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isk-12\PycharmProjects\ERP\Services\"/>
    </mc:Choice>
  </mc:AlternateContent>
  <xr:revisionPtr revIDLastSave="0" documentId="8_{26F5A3C4-5EBD-4698-9612-D391F53E31B0}" xr6:coauthVersionLast="45" xr6:coauthVersionMax="45" xr10:uidLastSave="{00000000-0000-0000-0000-000000000000}"/>
  <bookViews>
    <workbookView xWindow="3495" yWindow="1650" windowWidth="28800" windowHeight="15345" firstSheet="1" activeTab="1" xr2:uid="{00000000-000D-0000-FFFF-FFFF00000000}"/>
  </bookViews>
  <sheets>
    <sheet name="Лист1" sheetId="5" state="hidden" r:id="rId1"/>
    <sheet name="Регламент" sheetId="6" r:id="rId2"/>
    <sheet name="Лист3" sheetId="11" r:id="rId3"/>
    <sheet name="Артикулы" sheetId="10" r:id="rId4"/>
    <sheet name="Лист4" sheetId="9" r:id="rId5"/>
    <sheet name="Тип обслуживания" sheetId="8" r:id="rId6"/>
    <sheet name="Лист2" sheetId="7" state="hidden" r:id="rId7"/>
    <sheet name="Справочник" sheetId="2" state="hidden" r:id="rId8"/>
  </sheets>
  <definedNames>
    <definedName name="_xlnm._FilterDatabase" localSheetId="3" hidden="1">Артикулы!$A$1:$B$684</definedName>
    <definedName name="_xlnm._FilterDatabase" localSheetId="0" hidden="1">Лист1!$A$1:$K$2558</definedName>
  </definedNames>
  <calcPr calcId="191029"/>
  <pivotCaches>
    <pivotCache cacheId="75" r:id="rId9"/>
    <pivotCache cacheId="7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Календарь_f238e81b-9561-4405-9c06-b00e9df19eb3" name="Календарь" connection="Запрос — Календарь"/>
          <x15:modelTable id="Регламент_5e36e4c8-d9f2-4790-904a-f81a72ed52d2" name="Регламент" connection="Запрос — Регламент"/>
          <x15:modelTable id="Тип ТО_03ac4fd9-1dbb-4e7c-8094-3cebb7b4eca7" name="Тип ТО" connection="Запрос — Тип ТО"/>
        </x15:modelTables>
        <x15:modelRelationships>
          <x15:modelRelationship fromTable="Календарь" fromColumn="Тип обслуживания" toTable="Тип ТО" toColumn="Названия строк"/>
          <x15:modelRelationship fromTable="Регламент" fromColumn="Вид ТО" toTable="Тип ТО" toColumn="Названия строк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75" i="6" l="1"/>
  <c r="I832" i="6"/>
  <c r="I782" i="6"/>
  <c r="I708" i="6"/>
  <c r="I681" i="6"/>
  <c r="I742" i="6"/>
  <c r="I444" i="6" l="1"/>
  <c r="I7763" i="6" l="1"/>
  <c r="I7573" i="6"/>
  <c r="I7414" i="6"/>
  <c r="I7220" i="6" l="1"/>
  <c r="I7158" i="6"/>
  <c r="I7147" i="6"/>
  <c r="I7084" i="6"/>
  <c r="I7024" i="6"/>
  <c r="I7020" i="6"/>
  <c r="I7014" i="6"/>
  <c r="I6953" i="6"/>
  <c r="I6217" i="6" l="1"/>
  <c r="I6119" i="6"/>
  <c r="I6037" i="6"/>
  <c r="I5947" i="6"/>
  <c r="I5862" i="6"/>
  <c r="I5420" i="6" l="1"/>
  <c r="I3832" i="6" l="1"/>
  <c r="I3831" i="6"/>
  <c r="I3789" i="6"/>
  <c r="I3788" i="6"/>
  <c r="I3745" i="6"/>
  <c r="I1671" i="6" l="1"/>
  <c r="I1608" i="6"/>
  <c r="I1573" i="6"/>
  <c r="I1679" i="6"/>
  <c r="I1642" i="6"/>
  <c r="I1616" i="6"/>
  <c r="I1581" i="6"/>
  <c r="I1550" i="6"/>
  <c r="I2261" i="6"/>
  <c r="I604" i="6" l="1"/>
  <c r="I561" i="6"/>
  <c r="I520" i="6"/>
  <c r="I479" i="6"/>
  <c r="I405" i="6"/>
  <c r="I2074" i="6"/>
  <c r="I2034" i="6"/>
  <c r="I1996" i="6"/>
  <c r="I1948" i="6"/>
  <c r="I131" i="6"/>
  <c r="I92" i="6"/>
  <c r="I55" i="6"/>
  <c r="I10" i="6"/>
  <c r="I593" i="6"/>
  <c r="I550" i="6"/>
  <c r="I509" i="6"/>
  <c r="I468" i="6"/>
  <c r="I408" i="6"/>
  <c r="A797" i="2" l="1"/>
  <c r="A800" i="2"/>
  <c r="A799" i="2"/>
  <c r="A798" i="2"/>
  <c r="A958" i="2"/>
  <c r="A1195" i="2"/>
  <c r="A1193" i="2"/>
  <c r="A1191" i="2"/>
  <c r="A1189" i="2"/>
  <c r="A1187" i="2"/>
  <c r="A1185" i="2"/>
  <c r="A1183" i="2"/>
  <c r="A1181" i="2"/>
  <c r="A1179" i="2"/>
  <c r="A1177" i="2"/>
  <c r="A1175" i="2"/>
  <c r="A1173" i="2"/>
  <c r="A1171" i="2"/>
  <c r="A1169" i="2"/>
  <c r="A1167" i="2"/>
  <c r="A1165" i="2"/>
  <c r="A1163" i="2"/>
  <c r="A1161" i="2"/>
  <c r="A1159" i="2"/>
  <c r="A1157" i="2"/>
  <c r="A1155" i="2"/>
  <c r="A1153" i="2"/>
  <c r="A1151" i="2"/>
  <c r="A1149" i="2"/>
  <c r="A1147" i="2"/>
  <c r="A1145" i="2"/>
  <c r="A1143" i="2"/>
  <c r="A1141" i="2"/>
  <c r="A1139" i="2"/>
  <c r="A1137" i="2"/>
  <c r="A1135" i="2"/>
  <c r="A1133" i="2"/>
  <c r="A1131" i="2"/>
  <c r="A1129" i="2"/>
  <c r="A1127" i="2"/>
  <c r="A1125" i="2"/>
  <c r="A1123" i="2"/>
  <c r="A1121" i="2"/>
  <c r="A1119" i="2"/>
  <c r="A1117" i="2"/>
  <c r="A1115" i="2"/>
  <c r="A1113" i="2"/>
  <c r="A1111" i="2"/>
  <c r="A1109" i="2"/>
  <c r="A1107" i="2"/>
  <c r="A1105" i="2"/>
  <c r="A1103" i="2"/>
  <c r="A1101" i="2"/>
  <c r="A1099" i="2"/>
  <c r="A1097" i="2"/>
  <c r="A1095" i="2"/>
  <c r="A1093" i="2"/>
  <c r="A1091" i="2"/>
  <c r="A1089" i="2"/>
  <c r="A1087" i="2"/>
  <c r="A1085" i="2"/>
  <c r="A1083" i="2"/>
  <c r="A1081" i="2"/>
  <c r="A1079" i="2"/>
  <c r="A1077" i="2"/>
  <c r="A1075" i="2"/>
  <c r="A1073" i="2"/>
  <c r="A1071" i="2"/>
  <c r="A1069" i="2"/>
  <c r="A1067" i="2"/>
  <c r="A1065" i="2"/>
  <c r="A1063" i="2"/>
  <c r="A1061" i="2"/>
  <c r="A1059" i="2"/>
  <c r="C1058" i="2"/>
  <c r="C1060" i="2" s="1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D1040" i="2"/>
  <c r="A1040" i="2"/>
  <c r="A968" i="2"/>
  <c r="A967" i="2"/>
  <c r="A966" i="2"/>
  <c r="A965" i="2"/>
  <c r="A964" i="2"/>
  <c r="A963" i="2"/>
  <c r="A962" i="2"/>
  <c r="A961" i="2"/>
  <c r="A960" i="2"/>
  <c r="A959" i="2"/>
  <c r="C969" i="2"/>
  <c r="C970" i="2" s="1"/>
  <c r="A970" i="2" s="1"/>
  <c r="D960" i="2"/>
  <c r="A1058" i="2" l="1"/>
  <c r="A969" i="2"/>
  <c r="C1062" i="2"/>
  <c r="A1060" i="2"/>
  <c r="C971" i="2"/>
  <c r="A639" i="2"/>
  <c r="A956" i="2"/>
  <c r="A954" i="2"/>
  <c r="A952" i="2"/>
  <c r="A950" i="2"/>
  <c r="A948" i="2"/>
  <c r="A946" i="2"/>
  <c r="A944" i="2"/>
  <c r="A942" i="2"/>
  <c r="A940" i="2"/>
  <c r="A938" i="2"/>
  <c r="A936" i="2"/>
  <c r="A934" i="2"/>
  <c r="A932" i="2"/>
  <c r="A930" i="2"/>
  <c r="A928" i="2"/>
  <c r="A926" i="2"/>
  <c r="A924" i="2"/>
  <c r="A922" i="2"/>
  <c r="A920" i="2"/>
  <c r="A918" i="2"/>
  <c r="A916" i="2"/>
  <c r="A914" i="2"/>
  <c r="A912" i="2"/>
  <c r="A910" i="2"/>
  <c r="A908" i="2"/>
  <c r="A906" i="2"/>
  <c r="A904" i="2"/>
  <c r="A902" i="2"/>
  <c r="A900" i="2"/>
  <c r="A898" i="2"/>
  <c r="A896" i="2"/>
  <c r="A894" i="2"/>
  <c r="A892" i="2"/>
  <c r="A890" i="2"/>
  <c r="A888" i="2"/>
  <c r="A886" i="2"/>
  <c r="A884" i="2"/>
  <c r="A882" i="2"/>
  <c r="A880" i="2"/>
  <c r="A878" i="2"/>
  <c r="A876" i="2"/>
  <c r="A874" i="2"/>
  <c r="A872" i="2"/>
  <c r="A870" i="2"/>
  <c r="A868" i="2"/>
  <c r="A866" i="2"/>
  <c r="A864" i="2"/>
  <c r="A862" i="2"/>
  <c r="A860" i="2"/>
  <c r="A858" i="2"/>
  <c r="A856" i="2"/>
  <c r="A854" i="2"/>
  <c r="A852" i="2"/>
  <c r="A850" i="2"/>
  <c r="A848" i="2"/>
  <c r="A846" i="2"/>
  <c r="A844" i="2"/>
  <c r="A842" i="2"/>
  <c r="A840" i="2"/>
  <c r="A838" i="2"/>
  <c r="A836" i="2"/>
  <c r="A834" i="2"/>
  <c r="A832" i="2"/>
  <c r="A830" i="2"/>
  <c r="A828" i="2"/>
  <c r="A826" i="2"/>
  <c r="A824" i="2"/>
  <c r="A822" i="2"/>
  <c r="A820" i="2"/>
  <c r="C819" i="2"/>
  <c r="A819" i="2" s="1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795" i="2"/>
  <c r="A793" i="2"/>
  <c r="A791" i="2"/>
  <c r="A789" i="2"/>
  <c r="A787" i="2"/>
  <c r="A785" i="2"/>
  <c r="A783" i="2"/>
  <c r="A781" i="2"/>
  <c r="A779" i="2"/>
  <c r="A777" i="2"/>
  <c r="A775" i="2"/>
  <c r="A773" i="2"/>
  <c r="A771" i="2"/>
  <c r="A769" i="2"/>
  <c r="A767" i="2"/>
  <c r="A765" i="2"/>
  <c r="A763" i="2"/>
  <c r="A761" i="2"/>
  <c r="A759" i="2"/>
  <c r="A757" i="2"/>
  <c r="A755" i="2"/>
  <c r="A753" i="2"/>
  <c r="A751" i="2"/>
  <c r="A749" i="2"/>
  <c r="A747" i="2"/>
  <c r="A745" i="2"/>
  <c r="A743" i="2"/>
  <c r="A741" i="2"/>
  <c r="A739" i="2"/>
  <c r="A737" i="2"/>
  <c r="A735" i="2"/>
  <c r="A733" i="2"/>
  <c r="A731" i="2"/>
  <c r="A729" i="2"/>
  <c r="A727" i="2"/>
  <c r="A725" i="2"/>
  <c r="A723" i="2"/>
  <c r="A721" i="2"/>
  <c r="A719" i="2"/>
  <c r="A717" i="2"/>
  <c r="A715" i="2"/>
  <c r="A713" i="2"/>
  <c r="A711" i="2"/>
  <c r="A709" i="2"/>
  <c r="A707" i="2"/>
  <c r="A705" i="2"/>
  <c r="A703" i="2"/>
  <c r="A701" i="2"/>
  <c r="A699" i="2"/>
  <c r="A697" i="2"/>
  <c r="A695" i="2"/>
  <c r="A693" i="2"/>
  <c r="A691" i="2"/>
  <c r="A689" i="2"/>
  <c r="A687" i="2"/>
  <c r="A685" i="2"/>
  <c r="A683" i="2"/>
  <c r="A681" i="2"/>
  <c r="A679" i="2"/>
  <c r="A677" i="2"/>
  <c r="A675" i="2"/>
  <c r="A673" i="2"/>
  <c r="A671" i="2"/>
  <c r="A669" i="2"/>
  <c r="A667" i="2"/>
  <c r="A665" i="2"/>
  <c r="A663" i="2"/>
  <c r="A661" i="2"/>
  <c r="A659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8" i="2"/>
  <c r="C658" i="2"/>
  <c r="C660" i="2" s="1"/>
  <c r="A660" i="2" s="1"/>
  <c r="D640" i="2"/>
  <c r="A567" i="2"/>
  <c r="A566" i="2"/>
  <c r="A565" i="2"/>
  <c r="A564" i="2"/>
  <c r="A563" i="2"/>
  <c r="A562" i="2"/>
  <c r="A561" i="2"/>
  <c r="A560" i="2"/>
  <c r="A559" i="2"/>
  <c r="A558" i="2"/>
  <c r="C568" i="2"/>
  <c r="C569" i="2" s="1"/>
  <c r="D559" i="2"/>
  <c r="A487" i="2"/>
  <c r="A486" i="2"/>
  <c r="A485" i="2"/>
  <c r="A484" i="2"/>
  <c r="A483" i="2"/>
  <c r="A482" i="2"/>
  <c r="A481" i="2"/>
  <c r="A480" i="2"/>
  <c r="A479" i="2"/>
  <c r="A478" i="2"/>
  <c r="C488" i="2"/>
  <c r="C489" i="2" s="1"/>
  <c r="D479" i="2"/>
  <c r="A407" i="2"/>
  <c r="A406" i="2"/>
  <c r="A405" i="2"/>
  <c r="A404" i="2"/>
  <c r="A403" i="2"/>
  <c r="A402" i="2"/>
  <c r="A401" i="2"/>
  <c r="A400" i="2"/>
  <c r="A399" i="2"/>
  <c r="A398" i="2"/>
  <c r="C408" i="2"/>
  <c r="C409" i="2" s="1"/>
  <c r="A409" i="2" s="1"/>
  <c r="D399" i="2"/>
  <c r="C821" i="2" l="1"/>
  <c r="C823" i="2" s="1"/>
  <c r="C825" i="2" s="1"/>
  <c r="A658" i="2"/>
  <c r="C972" i="2"/>
  <c r="A972" i="2" s="1"/>
  <c r="A971" i="2"/>
  <c r="C1064" i="2"/>
  <c r="A1062" i="2"/>
  <c r="A488" i="2"/>
  <c r="C570" i="2"/>
  <c r="A569" i="2"/>
  <c r="A489" i="2"/>
  <c r="A408" i="2"/>
  <c r="A568" i="2"/>
  <c r="C662" i="2"/>
  <c r="A662" i="2" s="1"/>
  <c r="C490" i="2"/>
  <c r="C410" i="2"/>
  <c r="A821" i="2" l="1"/>
  <c r="A823" i="2"/>
  <c r="C973" i="2"/>
  <c r="C1066" i="2"/>
  <c r="A1064" i="2"/>
  <c r="A825" i="2"/>
  <c r="C827" i="2"/>
  <c r="C664" i="2"/>
  <c r="A664" i="2" s="1"/>
  <c r="C491" i="2"/>
  <c r="A491" i="2" s="1"/>
  <c r="A490" i="2"/>
  <c r="C411" i="2"/>
  <c r="A411" i="2" s="1"/>
  <c r="A410" i="2"/>
  <c r="C571" i="2"/>
  <c r="A570" i="2"/>
  <c r="C974" i="2" l="1"/>
  <c r="A973" i="2"/>
  <c r="A1066" i="2"/>
  <c r="C1068" i="2"/>
  <c r="C829" i="2"/>
  <c r="A827" i="2"/>
  <c r="C666" i="2"/>
  <c r="A666" i="2" s="1"/>
  <c r="C412" i="2"/>
  <c r="A412" i="2" s="1"/>
  <c r="C492" i="2"/>
  <c r="A571" i="2"/>
  <c r="C572" i="2"/>
  <c r="C668" i="2" l="1"/>
  <c r="A668" i="2" s="1"/>
  <c r="A974" i="2"/>
  <c r="C975" i="2"/>
  <c r="A1068" i="2"/>
  <c r="C1070" i="2"/>
  <c r="C831" i="2"/>
  <c r="A829" i="2"/>
  <c r="C413" i="2"/>
  <c r="A413" i="2" s="1"/>
  <c r="C573" i="2"/>
  <c r="A572" i="2"/>
  <c r="C493" i="2"/>
  <c r="A492" i="2"/>
  <c r="C670" i="2" l="1"/>
  <c r="C672" i="2" s="1"/>
  <c r="C976" i="2"/>
  <c r="A975" i="2"/>
  <c r="A1070" i="2"/>
  <c r="C1072" i="2"/>
  <c r="C833" i="2"/>
  <c r="A831" i="2"/>
  <c r="C414" i="2"/>
  <c r="A573" i="2"/>
  <c r="C574" i="2"/>
  <c r="A493" i="2"/>
  <c r="C494" i="2"/>
  <c r="A670" i="2" l="1"/>
  <c r="A672" i="2"/>
  <c r="C674" i="2"/>
  <c r="A674" i="2" s="1"/>
  <c r="A976" i="2"/>
  <c r="C977" i="2"/>
  <c r="C1074" i="2"/>
  <c r="A1072" i="2"/>
  <c r="A833" i="2"/>
  <c r="C835" i="2"/>
  <c r="A414" i="2"/>
  <c r="C415" i="2"/>
  <c r="C495" i="2"/>
  <c r="A494" i="2"/>
  <c r="C575" i="2"/>
  <c r="A574" i="2"/>
  <c r="C676" i="2" l="1"/>
  <c r="A676" i="2" s="1"/>
  <c r="A977" i="2"/>
  <c r="C978" i="2"/>
  <c r="A1074" i="2"/>
  <c r="C1076" i="2"/>
  <c r="C837" i="2"/>
  <c r="A835" i="2"/>
  <c r="A415" i="2"/>
  <c r="C416" i="2"/>
  <c r="A575" i="2"/>
  <c r="C576" i="2"/>
  <c r="A495" i="2"/>
  <c r="C496" i="2"/>
  <c r="C678" i="2" l="1"/>
  <c r="A678" i="2" s="1"/>
  <c r="A978" i="2"/>
  <c r="C979" i="2"/>
  <c r="C1078" i="2"/>
  <c r="A1076" i="2"/>
  <c r="C839" i="2"/>
  <c r="A837" i="2"/>
  <c r="A416" i="2"/>
  <c r="C417" i="2"/>
  <c r="A496" i="2"/>
  <c r="C497" i="2"/>
  <c r="A576" i="2"/>
  <c r="C577" i="2"/>
  <c r="C680" i="2" l="1"/>
  <c r="A680" i="2" s="1"/>
  <c r="A979" i="2"/>
  <c r="C980" i="2"/>
  <c r="C1080" i="2"/>
  <c r="A1078" i="2"/>
  <c r="C841" i="2"/>
  <c r="A839" i="2"/>
  <c r="C682" i="2"/>
  <c r="A682" i="2" s="1"/>
  <c r="A417" i="2"/>
  <c r="C418" i="2"/>
  <c r="A577" i="2"/>
  <c r="C578" i="2"/>
  <c r="A497" i="2"/>
  <c r="C498" i="2"/>
  <c r="A980" i="2" l="1"/>
  <c r="C981" i="2"/>
  <c r="C1082" i="2"/>
  <c r="A1080" i="2"/>
  <c r="A841" i="2"/>
  <c r="C843" i="2"/>
  <c r="C684" i="2"/>
  <c r="A684" i="2" s="1"/>
  <c r="A418" i="2"/>
  <c r="C419" i="2"/>
  <c r="A498" i="2"/>
  <c r="C499" i="2"/>
  <c r="A578" i="2"/>
  <c r="C579" i="2"/>
  <c r="A981" i="2" l="1"/>
  <c r="C982" i="2"/>
  <c r="C1084" i="2"/>
  <c r="A1082" i="2"/>
  <c r="A843" i="2"/>
  <c r="C845" i="2"/>
  <c r="C686" i="2"/>
  <c r="A686" i="2" s="1"/>
  <c r="A419" i="2"/>
  <c r="C420" i="2"/>
  <c r="A579" i="2"/>
  <c r="C580" i="2"/>
  <c r="A499" i="2"/>
  <c r="C500" i="2"/>
  <c r="A982" i="2" l="1"/>
  <c r="C983" i="2"/>
  <c r="A1084" i="2"/>
  <c r="C1086" i="2"/>
  <c r="C847" i="2"/>
  <c r="A845" i="2"/>
  <c r="C688" i="2"/>
  <c r="A688" i="2" s="1"/>
  <c r="A420" i="2"/>
  <c r="C421" i="2"/>
  <c r="A500" i="2"/>
  <c r="C501" i="2"/>
  <c r="A580" i="2"/>
  <c r="C581" i="2"/>
  <c r="A983" i="2" l="1"/>
  <c r="C984" i="2"/>
  <c r="A1086" i="2"/>
  <c r="C1088" i="2"/>
  <c r="C849" i="2"/>
  <c r="A847" i="2"/>
  <c r="C690" i="2"/>
  <c r="A690" i="2" s="1"/>
  <c r="A421" i="2"/>
  <c r="C422" i="2"/>
  <c r="A581" i="2"/>
  <c r="C582" i="2"/>
  <c r="A501" i="2"/>
  <c r="C502" i="2"/>
  <c r="A984" i="2" l="1"/>
  <c r="C985" i="2"/>
  <c r="A1088" i="2"/>
  <c r="C1090" i="2"/>
  <c r="A849" i="2"/>
  <c r="C851" i="2"/>
  <c r="C692" i="2"/>
  <c r="A692" i="2" s="1"/>
  <c r="A422" i="2"/>
  <c r="C423" i="2"/>
  <c r="A502" i="2"/>
  <c r="C503" i="2"/>
  <c r="A582" i="2"/>
  <c r="C583" i="2"/>
  <c r="C694" i="2" l="1"/>
  <c r="A694" i="2" s="1"/>
  <c r="A985" i="2"/>
  <c r="C986" i="2"/>
  <c r="C1092" i="2"/>
  <c r="A1090" i="2"/>
  <c r="A851" i="2"/>
  <c r="C853" i="2"/>
  <c r="A423" i="2"/>
  <c r="C424" i="2"/>
  <c r="A583" i="2"/>
  <c r="C584" i="2"/>
  <c r="A503" i="2"/>
  <c r="C504" i="2"/>
  <c r="C696" i="2" l="1"/>
  <c r="A696" i="2" s="1"/>
  <c r="A986" i="2"/>
  <c r="C987" i="2"/>
  <c r="A1092" i="2"/>
  <c r="C1094" i="2"/>
  <c r="C855" i="2"/>
  <c r="A853" i="2"/>
  <c r="A424" i="2"/>
  <c r="C425" i="2"/>
  <c r="A504" i="2"/>
  <c r="C505" i="2"/>
  <c r="A584" i="2"/>
  <c r="C585" i="2"/>
  <c r="C698" i="2"/>
  <c r="A698" i="2" s="1"/>
  <c r="A987" i="2" l="1"/>
  <c r="C988" i="2"/>
  <c r="A1094" i="2"/>
  <c r="C1096" i="2"/>
  <c r="C857" i="2"/>
  <c r="A855" i="2"/>
  <c r="A425" i="2"/>
  <c r="C426" i="2"/>
  <c r="A585" i="2"/>
  <c r="C586" i="2"/>
  <c r="A505" i="2"/>
  <c r="C506" i="2"/>
  <c r="C700" i="2"/>
  <c r="A700" i="2" s="1"/>
  <c r="A988" i="2" l="1"/>
  <c r="C989" i="2"/>
  <c r="C1098" i="2"/>
  <c r="A1096" i="2"/>
  <c r="C859" i="2"/>
  <c r="A857" i="2"/>
  <c r="A426" i="2"/>
  <c r="C427" i="2"/>
  <c r="A506" i="2"/>
  <c r="C507" i="2"/>
  <c r="A586" i="2"/>
  <c r="C587" i="2"/>
  <c r="C702" i="2"/>
  <c r="A702" i="2" s="1"/>
  <c r="A989" i="2" l="1"/>
  <c r="C990" i="2"/>
  <c r="C1100" i="2"/>
  <c r="A1098" i="2"/>
  <c r="C861" i="2"/>
  <c r="A859" i="2"/>
  <c r="A427" i="2"/>
  <c r="C428" i="2"/>
  <c r="A587" i="2"/>
  <c r="C588" i="2"/>
  <c r="A507" i="2"/>
  <c r="C508" i="2"/>
  <c r="C704" i="2"/>
  <c r="A704" i="2" s="1"/>
  <c r="A990" i="2" l="1"/>
  <c r="C991" i="2"/>
  <c r="A1100" i="2"/>
  <c r="C1102" i="2"/>
  <c r="C863" i="2"/>
  <c r="A861" i="2"/>
  <c r="A428" i="2"/>
  <c r="C429" i="2"/>
  <c r="A508" i="2"/>
  <c r="C509" i="2"/>
  <c r="A588" i="2"/>
  <c r="C589" i="2"/>
  <c r="C706" i="2"/>
  <c r="A706" i="2" s="1"/>
  <c r="A991" i="2" l="1"/>
  <c r="C992" i="2"/>
  <c r="C1104" i="2"/>
  <c r="A1102" i="2"/>
  <c r="C865" i="2"/>
  <c r="A863" i="2"/>
  <c r="A429" i="2"/>
  <c r="C430" i="2"/>
  <c r="A509" i="2"/>
  <c r="C510" i="2"/>
  <c r="A589" i="2"/>
  <c r="C590" i="2"/>
  <c r="C708" i="2"/>
  <c r="A708" i="2" s="1"/>
  <c r="A992" i="2" l="1"/>
  <c r="C993" i="2"/>
  <c r="C1106" i="2"/>
  <c r="A1104" i="2"/>
  <c r="C867" i="2"/>
  <c r="A865" i="2"/>
  <c r="A430" i="2"/>
  <c r="C431" i="2"/>
  <c r="A590" i="2"/>
  <c r="C591" i="2"/>
  <c r="A510" i="2"/>
  <c r="C511" i="2"/>
  <c r="C710" i="2"/>
  <c r="A710" i="2" s="1"/>
  <c r="A993" i="2" l="1"/>
  <c r="C994" i="2"/>
  <c r="C1108" i="2"/>
  <c r="A1106" i="2"/>
  <c r="A867" i="2"/>
  <c r="C869" i="2"/>
  <c r="A431" i="2"/>
  <c r="C432" i="2"/>
  <c r="A591" i="2"/>
  <c r="C592" i="2"/>
  <c r="A511" i="2"/>
  <c r="C512" i="2"/>
  <c r="C712" i="2"/>
  <c r="A712" i="2" s="1"/>
  <c r="A994" i="2" l="1"/>
  <c r="C995" i="2"/>
  <c r="A1108" i="2"/>
  <c r="C1110" i="2"/>
  <c r="C871" i="2"/>
  <c r="A869" i="2"/>
  <c r="A432" i="2"/>
  <c r="C433" i="2"/>
  <c r="A592" i="2"/>
  <c r="C593" i="2"/>
  <c r="A512" i="2"/>
  <c r="C513" i="2"/>
  <c r="C714" i="2"/>
  <c r="A714" i="2" s="1"/>
  <c r="A995" i="2" l="1"/>
  <c r="C996" i="2"/>
  <c r="A1110" i="2"/>
  <c r="C1112" i="2"/>
  <c r="C873" i="2"/>
  <c r="A871" i="2"/>
  <c r="A433" i="2"/>
  <c r="C434" i="2"/>
  <c r="A593" i="2"/>
  <c r="C594" i="2"/>
  <c r="A513" i="2"/>
  <c r="C514" i="2"/>
  <c r="C716" i="2"/>
  <c r="A716" i="2" s="1"/>
  <c r="A996" i="2" l="1"/>
  <c r="C997" i="2"/>
  <c r="C1114" i="2"/>
  <c r="A1112" i="2"/>
  <c r="C875" i="2"/>
  <c r="A873" i="2"/>
  <c r="A434" i="2"/>
  <c r="C435" i="2"/>
  <c r="A514" i="2"/>
  <c r="C515" i="2"/>
  <c r="A594" i="2"/>
  <c r="C595" i="2"/>
  <c r="C718" i="2"/>
  <c r="A718" i="2" s="1"/>
  <c r="A997" i="2" l="1"/>
  <c r="C998" i="2"/>
  <c r="A1114" i="2"/>
  <c r="C1116" i="2"/>
  <c r="C877" i="2"/>
  <c r="A875" i="2"/>
  <c r="A435" i="2"/>
  <c r="C436" i="2"/>
  <c r="A515" i="2"/>
  <c r="C516" i="2"/>
  <c r="A595" i="2"/>
  <c r="C596" i="2"/>
  <c r="C720" i="2"/>
  <c r="A720" i="2" s="1"/>
  <c r="A998" i="2" l="1"/>
  <c r="C999" i="2"/>
  <c r="C1118" i="2"/>
  <c r="A1116" i="2"/>
  <c r="C879" i="2"/>
  <c r="A877" i="2"/>
  <c r="A436" i="2"/>
  <c r="C437" i="2"/>
  <c r="A516" i="2"/>
  <c r="C517" i="2"/>
  <c r="A596" i="2"/>
  <c r="C597" i="2"/>
  <c r="C722" i="2"/>
  <c r="A722" i="2" s="1"/>
  <c r="A999" i="2" l="1"/>
  <c r="C1000" i="2"/>
  <c r="A1118" i="2"/>
  <c r="C1120" i="2"/>
  <c r="C881" i="2"/>
  <c r="A879" i="2"/>
  <c r="A437" i="2"/>
  <c r="C438" i="2"/>
  <c r="A517" i="2"/>
  <c r="C518" i="2"/>
  <c r="A597" i="2"/>
  <c r="C598" i="2"/>
  <c r="C724" i="2"/>
  <c r="A724" i="2" s="1"/>
  <c r="A1000" i="2" l="1"/>
  <c r="C1001" i="2"/>
  <c r="C1122" i="2"/>
  <c r="A1120" i="2"/>
  <c r="A881" i="2"/>
  <c r="C883" i="2"/>
  <c r="A438" i="2"/>
  <c r="C439" i="2"/>
  <c r="A518" i="2"/>
  <c r="C519" i="2"/>
  <c r="A598" i="2"/>
  <c r="C599" i="2"/>
  <c r="C726" i="2"/>
  <c r="A726" i="2" s="1"/>
  <c r="A1001" i="2" l="1"/>
  <c r="C1002" i="2"/>
  <c r="C1124" i="2"/>
  <c r="A1122" i="2"/>
  <c r="A883" i="2"/>
  <c r="C885" i="2"/>
  <c r="A439" i="2"/>
  <c r="C440" i="2"/>
  <c r="A599" i="2"/>
  <c r="C600" i="2"/>
  <c r="A519" i="2"/>
  <c r="C520" i="2"/>
  <c r="C728" i="2"/>
  <c r="A728" i="2" s="1"/>
  <c r="A1002" i="2" l="1"/>
  <c r="C1003" i="2"/>
  <c r="C1126" i="2"/>
  <c r="A1124" i="2"/>
  <c r="A885" i="2"/>
  <c r="C887" i="2"/>
  <c r="A440" i="2"/>
  <c r="C441" i="2"/>
  <c r="A600" i="2"/>
  <c r="C601" i="2"/>
  <c r="A520" i="2"/>
  <c r="C521" i="2"/>
  <c r="C730" i="2"/>
  <c r="A730" i="2" s="1"/>
  <c r="A1003" i="2" l="1"/>
  <c r="C1004" i="2"/>
  <c r="A1126" i="2"/>
  <c r="C1128" i="2"/>
  <c r="C889" i="2"/>
  <c r="A887" i="2"/>
  <c r="A441" i="2"/>
  <c r="C442" i="2"/>
  <c r="A521" i="2"/>
  <c r="C522" i="2"/>
  <c r="A601" i="2"/>
  <c r="C602" i="2"/>
  <c r="C732" i="2"/>
  <c r="A732" i="2" s="1"/>
  <c r="A1004" i="2" l="1"/>
  <c r="C1005" i="2"/>
  <c r="A1128" i="2"/>
  <c r="C1130" i="2"/>
  <c r="C891" i="2"/>
  <c r="A889" i="2"/>
  <c r="A442" i="2"/>
  <c r="C443" i="2"/>
  <c r="A522" i="2"/>
  <c r="C523" i="2"/>
  <c r="A602" i="2"/>
  <c r="C603" i="2"/>
  <c r="C734" i="2"/>
  <c r="A734" i="2" s="1"/>
  <c r="A1005" i="2" l="1"/>
  <c r="C1006" i="2"/>
  <c r="C1132" i="2"/>
  <c r="A1130" i="2"/>
  <c r="A891" i="2"/>
  <c r="C893" i="2"/>
  <c r="A443" i="2"/>
  <c r="C444" i="2"/>
  <c r="A603" i="2"/>
  <c r="C604" i="2"/>
  <c r="A523" i="2"/>
  <c r="C524" i="2"/>
  <c r="C736" i="2"/>
  <c r="A736" i="2" s="1"/>
  <c r="A1006" i="2" l="1"/>
  <c r="C1007" i="2"/>
  <c r="A1132" i="2"/>
  <c r="C1134" i="2"/>
  <c r="C895" i="2"/>
  <c r="A893" i="2"/>
  <c r="A444" i="2"/>
  <c r="C445" i="2"/>
  <c r="A604" i="2"/>
  <c r="C605" i="2"/>
  <c r="A524" i="2"/>
  <c r="C525" i="2"/>
  <c r="C738" i="2"/>
  <c r="A738" i="2" s="1"/>
  <c r="A1007" i="2" l="1"/>
  <c r="C1008" i="2"/>
  <c r="C1136" i="2"/>
  <c r="A1134" i="2"/>
  <c r="C897" i="2"/>
  <c r="A895" i="2"/>
  <c r="A445" i="2"/>
  <c r="C446" i="2"/>
  <c r="A525" i="2"/>
  <c r="C526" i="2"/>
  <c r="A605" i="2"/>
  <c r="C606" i="2"/>
  <c r="C740" i="2"/>
  <c r="A740" i="2" s="1"/>
  <c r="A1008" i="2" l="1"/>
  <c r="C1009" i="2"/>
  <c r="A1136" i="2"/>
  <c r="C1138" i="2"/>
  <c r="C899" i="2"/>
  <c r="A897" i="2"/>
  <c r="A446" i="2"/>
  <c r="C447" i="2"/>
  <c r="A606" i="2"/>
  <c r="C607" i="2"/>
  <c r="A526" i="2"/>
  <c r="C527" i="2"/>
  <c r="C742" i="2"/>
  <c r="A742" i="2" s="1"/>
  <c r="A1009" i="2" l="1"/>
  <c r="C1010" i="2"/>
  <c r="A1138" i="2"/>
  <c r="C1140" i="2"/>
  <c r="A899" i="2"/>
  <c r="C901" i="2"/>
  <c r="A447" i="2"/>
  <c r="C448" i="2"/>
  <c r="A607" i="2"/>
  <c r="C608" i="2"/>
  <c r="A527" i="2"/>
  <c r="C528" i="2"/>
  <c r="C744" i="2"/>
  <c r="A744" i="2" s="1"/>
  <c r="A1010" i="2" l="1"/>
  <c r="C1011" i="2"/>
  <c r="A1140" i="2"/>
  <c r="C1142" i="2"/>
  <c r="C903" i="2"/>
  <c r="A901" i="2"/>
  <c r="A448" i="2"/>
  <c r="C449" i="2"/>
  <c r="A528" i="2"/>
  <c r="C529" i="2"/>
  <c r="A608" i="2"/>
  <c r="C609" i="2"/>
  <c r="C746" i="2"/>
  <c r="A746" i="2" s="1"/>
  <c r="A1011" i="2" l="1"/>
  <c r="C1012" i="2"/>
  <c r="C1144" i="2"/>
  <c r="A1142" i="2"/>
  <c r="C905" i="2"/>
  <c r="A903" i="2"/>
  <c r="A449" i="2"/>
  <c r="C450" i="2"/>
  <c r="A609" i="2"/>
  <c r="C610" i="2"/>
  <c r="A529" i="2"/>
  <c r="C530" i="2"/>
  <c r="C748" i="2"/>
  <c r="A748" i="2" s="1"/>
  <c r="A1012" i="2" l="1"/>
  <c r="C1013" i="2"/>
  <c r="A1144" i="2"/>
  <c r="C1146" i="2"/>
  <c r="C907" i="2"/>
  <c r="A905" i="2"/>
  <c r="A450" i="2"/>
  <c r="C451" i="2"/>
  <c r="A530" i="2"/>
  <c r="C531" i="2"/>
  <c r="A610" i="2"/>
  <c r="C611" i="2"/>
  <c r="C750" i="2"/>
  <c r="A750" i="2" s="1"/>
  <c r="A1013" i="2" l="1"/>
  <c r="C1014" i="2"/>
  <c r="C1148" i="2"/>
  <c r="A1146" i="2"/>
  <c r="A907" i="2"/>
  <c r="C909" i="2"/>
  <c r="A451" i="2"/>
  <c r="C452" i="2"/>
  <c r="A611" i="2"/>
  <c r="C612" i="2"/>
  <c r="A531" i="2"/>
  <c r="C532" i="2"/>
  <c r="C752" i="2"/>
  <c r="A752" i="2" s="1"/>
  <c r="A1014" i="2" l="1"/>
  <c r="C1015" i="2"/>
  <c r="C1150" i="2"/>
  <c r="A1148" i="2"/>
  <c r="C911" i="2"/>
  <c r="A909" i="2"/>
  <c r="A452" i="2"/>
  <c r="C453" i="2"/>
  <c r="A532" i="2"/>
  <c r="C533" i="2"/>
  <c r="A612" i="2"/>
  <c r="C613" i="2"/>
  <c r="C754" i="2"/>
  <c r="A754" i="2" s="1"/>
  <c r="A1015" i="2" l="1"/>
  <c r="C1016" i="2"/>
  <c r="C1152" i="2"/>
  <c r="A1150" i="2"/>
  <c r="C913" i="2"/>
  <c r="A911" i="2"/>
  <c r="A453" i="2"/>
  <c r="C454" i="2"/>
  <c r="A613" i="2"/>
  <c r="C614" i="2"/>
  <c r="A533" i="2"/>
  <c r="C534" i="2"/>
  <c r="C756" i="2"/>
  <c r="A756" i="2" s="1"/>
  <c r="A1016" i="2" l="1"/>
  <c r="C1017" i="2"/>
  <c r="C1154" i="2"/>
  <c r="A1152" i="2"/>
  <c r="C915" i="2"/>
  <c r="A913" i="2"/>
  <c r="A454" i="2"/>
  <c r="C455" i="2"/>
  <c r="A534" i="2"/>
  <c r="C535" i="2"/>
  <c r="A614" i="2"/>
  <c r="C615" i="2"/>
  <c r="C758" i="2"/>
  <c r="A758" i="2" s="1"/>
  <c r="A1017" i="2" l="1"/>
  <c r="C1018" i="2"/>
  <c r="A1154" i="2"/>
  <c r="C1156" i="2"/>
  <c r="A915" i="2"/>
  <c r="C917" i="2"/>
  <c r="A455" i="2"/>
  <c r="C456" i="2"/>
  <c r="A615" i="2"/>
  <c r="C616" i="2"/>
  <c r="A535" i="2"/>
  <c r="C536" i="2"/>
  <c r="C760" i="2"/>
  <c r="A760" i="2" s="1"/>
  <c r="A1018" i="2" l="1"/>
  <c r="C1019" i="2"/>
  <c r="C1158" i="2"/>
  <c r="A1156" i="2"/>
  <c r="C919" i="2"/>
  <c r="A917" i="2"/>
  <c r="A456" i="2"/>
  <c r="C457" i="2"/>
  <c r="A536" i="2"/>
  <c r="C537" i="2"/>
  <c r="A616" i="2"/>
  <c r="C617" i="2"/>
  <c r="C762" i="2"/>
  <c r="A762" i="2" s="1"/>
  <c r="A1019" i="2" l="1"/>
  <c r="C1020" i="2"/>
  <c r="C1160" i="2"/>
  <c r="A1158" i="2"/>
  <c r="C921" i="2"/>
  <c r="A919" i="2"/>
  <c r="A457" i="2"/>
  <c r="C458" i="2"/>
  <c r="A617" i="2"/>
  <c r="C618" i="2"/>
  <c r="A537" i="2"/>
  <c r="C538" i="2"/>
  <c r="C764" i="2"/>
  <c r="A764" i="2" s="1"/>
  <c r="A1020" i="2" l="1"/>
  <c r="C1021" i="2"/>
  <c r="C1162" i="2"/>
  <c r="A1160" i="2"/>
  <c r="C923" i="2"/>
  <c r="A921" i="2"/>
  <c r="A458" i="2"/>
  <c r="C459" i="2"/>
  <c r="A538" i="2"/>
  <c r="C539" i="2"/>
  <c r="A618" i="2"/>
  <c r="C619" i="2"/>
  <c r="C766" i="2"/>
  <c r="A766" i="2" s="1"/>
  <c r="A1021" i="2" l="1"/>
  <c r="C1022" i="2"/>
  <c r="A1162" i="2"/>
  <c r="C1164" i="2"/>
  <c r="A923" i="2"/>
  <c r="C925" i="2"/>
  <c r="A459" i="2"/>
  <c r="C460" i="2"/>
  <c r="A539" i="2"/>
  <c r="C540" i="2"/>
  <c r="A619" i="2"/>
  <c r="C620" i="2"/>
  <c r="C768" i="2"/>
  <c r="A768" i="2" s="1"/>
  <c r="A1022" i="2" l="1"/>
  <c r="C1023" i="2"/>
  <c r="A1164" i="2"/>
  <c r="C1166" i="2"/>
  <c r="A925" i="2"/>
  <c r="C927" i="2"/>
  <c r="A460" i="2"/>
  <c r="C461" i="2"/>
  <c r="A620" i="2"/>
  <c r="C621" i="2"/>
  <c r="A540" i="2"/>
  <c r="C541" i="2"/>
  <c r="C770" i="2"/>
  <c r="A770" i="2" s="1"/>
  <c r="A1023" i="2" l="1"/>
  <c r="C1024" i="2"/>
  <c r="A1166" i="2"/>
  <c r="C1168" i="2"/>
  <c r="C929" i="2"/>
  <c r="A927" i="2"/>
  <c r="A461" i="2"/>
  <c r="C462" i="2"/>
  <c r="A541" i="2"/>
  <c r="C542" i="2"/>
  <c r="A621" i="2"/>
  <c r="C622" i="2"/>
  <c r="C772" i="2"/>
  <c r="A772" i="2" s="1"/>
  <c r="A1024" i="2" l="1"/>
  <c r="C1025" i="2"/>
  <c r="C1170" i="2"/>
  <c r="A1168" i="2"/>
  <c r="C931" i="2"/>
  <c r="A929" i="2"/>
  <c r="A462" i="2"/>
  <c r="C463" i="2"/>
  <c r="A622" i="2"/>
  <c r="C623" i="2"/>
  <c r="A542" i="2"/>
  <c r="C543" i="2"/>
  <c r="C774" i="2"/>
  <c r="A774" i="2" s="1"/>
  <c r="A1025" i="2" l="1"/>
  <c r="C1026" i="2"/>
  <c r="A1170" i="2"/>
  <c r="C1172" i="2"/>
  <c r="A931" i="2"/>
  <c r="C933" i="2"/>
  <c r="A463" i="2"/>
  <c r="C464" i="2"/>
  <c r="A543" i="2"/>
  <c r="C544" i="2"/>
  <c r="A623" i="2"/>
  <c r="C624" i="2"/>
  <c r="C776" i="2"/>
  <c r="A776" i="2" s="1"/>
  <c r="A1026" i="2" l="1"/>
  <c r="C1027" i="2"/>
  <c r="A1172" i="2"/>
  <c r="C1174" i="2"/>
  <c r="A933" i="2"/>
  <c r="C935" i="2"/>
  <c r="A464" i="2"/>
  <c r="C465" i="2"/>
  <c r="A544" i="2"/>
  <c r="C545" i="2"/>
  <c r="A624" i="2"/>
  <c r="C625" i="2"/>
  <c r="C778" i="2"/>
  <c r="A778" i="2" s="1"/>
  <c r="A1027" i="2" l="1"/>
  <c r="C1028" i="2"/>
  <c r="C1176" i="2"/>
  <c r="A1174" i="2"/>
  <c r="C937" i="2"/>
  <c r="A935" i="2"/>
  <c r="A465" i="2"/>
  <c r="C466" i="2"/>
  <c r="A625" i="2"/>
  <c r="C626" i="2"/>
  <c r="A545" i="2"/>
  <c r="C546" i="2"/>
  <c r="C780" i="2"/>
  <c r="A780" i="2" s="1"/>
  <c r="A1028" i="2" l="1"/>
  <c r="C1029" i="2"/>
  <c r="C1178" i="2"/>
  <c r="A1176" i="2"/>
  <c r="C939" i="2"/>
  <c r="A937" i="2"/>
  <c r="A466" i="2"/>
  <c r="C467" i="2"/>
  <c r="A546" i="2"/>
  <c r="C547" i="2"/>
  <c r="A626" i="2"/>
  <c r="C627" i="2"/>
  <c r="C782" i="2"/>
  <c r="A782" i="2" s="1"/>
  <c r="A1029" i="2" l="1"/>
  <c r="C1030" i="2"/>
  <c r="A1178" i="2"/>
  <c r="C1180" i="2"/>
  <c r="C941" i="2"/>
  <c r="A939" i="2"/>
  <c r="A467" i="2"/>
  <c r="C468" i="2"/>
  <c r="A627" i="2"/>
  <c r="C628" i="2"/>
  <c r="A547" i="2"/>
  <c r="C548" i="2"/>
  <c r="C784" i="2"/>
  <c r="A784" i="2" s="1"/>
  <c r="A1030" i="2" l="1"/>
  <c r="C1031" i="2"/>
  <c r="C1182" i="2"/>
  <c r="A1180" i="2"/>
  <c r="C943" i="2"/>
  <c r="A941" i="2"/>
  <c r="A468" i="2"/>
  <c r="C469" i="2"/>
  <c r="A548" i="2"/>
  <c r="C549" i="2"/>
  <c r="A628" i="2"/>
  <c r="C629" i="2"/>
  <c r="C786" i="2"/>
  <c r="A786" i="2" s="1"/>
  <c r="A1031" i="2" l="1"/>
  <c r="C1032" i="2"/>
  <c r="C1184" i="2"/>
  <c r="A1182" i="2"/>
  <c r="C945" i="2"/>
  <c r="A943" i="2"/>
  <c r="A469" i="2"/>
  <c r="C470" i="2"/>
  <c r="A629" i="2"/>
  <c r="C630" i="2"/>
  <c r="A549" i="2"/>
  <c r="C550" i="2"/>
  <c r="C788" i="2"/>
  <c r="A788" i="2" s="1"/>
  <c r="A1032" i="2" l="1"/>
  <c r="C1033" i="2"/>
  <c r="C1186" i="2"/>
  <c r="A1184" i="2"/>
  <c r="C947" i="2"/>
  <c r="A945" i="2"/>
  <c r="A470" i="2"/>
  <c r="C471" i="2"/>
  <c r="A550" i="2"/>
  <c r="C551" i="2"/>
  <c r="A630" i="2"/>
  <c r="C631" i="2"/>
  <c r="C790" i="2"/>
  <c r="A790" i="2" s="1"/>
  <c r="A1033" i="2" l="1"/>
  <c r="C1034" i="2"/>
  <c r="A1186" i="2"/>
  <c r="C1188" i="2"/>
  <c r="C949" i="2"/>
  <c r="A947" i="2"/>
  <c r="A471" i="2"/>
  <c r="C472" i="2"/>
  <c r="A631" i="2"/>
  <c r="C632" i="2"/>
  <c r="A551" i="2"/>
  <c r="C552" i="2"/>
  <c r="C792" i="2"/>
  <c r="A792" i="2" s="1"/>
  <c r="A1034" i="2" l="1"/>
  <c r="C1035" i="2"/>
  <c r="A1188" i="2"/>
  <c r="C1190" i="2"/>
  <c r="A949" i="2"/>
  <c r="C951" i="2"/>
  <c r="A472" i="2"/>
  <c r="C473" i="2"/>
  <c r="A632" i="2"/>
  <c r="C633" i="2"/>
  <c r="A552" i="2"/>
  <c r="C553" i="2"/>
  <c r="C794" i="2"/>
  <c r="A794" i="2" s="1"/>
  <c r="A1035" i="2" l="1"/>
  <c r="C1036" i="2"/>
  <c r="C1192" i="2"/>
  <c r="A1190" i="2"/>
  <c r="C953" i="2"/>
  <c r="A951" i="2"/>
  <c r="A473" i="2"/>
  <c r="C474" i="2"/>
  <c r="A553" i="2"/>
  <c r="C554" i="2"/>
  <c r="A633" i="2"/>
  <c r="C634" i="2"/>
  <c r="C796" i="2"/>
  <c r="A796" i="2" s="1"/>
  <c r="A1036" i="2" l="1"/>
  <c r="C1037" i="2"/>
  <c r="A1192" i="2"/>
  <c r="C1194" i="2"/>
  <c r="C955" i="2"/>
  <c r="A953" i="2"/>
  <c r="A474" i="2"/>
  <c r="C475" i="2"/>
  <c r="A634" i="2"/>
  <c r="C635" i="2"/>
  <c r="A554" i="2"/>
  <c r="C555" i="2"/>
  <c r="A1037" i="2" l="1"/>
  <c r="C1038" i="2"/>
  <c r="A1038" i="2" s="1"/>
  <c r="C1196" i="2"/>
  <c r="A1196" i="2" s="1"/>
  <c r="A1194" i="2"/>
  <c r="C957" i="2"/>
  <c r="A957" i="2" s="1"/>
  <c r="A955" i="2"/>
  <c r="A475" i="2"/>
  <c r="C476" i="2"/>
  <c r="A555" i="2"/>
  <c r="C556" i="2"/>
  <c r="A635" i="2"/>
  <c r="C636" i="2"/>
  <c r="A476" i="2" l="1"/>
  <c r="C477" i="2"/>
  <c r="A477" i="2" s="1"/>
  <c r="A556" i="2"/>
  <c r="C557" i="2"/>
  <c r="A636" i="2"/>
  <c r="C637" i="2"/>
  <c r="A637" i="2" l="1"/>
  <c r="A557" i="2"/>
  <c r="A247" i="2" l="1"/>
  <c r="D248" i="2"/>
  <c r="A248" i="2"/>
  <c r="A249" i="2"/>
  <c r="A250" i="2"/>
  <c r="A251" i="2"/>
  <c r="A252" i="2"/>
  <c r="A253" i="2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A255" i="2"/>
  <c r="A254" i="2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C328" i="2" l="1"/>
  <c r="C329" i="2" s="1"/>
  <c r="A327" i="2"/>
  <c r="A328" i="2" l="1"/>
  <c r="C330" i="2"/>
  <c r="A329" i="2"/>
  <c r="C331" i="2" l="1"/>
  <c r="A330" i="2"/>
  <c r="C332" i="2" l="1"/>
  <c r="A331" i="2"/>
  <c r="C333" i="2" l="1"/>
  <c r="A332" i="2"/>
  <c r="A333" i="2" l="1"/>
  <c r="C334" i="2"/>
  <c r="A334" i="2" l="1"/>
  <c r="C335" i="2"/>
  <c r="A335" i="2" l="1"/>
  <c r="C336" i="2"/>
  <c r="A336" i="2" l="1"/>
  <c r="C337" i="2"/>
  <c r="C338" i="2" l="1"/>
  <c r="A337" i="2"/>
  <c r="C339" i="2" l="1"/>
  <c r="A338" i="2"/>
  <c r="A339" i="2" l="1"/>
  <c r="C340" i="2"/>
  <c r="C341" i="2" l="1"/>
  <c r="A340" i="2"/>
  <c r="C342" i="2" l="1"/>
  <c r="A341" i="2"/>
  <c r="C343" i="2" l="1"/>
  <c r="A342" i="2"/>
  <c r="C344" i="2" l="1"/>
  <c r="A343" i="2"/>
  <c r="A344" i="2" l="1"/>
  <c r="C345" i="2"/>
  <c r="C346" i="2" l="1"/>
  <c r="A345" i="2"/>
  <c r="C347" i="2" l="1"/>
  <c r="A346" i="2"/>
  <c r="C348" i="2" l="1"/>
  <c r="A347" i="2"/>
  <c r="C349" i="2" l="1"/>
  <c r="A348" i="2"/>
  <c r="A349" i="2" l="1"/>
  <c r="C350" i="2"/>
  <c r="A350" i="2" l="1"/>
  <c r="C351" i="2"/>
  <c r="C352" i="2" l="1"/>
  <c r="A351" i="2"/>
  <c r="A352" i="2" l="1"/>
  <c r="C353" i="2"/>
  <c r="C354" i="2" l="1"/>
  <c r="A353" i="2"/>
  <c r="A354" i="2" l="1"/>
  <c r="C355" i="2"/>
  <c r="A355" i="2" l="1"/>
  <c r="C356" i="2"/>
  <c r="C357" i="2" l="1"/>
  <c r="A356" i="2"/>
  <c r="A357" i="2" l="1"/>
  <c r="C358" i="2"/>
  <c r="C359" i="2" l="1"/>
  <c r="A358" i="2"/>
  <c r="C360" i="2" l="1"/>
  <c r="A359" i="2"/>
  <c r="A360" i="2" l="1"/>
  <c r="C361" i="2"/>
  <c r="C362" i="2" l="1"/>
  <c r="A361" i="2"/>
  <c r="C363" i="2" l="1"/>
  <c r="A362" i="2"/>
  <c r="C364" i="2" l="1"/>
  <c r="A363" i="2"/>
  <c r="C365" i="2" l="1"/>
  <c r="A364" i="2"/>
  <c r="A365" i="2" l="1"/>
  <c r="C366" i="2"/>
  <c r="A366" i="2" l="1"/>
  <c r="C367" i="2"/>
  <c r="A367" i="2" l="1"/>
  <c r="C368" i="2"/>
  <c r="A368" i="2" l="1"/>
  <c r="C369" i="2"/>
  <c r="C370" i="2" l="1"/>
  <c r="A369" i="2"/>
  <c r="A370" i="2" l="1"/>
  <c r="C371" i="2"/>
  <c r="A371" i="2" l="1"/>
  <c r="C372" i="2"/>
  <c r="C373" i="2" l="1"/>
  <c r="A372" i="2"/>
  <c r="A373" i="2" l="1"/>
  <c r="C374" i="2"/>
  <c r="C375" i="2" l="1"/>
  <c r="A374" i="2"/>
  <c r="C376" i="2" l="1"/>
  <c r="A375" i="2"/>
  <c r="A376" i="2" l="1"/>
  <c r="C377" i="2"/>
  <c r="C378" i="2" l="1"/>
  <c r="A377" i="2"/>
  <c r="C379" i="2" l="1"/>
  <c r="A378" i="2"/>
  <c r="C380" i="2" l="1"/>
  <c r="A379" i="2"/>
  <c r="C381" i="2" l="1"/>
  <c r="A380" i="2"/>
  <c r="A381" i="2" l="1"/>
  <c r="C382" i="2"/>
  <c r="A382" i="2" l="1"/>
  <c r="C383" i="2"/>
  <c r="C384" i="2" l="1"/>
  <c r="A383" i="2"/>
  <c r="A384" i="2" l="1"/>
  <c r="C385" i="2"/>
  <c r="C386" i="2" l="1"/>
  <c r="A385" i="2"/>
  <c r="C387" i="2" l="1"/>
  <c r="A386" i="2"/>
  <c r="A387" i="2" l="1"/>
  <c r="C388" i="2"/>
  <c r="C389" i="2" l="1"/>
  <c r="A388" i="2"/>
  <c r="A389" i="2" l="1"/>
  <c r="C390" i="2"/>
  <c r="C391" i="2" l="1"/>
  <c r="A390" i="2"/>
  <c r="C392" i="2" l="1"/>
  <c r="A391" i="2"/>
  <c r="A392" i="2" l="1"/>
  <c r="C393" i="2"/>
  <c r="C394" i="2" l="1"/>
  <c r="A393" i="2"/>
  <c r="C395" i="2" l="1"/>
  <c r="A394" i="2"/>
  <c r="C396" i="2" l="1"/>
  <c r="A395" i="2"/>
  <c r="C397" i="2" l="1"/>
  <c r="A396" i="2"/>
  <c r="A397" i="2" l="1"/>
  <c r="H548" i="5" l="1"/>
  <c r="J3" i="2"/>
  <c r="A256" i="2"/>
  <c r="C257" i="2"/>
  <c r="A257" i="2" s="1"/>
  <c r="D962" i="2" l="1"/>
  <c r="D1044" i="2"/>
  <c r="D805" i="2"/>
  <c r="D401" i="2"/>
  <c r="D481" i="2"/>
  <c r="D561" i="2"/>
  <c r="D644" i="2"/>
  <c r="D250" i="2"/>
  <c r="J4" i="2"/>
  <c r="D648" i="2" s="1"/>
  <c r="C258" i="2"/>
  <c r="D563" i="2" l="1"/>
  <c r="J5" i="2"/>
  <c r="D1052" i="2" s="1"/>
  <c r="D483" i="2"/>
  <c r="D252" i="2"/>
  <c r="D403" i="2"/>
  <c r="D964" i="2"/>
  <c r="C259" i="2"/>
  <c r="A258" i="2"/>
  <c r="D405" i="2" l="1"/>
  <c r="D652" i="2"/>
  <c r="D966" i="2"/>
  <c r="D565" i="2"/>
  <c r="J6" i="2"/>
  <c r="D567" i="2" s="1"/>
  <c r="D485" i="2"/>
  <c r="D813" i="2"/>
  <c r="D254" i="2"/>
  <c r="D407" i="2"/>
  <c r="D487" i="2"/>
  <c r="J7" i="2"/>
  <c r="D970" i="2" s="1"/>
  <c r="C260" i="2"/>
  <c r="A259" i="2"/>
  <c r="D327" i="2" l="1"/>
  <c r="D256" i="2"/>
  <c r="D329" i="2"/>
  <c r="D660" i="2"/>
  <c r="D489" i="2"/>
  <c r="D569" i="2"/>
  <c r="D409" i="2"/>
  <c r="C261" i="2"/>
  <c r="A260" i="2"/>
  <c r="J8" i="2"/>
  <c r="D972" i="2" s="1"/>
  <c r="D258" i="2"/>
  <c r="D1064" i="2" l="1"/>
  <c r="D491" i="2"/>
  <c r="D825" i="2"/>
  <c r="D571" i="2"/>
  <c r="D260" i="2"/>
  <c r="D411" i="2"/>
  <c r="D664" i="2"/>
  <c r="J9" i="2"/>
  <c r="D331" i="2"/>
  <c r="C262" i="2"/>
  <c r="A261" i="2"/>
  <c r="D829" i="2" l="1"/>
  <c r="J10" i="2"/>
  <c r="D335" i="2" s="1"/>
  <c r="D668" i="2"/>
  <c r="D333" i="2"/>
  <c r="C263" i="2"/>
  <c r="D262" i="2"/>
  <c r="A262" i="2"/>
  <c r="J11" i="2" l="1"/>
  <c r="D833" i="2"/>
  <c r="D1072" i="2"/>
  <c r="D337" i="2"/>
  <c r="D573" i="2"/>
  <c r="D495" i="2"/>
  <c r="D493" i="2"/>
  <c r="D575" i="2"/>
  <c r="D415" i="2"/>
  <c r="D413" i="2"/>
  <c r="D577" i="2"/>
  <c r="D672" i="2"/>
  <c r="D497" i="2"/>
  <c r="C264" i="2"/>
  <c r="A263" i="2"/>
  <c r="J12" i="2" l="1"/>
  <c r="D419" i="2" s="1"/>
  <c r="C265" i="2"/>
  <c r="D264" i="2"/>
  <c r="A264" i="2"/>
  <c r="D339" i="2" l="1"/>
  <c r="J13" i="2"/>
  <c r="D581" i="2" s="1"/>
  <c r="D579" i="2"/>
  <c r="D680" i="2"/>
  <c r="D499" i="2"/>
  <c r="D684" i="2"/>
  <c r="D421" i="2"/>
  <c r="C266" i="2"/>
  <c r="A265" i="2"/>
  <c r="D341" i="2" l="1"/>
  <c r="D501" i="2"/>
  <c r="J14" i="2"/>
  <c r="D688" i="2" s="1"/>
  <c r="C267" i="2"/>
  <c r="D266" i="2"/>
  <c r="A266" i="2"/>
  <c r="J15" i="2" l="1"/>
  <c r="D692" i="2" s="1"/>
  <c r="D583" i="2"/>
  <c r="D503" i="2"/>
  <c r="D585" i="2"/>
  <c r="D343" i="2"/>
  <c r="D423" i="2"/>
  <c r="C268" i="2"/>
  <c r="A267" i="2"/>
  <c r="D345" i="2" l="1"/>
  <c r="D425" i="2"/>
  <c r="D505" i="2"/>
  <c r="J16" i="2"/>
  <c r="C269" i="2"/>
  <c r="A268" i="2"/>
  <c r="D268" i="2"/>
  <c r="J17" i="2" l="1"/>
  <c r="D429" i="2" s="1"/>
  <c r="D507" i="2"/>
  <c r="D427" i="2"/>
  <c r="D587" i="2"/>
  <c r="D509" i="2"/>
  <c r="D347" i="2"/>
  <c r="C270" i="2"/>
  <c r="A269" i="2"/>
  <c r="D589" i="2" l="1"/>
  <c r="J18" i="2"/>
  <c r="D351" i="2" s="1"/>
  <c r="D700" i="2"/>
  <c r="D349" i="2"/>
  <c r="C271" i="2"/>
  <c r="D270" i="2"/>
  <c r="A270" i="2"/>
  <c r="C198" i="2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J19" i="2" l="1"/>
  <c r="D433" i="2" s="1"/>
  <c r="D431" i="2"/>
  <c r="D511" i="2"/>
  <c r="D353" i="2"/>
  <c r="D704" i="2"/>
  <c r="D591" i="2"/>
  <c r="C272" i="2"/>
  <c r="A271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4" i="2"/>
  <c r="A6" i="2"/>
  <c r="A10" i="2"/>
  <c r="A8" i="2"/>
  <c r="A9" i="2"/>
  <c r="A7" i="2"/>
  <c r="A5" i="2"/>
  <c r="A3" i="2"/>
  <c r="A2" i="2"/>
  <c r="D708" i="2" l="1"/>
  <c r="J20" i="2"/>
  <c r="D593" i="2"/>
  <c r="D513" i="2"/>
  <c r="C273" i="2"/>
  <c r="A272" i="2"/>
  <c r="D272" i="2"/>
  <c r="A205" i="2"/>
  <c r="J21" i="2" l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D519" i="2"/>
  <c r="D447" i="2"/>
  <c r="D556" i="2"/>
  <c r="D694" i="2"/>
  <c r="D600" i="2"/>
  <c r="D510" i="2"/>
  <c r="D628" i="2"/>
  <c r="D462" i="2"/>
  <c r="D674" i="2"/>
  <c r="D754" i="2"/>
  <c r="D525" i="2"/>
  <c r="D633" i="2"/>
  <c r="D453" i="2"/>
  <c r="D477" i="2"/>
  <c r="D552" i="2"/>
  <c r="D617" i="2"/>
  <c r="D550" i="2"/>
  <c r="D768" i="2"/>
  <c r="D422" i="2"/>
  <c r="D457" i="2"/>
  <c r="D540" i="2"/>
  <c r="D508" i="2"/>
  <c r="D614" i="2"/>
  <c r="D582" i="2"/>
  <c r="D629" i="2"/>
  <c r="D438" i="2"/>
  <c r="D616" i="2"/>
  <c r="D436" i="2"/>
  <c r="D424" i="2"/>
  <c r="D247" i="2"/>
  <c r="D467" i="2"/>
  <c r="D271" i="2"/>
  <c r="D557" i="2"/>
  <c r="D534" i="2"/>
  <c r="D535" i="2"/>
  <c r="D631" i="2"/>
  <c r="D624" i="2"/>
  <c r="D533" i="2"/>
  <c r="D610" i="2"/>
  <c r="D605" i="2"/>
  <c r="D724" i="2"/>
  <c r="D531" i="2"/>
  <c r="D752" i="2"/>
  <c r="D634" i="2"/>
  <c r="D627" i="2"/>
  <c r="D449" i="2"/>
  <c r="D465" i="2"/>
  <c r="D544" i="2"/>
  <c r="D475" i="2"/>
  <c r="D764" i="2"/>
  <c r="D601" i="2"/>
  <c r="D439" i="2"/>
  <c r="D480" i="2"/>
  <c r="D468" i="2"/>
  <c r="D758" i="2"/>
  <c r="D456" i="2"/>
  <c r="D420" i="2"/>
  <c r="D603" i="2"/>
  <c r="D545" i="2"/>
  <c r="D498" i="2"/>
  <c r="D504" i="2"/>
  <c r="D642" i="2"/>
  <c r="D792" i="2"/>
  <c r="D514" i="2"/>
  <c r="D554" i="2"/>
  <c r="D690" i="2"/>
  <c r="D400" i="2"/>
  <c r="D553" i="2"/>
  <c r="D622" i="2"/>
  <c r="D606" i="2"/>
  <c r="D461" i="2"/>
  <c r="D520" i="2"/>
  <c r="D541" i="2"/>
  <c r="D720" i="2"/>
  <c r="D592" i="2"/>
  <c r="D265" i="2"/>
  <c r="D772" i="2"/>
  <c r="D466" i="2"/>
  <c r="D548" i="2"/>
  <c r="D698" i="2"/>
  <c r="D521" i="2"/>
  <c r="D774" i="2"/>
  <c r="D506" i="2"/>
  <c r="D586" i="2"/>
  <c r="D790" i="2"/>
  <c r="D712" i="2"/>
  <c r="D637" i="2"/>
  <c r="D636" i="2"/>
  <c r="D619" i="2"/>
  <c r="D249" i="2"/>
  <c r="D590" i="2"/>
  <c r="D718" i="2"/>
  <c r="D523" i="2"/>
  <c r="D549" i="2"/>
  <c r="D474" i="2"/>
  <c r="D626" i="2"/>
  <c r="D607" i="2"/>
  <c r="D782" i="2"/>
  <c r="D608" i="2"/>
  <c r="D611" i="2"/>
  <c r="D502" i="2"/>
  <c r="D267" i="2"/>
  <c r="D500" i="2"/>
  <c r="D512" i="2"/>
  <c r="D609" i="2"/>
  <c r="D613" i="2"/>
  <c r="D528" i="2"/>
  <c r="D738" i="2"/>
  <c r="D435" i="2"/>
  <c r="D595" i="2"/>
  <c r="D604" i="2"/>
  <c r="D473" i="2"/>
  <c r="D532" i="2"/>
  <c r="D744" i="2"/>
  <c r="D452" i="2"/>
  <c r="D612" i="2"/>
  <c r="D398" i="2"/>
  <c r="D454" i="2"/>
  <c r="D472" i="2"/>
  <c r="D588" i="2"/>
  <c r="D766" i="2"/>
  <c r="D558" i="2"/>
  <c r="D546" i="2"/>
  <c r="D615" i="2"/>
  <c r="D706" i="2"/>
  <c r="D551" i="2"/>
  <c r="D527" i="2"/>
  <c r="D443" i="2"/>
  <c r="D437" i="2"/>
  <c r="D635" i="2"/>
  <c r="D458" i="2"/>
  <c r="D459" i="2"/>
  <c r="D578" i="2"/>
  <c r="D576" i="2"/>
  <c r="D702" i="2"/>
  <c r="D446" i="2"/>
  <c r="D269" i="2"/>
  <c r="D543" i="2"/>
  <c r="D478" i="2"/>
  <c r="D469" i="2"/>
  <c r="D445" i="2"/>
  <c r="D625" i="2"/>
  <c r="D515" i="2"/>
  <c r="D594" i="2"/>
  <c r="D621" i="2"/>
  <c r="D516" i="2"/>
  <c r="D539" i="2"/>
  <c r="D630" i="2"/>
  <c r="D526" i="2"/>
  <c r="D599" i="2"/>
  <c r="D428" i="2"/>
  <c r="D440" i="2"/>
  <c r="D750" i="2"/>
  <c r="D623" i="2"/>
  <c r="D496" i="2"/>
  <c r="D682" i="2"/>
  <c r="D598" i="2"/>
  <c r="D740" i="2"/>
  <c r="D602" i="2"/>
  <c r="D710" i="2"/>
  <c r="D530" i="2"/>
  <c r="D471" i="2"/>
  <c r="D580" i="2"/>
  <c r="D596" i="2"/>
  <c r="D430" i="2"/>
  <c r="D760" i="2"/>
  <c r="D450" i="2"/>
  <c r="D584" i="2"/>
  <c r="D442" i="2"/>
  <c r="D742" i="2"/>
  <c r="D794" i="2"/>
  <c r="C274" i="2"/>
  <c r="A273" i="2"/>
  <c r="D273" i="2"/>
  <c r="A204" i="2"/>
  <c r="D686" i="2" l="1"/>
  <c r="D632" i="2"/>
  <c r="D517" i="2"/>
  <c r="D518" i="2"/>
  <c r="D529" i="2"/>
  <c r="D618" i="2"/>
  <c r="D444" i="2"/>
  <c r="D638" i="2"/>
  <c r="D441" i="2"/>
  <c r="D476" i="2"/>
  <c r="D524" i="2"/>
  <c r="D555" i="2"/>
  <c r="D748" i="2"/>
  <c r="D620" i="2"/>
  <c r="D547" i="2"/>
  <c r="D536" i="2"/>
  <c r="D417" i="2"/>
  <c r="D1068" i="2"/>
  <c r="D1144" i="2"/>
  <c r="D1188" i="2"/>
  <c r="D1094" i="2"/>
  <c r="D1178" i="2"/>
  <c r="D847" i="2"/>
  <c r="D925" i="2"/>
  <c r="D1184" i="2"/>
  <c r="D1092" i="2"/>
  <c r="D958" i="2"/>
  <c r="D1114" i="2"/>
  <c r="D911" i="2"/>
  <c r="D919" i="2"/>
  <c r="D865" i="2"/>
  <c r="D1106" i="2"/>
  <c r="D1090" i="2"/>
  <c r="D875" i="2"/>
  <c r="D1174" i="2"/>
  <c r="D871" i="2"/>
  <c r="D861" i="2"/>
  <c r="D1186" i="2"/>
  <c r="D839" i="2"/>
  <c r="D867" i="2"/>
  <c r="D945" i="2"/>
  <c r="D1146" i="2"/>
  <c r="D943" i="2"/>
  <c r="D1142" i="2"/>
  <c r="D1104" i="2"/>
  <c r="D961" i="2"/>
  <c r="D947" i="2"/>
  <c r="D895" i="2"/>
  <c r="D949" i="2"/>
  <c r="D1150" i="2"/>
  <c r="D1168" i="2"/>
  <c r="D913" i="2"/>
  <c r="D1118" i="2"/>
  <c r="D959" i="2"/>
  <c r="D955" i="2"/>
  <c r="D1190" i="2"/>
  <c r="D1134" i="2"/>
  <c r="D1194" i="2"/>
  <c r="D903" i="2"/>
  <c r="D1130" i="2"/>
  <c r="D879" i="2"/>
  <c r="D935" i="2"/>
  <c r="D933" i="2"/>
  <c r="D939" i="2"/>
  <c r="D891" i="2"/>
  <c r="D1088" i="2"/>
  <c r="D1182" i="2"/>
  <c r="D835" i="2"/>
  <c r="D907" i="2"/>
  <c r="D927" i="2"/>
  <c r="D849" i="2"/>
  <c r="D859" i="2"/>
  <c r="D951" i="2"/>
  <c r="D1122" i="2"/>
  <c r="D1126" i="2"/>
  <c r="D1164" i="2"/>
  <c r="D851" i="2"/>
  <c r="D923" i="2"/>
  <c r="D883" i="2"/>
  <c r="D843" i="2"/>
  <c r="D1082" i="2"/>
  <c r="D1152" i="2"/>
  <c r="D1128" i="2"/>
  <c r="D1170" i="2"/>
  <c r="D931" i="2"/>
  <c r="D889" i="2"/>
  <c r="D1110" i="2"/>
  <c r="D1154" i="2"/>
  <c r="D853" i="2"/>
  <c r="D762" i="2"/>
  <c r="D899" i="2"/>
  <c r="D915" i="2"/>
  <c r="D1100" i="2"/>
  <c r="D1166" i="2"/>
  <c r="D887" i="2"/>
  <c r="D863" i="2"/>
  <c r="D1074" i="2"/>
  <c r="D1162" i="2"/>
  <c r="D1172" i="2"/>
  <c r="D905" i="2"/>
  <c r="D855" i="2"/>
  <c r="D929" i="2"/>
  <c r="D1158" i="2"/>
  <c r="D1098" i="2"/>
  <c r="D1078" i="2"/>
  <c r="D1102" i="2"/>
  <c r="D1086" i="2"/>
  <c r="D1138" i="2"/>
  <c r="D726" i="2"/>
  <c r="D381" i="2"/>
  <c r="D778" i="2"/>
  <c r="D538" i="2"/>
  <c r="D470" i="2"/>
  <c r="D369" i="2"/>
  <c r="D372" i="2"/>
  <c r="D380" i="2"/>
  <c r="D728" i="2"/>
  <c r="D395" i="2"/>
  <c r="D367" i="2"/>
  <c r="D387" i="2"/>
  <c r="D336" i="2"/>
  <c r="D365" i="2"/>
  <c r="D338" i="2"/>
  <c r="D362" i="2"/>
  <c r="D451" i="2"/>
  <c r="D375" i="2"/>
  <c r="D393" i="2"/>
  <c r="D344" i="2"/>
  <c r="D355" i="2"/>
  <c r="D392" i="2"/>
  <c r="D383" i="2"/>
  <c r="D359" i="2"/>
  <c r="D374" i="2"/>
  <c r="D377" i="2"/>
  <c r="D354" i="2"/>
  <c r="D432" i="2"/>
  <c r="D542" i="2"/>
  <c r="D389" i="2"/>
  <c r="D346" i="2"/>
  <c r="D746" i="2"/>
  <c r="D597" i="2"/>
  <c r="D356" i="2"/>
  <c r="D788" i="2"/>
  <c r="D455" i="2"/>
  <c r="D418" i="2"/>
  <c r="D340" i="2"/>
  <c r="D426" i="2"/>
  <c r="D376" i="2"/>
  <c r="D730" i="2"/>
  <c r="D722" i="2"/>
  <c r="D464" i="2"/>
  <c r="D385" i="2"/>
  <c r="D732" i="2"/>
  <c r="D780" i="2"/>
  <c r="D360" i="2"/>
  <c r="D784" i="2"/>
  <c r="D463" i="2"/>
  <c r="D448" i="2"/>
  <c r="D366" i="2"/>
  <c r="D350" i="2"/>
  <c r="D416" i="2"/>
  <c r="D382" i="2"/>
  <c r="D770" i="2"/>
  <c r="D386" i="2"/>
  <c r="D678" i="2"/>
  <c r="D361" i="2"/>
  <c r="D370" i="2"/>
  <c r="D714" i="2"/>
  <c r="D391" i="2"/>
  <c r="D460" i="2"/>
  <c r="D364" i="2"/>
  <c r="D396" i="2"/>
  <c r="D390" i="2"/>
  <c r="D560" i="2"/>
  <c r="D352" i="2"/>
  <c r="D368" i="2"/>
  <c r="D522" i="2"/>
  <c r="D348" i="2"/>
  <c r="D373" i="2"/>
  <c r="D378" i="2"/>
  <c r="D388" i="2"/>
  <c r="D734" i="2"/>
  <c r="D379" i="2"/>
  <c r="D384" i="2"/>
  <c r="D363" i="2"/>
  <c r="D394" i="2"/>
  <c r="D357" i="2"/>
  <c r="D786" i="2"/>
  <c r="D358" i="2"/>
  <c r="D371" i="2"/>
  <c r="D537" i="2"/>
  <c r="D434" i="2"/>
  <c r="D342" i="2"/>
  <c r="D397" i="2"/>
  <c r="C275" i="2"/>
  <c r="A274" i="2"/>
  <c r="D274" i="2"/>
  <c r="A206" i="2"/>
  <c r="A207" i="2"/>
  <c r="C276" i="2" l="1"/>
  <c r="A275" i="2"/>
  <c r="D275" i="2"/>
  <c r="A208" i="2"/>
  <c r="D276" i="2" l="1"/>
  <c r="A276" i="2"/>
  <c r="C277" i="2"/>
  <c r="A209" i="2"/>
  <c r="C278" i="2" l="1"/>
  <c r="D277" i="2"/>
  <c r="A277" i="2"/>
  <c r="A210" i="2"/>
  <c r="C279" i="2" l="1"/>
  <c r="D278" i="2"/>
  <c r="A278" i="2"/>
  <c r="A211" i="2"/>
  <c r="C280" i="2" l="1"/>
  <c r="D279" i="2"/>
  <c r="A279" i="2"/>
  <c r="A212" i="2"/>
  <c r="C281" i="2" l="1"/>
  <c r="D280" i="2"/>
  <c r="A280" i="2"/>
  <c r="A213" i="2"/>
  <c r="C282" i="2" l="1"/>
  <c r="A281" i="2"/>
  <c r="D281" i="2"/>
  <c r="A214" i="2"/>
  <c r="C283" i="2" l="1"/>
  <c r="A282" i="2"/>
  <c r="D282" i="2"/>
  <c r="A215" i="2"/>
  <c r="C284" i="2" l="1"/>
  <c r="A283" i="2"/>
  <c r="D283" i="2"/>
  <c r="A216" i="2"/>
  <c r="C285" i="2" l="1"/>
  <c r="A284" i="2"/>
  <c r="D284" i="2"/>
  <c r="A217" i="2"/>
  <c r="C286" i="2" l="1"/>
  <c r="A285" i="2"/>
  <c r="D285" i="2"/>
  <c r="A218" i="2"/>
  <c r="C287" i="2" l="1"/>
  <c r="A286" i="2"/>
  <c r="D286" i="2"/>
  <c r="A219" i="2"/>
  <c r="C288" i="2" l="1"/>
  <c r="A287" i="2"/>
  <c r="D287" i="2"/>
  <c r="A220" i="2"/>
  <c r="C289" i="2" l="1"/>
  <c r="A288" i="2"/>
  <c r="D288" i="2"/>
  <c r="A221" i="2"/>
  <c r="C290" i="2" l="1"/>
  <c r="A289" i="2"/>
  <c r="D289" i="2"/>
  <c r="A222" i="2"/>
  <c r="C291" i="2" l="1"/>
  <c r="A290" i="2"/>
  <c r="D290" i="2"/>
  <c r="A223" i="2"/>
  <c r="C292" i="2" l="1"/>
  <c r="D291" i="2"/>
  <c r="A291" i="2"/>
  <c r="A224" i="2"/>
  <c r="C293" i="2" l="1"/>
  <c r="D292" i="2"/>
  <c r="A292" i="2"/>
  <c r="A225" i="2"/>
  <c r="C294" i="2" l="1"/>
  <c r="D293" i="2"/>
  <c r="A293" i="2"/>
  <c r="A226" i="2"/>
  <c r="C295" i="2" l="1"/>
  <c r="D294" i="2"/>
  <c r="A294" i="2"/>
  <c r="A227" i="2"/>
  <c r="C296" i="2" l="1"/>
  <c r="D295" i="2"/>
  <c r="A295" i="2"/>
  <c r="A228" i="2"/>
  <c r="C297" i="2" l="1"/>
  <c r="D296" i="2"/>
  <c r="A296" i="2"/>
  <c r="A229" i="2"/>
  <c r="C298" i="2" l="1"/>
  <c r="D297" i="2"/>
  <c r="A297" i="2"/>
  <c r="A230" i="2"/>
  <c r="C299" i="2" l="1"/>
  <c r="D298" i="2"/>
  <c r="A298" i="2"/>
  <c r="A231" i="2"/>
  <c r="C300" i="2" l="1"/>
  <c r="A299" i="2"/>
  <c r="D299" i="2"/>
  <c r="A232" i="2"/>
  <c r="C301" i="2" l="1"/>
  <c r="A300" i="2"/>
  <c r="D300" i="2"/>
  <c r="A233" i="2"/>
  <c r="C302" i="2" l="1"/>
  <c r="A301" i="2"/>
  <c r="D301" i="2"/>
  <c r="A234" i="2"/>
  <c r="C303" i="2" l="1"/>
  <c r="A302" i="2"/>
  <c r="D302" i="2"/>
  <c r="A235" i="2"/>
  <c r="C304" i="2" l="1"/>
  <c r="A303" i="2"/>
  <c r="D303" i="2"/>
  <c r="A236" i="2"/>
  <c r="C305" i="2" l="1"/>
  <c r="A304" i="2"/>
  <c r="D304" i="2"/>
  <c r="A237" i="2"/>
  <c r="C306" i="2" l="1"/>
  <c r="A305" i="2"/>
  <c r="D305" i="2"/>
  <c r="A238" i="2"/>
  <c r="C307" i="2" l="1"/>
  <c r="A306" i="2"/>
  <c r="D306" i="2"/>
  <c r="A239" i="2"/>
  <c r="C308" i="2" l="1"/>
  <c r="D307" i="2"/>
  <c r="A307" i="2"/>
  <c r="A240" i="2"/>
  <c r="C309" i="2" l="1"/>
  <c r="A308" i="2"/>
  <c r="D308" i="2"/>
  <c r="A241" i="2"/>
  <c r="C310" i="2" l="1"/>
  <c r="A309" i="2"/>
  <c r="D309" i="2"/>
  <c r="A242" i="2"/>
  <c r="C311" i="2" l="1"/>
  <c r="D310" i="2"/>
  <c r="A310" i="2"/>
  <c r="A243" i="2"/>
  <c r="C312" i="2" l="1"/>
  <c r="D311" i="2"/>
  <c r="A311" i="2"/>
  <c r="A244" i="2"/>
  <c r="C313" i="2" l="1"/>
  <c r="D312" i="2"/>
  <c r="A312" i="2"/>
  <c r="A245" i="2"/>
  <c r="C314" i="2" l="1"/>
  <c r="D313" i="2"/>
  <c r="A313" i="2"/>
  <c r="A246" i="2"/>
  <c r="C315" i="2" l="1"/>
  <c r="A314" i="2"/>
  <c r="D314" i="2"/>
  <c r="J611" i="5"/>
  <c r="I611" i="5"/>
  <c r="J610" i="5"/>
  <c r="I610" i="5"/>
  <c r="J609" i="5"/>
  <c r="I609" i="5"/>
  <c r="J608" i="5"/>
  <c r="I608" i="5"/>
  <c r="J607" i="5"/>
  <c r="I607" i="5"/>
  <c r="J606" i="5"/>
  <c r="I606" i="5"/>
  <c r="J605" i="5"/>
  <c r="I605" i="5"/>
  <c r="J1755" i="5"/>
  <c r="I1755" i="5"/>
  <c r="J1754" i="5"/>
  <c r="I1754" i="5"/>
  <c r="J1753" i="5"/>
  <c r="I1753" i="5"/>
  <c r="J1752" i="5"/>
  <c r="I1752" i="5"/>
  <c r="J1751" i="5"/>
  <c r="I1751" i="5"/>
  <c r="J1750" i="5"/>
  <c r="I1750" i="5"/>
  <c r="J1749" i="5"/>
  <c r="I1749" i="5"/>
  <c r="J1748" i="5"/>
  <c r="I1748" i="5"/>
  <c r="J1747" i="5"/>
  <c r="I1747" i="5"/>
  <c r="J1746" i="5"/>
  <c r="I1746" i="5"/>
  <c r="J1745" i="5"/>
  <c r="I1745" i="5"/>
  <c r="J1744" i="5"/>
  <c r="I1744" i="5"/>
  <c r="J1743" i="5"/>
  <c r="I1743" i="5"/>
  <c r="J1742" i="5"/>
  <c r="I1742" i="5"/>
  <c r="J1741" i="5"/>
  <c r="I1741" i="5"/>
  <c r="J1740" i="5"/>
  <c r="I1740" i="5"/>
  <c r="J1739" i="5"/>
  <c r="I1739" i="5"/>
  <c r="J1738" i="5"/>
  <c r="I1738" i="5"/>
  <c r="J1737" i="5"/>
  <c r="I1737" i="5"/>
  <c r="J1736" i="5"/>
  <c r="I1736" i="5"/>
  <c r="J1735" i="5"/>
  <c r="I1735" i="5"/>
  <c r="J1734" i="5"/>
  <c r="I1734" i="5"/>
  <c r="J1733" i="5"/>
  <c r="I1733" i="5"/>
  <c r="J1732" i="5"/>
  <c r="I1732" i="5"/>
  <c r="J1731" i="5"/>
  <c r="I1731" i="5"/>
  <c r="J1730" i="5"/>
  <c r="I1730" i="5"/>
  <c r="J1729" i="5"/>
  <c r="I1729" i="5"/>
  <c r="J1728" i="5"/>
  <c r="I1728" i="5"/>
  <c r="J1727" i="5"/>
  <c r="I1727" i="5"/>
  <c r="J1726" i="5"/>
  <c r="I1726" i="5"/>
  <c r="J1725" i="5"/>
  <c r="I1725" i="5"/>
  <c r="J1724" i="5"/>
  <c r="I1724" i="5"/>
  <c r="J1723" i="5"/>
  <c r="I1723" i="5"/>
  <c r="J1722" i="5"/>
  <c r="I1722" i="5"/>
  <c r="J1721" i="5"/>
  <c r="I1721" i="5"/>
  <c r="J1720" i="5"/>
  <c r="I1720" i="5"/>
  <c r="J1719" i="5"/>
  <c r="I1719" i="5"/>
  <c r="J1718" i="5"/>
  <c r="I1718" i="5"/>
  <c r="J1717" i="5"/>
  <c r="I1717" i="5"/>
  <c r="J1716" i="5"/>
  <c r="I1716" i="5"/>
  <c r="J1715" i="5"/>
  <c r="I1715" i="5"/>
  <c r="J1714" i="5"/>
  <c r="I1714" i="5"/>
  <c r="J1713" i="5"/>
  <c r="I1713" i="5"/>
  <c r="J1712" i="5"/>
  <c r="I1712" i="5"/>
  <c r="J1711" i="5"/>
  <c r="I1711" i="5"/>
  <c r="J1710" i="5"/>
  <c r="I1710" i="5"/>
  <c r="J1709" i="5"/>
  <c r="I1709" i="5"/>
  <c r="J1708" i="5"/>
  <c r="I1708" i="5"/>
  <c r="J1707" i="5"/>
  <c r="I1707" i="5"/>
  <c r="J1706" i="5"/>
  <c r="I1706" i="5"/>
  <c r="J1705" i="5"/>
  <c r="I1705" i="5"/>
  <c r="J1704" i="5"/>
  <c r="I1704" i="5"/>
  <c r="J1703" i="5"/>
  <c r="I1703" i="5"/>
  <c r="J1702" i="5"/>
  <c r="I1702" i="5"/>
  <c r="J1701" i="5"/>
  <c r="I1701" i="5"/>
  <c r="J1700" i="5"/>
  <c r="I1700" i="5"/>
  <c r="J1699" i="5"/>
  <c r="I1699" i="5"/>
  <c r="J1698" i="5"/>
  <c r="I1698" i="5"/>
  <c r="J1697" i="5"/>
  <c r="I1697" i="5"/>
  <c r="J1696" i="5"/>
  <c r="I1696" i="5"/>
  <c r="J1695" i="5"/>
  <c r="I1695" i="5"/>
  <c r="J1694" i="5"/>
  <c r="I1694" i="5"/>
  <c r="J1693" i="5"/>
  <c r="I1693" i="5"/>
  <c r="J1692" i="5"/>
  <c r="I1692" i="5"/>
  <c r="J1691" i="5"/>
  <c r="I1691" i="5"/>
  <c r="J1690" i="5"/>
  <c r="I1690" i="5"/>
  <c r="J1689" i="5"/>
  <c r="I1689" i="5"/>
  <c r="J1688" i="5"/>
  <c r="I1688" i="5"/>
  <c r="J1687" i="5"/>
  <c r="I1687" i="5"/>
  <c r="J1686" i="5"/>
  <c r="I1686" i="5"/>
  <c r="J1685" i="5"/>
  <c r="I1685" i="5"/>
  <c r="J1684" i="5"/>
  <c r="I1684" i="5"/>
  <c r="J1683" i="5"/>
  <c r="I1683" i="5"/>
  <c r="J1682" i="5"/>
  <c r="I1682" i="5"/>
  <c r="J1681" i="5"/>
  <c r="I1681" i="5"/>
  <c r="J1680" i="5"/>
  <c r="I1680" i="5"/>
  <c r="J1679" i="5"/>
  <c r="I1679" i="5"/>
  <c r="J1678" i="5"/>
  <c r="I1678" i="5"/>
  <c r="J1677" i="5"/>
  <c r="I1677" i="5"/>
  <c r="J1676" i="5"/>
  <c r="I1676" i="5"/>
  <c r="J1675" i="5"/>
  <c r="I1675" i="5"/>
  <c r="J1674" i="5"/>
  <c r="I1674" i="5"/>
  <c r="J1673" i="5"/>
  <c r="I1673" i="5"/>
  <c r="J1672" i="5"/>
  <c r="I1672" i="5"/>
  <c r="J1671" i="5"/>
  <c r="I1671" i="5"/>
  <c r="J1670" i="5"/>
  <c r="I1670" i="5"/>
  <c r="J1669" i="5"/>
  <c r="I1669" i="5"/>
  <c r="J1668" i="5"/>
  <c r="I1668" i="5"/>
  <c r="J1667" i="5"/>
  <c r="I1667" i="5"/>
  <c r="J1666" i="5"/>
  <c r="I1666" i="5"/>
  <c r="J1665" i="5"/>
  <c r="I1665" i="5"/>
  <c r="J1664" i="5"/>
  <c r="I1664" i="5"/>
  <c r="J1663" i="5"/>
  <c r="I1663" i="5"/>
  <c r="J1662" i="5"/>
  <c r="I1662" i="5"/>
  <c r="J1661" i="5"/>
  <c r="I1661" i="5"/>
  <c r="J1660" i="5"/>
  <c r="I1660" i="5"/>
  <c r="J1659" i="5"/>
  <c r="I1659" i="5"/>
  <c r="J1658" i="5"/>
  <c r="I1658" i="5"/>
  <c r="J1657" i="5"/>
  <c r="I1657" i="5"/>
  <c r="J1656" i="5"/>
  <c r="I1656" i="5"/>
  <c r="J1655" i="5"/>
  <c r="I1655" i="5"/>
  <c r="J1654" i="5"/>
  <c r="I1654" i="5"/>
  <c r="J1653" i="5"/>
  <c r="I1653" i="5"/>
  <c r="J1652" i="5"/>
  <c r="I1652" i="5"/>
  <c r="J1651" i="5"/>
  <c r="I1651" i="5"/>
  <c r="J1650" i="5"/>
  <c r="I1650" i="5"/>
  <c r="J1649" i="5"/>
  <c r="I1649" i="5"/>
  <c r="J1648" i="5"/>
  <c r="I1648" i="5"/>
  <c r="J1647" i="5"/>
  <c r="I1647" i="5"/>
  <c r="J1646" i="5"/>
  <c r="I1646" i="5"/>
  <c r="J1645" i="5"/>
  <c r="I1645" i="5"/>
  <c r="J1644" i="5"/>
  <c r="I1644" i="5"/>
  <c r="J1643" i="5"/>
  <c r="I1643" i="5"/>
  <c r="J1642" i="5"/>
  <c r="I1642" i="5"/>
  <c r="J1641" i="5"/>
  <c r="I1641" i="5"/>
  <c r="J1640" i="5"/>
  <c r="I1640" i="5"/>
  <c r="J1639" i="5"/>
  <c r="I1639" i="5"/>
  <c r="J1638" i="5"/>
  <c r="I1638" i="5"/>
  <c r="J1637" i="5"/>
  <c r="I1637" i="5"/>
  <c r="J1636" i="5"/>
  <c r="I1636" i="5"/>
  <c r="J1635" i="5"/>
  <c r="I1635" i="5"/>
  <c r="J1634" i="5"/>
  <c r="I1634" i="5"/>
  <c r="J1633" i="5"/>
  <c r="I1633" i="5"/>
  <c r="J1632" i="5"/>
  <c r="I1632" i="5"/>
  <c r="J1631" i="5"/>
  <c r="I1631" i="5"/>
  <c r="J1630" i="5"/>
  <c r="I1630" i="5"/>
  <c r="J1629" i="5"/>
  <c r="I1629" i="5"/>
  <c r="J1628" i="5"/>
  <c r="I1628" i="5"/>
  <c r="J1627" i="5"/>
  <c r="I1627" i="5"/>
  <c r="J1626" i="5"/>
  <c r="I1626" i="5"/>
  <c r="J1625" i="5"/>
  <c r="I1625" i="5"/>
  <c r="J1624" i="5"/>
  <c r="I1624" i="5"/>
  <c r="J1623" i="5"/>
  <c r="I1623" i="5"/>
  <c r="J1622" i="5"/>
  <c r="I1622" i="5"/>
  <c r="J1621" i="5"/>
  <c r="I1621" i="5"/>
  <c r="J1620" i="5"/>
  <c r="I1620" i="5"/>
  <c r="J1619" i="5"/>
  <c r="I1619" i="5"/>
  <c r="J1618" i="5"/>
  <c r="I1618" i="5"/>
  <c r="J1617" i="5"/>
  <c r="I1617" i="5"/>
  <c r="J1616" i="5"/>
  <c r="I1616" i="5"/>
  <c r="J1615" i="5"/>
  <c r="I1615" i="5"/>
  <c r="J1614" i="5"/>
  <c r="I1614" i="5"/>
  <c r="J1613" i="5"/>
  <c r="I1613" i="5"/>
  <c r="J1612" i="5"/>
  <c r="I1612" i="5"/>
  <c r="J1611" i="5"/>
  <c r="I1611" i="5"/>
  <c r="J1610" i="5"/>
  <c r="I1610" i="5"/>
  <c r="J1609" i="5"/>
  <c r="I1609" i="5"/>
  <c r="J1608" i="5"/>
  <c r="I1608" i="5"/>
  <c r="J1607" i="5"/>
  <c r="I1607" i="5"/>
  <c r="J1606" i="5"/>
  <c r="I1606" i="5"/>
  <c r="J1605" i="5"/>
  <c r="I1605" i="5"/>
  <c r="J1604" i="5"/>
  <c r="I1604" i="5"/>
  <c r="J1603" i="5"/>
  <c r="I1603" i="5"/>
  <c r="J1602" i="5"/>
  <c r="I1602" i="5"/>
  <c r="J1601" i="5"/>
  <c r="I1601" i="5"/>
  <c r="J1600" i="5"/>
  <c r="I1600" i="5"/>
  <c r="J1599" i="5"/>
  <c r="I1599" i="5"/>
  <c r="J1598" i="5"/>
  <c r="I1598" i="5"/>
  <c r="J1597" i="5"/>
  <c r="I1597" i="5"/>
  <c r="J1596" i="5"/>
  <c r="I1596" i="5"/>
  <c r="J1595" i="5"/>
  <c r="I1595" i="5"/>
  <c r="J1594" i="5"/>
  <c r="I1594" i="5"/>
  <c r="J1593" i="5"/>
  <c r="I1593" i="5"/>
  <c r="J1592" i="5"/>
  <c r="I1592" i="5"/>
  <c r="J1591" i="5"/>
  <c r="I1591" i="5"/>
  <c r="J1590" i="5"/>
  <c r="I1590" i="5"/>
  <c r="J1589" i="5"/>
  <c r="I1589" i="5"/>
  <c r="J1588" i="5"/>
  <c r="I1588" i="5"/>
  <c r="J1587" i="5"/>
  <c r="I1587" i="5"/>
  <c r="J1586" i="5"/>
  <c r="I1586" i="5"/>
  <c r="J1585" i="5"/>
  <c r="I1585" i="5"/>
  <c r="J1584" i="5"/>
  <c r="I1584" i="5"/>
  <c r="J1583" i="5"/>
  <c r="I1583" i="5"/>
  <c r="J1582" i="5"/>
  <c r="I1582" i="5"/>
  <c r="J1581" i="5"/>
  <c r="I1581" i="5"/>
  <c r="J1580" i="5"/>
  <c r="I1580" i="5"/>
  <c r="J1579" i="5"/>
  <c r="I1579" i="5"/>
  <c r="J1578" i="5"/>
  <c r="I1578" i="5"/>
  <c r="J1577" i="5"/>
  <c r="I1577" i="5"/>
  <c r="J1576" i="5"/>
  <c r="I1576" i="5"/>
  <c r="J1575" i="5"/>
  <c r="I1575" i="5"/>
  <c r="J1574" i="5"/>
  <c r="I1574" i="5"/>
  <c r="J1573" i="5"/>
  <c r="I1573" i="5"/>
  <c r="J1572" i="5"/>
  <c r="I1572" i="5"/>
  <c r="J1571" i="5"/>
  <c r="I1571" i="5"/>
  <c r="J1570" i="5"/>
  <c r="I1570" i="5"/>
  <c r="J1569" i="5"/>
  <c r="I1569" i="5"/>
  <c r="J1568" i="5"/>
  <c r="I1568" i="5"/>
  <c r="J1567" i="5"/>
  <c r="I1567" i="5"/>
  <c r="J1566" i="5"/>
  <c r="I1566" i="5"/>
  <c r="J1565" i="5"/>
  <c r="I1565" i="5"/>
  <c r="J1564" i="5"/>
  <c r="I1564" i="5"/>
  <c r="J1563" i="5"/>
  <c r="I1563" i="5"/>
  <c r="J1562" i="5"/>
  <c r="I1562" i="5"/>
  <c r="J1561" i="5"/>
  <c r="I1561" i="5"/>
  <c r="J1560" i="5"/>
  <c r="I1560" i="5"/>
  <c r="J1559" i="5"/>
  <c r="I1559" i="5"/>
  <c r="J1558" i="5"/>
  <c r="I1558" i="5"/>
  <c r="J1557" i="5"/>
  <c r="I1557" i="5"/>
  <c r="J1556" i="5"/>
  <c r="I1556" i="5"/>
  <c r="J1555" i="5"/>
  <c r="I1555" i="5"/>
  <c r="J1554" i="5"/>
  <c r="I1554" i="5"/>
  <c r="J1553" i="5"/>
  <c r="I1553" i="5"/>
  <c r="J1552" i="5"/>
  <c r="I1552" i="5"/>
  <c r="J1551" i="5"/>
  <c r="I1551" i="5"/>
  <c r="J1550" i="5"/>
  <c r="I1550" i="5"/>
  <c r="J1549" i="5"/>
  <c r="I1549" i="5"/>
  <c r="J1548" i="5"/>
  <c r="I1548" i="5"/>
  <c r="J1547" i="5"/>
  <c r="I1547" i="5"/>
  <c r="J1546" i="5"/>
  <c r="I1546" i="5"/>
  <c r="J1545" i="5"/>
  <c r="I1545" i="5"/>
  <c r="J1544" i="5"/>
  <c r="I1544" i="5"/>
  <c r="J1543" i="5"/>
  <c r="I1543" i="5"/>
  <c r="J1542" i="5"/>
  <c r="I1542" i="5"/>
  <c r="J1541" i="5"/>
  <c r="I1541" i="5"/>
  <c r="J1540" i="5"/>
  <c r="I1540" i="5"/>
  <c r="J1539" i="5"/>
  <c r="I1539" i="5"/>
  <c r="J1538" i="5"/>
  <c r="I1538" i="5"/>
  <c r="J1537" i="5"/>
  <c r="I1537" i="5"/>
  <c r="J1536" i="5"/>
  <c r="I1536" i="5"/>
  <c r="J1535" i="5"/>
  <c r="I1535" i="5"/>
  <c r="J1534" i="5"/>
  <c r="I1534" i="5"/>
  <c r="J1533" i="5"/>
  <c r="I1533" i="5"/>
  <c r="J1532" i="5"/>
  <c r="I1532" i="5"/>
  <c r="J1531" i="5"/>
  <c r="I1531" i="5"/>
  <c r="J1530" i="5"/>
  <c r="I1530" i="5"/>
  <c r="J1529" i="5"/>
  <c r="I1529" i="5"/>
  <c r="J1528" i="5"/>
  <c r="I1528" i="5"/>
  <c r="J1527" i="5"/>
  <c r="I1527" i="5"/>
  <c r="J1526" i="5"/>
  <c r="I1526" i="5"/>
  <c r="J1525" i="5"/>
  <c r="I1525" i="5"/>
  <c r="J1524" i="5"/>
  <c r="I1524" i="5"/>
  <c r="J1523" i="5"/>
  <c r="I1523" i="5"/>
  <c r="J1522" i="5"/>
  <c r="I1522" i="5"/>
  <c r="J1521" i="5"/>
  <c r="I1521" i="5"/>
  <c r="J1520" i="5"/>
  <c r="I1520" i="5"/>
  <c r="J1519" i="5"/>
  <c r="I1519" i="5"/>
  <c r="J1518" i="5"/>
  <c r="I1518" i="5"/>
  <c r="J1517" i="5"/>
  <c r="I1517" i="5"/>
  <c r="J1516" i="5"/>
  <c r="I1516" i="5"/>
  <c r="J1515" i="5"/>
  <c r="I1515" i="5"/>
  <c r="J1514" i="5"/>
  <c r="I1514" i="5"/>
  <c r="J1513" i="5"/>
  <c r="I1513" i="5"/>
  <c r="J1512" i="5"/>
  <c r="I1512" i="5"/>
  <c r="J1511" i="5"/>
  <c r="I1511" i="5"/>
  <c r="J1510" i="5"/>
  <c r="I1510" i="5"/>
  <c r="J1509" i="5"/>
  <c r="I1509" i="5"/>
  <c r="J1508" i="5"/>
  <c r="I1508" i="5"/>
  <c r="J1507" i="5"/>
  <c r="I1507" i="5"/>
  <c r="J1506" i="5"/>
  <c r="I1506" i="5"/>
  <c r="J1505" i="5"/>
  <c r="I1505" i="5"/>
  <c r="J1504" i="5"/>
  <c r="I1504" i="5"/>
  <c r="J1503" i="5"/>
  <c r="I1503" i="5"/>
  <c r="J1502" i="5"/>
  <c r="I1502" i="5"/>
  <c r="J1501" i="5"/>
  <c r="I1501" i="5"/>
  <c r="J1500" i="5"/>
  <c r="I1500" i="5"/>
  <c r="J1499" i="5"/>
  <c r="I1499" i="5"/>
  <c r="J1498" i="5"/>
  <c r="I1498" i="5"/>
  <c r="J1497" i="5"/>
  <c r="I1497" i="5"/>
  <c r="J1496" i="5"/>
  <c r="I1496" i="5"/>
  <c r="J1495" i="5"/>
  <c r="I1495" i="5"/>
  <c r="J1494" i="5"/>
  <c r="I1494" i="5"/>
  <c r="J1493" i="5"/>
  <c r="I1493" i="5"/>
  <c r="J1492" i="5"/>
  <c r="I1492" i="5"/>
  <c r="J1491" i="5"/>
  <c r="I1491" i="5"/>
  <c r="J1490" i="5"/>
  <c r="I1490" i="5"/>
  <c r="J1489" i="5"/>
  <c r="I1489" i="5"/>
  <c r="J1488" i="5"/>
  <c r="I1488" i="5"/>
  <c r="J1487" i="5"/>
  <c r="I1487" i="5"/>
  <c r="J1486" i="5"/>
  <c r="I1486" i="5"/>
  <c r="J1485" i="5"/>
  <c r="I1485" i="5"/>
  <c r="J1484" i="5"/>
  <c r="I1484" i="5"/>
  <c r="J1483" i="5"/>
  <c r="I1483" i="5"/>
  <c r="J1482" i="5"/>
  <c r="I1482" i="5"/>
  <c r="J1481" i="5"/>
  <c r="I1481" i="5"/>
  <c r="J1480" i="5"/>
  <c r="I1480" i="5"/>
  <c r="J1479" i="5"/>
  <c r="I1479" i="5"/>
  <c r="J1478" i="5"/>
  <c r="I1478" i="5"/>
  <c r="J1477" i="5"/>
  <c r="I1477" i="5"/>
  <c r="J1476" i="5"/>
  <c r="I1476" i="5"/>
  <c r="J1475" i="5"/>
  <c r="I1475" i="5"/>
  <c r="J1474" i="5"/>
  <c r="I1474" i="5"/>
  <c r="J1473" i="5"/>
  <c r="I1473" i="5"/>
  <c r="J1472" i="5"/>
  <c r="I1472" i="5"/>
  <c r="J1471" i="5"/>
  <c r="I1471" i="5"/>
  <c r="J1470" i="5"/>
  <c r="I1470" i="5"/>
  <c r="J1469" i="5"/>
  <c r="I1469" i="5"/>
  <c r="J1468" i="5"/>
  <c r="I1468" i="5"/>
  <c r="J1467" i="5"/>
  <c r="I1467" i="5"/>
  <c r="J1466" i="5"/>
  <c r="I1466" i="5"/>
  <c r="J1465" i="5"/>
  <c r="I1465" i="5"/>
  <c r="J1464" i="5"/>
  <c r="I1464" i="5"/>
  <c r="J1463" i="5"/>
  <c r="I1463" i="5"/>
  <c r="J1462" i="5"/>
  <c r="I1462" i="5"/>
  <c r="J1461" i="5"/>
  <c r="I1461" i="5"/>
  <c r="J1460" i="5"/>
  <c r="I1460" i="5"/>
  <c r="J1459" i="5"/>
  <c r="I1459" i="5"/>
  <c r="J1458" i="5"/>
  <c r="I1458" i="5"/>
  <c r="J1457" i="5"/>
  <c r="I1457" i="5"/>
  <c r="J1456" i="5"/>
  <c r="I1456" i="5"/>
  <c r="J1455" i="5"/>
  <c r="I1455" i="5"/>
  <c r="J1454" i="5"/>
  <c r="I1454" i="5"/>
  <c r="J1453" i="5"/>
  <c r="I1453" i="5"/>
  <c r="J1452" i="5"/>
  <c r="I1452" i="5"/>
  <c r="J1451" i="5"/>
  <c r="I1451" i="5"/>
  <c r="J1450" i="5"/>
  <c r="I1450" i="5"/>
  <c r="J1449" i="5"/>
  <c r="I1449" i="5"/>
  <c r="J1448" i="5"/>
  <c r="I1448" i="5"/>
  <c r="J1447" i="5"/>
  <c r="I1447" i="5"/>
  <c r="J1446" i="5"/>
  <c r="I1446" i="5"/>
  <c r="J1445" i="5"/>
  <c r="I1445" i="5"/>
  <c r="J1444" i="5"/>
  <c r="I1444" i="5"/>
  <c r="J1443" i="5"/>
  <c r="I1443" i="5"/>
  <c r="J1442" i="5"/>
  <c r="I1442" i="5"/>
  <c r="J1441" i="5"/>
  <c r="I1441" i="5"/>
  <c r="J1440" i="5"/>
  <c r="I1440" i="5"/>
  <c r="J1439" i="5"/>
  <c r="I1439" i="5"/>
  <c r="J1438" i="5"/>
  <c r="I1438" i="5"/>
  <c r="J1437" i="5"/>
  <c r="I1437" i="5"/>
  <c r="J1436" i="5"/>
  <c r="I1436" i="5"/>
  <c r="J1435" i="5"/>
  <c r="I1435" i="5"/>
  <c r="J1434" i="5"/>
  <c r="I1434" i="5"/>
  <c r="J1433" i="5"/>
  <c r="I1433" i="5"/>
  <c r="J1432" i="5"/>
  <c r="I1432" i="5"/>
  <c r="J1431" i="5"/>
  <c r="I1431" i="5"/>
  <c r="J1430" i="5"/>
  <c r="I1430" i="5"/>
  <c r="J1429" i="5"/>
  <c r="I1429" i="5"/>
  <c r="J1428" i="5"/>
  <c r="I1428" i="5"/>
  <c r="J1427" i="5"/>
  <c r="I1427" i="5"/>
  <c r="J1426" i="5"/>
  <c r="I1426" i="5"/>
  <c r="J1425" i="5"/>
  <c r="I1425" i="5"/>
  <c r="J1424" i="5"/>
  <c r="I1424" i="5"/>
  <c r="J1423" i="5"/>
  <c r="I1423" i="5"/>
  <c r="J1422" i="5"/>
  <c r="I1422" i="5"/>
  <c r="J1421" i="5"/>
  <c r="I1421" i="5"/>
  <c r="J1420" i="5"/>
  <c r="I1420" i="5"/>
  <c r="J1419" i="5"/>
  <c r="I1419" i="5"/>
  <c r="J1418" i="5"/>
  <c r="I1418" i="5"/>
  <c r="J1417" i="5"/>
  <c r="I1417" i="5"/>
  <c r="J1416" i="5"/>
  <c r="I1416" i="5"/>
  <c r="J1415" i="5"/>
  <c r="I1415" i="5"/>
  <c r="J1414" i="5"/>
  <c r="I1414" i="5"/>
  <c r="J1413" i="5"/>
  <c r="I1413" i="5"/>
  <c r="J1412" i="5"/>
  <c r="I1412" i="5"/>
  <c r="J1411" i="5"/>
  <c r="I1411" i="5"/>
  <c r="J1410" i="5"/>
  <c r="I1410" i="5"/>
  <c r="J1409" i="5"/>
  <c r="I1409" i="5"/>
  <c r="J1408" i="5"/>
  <c r="I1408" i="5"/>
  <c r="J1407" i="5"/>
  <c r="I1407" i="5"/>
  <c r="J1406" i="5"/>
  <c r="I1406" i="5"/>
  <c r="J1405" i="5"/>
  <c r="I1405" i="5"/>
  <c r="J1404" i="5"/>
  <c r="I1404" i="5"/>
  <c r="J1403" i="5"/>
  <c r="I1403" i="5"/>
  <c r="J1402" i="5"/>
  <c r="I1402" i="5"/>
  <c r="J1401" i="5"/>
  <c r="I1401" i="5"/>
  <c r="J1400" i="5"/>
  <c r="I1400" i="5"/>
  <c r="J1399" i="5"/>
  <c r="I1399" i="5"/>
  <c r="J1398" i="5"/>
  <c r="I1398" i="5"/>
  <c r="J1397" i="5"/>
  <c r="I1397" i="5"/>
  <c r="J1396" i="5"/>
  <c r="I1396" i="5"/>
  <c r="J1395" i="5"/>
  <c r="I1395" i="5"/>
  <c r="J1394" i="5"/>
  <c r="I1394" i="5"/>
  <c r="J1393" i="5"/>
  <c r="I1393" i="5"/>
  <c r="J1392" i="5"/>
  <c r="I1392" i="5"/>
  <c r="J1391" i="5"/>
  <c r="I1391" i="5"/>
  <c r="J1390" i="5"/>
  <c r="I1390" i="5"/>
  <c r="J1389" i="5"/>
  <c r="I1389" i="5"/>
  <c r="J1388" i="5"/>
  <c r="I1388" i="5"/>
  <c r="J1387" i="5"/>
  <c r="I1387" i="5"/>
  <c r="J1386" i="5"/>
  <c r="I1386" i="5"/>
  <c r="J1385" i="5"/>
  <c r="I1385" i="5"/>
  <c r="J1384" i="5"/>
  <c r="I1384" i="5"/>
  <c r="J1383" i="5"/>
  <c r="I1383" i="5"/>
  <c r="J1382" i="5"/>
  <c r="I1382" i="5"/>
  <c r="J1381" i="5"/>
  <c r="I1381" i="5"/>
  <c r="J1380" i="5"/>
  <c r="I1380" i="5"/>
  <c r="J1379" i="5"/>
  <c r="I1379" i="5"/>
  <c r="J1378" i="5"/>
  <c r="I1378" i="5"/>
  <c r="J1377" i="5"/>
  <c r="I1377" i="5"/>
  <c r="J1376" i="5"/>
  <c r="I1376" i="5"/>
  <c r="J1375" i="5"/>
  <c r="I1375" i="5"/>
  <c r="J1374" i="5"/>
  <c r="I1374" i="5"/>
  <c r="J1373" i="5"/>
  <c r="I1373" i="5"/>
  <c r="J1372" i="5"/>
  <c r="I1372" i="5"/>
  <c r="J1371" i="5"/>
  <c r="I1371" i="5"/>
  <c r="J1370" i="5"/>
  <c r="I1370" i="5"/>
  <c r="J1369" i="5"/>
  <c r="I1369" i="5"/>
  <c r="J1368" i="5"/>
  <c r="I1368" i="5"/>
  <c r="J1367" i="5"/>
  <c r="I1367" i="5"/>
  <c r="J1366" i="5"/>
  <c r="I1366" i="5"/>
  <c r="J1365" i="5"/>
  <c r="I1365" i="5"/>
  <c r="J1364" i="5"/>
  <c r="I1364" i="5"/>
  <c r="J1363" i="5"/>
  <c r="I1363" i="5"/>
  <c r="J1362" i="5"/>
  <c r="I1362" i="5"/>
  <c r="J1361" i="5"/>
  <c r="I1361" i="5"/>
  <c r="J1360" i="5"/>
  <c r="I1360" i="5"/>
  <c r="J1359" i="5"/>
  <c r="I1359" i="5"/>
  <c r="J1358" i="5"/>
  <c r="I1358" i="5"/>
  <c r="J1357" i="5"/>
  <c r="I1357" i="5"/>
  <c r="J1356" i="5"/>
  <c r="I1356" i="5"/>
  <c r="J1355" i="5"/>
  <c r="I1355" i="5"/>
  <c r="J1354" i="5"/>
  <c r="I1354" i="5"/>
  <c r="J1353" i="5"/>
  <c r="I1353" i="5"/>
  <c r="J1352" i="5"/>
  <c r="I1352" i="5"/>
  <c r="J1351" i="5"/>
  <c r="I1351" i="5"/>
  <c r="J1350" i="5"/>
  <c r="I1350" i="5"/>
  <c r="J1349" i="5"/>
  <c r="I1349" i="5"/>
  <c r="J1348" i="5"/>
  <c r="I1348" i="5"/>
  <c r="J1347" i="5"/>
  <c r="I1347" i="5"/>
  <c r="J1346" i="5"/>
  <c r="I1346" i="5"/>
  <c r="J1345" i="5"/>
  <c r="I1345" i="5"/>
  <c r="J1344" i="5"/>
  <c r="I1344" i="5"/>
  <c r="J1343" i="5"/>
  <c r="I1343" i="5"/>
  <c r="J1342" i="5"/>
  <c r="I1342" i="5"/>
  <c r="J1341" i="5"/>
  <c r="I1341" i="5"/>
  <c r="J1340" i="5"/>
  <c r="I1340" i="5"/>
  <c r="J1339" i="5"/>
  <c r="I1339" i="5"/>
  <c r="J1338" i="5"/>
  <c r="I1338" i="5"/>
  <c r="J1337" i="5"/>
  <c r="I1337" i="5"/>
  <c r="J1336" i="5"/>
  <c r="I1336" i="5"/>
  <c r="J1335" i="5"/>
  <c r="I1335" i="5"/>
  <c r="J1334" i="5"/>
  <c r="I1334" i="5"/>
  <c r="J1333" i="5"/>
  <c r="I1333" i="5"/>
  <c r="J1332" i="5"/>
  <c r="I1332" i="5"/>
  <c r="J1331" i="5"/>
  <c r="I1331" i="5"/>
  <c r="J1330" i="5"/>
  <c r="I1330" i="5"/>
  <c r="J1329" i="5"/>
  <c r="I1329" i="5"/>
  <c r="J1328" i="5"/>
  <c r="I1328" i="5"/>
  <c r="J1327" i="5"/>
  <c r="I1327" i="5"/>
  <c r="J1326" i="5"/>
  <c r="I1326" i="5"/>
  <c r="J1325" i="5"/>
  <c r="I1325" i="5"/>
  <c r="J1324" i="5"/>
  <c r="I1324" i="5"/>
  <c r="J1323" i="5"/>
  <c r="I1323" i="5"/>
  <c r="J1322" i="5"/>
  <c r="I1322" i="5"/>
  <c r="J1321" i="5"/>
  <c r="I1321" i="5"/>
  <c r="J1320" i="5"/>
  <c r="I1320" i="5"/>
  <c r="J1319" i="5"/>
  <c r="I1319" i="5"/>
  <c r="J1318" i="5"/>
  <c r="I1318" i="5"/>
  <c r="J1317" i="5"/>
  <c r="I1317" i="5"/>
  <c r="J1316" i="5"/>
  <c r="I1316" i="5"/>
  <c r="J1315" i="5"/>
  <c r="I1315" i="5"/>
  <c r="J1314" i="5"/>
  <c r="I1314" i="5"/>
  <c r="J1313" i="5"/>
  <c r="I1313" i="5"/>
  <c r="J1312" i="5"/>
  <c r="I1312" i="5"/>
  <c r="J1311" i="5"/>
  <c r="I1311" i="5"/>
  <c r="J1310" i="5"/>
  <c r="I1310" i="5"/>
  <c r="J1309" i="5"/>
  <c r="I1309" i="5"/>
  <c r="J1308" i="5"/>
  <c r="I1308" i="5"/>
  <c r="J1307" i="5"/>
  <c r="I1307" i="5"/>
  <c r="J1306" i="5"/>
  <c r="I1306" i="5"/>
  <c r="J1305" i="5"/>
  <c r="I1305" i="5"/>
  <c r="J1304" i="5"/>
  <c r="I1304" i="5"/>
  <c r="J1303" i="5"/>
  <c r="I1303" i="5"/>
  <c r="J1302" i="5"/>
  <c r="I1302" i="5"/>
  <c r="J1301" i="5"/>
  <c r="I1301" i="5"/>
  <c r="J1300" i="5"/>
  <c r="I1300" i="5"/>
  <c r="J1299" i="5"/>
  <c r="I1299" i="5"/>
  <c r="J1298" i="5"/>
  <c r="I1298" i="5"/>
  <c r="J1297" i="5"/>
  <c r="I1297" i="5"/>
  <c r="J1296" i="5"/>
  <c r="I1296" i="5"/>
  <c r="J1295" i="5"/>
  <c r="I1295" i="5"/>
  <c r="J1294" i="5"/>
  <c r="I1294" i="5"/>
  <c r="J1293" i="5"/>
  <c r="I1293" i="5"/>
  <c r="J1292" i="5"/>
  <c r="I1292" i="5"/>
  <c r="J1291" i="5"/>
  <c r="I1291" i="5"/>
  <c r="J1290" i="5"/>
  <c r="I1290" i="5"/>
  <c r="J1289" i="5"/>
  <c r="I1289" i="5"/>
  <c r="J1288" i="5"/>
  <c r="I1288" i="5"/>
  <c r="J1287" i="5"/>
  <c r="I1287" i="5"/>
  <c r="J1286" i="5"/>
  <c r="I1286" i="5"/>
  <c r="J1285" i="5"/>
  <c r="I1285" i="5"/>
  <c r="J1284" i="5"/>
  <c r="I1284" i="5"/>
  <c r="J1283" i="5"/>
  <c r="I1283" i="5"/>
  <c r="J1282" i="5"/>
  <c r="I1282" i="5"/>
  <c r="J1281" i="5"/>
  <c r="I1281" i="5"/>
  <c r="J1280" i="5"/>
  <c r="I1280" i="5"/>
  <c r="J1279" i="5"/>
  <c r="I1279" i="5"/>
  <c r="J1278" i="5"/>
  <c r="I1278" i="5"/>
  <c r="J1277" i="5"/>
  <c r="I1277" i="5"/>
  <c r="J1276" i="5"/>
  <c r="I1276" i="5"/>
  <c r="J1275" i="5"/>
  <c r="I1275" i="5"/>
  <c r="J1274" i="5"/>
  <c r="I1274" i="5"/>
  <c r="J1273" i="5"/>
  <c r="I1273" i="5"/>
  <c r="J1272" i="5"/>
  <c r="I1272" i="5"/>
  <c r="J1271" i="5"/>
  <c r="I1271" i="5"/>
  <c r="J1270" i="5"/>
  <c r="I1270" i="5"/>
  <c r="J1269" i="5"/>
  <c r="I1269" i="5"/>
  <c r="J1268" i="5"/>
  <c r="I1268" i="5"/>
  <c r="J1267" i="5"/>
  <c r="I1267" i="5"/>
  <c r="J1266" i="5"/>
  <c r="I1266" i="5"/>
  <c r="J1265" i="5"/>
  <c r="I1265" i="5"/>
  <c r="J1264" i="5"/>
  <c r="I1264" i="5"/>
  <c r="J1263" i="5"/>
  <c r="I1263" i="5"/>
  <c r="J1262" i="5"/>
  <c r="I1262" i="5"/>
  <c r="J1261" i="5"/>
  <c r="I1261" i="5"/>
  <c r="J1260" i="5"/>
  <c r="I1260" i="5"/>
  <c r="J1259" i="5"/>
  <c r="I1259" i="5"/>
  <c r="J1258" i="5"/>
  <c r="I1258" i="5"/>
  <c r="J1257" i="5"/>
  <c r="I1257" i="5"/>
  <c r="J1256" i="5"/>
  <c r="I1256" i="5"/>
  <c r="J1255" i="5"/>
  <c r="I1255" i="5"/>
  <c r="J1254" i="5"/>
  <c r="I1254" i="5"/>
  <c r="J1253" i="5"/>
  <c r="I1253" i="5"/>
  <c r="J1252" i="5"/>
  <c r="I1252" i="5"/>
  <c r="J1251" i="5"/>
  <c r="I1251" i="5"/>
  <c r="J1250" i="5"/>
  <c r="I1250" i="5"/>
  <c r="J1249" i="5"/>
  <c r="I1249" i="5"/>
  <c r="J1248" i="5"/>
  <c r="I1248" i="5"/>
  <c r="J1247" i="5"/>
  <c r="I1247" i="5"/>
  <c r="J1246" i="5"/>
  <c r="I1246" i="5"/>
  <c r="J1245" i="5"/>
  <c r="I1245" i="5"/>
  <c r="J1244" i="5"/>
  <c r="I1244" i="5"/>
  <c r="J1243" i="5"/>
  <c r="I1243" i="5"/>
  <c r="J1242" i="5"/>
  <c r="I1242" i="5"/>
  <c r="J1241" i="5"/>
  <c r="I1241" i="5"/>
  <c r="J1240" i="5"/>
  <c r="I1240" i="5"/>
  <c r="J1239" i="5"/>
  <c r="I1239" i="5"/>
  <c r="J1238" i="5"/>
  <c r="I1238" i="5"/>
  <c r="J1237" i="5"/>
  <c r="I1237" i="5"/>
  <c r="J1236" i="5"/>
  <c r="I1236" i="5"/>
  <c r="J1235" i="5"/>
  <c r="I1235" i="5"/>
  <c r="J1234" i="5"/>
  <c r="I1234" i="5"/>
  <c r="J1233" i="5"/>
  <c r="I1233" i="5"/>
  <c r="J1232" i="5"/>
  <c r="I1232" i="5"/>
  <c r="J1231" i="5"/>
  <c r="I1231" i="5"/>
  <c r="J1230" i="5"/>
  <c r="I1230" i="5"/>
  <c r="J1229" i="5"/>
  <c r="I1229" i="5"/>
  <c r="J1228" i="5"/>
  <c r="I1228" i="5"/>
  <c r="J1227" i="5"/>
  <c r="I1227" i="5"/>
  <c r="J1226" i="5"/>
  <c r="I1226" i="5"/>
  <c r="J1225" i="5"/>
  <c r="I1225" i="5"/>
  <c r="J1224" i="5"/>
  <c r="I1224" i="5"/>
  <c r="J1223" i="5"/>
  <c r="I1223" i="5"/>
  <c r="J1222" i="5"/>
  <c r="I1222" i="5"/>
  <c r="J1221" i="5"/>
  <c r="I1221" i="5"/>
  <c r="J1220" i="5"/>
  <c r="I1220" i="5"/>
  <c r="J1219" i="5"/>
  <c r="I1219" i="5"/>
  <c r="J1218" i="5"/>
  <c r="I1218" i="5"/>
  <c r="J1217" i="5"/>
  <c r="I1217" i="5"/>
  <c r="J1216" i="5"/>
  <c r="I1216" i="5"/>
  <c r="J1215" i="5"/>
  <c r="I1215" i="5"/>
  <c r="J1214" i="5"/>
  <c r="I1214" i="5"/>
  <c r="J1213" i="5"/>
  <c r="I1213" i="5"/>
  <c r="J1212" i="5"/>
  <c r="I1212" i="5"/>
  <c r="J1211" i="5"/>
  <c r="I1211" i="5"/>
  <c r="J1210" i="5"/>
  <c r="I1210" i="5"/>
  <c r="J1209" i="5"/>
  <c r="I1209" i="5"/>
  <c r="J1208" i="5"/>
  <c r="I1208" i="5"/>
  <c r="J1207" i="5"/>
  <c r="I1207" i="5"/>
  <c r="J1206" i="5"/>
  <c r="I1206" i="5"/>
  <c r="J1205" i="5"/>
  <c r="I1205" i="5"/>
  <c r="J1204" i="5"/>
  <c r="I1204" i="5"/>
  <c r="J1203" i="5"/>
  <c r="I1203" i="5"/>
  <c r="J1202" i="5"/>
  <c r="I1202" i="5"/>
  <c r="J1201" i="5"/>
  <c r="I1201" i="5"/>
  <c r="J1200" i="5"/>
  <c r="I1200" i="5"/>
  <c r="J1199" i="5"/>
  <c r="I1199" i="5"/>
  <c r="J1198" i="5"/>
  <c r="I1198" i="5"/>
  <c r="J1197" i="5"/>
  <c r="I1197" i="5"/>
  <c r="J1196" i="5"/>
  <c r="I1196" i="5"/>
  <c r="J1195" i="5"/>
  <c r="I1195" i="5"/>
  <c r="J1194" i="5"/>
  <c r="I1194" i="5"/>
  <c r="J1193" i="5"/>
  <c r="I1193" i="5"/>
  <c r="J1192" i="5"/>
  <c r="I1192" i="5"/>
  <c r="J1191" i="5"/>
  <c r="I1191" i="5"/>
  <c r="J1190" i="5"/>
  <c r="I1190" i="5"/>
  <c r="J1189" i="5"/>
  <c r="I1189" i="5"/>
  <c r="J1188" i="5"/>
  <c r="I1188" i="5"/>
  <c r="J1187" i="5"/>
  <c r="I1187" i="5"/>
  <c r="J1186" i="5"/>
  <c r="I1186" i="5"/>
  <c r="J1185" i="5"/>
  <c r="I1185" i="5"/>
  <c r="J1184" i="5"/>
  <c r="I1184" i="5"/>
  <c r="J1183" i="5"/>
  <c r="I1183" i="5"/>
  <c r="J1182" i="5"/>
  <c r="I1182" i="5"/>
  <c r="J1181" i="5"/>
  <c r="I1181" i="5"/>
  <c r="J1180" i="5"/>
  <c r="I1180" i="5"/>
  <c r="J1179" i="5"/>
  <c r="I1179" i="5"/>
  <c r="J1178" i="5"/>
  <c r="I1178" i="5"/>
  <c r="J1177" i="5"/>
  <c r="I1177" i="5"/>
  <c r="J1176" i="5"/>
  <c r="I1176" i="5"/>
  <c r="J1175" i="5"/>
  <c r="I1175" i="5"/>
  <c r="J1174" i="5"/>
  <c r="I1174" i="5"/>
  <c r="J1173" i="5"/>
  <c r="I1173" i="5"/>
  <c r="J1172" i="5"/>
  <c r="I1172" i="5"/>
  <c r="J1171" i="5"/>
  <c r="I1171" i="5"/>
  <c r="J1170" i="5"/>
  <c r="I1170" i="5"/>
  <c r="J1169" i="5"/>
  <c r="I1169" i="5"/>
  <c r="J1168" i="5"/>
  <c r="I1168" i="5"/>
  <c r="J1167" i="5"/>
  <c r="I1167" i="5"/>
  <c r="J1166" i="5"/>
  <c r="I1166" i="5"/>
  <c r="J1165" i="5"/>
  <c r="I1165" i="5"/>
  <c r="J1164" i="5"/>
  <c r="I1164" i="5"/>
  <c r="J1163" i="5"/>
  <c r="I1163" i="5"/>
  <c r="J1162" i="5"/>
  <c r="I1162" i="5"/>
  <c r="J1161" i="5"/>
  <c r="I1161" i="5"/>
  <c r="J1160" i="5"/>
  <c r="I1160" i="5"/>
  <c r="J1159" i="5"/>
  <c r="I1159" i="5"/>
  <c r="J1158" i="5"/>
  <c r="I1158" i="5"/>
  <c r="J1157" i="5"/>
  <c r="I1157" i="5"/>
  <c r="J1156" i="5"/>
  <c r="I1156" i="5"/>
  <c r="J1155" i="5"/>
  <c r="I1155" i="5"/>
  <c r="J1154" i="5"/>
  <c r="I1154" i="5"/>
  <c r="J1153" i="5"/>
  <c r="I1153" i="5"/>
  <c r="J1152" i="5"/>
  <c r="I1152" i="5"/>
  <c r="J1151" i="5"/>
  <c r="I1151" i="5"/>
  <c r="J1150" i="5"/>
  <c r="I1150" i="5"/>
  <c r="J1149" i="5"/>
  <c r="I1149" i="5"/>
  <c r="J1148" i="5"/>
  <c r="I1148" i="5"/>
  <c r="J1147" i="5"/>
  <c r="I1147" i="5"/>
  <c r="J1146" i="5"/>
  <c r="I1146" i="5"/>
  <c r="J1145" i="5"/>
  <c r="I1145" i="5"/>
  <c r="J1144" i="5"/>
  <c r="I1144" i="5"/>
  <c r="J1143" i="5"/>
  <c r="I1143" i="5"/>
  <c r="J1142" i="5"/>
  <c r="I1142" i="5"/>
  <c r="J1141" i="5"/>
  <c r="I1141" i="5"/>
  <c r="J1140" i="5"/>
  <c r="I1140" i="5"/>
  <c r="J1139" i="5"/>
  <c r="I1139" i="5"/>
  <c r="J1138" i="5"/>
  <c r="I1138" i="5"/>
  <c r="J1137" i="5"/>
  <c r="I1137" i="5"/>
  <c r="J1136" i="5"/>
  <c r="I1136" i="5"/>
  <c r="J1135" i="5"/>
  <c r="I1135" i="5"/>
  <c r="J1134" i="5"/>
  <c r="I1134" i="5"/>
  <c r="J1133" i="5"/>
  <c r="I1133" i="5"/>
  <c r="J1132" i="5"/>
  <c r="I1132" i="5"/>
  <c r="J1131" i="5"/>
  <c r="I1131" i="5"/>
  <c r="J1130" i="5"/>
  <c r="I1130" i="5"/>
  <c r="J1129" i="5"/>
  <c r="I1129" i="5"/>
  <c r="J1128" i="5"/>
  <c r="I1128" i="5"/>
  <c r="J1127" i="5"/>
  <c r="I1127" i="5"/>
  <c r="J1126" i="5"/>
  <c r="I1126" i="5"/>
  <c r="J1125" i="5"/>
  <c r="I1125" i="5"/>
  <c r="J1124" i="5"/>
  <c r="I1124" i="5"/>
  <c r="J1123" i="5"/>
  <c r="I1123" i="5"/>
  <c r="J1122" i="5"/>
  <c r="I1122" i="5"/>
  <c r="J1121" i="5"/>
  <c r="I1121" i="5"/>
  <c r="J1120" i="5"/>
  <c r="I1120" i="5"/>
  <c r="J1119" i="5"/>
  <c r="I1119" i="5"/>
  <c r="J1118" i="5"/>
  <c r="I1118" i="5"/>
  <c r="J1117" i="5"/>
  <c r="I1117" i="5"/>
  <c r="J1116" i="5"/>
  <c r="I1116" i="5"/>
  <c r="J1115" i="5"/>
  <c r="I1115" i="5"/>
  <c r="J1114" i="5"/>
  <c r="I1114" i="5"/>
  <c r="J1113" i="5"/>
  <c r="I1113" i="5"/>
  <c r="J1112" i="5"/>
  <c r="I1112" i="5"/>
  <c r="J1111" i="5"/>
  <c r="I1111" i="5"/>
  <c r="J1110" i="5"/>
  <c r="I1110" i="5"/>
  <c r="J1109" i="5"/>
  <c r="I1109" i="5"/>
  <c r="J1108" i="5"/>
  <c r="I1108" i="5"/>
  <c r="J1107" i="5"/>
  <c r="I1107" i="5"/>
  <c r="J1106" i="5"/>
  <c r="I1106" i="5"/>
  <c r="J1105" i="5"/>
  <c r="I1105" i="5"/>
  <c r="J1104" i="5"/>
  <c r="I1104" i="5"/>
  <c r="J1103" i="5"/>
  <c r="I1103" i="5"/>
  <c r="J1102" i="5"/>
  <c r="I1102" i="5"/>
  <c r="J1101" i="5"/>
  <c r="I1101" i="5"/>
  <c r="J1100" i="5"/>
  <c r="I1100" i="5"/>
  <c r="J1099" i="5"/>
  <c r="I1099" i="5"/>
  <c r="J1098" i="5"/>
  <c r="I1098" i="5"/>
  <c r="J1097" i="5"/>
  <c r="I1097" i="5"/>
  <c r="J1096" i="5"/>
  <c r="I1096" i="5"/>
  <c r="J1095" i="5"/>
  <c r="I1095" i="5"/>
  <c r="J1094" i="5"/>
  <c r="I1094" i="5"/>
  <c r="J1093" i="5"/>
  <c r="I1093" i="5"/>
  <c r="J1092" i="5"/>
  <c r="I1092" i="5"/>
  <c r="J1091" i="5"/>
  <c r="I1091" i="5"/>
  <c r="J1090" i="5"/>
  <c r="I1090" i="5"/>
  <c r="J1089" i="5"/>
  <c r="I1089" i="5"/>
  <c r="J1088" i="5"/>
  <c r="I1088" i="5"/>
  <c r="J1087" i="5"/>
  <c r="I1087" i="5"/>
  <c r="J1086" i="5"/>
  <c r="I1086" i="5"/>
  <c r="J1085" i="5"/>
  <c r="I1085" i="5"/>
  <c r="J1084" i="5"/>
  <c r="I1084" i="5"/>
  <c r="J1083" i="5"/>
  <c r="I1083" i="5"/>
  <c r="J1082" i="5"/>
  <c r="I1082" i="5"/>
  <c r="J1081" i="5"/>
  <c r="I1081" i="5"/>
  <c r="J1080" i="5"/>
  <c r="I1080" i="5"/>
  <c r="J1079" i="5"/>
  <c r="I1079" i="5"/>
  <c r="J1078" i="5"/>
  <c r="I1078" i="5"/>
  <c r="J1077" i="5"/>
  <c r="I1077" i="5"/>
  <c r="J1076" i="5"/>
  <c r="I1076" i="5"/>
  <c r="J1075" i="5"/>
  <c r="I1075" i="5"/>
  <c r="J1074" i="5"/>
  <c r="I1074" i="5"/>
  <c r="J1073" i="5"/>
  <c r="I1073" i="5"/>
  <c r="J1072" i="5"/>
  <c r="I1072" i="5"/>
  <c r="J1071" i="5"/>
  <c r="I1071" i="5"/>
  <c r="J1070" i="5"/>
  <c r="I1070" i="5"/>
  <c r="J1069" i="5"/>
  <c r="I1069" i="5"/>
  <c r="J1068" i="5"/>
  <c r="I1068" i="5"/>
  <c r="J1067" i="5"/>
  <c r="I1067" i="5"/>
  <c r="J1066" i="5"/>
  <c r="I1066" i="5"/>
  <c r="J1065" i="5"/>
  <c r="I1065" i="5"/>
  <c r="J1064" i="5"/>
  <c r="I1064" i="5"/>
  <c r="J1063" i="5"/>
  <c r="I1063" i="5"/>
  <c r="J1062" i="5"/>
  <c r="I1062" i="5"/>
  <c r="J1061" i="5"/>
  <c r="I1061" i="5"/>
  <c r="J1060" i="5"/>
  <c r="I1060" i="5"/>
  <c r="J1059" i="5"/>
  <c r="I1059" i="5"/>
  <c r="J1058" i="5"/>
  <c r="I1058" i="5"/>
  <c r="J1057" i="5"/>
  <c r="I1057" i="5"/>
  <c r="J1056" i="5"/>
  <c r="I1056" i="5"/>
  <c r="J1055" i="5"/>
  <c r="I1055" i="5"/>
  <c r="J1054" i="5"/>
  <c r="I1054" i="5"/>
  <c r="J1053" i="5"/>
  <c r="I1053" i="5"/>
  <c r="J1052" i="5"/>
  <c r="I1052" i="5"/>
  <c r="J1051" i="5"/>
  <c r="I1051" i="5"/>
  <c r="J1050" i="5"/>
  <c r="I1050" i="5"/>
  <c r="J1049" i="5"/>
  <c r="I1049" i="5"/>
  <c r="J1048" i="5"/>
  <c r="I1048" i="5"/>
  <c r="J1047" i="5"/>
  <c r="I1047" i="5"/>
  <c r="J1046" i="5"/>
  <c r="I1046" i="5"/>
  <c r="J1045" i="5"/>
  <c r="I1045" i="5"/>
  <c r="J1044" i="5"/>
  <c r="I1044" i="5"/>
  <c r="J1043" i="5"/>
  <c r="I1043" i="5"/>
  <c r="J1042" i="5"/>
  <c r="I1042" i="5"/>
  <c r="J1041" i="5"/>
  <c r="I1041" i="5"/>
  <c r="J1040" i="5"/>
  <c r="I1040" i="5"/>
  <c r="J1039" i="5"/>
  <c r="I1039" i="5"/>
  <c r="J1038" i="5"/>
  <c r="I1038" i="5"/>
  <c r="J1037" i="5"/>
  <c r="I1037" i="5"/>
  <c r="J1036" i="5"/>
  <c r="I1036" i="5"/>
  <c r="J1035" i="5"/>
  <c r="I1035" i="5"/>
  <c r="J1034" i="5"/>
  <c r="I1034" i="5"/>
  <c r="J1033" i="5"/>
  <c r="I1033" i="5"/>
  <c r="J1032" i="5"/>
  <c r="I1032" i="5"/>
  <c r="J1031" i="5"/>
  <c r="I1031" i="5"/>
  <c r="J1030" i="5"/>
  <c r="I1030" i="5"/>
  <c r="J1029" i="5"/>
  <c r="I1029" i="5"/>
  <c r="J1028" i="5"/>
  <c r="I1028" i="5"/>
  <c r="J1027" i="5"/>
  <c r="I1027" i="5"/>
  <c r="J1026" i="5"/>
  <c r="I1026" i="5"/>
  <c r="J1025" i="5"/>
  <c r="I1025" i="5"/>
  <c r="J1024" i="5"/>
  <c r="I1024" i="5"/>
  <c r="J1023" i="5"/>
  <c r="I1023" i="5"/>
  <c r="J1022" i="5"/>
  <c r="I1022" i="5"/>
  <c r="J1021" i="5"/>
  <c r="I1021" i="5"/>
  <c r="J1020" i="5"/>
  <c r="I1020" i="5"/>
  <c r="J1019" i="5"/>
  <c r="I1019" i="5"/>
  <c r="J1018" i="5"/>
  <c r="I1018" i="5"/>
  <c r="J1017" i="5"/>
  <c r="I1017" i="5"/>
  <c r="J1016" i="5"/>
  <c r="I1016" i="5"/>
  <c r="J1015" i="5"/>
  <c r="I1015" i="5"/>
  <c r="J1014" i="5"/>
  <c r="I1014" i="5"/>
  <c r="J1013" i="5"/>
  <c r="I1013" i="5"/>
  <c r="J1012" i="5"/>
  <c r="I1012" i="5"/>
  <c r="J1011" i="5"/>
  <c r="I1011" i="5"/>
  <c r="J1010" i="5"/>
  <c r="I1010" i="5"/>
  <c r="J1009" i="5"/>
  <c r="I1009" i="5"/>
  <c r="J1008" i="5"/>
  <c r="I1008" i="5"/>
  <c r="J1007" i="5"/>
  <c r="I1007" i="5"/>
  <c r="J1006" i="5"/>
  <c r="I1006" i="5"/>
  <c r="J1005" i="5"/>
  <c r="I1005" i="5"/>
  <c r="J1004" i="5"/>
  <c r="I1004" i="5"/>
  <c r="J1003" i="5"/>
  <c r="I1003" i="5"/>
  <c r="J1002" i="5"/>
  <c r="I1002" i="5"/>
  <c r="J1001" i="5"/>
  <c r="I1001" i="5"/>
  <c r="J1000" i="5"/>
  <c r="I1000" i="5"/>
  <c r="J999" i="5"/>
  <c r="I999" i="5"/>
  <c r="J998" i="5"/>
  <c r="I998" i="5"/>
  <c r="J997" i="5"/>
  <c r="I997" i="5"/>
  <c r="J996" i="5"/>
  <c r="I996" i="5"/>
  <c r="J995" i="5"/>
  <c r="I995" i="5"/>
  <c r="J994" i="5"/>
  <c r="I994" i="5"/>
  <c r="J993" i="5"/>
  <c r="I993" i="5"/>
  <c r="J992" i="5"/>
  <c r="I992" i="5"/>
  <c r="J991" i="5"/>
  <c r="I991" i="5"/>
  <c r="J990" i="5"/>
  <c r="I990" i="5"/>
  <c r="J989" i="5"/>
  <c r="I989" i="5"/>
  <c r="J988" i="5"/>
  <c r="I988" i="5"/>
  <c r="J987" i="5"/>
  <c r="I987" i="5"/>
  <c r="J986" i="5"/>
  <c r="I986" i="5"/>
  <c r="J985" i="5"/>
  <c r="I985" i="5"/>
  <c r="J984" i="5"/>
  <c r="I984" i="5"/>
  <c r="J983" i="5"/>
  <c r="I983" i="5"/>
  <c r="J982" i="5"/>
  <c r="I982" i="5"/>
  <c r="J981" i="5"/>
  <c r="I981" i="5"/>
  <c r="J980" i="5"/>
  <c r="I980" i="5"/>
  <c r="J979" i="5"/>
  <c r="I979" i="5"/>
  <c r="J978" i="5"/>
  <c r="I978" i="5"/>
  <c r="J977" i="5"/>
  <c r="I977" i="5"/>
  <c r="J976" i="5"/>
  <c r="I976" i="5"/>
  <c r="J975" i="5"/>
  <c r="I975" i="5"/>
  <c r="J974" i="5"/>
  <c r="I974" i="5"/>
  <c r="J973" i="5"/>
  <c r="I973" i="5"/>
  <c r="J972" i="5"/>
  <c r="I972" i="5"/>
  <c r="J971" i="5"/>
  <c r="I971" i="5"/>
  <c r="J970" i="5"/>
  <c r="I970" i="5"/>
  <c r="J969" i="5"/>
  <c r="I969" i="5"/>
  <c r="J968" i="5"/>
  <c r="I968" i="5"/>
  <c r="J967" i="5"/>
  <c r="I967" i="5"/>
  <c r="J966" i="5"/>
  <c r="I966" i="5"/>
  <c r="J965" i="5"/>
  <c r="I965" i="5"/>
  <c r="J964" i="5"/>
  <c r="I964" i="5"/>
  <c r="J963" i="5"/>
  <c r="I963" i="5"/>
  <c r="J962" i="5"/>
  <c r="I962" i="5"/>
  <c r="J961" i="5"/>
  <c r="I961" i="5"/>
  <c r="J960" i="5"/>
  <c r="I960" i="5"/>
  <c r="J959" i="5"/>
  <c r="I959" i="5"/>
  <c r="J958" i="5"/>
  <c r="I958" i="5"/>
  <c r="J957" i="5"/>
  <c r="I957" i="5"/>
  <c r="J956" i="5"/>
  <c r="I956" i="5"/>
  <c r="J955" i="5"/>
  <c r="I955" i="5"/>
  <c r="J954" i="5"/>
  <c r="I954" i="5"/>
  <c r="J953" i="5"/>
  <c r="I953" i="5"/>
  <c r="J952" i="5"/>
  <c r="I952" i="5"/>
  <c r="J951" i="5"/>
  <c r="I951" i="5"/>
  <c r="J950" i="5"/>
  <c r="I950" i="5"/>
  <c r="J949" i="5"/>
  <c r="I949" i="5"/>
  <c r="J948" i="5"/>
  <c r="I948" i="5"/>
  <c r="J947" i="5"/>
  <c r="I947" i="5"/>
  <c r="J946" i="5"/>
  <c r="I946" i="5"/>
  <c r="J945" i="5"/>
  <c r="I945" i="5"/>
  <c r="J944" i="5"/>
  <c r="I944" i="5"/>
  <c r="J943" i="5"/>
  <c r="I943" i="5"/>
  <c r="J942" i="5"/>
  <c r="I942" i="5"/>
  <c r="J941" i="5"/>
  <c r="I941" i="5"/>
  <c r="J940" i="5"/>
  <c r="I940" i="5"/>
  <c r="J939" i="5"/>
  <c r="I939" i="5"/>
  <c r="J938" i="5"/>
  <c r="I938" i="5"/>
  <c r="J937" i="5"/>
  <c r="I937" i="5"/>
  <c r="J936" i="5"/>
  <c r="I936" i="5"/>
  <c r="J935" i="5"/>
  <c r="I935" i="5"/>
  <c r="J934" i="5"/>
  <c r="I934" i="5"/>
  <c r="J933" i="5"/>
  <c r="I933" i="5"/>
  <c r="J932" i="5"/>
  <c r="I932" i="5"/>
  <c r="J931" i="5"/>
  <c r="I931" i="5"/>
  <c r="J930" i="5"/>
  <c r="I930" i="5"/>
  <c r="J929" i="5"/>
  <c r="I929" i="5"/>
  <c r="J928" i="5"/>
  <c r="I928" i="5"/>
  <c r="J927" i="5"/>
  <c r="I927" i="5"/>
  <c r="J926" i="5"/>
  <c r="I926" i="5"/>
  <c r="J925" i="5"/>
  <c r="I925" i="5"/>
  <c r="J924" i="5"/>
  <c r="I924" i="5"/>
  <c r="J923" i="5"/>
  <c r="I923" i="5"/>
  <c r="J922" i="5"/>
  <c r="I922" i="5"/>
  <c r="J921" i="5"/>
  <c r="I921" i="5"/>
  <c r="J920" i="5"/>
  <c r="I920" i="5"/>
  <c r="J919" i="5"/>
  <c r="I919" i="5"/>
  <c r="J918" i="5"/>
  <c r="I918" i="5"/>
  <c r="J917" i="5"/>
  <c r="I917" i="5"/>
  <c r="J916" i="5"/>
  <c r="I916" i="5"/>
  <c r="J915" i="5"/>
  <c r="I915" i="5"/>
  <c r="J914" i="5"/>
  <c r="I914" i="5"/>
  <c r="J913" i="5"/>
  <c r="I913" i="5"/>
  <c r="J912" i="5"/>
  <c r="I912" i="5"/>
  <c r="J911" i="5"/>
  <c r="I911" i="5"/>
  <c r="J910" i="5"/>
  <c r="I910" i="5"/>
  <c r="J909" i="5"/>
  <c r="I909" i="5"/>
  <c r="J908" i="5"/>
  <c r="I908" i="5"/>
  <c r="J907" i="5"/>
  <c r="I907" i="5"/>
  <c r="J906" i="5"/>
  <c r="I906" i="5"/>
  <c r="J905" i="5"/>
  <c r="I905" i="5"/>
  <c r="J904" i="5"/>
  <c r="I904" i="5"/>
  <c r="J903" i="5"/>
  <c r="I903" i="5"/>
  <c r="J902" i="5"/>
  <c r="I902" i="5"/>
  <c r="J901" i="5"/>
  <c r="I901" i="5"/>
  <c r="J900" i="5"/>
  <c r="I900" i="5"/>
  <c r="J899" i="5"/>
  <c r="I899" i="5"/>
  <c r="J898" i="5"/>
  <c r="I898" i="5"/>
  <c r="J897" i="5"/>
  <c r="I897" i="5"/>
  <c r="J896" i="5"/>
  <c r="I896" i="5"/>
  <c r="J895" i="5"/>
  <c r="I895" i="5"/>
  <c r="J894" i="5"/>
  <c r="I894" i="5"/>
  <c r="J893" i="5"/>
  <c r="I893" i="5"/>
  <c r="J892" i="5"/>
  <c r="I892" i="5"/>
  <c r="J891" i="5"/>
  <c r="I891" i="5"/>
  <c r="J890" i="5"/>
  <c r="I890" i="5"/>
  <c r="J889" i="5"/>
  <c r="I889" i="5"/>
  <c r="J888" i="5"/>
  <c r="I888" i="5"/>
  <c r="J887" i="5"/>
  <c r="I887" i="5"/>
  <c r="J886" i="5"/>
  <c r="I886" i="5"/>
  <c r="J885" i="5"/>
  <c r="I885" i="5"/>
  <c r="J884" i="5"/>
  <c r="I884" i="5"/>
  <c r="J883" i="5"/>
  <c r="I883" i="5"/>
  <c r="J882" i="5"/>
  <c r="I882" i="5"/>
  <c r="J881" i="5"/>
  <c r="I881" i="5"/>
  <c r="J880" i="5"/>
  <c r="I880" i="5"/>
  <c r="J879" i="5"/>
  <c r="I879" i="5"/>
  <c r="J878" i="5"/>
  <c r="I878" i="5"/>
  <c r="J877" i="5"/>
  <c r="I877" i="5"/>
  <c r="J876" i="5"/>
  <c r="I876" i="5"/>
  <c r="J875" i="5"/>
  <c r="I875" i="5"/>
  <c r="J874" i="5"/>
  <c r="I874" i="5"/>
  <c r="J873" i="5"/>
  <c r="I873" i="5"/>
  <c r="J872" i="5"/>
  <c r="I872" i="5"/>
  <c r="J871" i="5"/>
  <c r="I871" i="5"/>
  <c r="J870" i="5"/>
  <c r="I870" i="5"/>
  <c r="J869" i="5"/>
  <c r="I869" i="5"/>
  <c r="J868" i="5"/>
  <c r="I868" i="5"/>
  <c r="J867" i="5"/>
  <c r="I867" i="5"/>
  <c r="J866" i="5"/>
  <c r="I866" i="5"/>
  <c r="J865" i="5"/>
  <c r="I865" i="5"/>
  <c r="J864" i="5"/>
  <c r="I864" i="5"/>
  <c r="J863" i="5"/>
  <c r="I863" i="5"/>
  <c r="J862" i="5"/>
  <c r="I862" i="5"/>
  <c r="J861" i="5"/>
  <c r="I861" i="5"/>
  <c r="J860" i="5"/>
  <c r="I860" i="5"/>
  <c r="J859" i="5"/>
  <c r="I859" i="5"/>
  <c r="J858" i="5"/>
  <c r="I858" i="5"/>
  <c r="J857" i="5"/>
  <c r="I857" i="5"/>
  <c r="J856" i="5"/>
  <c r="I856" i="5"/>
  <c r="J855" i="5"/>
  <c r="I855" i="5"/>
  <c r="J854" i="5"/>
  <c r="I854" i="5"/>
  <c r="J853" i="5"/>
  <c r="I853" i="5"/>
  <c r="J852" i="5"/>
  <c r="I852" i="5"/>
  <c r="J851" i="5"/>
  <c r="I851" i="5"/>
  <c r="J850" i="5"/>
  <c r="I850" i="5"/>
  <c r="J849" i="5"/>
  <c r="I849" i="5"/>
  <c r="J848" i="5"/>
  <c r="I848" i="5"/>
  <c r="J847" i="5"/>
  <c r="I847" i="5"/>
  <c r="J846" i="5"/>
  <c r="I846" i="5"/>
  <c r="J845" i="5"/>
  <c r="I845" i="5"/>
  <c r="J844" i="5"/>
  <c r="I844" i="5"/>
  <c r="J843" i="5"/>
  <c r="I843" i="5"/>
  <c r="J842" i="5"/>
  <c r="I842" i="5"/>
  <c r="J841" i="5"/>
  <c r="I841" i="5"/>
  <c r="J840" i="5"/>
  <c r="I840" i="5"/>
  <c r="J839" i="5"/>
  <c r="I839" i="5"/>
  <c r="J838" i="5"/>
  <c r="I838" i="5"/>
  <c r="J837" i="5"/>
  <c r="I837" i="5"/>
  <c r="J836" i="5"/>
  <c r="I836" i="5"/>
  <c r="J835" i="5"/>
  <c r="I835" i="5"/>
  <c r="J834" i="5"/>
  <c r="I834" i="5"/>
  <c r="J833" i="5"/>
  <c r="I833" i="5"/>
  <c r="J832" i="5"/>
  <c r="I832" i="5"/>
  <c r="J831" i="5"/>
  <c r="I831" i="5"/>
  <c r="J830" i="5"/>
  <c r="I830" i="5"/>
  <c r="J829" i="5"/>
  <c r="I829" i="5"/>
  <c r="J828" i="5"/>
  <c r="I828" i="5"/>
  <c r="J827" i="5"/>
  <c r="I827" i="5"/>
  <c r="J826" i="5"/>
  <c r="I826" i="5"/>
  <c r="J825" i="5"/>
  <c r="I825" i="5"/>
  <c r="J824" i="5"/>
  <c r="I824" i="5"/>
  <c r="J823" i="5"/>
  <c r="I823" i="5"/>
  <c r="J822" i="5"/>
  <c r="I822" i="5"/>
  <c r="J821" i="5"/>
  <c r="I821" i="5"/>
  <c r="J820" i="5"/>
  <c r="I820" i="5"/>
  <c r="J819" i="5"/>
  <c r="I819" i="5"/>
  <c r="J818" i="5"/>
  <c r="I818" i="5"/>
  <c r="J817" i="5"/>
  <c r="I817" i="5"/>
  <c r="J816" i="5"/>
  <c r="I816" i="5"/>
  <c r="J815" i="5"/>
  <c r="I815" i="5"/>
  <c r="J814" i="5"/>
  <c r="I814" i="5"/>
  <c r="J813" i="5"/>
  <c r="I813" i="5"/>
  <c r="J812" i="5"/>
  <c r="I812" i="5"/>
  <c r="J811" i="5"/>
  <c r="I811" i="5"/>
  <c r="J810" i="5"/>
  <c r="I810" i="5"/>
  <c r="J809" i="5"/>
  <c r="I809" i="5"/>
  <c r="J808" i="5"/>
  <c r="I808" i="5"/>
  <c r="J807" i="5"/>
  <c r="I807" i="5"/>
  <c r="J806" i="5"/>
  <c r="I806" i="5"/>
  <c r="J805" i="5"/>
  <c r="I805" i="5"/>
  <c r="J804" i="5"/>
  <c r="I804" i="5"/>
  <c r="J803" i="5"/>
  <c r="I803" i="5"/>
  <c r="J802" i="5"/>
  <c r="I802" i="5"/>
  <c r="J801" i="5"/>
  <c r="I801" i="5"/>
  <c r="J800" i="5"/>
  <c r="I800" i="5"/>
  <c r="J799" i="5"/>
  <c r="I799" i="5"/>
  <c r="J798" i="5"/>
  <c r="I798" i="5"/>
  <c r="J797" i="5"/>
  <c r="I797" i="5"/>
  <c r="J796" i="5"/>
  <c r="I796" i="5"/>
  <c r="J795" i="5"/>
  <c r="I795" i="5"/>
  <c r="J794" i="5"/>
  <c r="I794" i="5"/>
  <c r="J793" i="5"/>
  <c r="I793" i="5"/>
  <c r="J792" i="5"/>
  <c r="I792" i="5"/>
  <c r="J791" i="5"/>
  <c r="I791" i="5"/>
  <c r="J790" i="5"/>
  <c r="I790" i="5"/>
  <c r="J789" i="5"/>
  <c r="I789" i="5"/>
  <c r="J788" i="5"/>
  <c r="I788" i="5"/>
  <c r="J787" i="5"/>
  <c r="I787" i="5"/>
  <c r="J786" i="5"/>
  <c r="I786" i="5"/>
  <c r="J785" i="5"/>
  <c r="I785" i="5"/>
  <c r="J784" i="5"/>
  <c r="I784" i="5"/>
  <c r="J783" i="5"/>
  <c r="I783" i="5"/>
  <c r="J782" i="5"/>
  <c r="I782" i="5"/>
  <c r="J781" i="5"/>
  <c r="I781" i="5"/>
  <c r="J780" i="5"/>
  <c r="I780" i="5"/>
  <c r="J779" i="5"/>
  <c r="I779" i="5"/>
  <c r="J778" i="5"/>
  <c r="I778" i="5"/>
  <c r="J777" i="5"/>
  <c r="I777" i="5"/>
  <c r="J776" i="5"/>
  <c r="I776" i="5"/>
  <c r="J775" i="5"/>
  <c r="I775" i="5"/>
  <c r="J774" i="5"/>
  <c r="I774" i="5"/>
  <c r="J773" i="5"/>
  <c r="I773" i="5"/>
  <c r="J772" i="5"/>
  <c r="I772" i="5"/>
  <c r="J771" i="5"/>
  <c r="I771" i="5"/>
  <c r="J770" i="5"/>
  <c r="I770" i="5"/>
  <c r="J769" i="5"/>
  <c r="I769" i="5"/>
  <c r="J768" i="5"/>
  <c r="I768" i="5"/>
  <c r="J767" i="5"/>
  <c r="I767" i="5"/>
  <c r="J766" i="5"/>
  <c r="I766" i="5"/>
  <c r="J765" i="5"/>
  <c r="I765" i="5"/>
  <c r="J764" i="5"/>
  <c r="I764" i="5"/>
  <c r="J763" i="5"/>
  <c r="I763" i="5"/>
  <c r="J762" i="5"/>
  <c r="I762" i="5"/>
  <c r="J761" i="5"/>
  <c r="I761" i="5"/>
  <c r="J760" i="5"/>
  <c r="I760" i="5"/>
  <c r="J759" i="5"/>
  <c r="I759" i="5"/>
  <c r="J758" i="5"/>
  <c r="I758" i="5"/>
  <c r="J757" i="5"/>
  <c r="I757" i="5"/>
  <c r="J756" i="5"/>
  <c r="I756" i="5"/>
  <c r="J755" i="5"/>
  <c r="I755" i="5"/>
  <c r="J754" i="5"/>
  <c r="I754" i="5"/>
  <c r="J753" i="5"/>
  <c r="I753" i="5"/>
  <c r="J752" i="5"/>
  <c r="I752" i="5"/>
  <c r="J751" i="5"/>
  <c r="I751" i="5"/>
  <c r="J750" i="5"/>
  <c r="I750" i="5"/>
  <c r="J749" i="5"/>
  <c r="I749" i="5"/>
  <c r="J748" i="5"/>
  <c r="I748" i="5"/>
  <c r="J747" i="5"/>
  <c r="I747" i="5"/>
  <c r="J746" i="5"/>
  <c r="I746" i="5"/>
  <c r="J745" i="5"/>
  <c r="I745" i="5"/>
  <c r="J744" i="5"/>
  <c r="I744" i="5"/>
  <c r="J743" i="5"/>
  <c r="I743" i="5"/>
  <c r="J742" i="5"/>
  <c r="I742" i="5"/>
  <c r="J741" i="5"/>
  <c r="I741" i="5"/>
  <c r="J740" i="5"/>
  <c r="I740" i="5"/>
  <c r="J739" i="5"/>
  <c r="I739" i="5"/>
  <c r="J738" i="5"/>
  <c r="I738" i="5"/>
  <c r="J737" i="5"/>
  <c r="I737" i="5"/>
  <c r="J736" i="5"/>
  <c r="I736" i="5"/>
  <c r="J735" i="5"/>
  <c r="I735" i="5"/>
  <c r="J734" i="5"/>
  <c r="I734" i="5"/>
  <c r="J733" i="5"/>
  <c r="I733" i="5"/>
  <c r="J732" i="5"/>
  <c r="I732" i="5"/>
  <c r="J731" i="5"/>
  <c r="I731" i="5"/>
  <c r="J730" i="5"/>
  <c r="I730" i="5"/>
  <c r="J729" i="5"/>
  <c r="I729" i="5"/>
  <c r="J728" i="5"/>
  <c r="I728" i="5"/>
  <c r="J727" i="5"/>
  <c r="I727" i="5"/>
  <c r="J726" i="5"/>
  <c r="I726" i="5"/>
  <c r="J725" i="5"/>
  <c r="I725" i="5"/>
  <c r="J724" i="5"/>
  <c r="I724" i="5"/>
  <c r="J723" i="5"/>
  <c r="I723" i="5"/>
  <c r="J722" i="5"/>
  <c r="I722" i="5"/>
  <c r="J721" i="5"/>
  <c r="I721" i="5"/>
  <c r="J720" i="5"/>
  <c r="I720" i="5"/>
  <c r="J719" i="5"/>
  <c r="I719" i="5"/>
  <c r="J718" i="5"/>
  <c r="I718" i="5"/>
  <c r="J717" i="5"/>
  <c r="I717" i="5"/>
  <c r="J716" i="5"/>
  <c r="I716" i="5"/>
  <c r="J715" i="5"/>
  <c r="I715" i="5"/>
  <c r="J714" i="5"/>
  <c r="I714" i="5"/>
  <c r="J713" i="5"/>
  <c r="I713" i="5"/>
  <c r="J712" i="5"/>
  <c r="I712" i="5"/>
  <c r="J711" i="5"/>
  <c r="I711" i="5"/>
  <c r="J710" i="5"/>
  <c r="I710" i="5"/>
  <c r="J709" i="5"/>
  <c r="I709" i="5"/>
  <c r="J708" i="5"/>
  <c r="I708" i="5"/>
  <c r="J707" i="5"/>
  <c r="I707" i="5"/>
  <c r="J706" i="5"/>
  <c r="I706" i="5"/>
  <c r="J705" i="5"/>
  <c r="I705" i="5"/>
  <c r="J704" i="5"/>
  <c r="I704" i="5"/>
  <c r="J703" i="5"/>
  <c r="I703" i="5"/>
  <c r="J702" i="5"/>
  <c r="I702" i="5"/>
  <c r="J701" i="5"/>
  <c r="I701" i="5"/>
  <c r="J700" i="5"/>
  <c r="I700" i="5"/>
  <c r="J699" i="5"/>
  <c r="I699" i="5"/>
  <c r="J698" i="5"/>
  <c r="I698" i="5"/>
  <c r="J697" i="5"/>
  <c r="I697" i="5"/>
  <c r="J696" i="5"/>
  <c r="I696" i="5"/>
  <c r="J695" i="5"/>
  <c r="I695" i="5"/>
  <c r="J694" i="5"/>
  <c r="I694" i="5"/>
  <c r="J693" i="5"/>
  <c r="I693" i="5"/>
  <c r="J692" i="5"/>
  <c r="I692" i="5"/>
  <c r="J691" i="5"/>
  <c r="I691" i="5"/>
  <c r="J690" i="5"/>
  <c r="I690" i="5"/>
  <c r="J689" i="5"/>
  <c r="I689" i="5"/>
  <c r="J688" i="5"/>
  <c r="I688" i="5"/>
  <c r="J687" i="5"/>
  <c r="I687" i="5"/>
  <c r="J686" i="5"/>
  <c r="I686" i="5"/>
  <c r="J685" i="5"/>
  <c r="I685" i="5"/>
  <c r="J684" i="5"/>
  <c r="I684" i="5"/>
  <c r="J683" i="5"/>
  <c r="I683" i="5"/>
  <c r="J682" i="5"/>
  <c r="I682" i="5"/>
  <c r="J681" i="5"/>
  <c r="I681" i="5"/>
  <c r="J680" i="5"/>
  <c r="I680" i="5"/>
  <c r="J679" i="5"/>
  <c r="I679" i="5"/>
  <c r="J678" i="5"/>
  <c r="I678" i="5"/>
  <c r="J677" i="5"/>
  <c r="I677" i="5"/>
  <c r="J676" i="5"/>
  <c r="I676" i="5"/>
  <c r="J675" i="5"/>
  <c r="I675" i="5"/>
  <c r="J674" i="5"/>
  <c r="I674" i="5"/>
  <c r="J673" i="5"/>
  <c r="I673" i="5"/>
  <c r="J672" i="5"/>
  <c r="I672" i="5"/>
  <c r="J671" i="5"/>
  <c r="I671" i="5"/>
  <c r="J670" i="5"/>
  <c r="I670" i="5"/>
  <c r="J669" i="5"/>
  <c r="I669" i="5"/>
  <c r="J668" i="5"/>
  <c r="I668" i="5"/>
  <c r="J667" i="5"/>
  <c r="I667" i="5"/>
  <c r="J666" i="5"/>
  <c r="I666" i="5"/>
  <c r="J665" i="5"/>
  <c r="I665" i="5"/>
  <c r="J664" i="5"/>
  <c r="I664" i="5"/>
  <c r="J663" i="5"/>
  <c r="I663" i="5"/>
  <c r="J662" i="5"/>
  <c r="I662" i="5"/>
  <c r="J661" i="5"/>
  <c r="I661" i="5"/>
  <c r="J660" i="5"/>
  <c r="I660" i="5"/>
  <c r="J659" i="5"/>
  <c r="I659" i="5"/>
  <c r="J658" i="5"/>
  <c r="I658" i="5"/>
  <c r="J657" i="5"/>
  <c r="I657" i="5"/>
  <c r="J656" i="5"/>
  <c r="I656" i="5"/>
  <c r="J655" i="5"/>
  <c r="I655" i="5"/>
  <c r="J654" i="5"/>
  <c r="I654" i="5"/>
  <c r="J653" i="5"/>
  <c r="I653" i="5"/>
  <c r="J652" i="5"/>
  <c r="I652" i="5"/>
  <c r="J651" i="5"/>
  <c r="I651" i="5"/>
  <c r="J650" i="5"/>
  <c r="I650" i="5"/>
  <c r="J649" i="5"/>
  <c r="I649" i="5"/>
  <c r="J648" i="5"/>
  <c r="I648" i="5"/>
  <c r="J647" i="5"/>
  <c r="I647" i="5"/>
  <c r="J646" i="5"/>
  <c r="I646" i="5"/>
  <c r="J645" i="5"/>
  <c r="I645" i="5"/>
  <c r="J644" i="5"/>
  <c r="I644" i="5"/>
  <c r="J643" i="5"/>
  <c r="I643" i="5"/>
  <c r="J642" i="5"/>
  <c r="I642" i="5"/>
  <c r="J641" i="5"/>
  <c r="I641" i="5"/>
  <c r="J640" i="5"/>
  <c r="I640" i="5"/>
  <c r="J639" i="5"/>
  <c r="I639" i="5"/>
  <c r="J638" i="5"/>
  <c r="I638" i="5"/>
  <c r="J637" i="5"/>
  <c r="I637" i="5"/>
  <c r="J636" i="5"/>
  <c r="I636" i="5"/>
  <c r="J635" i="5"/>
  <c r="I635" i="5"/>
  <c r="J634" i="5"/>
  <c r="I634" i="5"/>
  <c r="J633" i="5"/>
  <c r="I633" i="5"/>
  <c r="J632" i="5"/>
  <c r="I632" i="5"/>
  <c r="J631" i="5"/>
  <c r="I631" i="5"/>
  <c r="J630" i="5"/>
  <c r="I630" i="5"/>
  <c r="J629" i="5"/>
  <c r="I629" i="5"/>
  <c r="J628" i="5"/>
  <c r="I628" i="5"/>
  <c r="J627" i="5"/>
  <c r="I627" i="5"/>
  <c r="J626" i="5"/>
  <c r="I626" i="5"/>
  <c r="J625" i="5"/>
  <c r="I625" i="5"/>
  <c r="J624" i="5"/>
  <c r="I624" i="5"/>
  <c r="J623" i="5"/>
  <c r="I623" i="5"/>
  <c r="J622" i="5"/>
  <c r="I622" i="5"/>
  <c r="J621" i="5"/>
  <c r="I621" i="5"/>
  <c r="J620" i="5"/>
  <c r="I620" i="5"/>
  <c r="J619" i="5"/>
  <c r="I619" i="5"/>
  <c r="J618" i="5"/>
  <c r="I618" i="5"/>
  <c r="J617" i="5"/>
  <c r="I617" i="5"/>
  <c r="J616" i="5"/>
  <c r="I616" i="5"/>
  <c r="J615" i="5"/>
  <c r="I615" i="5"/>
  <c r="J614" i="5"/>
  <c r="I614" i="5"/>
  <c r="J613" i="5"/>
  <c r="I613" i="5"/>
  <c r="J612" i="5"/>
  <c r="I612" i="5"/>
  <c r="J604" i="5"/>
  <c r="I604" i="5"/>
  <c r="J603" i="5"/>
  <c r="I603" i="5"/>
  <c r="J602" i="5"/>
  <c r="I602" i="5"/>
  <c r="J601" i="5"/>
  <c r="I601" i="5"/>
  <c r="J600" i="5"/>
  <c r="I600" i="5"/>
  <c r="J599" i="5"/>
  <c r="I599" i="5"/>
  <c r="J598" i="5"/>
  <c r="I598" i="5"/>
  <c r="J597" i="5"/>
  <c r="I597" i="5"/>
  <c r="J596" i="5"/>
  <c r="I596" i="5"/>
  <c r="J595" i="5"/>
  <c r="I595" i="5"/>
  <c r="J594" i="5"/>
  <c r="I594" i="5"/>
  <c r="J593" i="5"/>
  <c r="I593" i="5"/>
  <c r="J592" i="5"/>
  <c r="I592" i="5"/>
  <c r="J571" i="5"/>
  <c r="H571" i="5"/>
  <c r="I571" i="5" s="1"/>
  <c r="J570" i="5"/>
  <c r="H570" i="5"/>
  <c r="I570" i="5" s="1"/>
  <c r="J569" i="5"/>
  <c r="H569" i="5"/>
  <c r="I569" i="5" s="1"/>
  <c r="J568" i="5"/>
  <c r="H568" i="5"/>
  <c r="I568" i="5" s="1"/>
  <c r="J567" i="5"/>
  <c r="H567" i="5"/>
  <c r="I567" i="5" s="1"/>
  <c r="J566" i="5"/>
  <c r="H566" i="5"/>
  <c r="J565" i="5"/>
  <c r="H565" i="5"/>
  <c r="I565" i="5" s="1"/>
  <c r="J564" i="5"/>
  <c r="H564" i="5"/>
  <c r="I564" i="5" s="1"/>
  <c r="J563" i="5"/>
  <c r="H563" i="5"/>
  <c r="I563" i="5" s="1"/>
  <c r="J562" i="5"/>
  <c r="H562" i="5"/>
  <c r="I562" i="5" s="1"/>
  <c r="J561" i="5"/>
  <c r="H561" i="5"/>
  <c r="I561" i="5" s="1"/>
  <c r="J560" i="5"/>
  <c r="I560" i="5"/>
  <c r="J559" i="5"/>
  <c r="I559" i="5"/>
  <c r="J558" i="5"/>
  <c r="I558" i="5"/>
  <c r="J557" i="5"/>
  <c r="H557" i="5"/>
  <c r="I557" i="5" s="1"/>
  <c r="J556" i="5"/>
  <c r="H556" i="5"/>
  <c r="I556" i="5" s="1"/>
  <c r="J555" i="5"/>
  <c r="H555" i="5"/>
  <c r="I555" i="5" s="1"/>
  <c r="J554" i="5"/>
  <c r="I554" i="5"/>
  <c r="J553" i="5"/>
  <c r="I553" i="5"/>
  <c r="J552" i="5"/>
  <c r="I552" i="5"/>
  <c r="J551" i="5"/>
  <c r="H551" i="5"/>
  <c r="I551" i="5" s="1"/>
  <c r="J550" i="5"/>
  <c r="I550" i="5"/>
  <c r="J549" i="5"/>
  <c r="H549" i="5"/>
  <c r="I549" i="5" s="1"/>
  <c r="J548" i="5"/>
  <c r="I548" i="5"/>
  <c r="J547" i="5"/>
  <c r="H547" i="5"/>
  <c r="I547" i="5" s="1"/>
  <c r="J546" i="5"/>
  <c r="H546" i="5"/>
  <c r="I546" i="5" s="1"/>
  <c r="J545" i="5"/>
  <c r="I545" i="5"/>
  <c r="J544" i="5"/>
  <c r="I544" i="5"/>
  <c r="J543" i="5"/>
  <c r="I543" i="5"/>
  <c r="J542" i="5"/>
  <c r="I542" i="5"/>
  <c r="J541" i="5"/>
  <c r="I541" i="5"/>
  <c r="J540" i="5"/>
  <c r="I540" i="5"/>
  <c r="J539" i="5"/>
  <c r="H539" i="5"/>
  <c r="I539" i="5" s="1"/>
  <c r="J538" i="5"/>
  <c r="I538" i="5"/>
  <c r="J537" i="5"/>
  <c r="H537" i="5"/>
  <c r="I537" i="5" s="1"/>
  <c r="J536" i="5"/>
  <c r="I536" i="5"/>
  <c r="J535" i="5"/>
  <c r="I535" i="5"/>
  <c r="J534" i="5"/>
  <c r="H534" i="5"/>
  <c r="I534" i="5" s="1"/>
  <c r="J533" i="5"/>
  <c r="I533" i="5"/>
  <c r="J532" i="5"/>
  <c r="I532" i="5"/>
  <c r="J531" i="5"/>
  <c r="I531" i="5"/>
  <c r="J530" i="5"/>
  <c r="H530" i="5"/>
  <c r="I530" i="5" s="1"/>
  <c r="J529" i="5"/>
  <c r="I529" i="5"/>
  <c r="J528" i="5"/>
  <c r="I528" i="5"/>
  <c r="J527" i="5"/>
  <c r="I527" i="5"/>
  <c r="J526" i="5"/>
  <c r="H526" i="5"/>
  <c r="I526" i="5" s="1"/>
  <c r="J525" i="5"/>
  <c r="I525" i="5"/>
  <c r="J524" i="5"/>
  <c r="H524" i="5"/>
  <c r="I524" i="5" s="1"/>
  <c r="J523" i="5"/>
  <c r="I523" i="5"/>
  <c r="J522" i="5"/>
  <c r="H522" i="5"/>
  <c r="I522" i="5" s="1"/>
  <c r="J521" i="5"/>
  <c r="I521" i="5"/>
  <c r="J520" i="5"/>
  <c r="H520" i="5"/>
  <c r="I520" i="5" s="1"/>
  <c r="J519" i="5"/>
  <c r="I519" i="5"/>
  <c r="J518" i="5"/>
  <c r="I518" i="5"/>
  <c r="J517" i="5"/>
  <c r="H517" i="5"/>
  <c r="I517" i="5" s="1"/>
  <c r="J516" i="5"/>
  <c r="I516" i="5"/>
  <c r="J515" i="5"/>
  <c r="H515" i="5"/>
  <c r="I515" i="5" s="1"/>
  <c r="J514" i="5"/>
  <c r="I514" i="5"/>
  <c r="J513" i="5"/>
  <c r="H513" i="5"/>
  <c r="I513" i="5" s="1"/>
  <c r="J512" i="5"/>
  <c r="H512" i="5"/>
  <c r="I512" i="5" s="1"/>
  <c r="J511" i="5"/>
  <c r="I511" i="5"/>
  <c r="J510" i="5"/>
  <c r="I510" i="5"/>
  <c r="J509" i="5"/>
  <c r="H509" i="5"/>
  <c r="I509" i="5" s="1"/>
  <c r="J508" i="5"/>
  <c r="I508" i="5"/>
  <c r="J507" i="5"/>
  <c r="H507" i="5"/>
  <c r="I507" i="5" s="1"/>
  <c r="J506" i="5"/>
  <c r="I506" i="5"/>
  <c r="J505" i="5"/>
  <c r="I505" i="5"/>
  <c r="J504" i="5"/>
  <c r="H504" i="5"/>
  <c r="I504" i="5" s="1"/>
  <c r="J503" i="5"/>
  <c r="H503" i="5"/>
  <c r="I503" i="5" s="1"/>
  <c r="J502" i="5"/>
  <c r="I502" i="5"/>
  <c r="J501" i="5"/>
  <c r="H501" i="5"/>
  <c r="I501" i="5" s="1"/>
  <c r="J500" i="5"/>
  <c r="I500" i="5"/>
  <c r="J499" i="5"/>
  <c r="H499" i="5"/>
  <c r="I499" i="5" s="1"/>
  <c r="J498" i="5"/>
  <c r="H498" i="5"/>
  <c r="I498" i="5" s="1"/>
  <c r="J497" i="5"/>
  <c r="I497" i="5"/>
  <c r="J496" i="5"/>
  <c r="I496" i="5"/>
  <c r="J495" i="5"/>
  <c r="I495" i="5"/>
  <c r="J494" i="5"/>
  <c r="I494" i="5"/>
  <c r="J493" i="5"/>
  <c r="I493" i="5"/>
  <c r="J492" i="5"/>
  <c r="I492" i="5"/>
  <c r="J491" i="5"/>
  <c r="I491" i="5"/>
  <c r="J490" i="5"/>
  <c r="I490" i="5"/>
  <c r="J489" i="5"/>
  <c r="I489" i="5"/>
  <c r="J488" i="5"/>
  <c r="I488" i="5"/>
  <c r="J487" i="5"/>
  <c r="I487" i="5"/>
  <c r="J486" i="5"/>
  <c r="I486" i="5"/>
  <c r="J485" i="5"/>
  <c r="I485" i="5"/>
  <c r="J484" i="5"/>
  <c r="I484" i="5"/>
  <c r="J483" i="5"/>
  <c r="I483" i="5"/>
  <c r="J482" i="5"/>
  <c r="I482" i="5"/>
  <c r="J481" i="5"/>
  <c r="H481" i="5"/>
  <c r="I481" i="5" s="1"/>
  <c r="J480" i="5"/>
  <c r="H480" i="5"/>
  <c r="I480" i="5" s="1"/>
  <c r="J479" i="5"/>
  <c r="H479" i="5"/>
  <c r="I479" i="5" s="1"/>
  <c r="J478" i="5"/>
  <c r="H478" i="5"/>
  <c r="I478" i="5" s="1"/>
  <c r="J477" i="5"/>
  <c r="H477" i="5"/>
  <c r="I477" i="5" s="1"/>
  <c r="J476" i="5"/>
  <c r="H476" i="5"/>
  <c r="I476" i="5" s="1"/>
  <c r="J475" i="5"/>
  <c r="H475" i="5"/>
  <c r="I475" i="5" s="1"/>
  <c r="J474" i="5"/>
  <c r="H474" i="5"/>
  <c r="I474" i="5" s="1"/>
  <c r="J473" i="5"/>
  <c r="H473" i="5"/>
  <c r="I473" i="5" s="1"/>
  <c r="J472" i="5"/>
  <c r="H472" i="5"/>
  <c r="I472" i="5" s="1"/>
  <c r="J471" i="5"/>
  <c r="H471" i="5"/>
  <c r="I471" i="5" s="1"/>
  <c r="J470" i="5"/>
  <c r="H470" i="5"/>
  <c r="I470" i="5" s="1"/>
  <c r="J469" i="5"/>
  <c r="H469" i="5"/>
  <c r="I469" i="5" s="1"/>
  <c r="J468" i="5"/>
  <c r="H468" i="5"/>
  <c r="I468" i="5" s="1"/>
  <c r="J467" i="5"/>
  <c r="H467" i="5"/>
  <c r="I467" i="5" s="1"/>
  <c r="J466" i="5"/>
  <c r="H466" i="5"/>
  <c r="I466" i="5" s="1"/>
  <c r="J465" i="5"/>
  <c r="H465" i="5"/>
  <c r="I465" i="5" s="1"/>
  <c r="J464" i="5"/>
  <c r="H464" i="5"/>
  <c r="I464" i="5" s="1"/>
  <c r="J463" i="5"/>
  <c r="H463" i="5"/>
  <c r="I463" i="5" s="1"/>
  <c r="J462" i="5"/>
  <c r="H462" i="5"/>
  <c r="I462" i="5" s="1"/>
  <c r="J461" i="5"/>
  <c r="H461" i="5"/>
  <c r="I461" i="5" s="1"/>
  <c r="J460" i="5"/>
  <c r="H460" i="5"/>
  <c r="I460" i="5" s="1"/>
  <c r="J459" i="5"/>
  <c r="H459" i="5"/>
  <c r="I459" i="5" s="1"/>
  <c r="J458" i="5"/>
  <c r="H458" i="5"/>
  <c r="I458" i="5" s="1"/>
  <c r="J457" i="5"/>
  <c r="H457" i="5"/>
  <c r="I457" i="5" s="1"/>
  <c r="J456" i="5"/>
  <c r="H456" i="5"/>
  <c r="I456" i="5" s="1"/>
  <c r="J455" i="5"/>
  <c r="H455" i="5"/>
  <c r="I455" i="5" s="1"/>
  <c r="J454" i="5"/>
  <c r="H454" i="5"/>
  <c r="I454" i="5" s="1"/>
  <c r="J453" i="5"/>
  <c r="H453" i="5"/>
  <c r="I453" i="5" s="1"/>
  <c r="J452" i="5"/>
  <c r="H452" i="5"/>
  <c r="I452" i="5" s="1"/>
  <c r="J451" i="5"/>
  <c r="H451" i="5"/>
  <c r="I451" i="5" s="1"/>
  <c r="J450" i="5"/>
  <c r="H450" i="5"/>
  <c r="I450" i="5" s="1"/>
  <c r="J449" i="5"/>
  <c r="H449" i="5"/>
  <c r="I449" i="5" s="1"/>
  <c r="J448" i="5"/>
  <c r="H448" i="5"/>
  <c r="I448" i="5" s="1"/>
  <c r="J447" i="5"/>
  <c r="H447" i="5"/>
  <c r="I447" i="5" s="1"/>
  <c r="J446" i="5"/>
  <c r="H446" i="5"/>
  <c r="I446" i="5" s="1"/>
  <c r="J445" i="5"/>
  <c r="H445" i="5"/>
  <c r="I445" i="5" s="1"/>
  <c r="J444" i="5"/>
  <c r="H444" i="5"/>
  <c r="I444" i="5" s="1"/>
  <c r="J443" i="5"/>
  <c r="H443" i="5"/>
  <c r="I443" i="5" s="1"/>
  <c r="J442" i="5"/>
  <c r="H442" i="5"/>
  <c r="I442" i="5" s="1"/>
  <c r="J441" i="5"/>
  <c r="H441" i="5"/>
  <c r="I441" i="5" s="1"/>
  <c r="J440" i="5"/>
  <c r="H440" i="5"/>
  <c r="I440" i="5" s="1"/>
  <c r="J439" i="5"/>
  <c r="H439" i="5"/>
  <c r="I439" i="5" s="1"/>
  <c r="J438" i="5"/>
  <c r="H438" i="5"/>
  <c r="I438" i="5" s="1"/>
  <c r="J437" i="5"/>
  <c r="H437" i="5"/>
  <c r="I437" i="5" s="1"/>
  <c r="J436" i="5"/>
  <c r="I436" i="5"/>
  <c r="J435" i="5"/>
  <c r="I435" i="5"/>
  <c r="J434" i="5"/>
  <c r="H434" i="5"/>
  <c r="I434" i="5" s="1"/>
  <c r="J433" i="5"/>
  <c r="I433" i="5"/>
  <c r="J432" i="5"/>
  <c r="I432" i="5"/>
  <c r="J431" i="5"/>
  <c r="I431" i="5"/>
  <c r="J430" i="5"/>
  <c r="H430" i="5"/>
  <c r="I430" i="5" s="1"/>
  <c r="J429" i="5"/>
  <c r="I429" i="5"/>
  <c r="J428" i="5"/>
  <c r="I428" i="5"/>
  <c r="J427" i="5"/>
  <c r="I427" i="5"/>
  <c r="J426" i="5"/>
  <c r="I426" i="5"/>
  <c r="J425" i="5"/>
  <c r="I425" i="5"/>
  <c r="J424" i="5"/>
  <c r="I424" i="5"/>
  <c r="J423" i="5"/>
  <c r="I423" i="5"/>
  <c r="J422" i="5"/>
  <c r="I422" i="5"/>
  <c r="J421" i="5"/>
  <c r="H421" i="5"/>
  <c r="I421" i="5" s="1"/>
  <c r="J420" i="5"/>
  <c r="I420" i="5"/>
  <c r="J419" i="5"/>
  <c r="H419" i="5"/>
  <c r="I419" i="5" s="1"/>
  <c r="J418" i="5"/>
  <c r="H418" i="5"/>
  <c r="I418" i="5" s="1"/>
  <c r="J417" i="5"/>
  <c r="H417" i="5"/>
  <c r="I417" i="5" s="1"/>
  <c r="J416" i="5"/>
  <c r="H416" i="5"/>
  <c r="I416" i="5" s="1"/>
  <c r="J415" i="5"/>
  <c r="H415" i="5"/>
  <c r="I415" i="5" s="1"/>
  <c r="J414" i="5"/>
  <c r="H414" i="5"/>
  <c r="I414" i="5" s="1"/>
  <c r="J413" i="5"/>
  <c r="H413" i="5"/>
  <c r="I413" i="5" s="1"/>
  <c r="J412" i="5"/>
  <c r="H412" i="5"/>
  <c r="I412" i="5" s="1"/>
  <c r="J411" i="5"/>
  <c r="H411" i="5"/>
  <c r="I411" i="5" s="1"/>
  <c r="J410" i="5"/>
  <c r="H410" i="5"/>
  <c r="I410" i="5" s="1"/>
  <c r="J409" i="5"/>
  <c r="H409" i="5"/>
  <c r="I409" i="5" s="1"/>
  <c r="J408" i="5"/>
  <c r="H408" i="5"/>
  <c r="I408" i="5" s="1"/>
  <c r="J407" i="5"/>
  <c r="H407" i="5"/>
  <c r="I407" i="5" s="1"/>
  <c r="J406" i="5"/>
  <c r="H406" i="5"/>
  <c r="I406" i="5" s="1"/>
  <c r="J405" i="5"/>
  <c r="H405" i="5"/>
  <c r="I405" i="5" s="1"/>
  <c r="J404" i="5"/>
  <c r="H404" i="5"/>
  <c r="I404" i="5" s="1"/>
  <c r="J403" i="5"/>
  <c r="H403" i="5"/>
  <c r="I403" i="5" s="1"/>
  <c r="J402" i="5"/>
  <c r="H402" i="5"/>
  <c r="I402" i="5" s="1"/>
  <c r="J401" i="5"/>
  <c r="H401" i="5"/>
  <c r="I401" i="5" s="1"/>
  <c r="J400" i="5"/>
  <c r="H400" i="5"/>
  <c r="I400" i="5" s="1"/>
  <c r="J399" i="5"/>
  <c r="H399" i="5"/>
  <c r="I399" i="5" s="1"/>
  <c r="J398" i="5"/>
  <c r="H398" i="5"/>
  <c r="I398" i="5" s="1"/>
  <c r="J397" i="5"/>
  <c r="H397" i="5"/>
  <c r="I397" i="5" s="1"/>
  <c r="J396" i="5"/>
  <c r="I396" i="5"/>
  <c r="J395" i="5"/>
  <c r="H395" i="5"/>
  <c r="I395" i="5" s="1"/>
  <c r="J394" i="5"/>
  <c r="H394" i="5"/>
  <c r="I394" i="5" s="1"/>
  <c r="J393" i="5"/>
  <c r="I393" i="5"/>
  <c r="J392" i="5"/>
  <c r="H392" i="5"/>
  <c r="I392" i="5" s="1"/>
  <c r="J391" i="5"/>
  <c r="H391" i="5"/>
  <c r="I391" i="5" s="1"/>
  <c r="J390" i="5"/>
  <c r="I390" i="5"/>
  <c r="J389" i="5"/>
  <c r="H389" i="5"/>
  <c r="I389" i="5" s="1"/>
  <c r="J388" i="5"/>
  <c r="I388" i="5"/>
  <c r="J387" i="5"/>
  <c r="I387" i="5"/>
  <c r="J386" i="5"/>
  <c r="I386" i="5"/>
  <c r="J385" i="5"/>
  <c r="H385" i="5"/>
  <c r="J384" i="5"/>
  <c r="I384" i="5"/>
  <c r="J383" i="5"/>
  <c r="I383" i="5"/>
  <c r="J382" i="5"/>
  <c r="I382" i="5"/>
  <c r="J381" i="5"/>
  <c r="I381" i="5"/>
  <c r="J380" i="5"/>
  <c r="H380" i="5"/>
  <c r="I380" i="5" s="1"/>
  <c r="J379" i="5"/>
  <c r="I379" i="5"/>
  <c r="J378" i="5"/>
  <c r="H378" i="5"/>
  <c r="I378" i="5" s="1"/>
  <c r="J377" i="5"/>
  <c r="I377" i="5"/>
  <c r="J376" i="5"/>
  <c r="H376" i="5"/>
  <c r="I376" i="5" s="1"/>
  <c r="J375" i="5"/>
  <c r="I375" i="5"/>
  <c r="J374" i="5"/>
  <c r="I374" i="5"/>
  <c r="J373" i="5"/>
  <c r="I373" i="5"/>
  <c r="J372" i="5"/>
  <c r="I372" i="5"/>
  <c r="J371" i="5"/>
  <c r="I371" i="5"/>
  <c r="J370" i="5"/>
  <c r="I370" i="5"/>
  <c r="J369" i="5"/>
  <c r="I369" i="5"/>
  <c r="J368" i="5"/>
  <c r="I368" i="5"/>
  <c r="J367" i="5"/>
  <c r="I367" i="5"/>
  <c r="J366" i="5"/>
  <c r="H366" i="5"/>
  <c r="I366" i="5" s="1"/>
  <c r="J365" i="5"/>
  <c r="I365" i="5"/>
  <c r="J364" i="5"/>
  <c r="H364" i="5"/>
  <c r="I364" i="5" s="1"/>
  <c r="J363" i="5"/>
  <c r="I363" i="5"/>
  <c r="J362" i="5"/>
  <c r="I362" i="5"/>
  <c r="J361" i="5"/>
  <c r="H361" i="5"/>
  <c r="I361" i="5" s="1"/>
  <c r="J360" i="5"/>
  <c r="H360" i="5"/>
  <c r="I360" i="5" s="1"/>
  <c r="J359" i="5"/>
  <c r="H359" i="5"/>
  <c r="I359" i="5" s="1"/>
  <c r="J358" i="5"/>
  <c r="H358" i="5"/>
  <c r="I358" i="5" s="1"/>
  <c r="J357" i="5"/>
  <c r="I357" i="5"/>
  <c r="J356" i="5"/>
  <c r="I356" i="5"/>
  <c r="J355" i="5"/>
  <c r="I355" i="5"/>
  <c r="J354" i="5"/>
  <c r="H354" i="5"/>
  <c r="I354" i="5" s="1"/>
  <c r="J353" i="5"/>
  <c r="H353" i="5"/>
  <c r="I353" i="5" s="1"/>
  <c r="J352" i="5"/>
  <c r="H352" i="5"/>
  <c r="I352" i="5" s="1"/>
  <c r="J351" i="5"/>
  <c r="H351" i="5"/>
  <c r="I351" i="5" s="1"/>
  <c r="J350" i="5"/>
  <c r="H350" i="5"/>
  <c r="I350" i="5" s="1"/>
  <c r="J349" i="5"/>
  <c r="H349" i="5"/>
  <c r="I349" i="5" s="1"/>
  <c r="J348" i="5"/>
  <c r="H348" i="5"/>
  <c r="I348" i="5" s="1"/>
  <c r="J347" i="5"/>
  <c r="H347" i="5"/>
  <c r="I347" i="5" s="1"/>
  <c r="J346" i="5"/>
  <c r="H346" i="5"/>
  <c r="I346" i="5" s="1"/>
  <c r="J345" i="5"/>
  <c r="H345" i="5"/>
  <c r="I345" i="5" s="1"/>
  <c r="J344" i="5"/>
  <c r="H344" i="5"/>
  <c r="I344" i="5" s="1"/>
  <c r="J343" i="5"/>
  <c r="H343" i="5"/>
  <c r="I343" i="5" s="1"/>
  <c r="J342" i="5"/>
  <c r="H342" i="5"/>
  <c r="I342" i="5" s="1"/>
  <c r="J341" i="5"/>
  <c r="H341" i="5"/>
  <c r="I341" i="5" s="1"/>
  <c r="J340" i="5"/>
  <c r="H340" i="5"/>
  <c r="I340" i="5" s="1"/>
  <c r="J339" i="5"/>
  <c r="H339" i="5"/>
  <c r="I339" i="5" s="1"/>
  <c r="J338" i="5"/>
  <c r="H338" i="5"/>
  <c r="I338" i="5" s="1"/>
  <c r="J337" i="5"/>
  <c r="H337" i="5"/>
  <c r="I337" i="5" s="1"/>
  <c r="J336" i="5"/>
  <c r="H336" i="5"/>
  <c r="I336" i="5" s="1"/>
  <c r="J335" i="5"/>
  <c r="H335" i="5"/>
  <c r="I335" i="5" s="1"/>
  <c r="J334" i="5"/>
  <c r="H334" i="5"/>
  <c r="I334" i="5" s="1"/>
  <c r="J333" i="5"/>
  <c r="H333" i="5"/>
  <c r="I333" i="5" s="1"/>
  <c r="J332" i="5"/>
  <c r="H332" i="5"/>
  <c r="I332" i="5" s="1"/>
  <c r="J331" i="5"/>
  <c r="H331" i="5"/>
  <c r="I331" i="5" s="1"/>
  <c r="J330" i="5"/>
  <c r="H330" i="5"/>
  <c r="I330" i="5" s="1"/>
  <c r="J329" i="5"/>
  <c r="H329" i="5"/>
  <c r="I329" i="5" s="1"/>
  <c r="J328" i="5"/>
  <c r="H328" i="5"/>
  <c r="I328" i="5" s="1"/>
  <c r="J327" i="5"/>
  <c r="H327" i="5"/>
  <c r="I327" i="5" s="1"/>
  <c r="J326" i="5"/>
  <c r="H326" i="5"/>
  <c r="I326" i="5" s="1"/>
  <c r="J325" i="5"/>
  <c r="H325" i="5"/>
  <c r="I325" i="5" s="1"/>
  <c r="J324" i="5"/>
  <c r="H324" i="5"/>
  <c r="I324" i="5" s="1"/>
  <c r="J323" i="5"/>
  <c r="H323" i="5"/>
  <c r="I323" i="5" s="1"/>
  <c r="J322" i="5"/>
  <c r="H322" i="5"/>
  <c r="I322" i="5" s="1"/>
  <c r="J321" i="5"/>
  <c r="H321" i="5"/>
  <c r="I321" i="5" s="1"/>
  <c r="J320" i="5"/>
  <c r="H320" i="5"/>
  <c r="I320" i="5" s="1"/>
  <c r="J319" i="5"/>
  <c r="H319" i="5"/>
  <c r="I319" i="5" s="1"/>
  <c r="J318" i="5"/>
  <c r="H318" i="5"/>
  <c r="I318" i="5" s="1"/>
  <c r="J317" i="5"/>
  <c r="H317" i="5"/>
  <c r="I317" i="5" s="1"/>
  <c r="J316" i="5"/>
  <c r="H316" i="5"/>
  <c r="I316" i="5" s="1"/>
  <c r="J315" i="5"/>
  <c r="H315" i="5"/>
  <c r="I315" i="5" s="1"/>
  <c r="J314" i="5"/>
  <c r="H314" i="5"/>
  <c r="I314" i="5" s="1"/>
  <c r="J313" i="5"/>
  <c r="H313" i="5"/>
  <c r="I313" i="5" s="1"/>
  <c r="J312" i="5"/>
  <c r="H312" i="5"/>
  <c r="I312" i="5" s="1"/>
  <c r="J311" i="5"/>
  <c r="I311" i="5"/>
  <c r="J310" i="5"/>
  <c r="I310" i="5"/>
  <c r="J309" i="5"/>
  <c r="I309" i="5"/>
  <c r="J308" i="5"/>
  <c r="H308" i="5"/>
  <c r="I308" i="5" s="1"/>
  <c r="J307" i="5"/>
  <c r="I307" i="5"/>
  <c r="J306" i="5"/>
  <c r="I306" i="5"/>
  <c r="J305" i="5"/>
  <c r="I305" i="5"/>
  <c r="J304" i="5"/>
  <c r="I304" i="5"/>
  <c r="J303" i="5"/>
  <c r="H303" i="5"/>
  <c r="I303" i="5" s="1"/>
  <c r="J302" i="5"/>
  <c r="I302" i="5"/>
  <c r="J301" i="5"/>
  <c r="I301" i="5"/>
  <c r="J300" i="5"/>
  <c r="H300" i="5"/>
  <c r="I300" i="5" s="1"/>
  <c r="J299" i="5"/>
  <c r="I299" i="5"/>
  <c r="J298" i="5"/>
  <c r="H298" i="5"/>
  <c r="I298" i="5" s="1"/>
  <c r="J297" i="5"/>
  <c r="I297" i="5"/>
  <c r="J296" i="5"/>
  <c r="I296" i="5"/>
  <c r="J295" i="5"/>
  <c r="I295" i="5"/>
  <c r="J294" i="5"/>
  <c r="I294" i="5"/>
  <c r="J293" i="5"/>
  <c r="I293" i="5"/>
  <c r="J292" i="5"/>
  <c r="I292" i="5"/>
  <c r="J291" i="5"/>
  <c r="I291" i="5"/>
  <c r="J290" i="5"/>
  <c r="H290" i="5"/>
  <c r="I290" i="5" s="1"/>
  <c r="J289" i="5"/>
  <c r="I289" i="5"/>
  <c r="J288" i="5"/>
  <c r="I288" i="5"/>
  <c r="J287" i="5"/>
  <c r="I287" i="5"/>
  <c r="J286" i="5"/>
  <c r="I286" i="5"/>
  <c r="J285" i="5"/>
  <c r="I285" i="5"/>
  <c r="J284" i="5"/>
  <c r="I284" i="5"/>
  <c r="J283" i="5"/>
  <c r="I283" i="5"/>
  <c r="J282" i="5"/>
  <c r="I282" i="5"/>
  <c r="J281" i="5"/>
  <c r="I281" i="5"/>
  <c r="J280" i="5"/>
  <c r="I280" i="5"/>
  <c r="J279" i="5"/>
  <c r="I279" i="5"/>
  <c r="J278" i="5"/>
  <c r="I278" i="5"/>
  <c r="J277" i="5"/>
  <c r="I277" i="5"/>
  <c r="J276" i="5"/>
  <c r="I276" i="5"/>
  <c r="J275" i="5"/>
  <c r="I275" i="5"/>
  <c r="J274" i="5"/>
  <c r="I274" i="5"/>
  <c r="J273" i="5"/>
  <c r="I273" i="5"/>
  <c r="J272" i="5"/>
  <c r="I272" i="5"/>
  <c r="J271" i="5"/>
  <c r="I271" i="5"/>
  <c r="J270" i="5"/>
  <c r="I270" i="5"/>
  <c r="J269" i="5"/>
  <c r="I269" i="5"/>
  <c r="J268" i="5"/>
  <c r="H268" i="5"/>
  <c r="I268" i="5" s="1"/>
  <c r="J267" i="5"/>
  <c r="I267" i="5"/>
  <c r="J266" i="5"/>
  <c r="I266" i="5"/>
  <c r="J265" i="5"/>
  <c r="I265" i="5"/>
  <c r="J264" i="5"/>
  <c r="I264" i="5"/>
  <c r="J263" i="5"/>
  <c r="I263" i="5"/>
  <c r="J262" i="5"/>
  <c r="I262" i="5"/>
  <c r="J261" i="5"/>
  <c r="I261" i="5"/>
  <c r="J260" i="5"/>
  <c r="I260" i="5"/>
  <c r="J259" i="5"/>
  <c r="I259" i="5"/>
  <c r="J258" i="5"/>
  <c r="I258" i="5"/>
  <c r="J257" i="5"/>
  <c r="I257" i="5"/>
  <c r="J256" i="5"/>
  <c r="I256" i="5"/>
  <c r="J255" i="5"/>
  <c r="I255" i="5"/>
  <c r="J254" i="5"/>
  <c r="I254" i="5"/>
  <c r="J253" i="5"/>
  <c r="I253" i="5"/>
  <c r="J252" i="5"/>
  <c r="I252" i="5"/>
  <c r="J251" i="5"/>
  <c r="H251" i="5"/>
  <c r="I251" i="5" s="1"/>
  <c r="J250" i="5"/>
  <c r="I250" i="5"/>
  <c r="J249" i="5"/>
  <c r="I249" i="5"/>
  <c r="J248" i="5"/>
  <c r="I248" i="5"/>
  <c r="J247" i="5"/>
  <c r="I247" i="5"/>
  <c r="J246" i="5"/>
  <c r="I246" i="5"/>
  <c r="J245" i="5"/>
  <c r="I245" i="5"/>
  <c r="J244" i="5"/>
  <c r="I244" i="5"/>
  <c r="J243" i="5"/>
  <c r="I243" i="5"/>
  <c r="J242" i="5"/>
  <c r="I242" i="5"/>
  <c r="J241" i="5"/>
  <c r="I241" i="5"/>
  <c r="J240" i="5"/>
  <c r="I240" i="5"/>
  <c r="J239" i="5"/>
  <c r="H239" i="5"/>
  <c r="I239" i="5" s="1"/>
  <c r="J238" i="5"/>
  <c r="H238" i="5"/>
  <c r="I238" i="5" s="1"/>
  <c r="J237" i="5"/>
  <c r="H237" i="5"/>
  <c r="I237" i="5" s="1"/>
  <c r="J236" i="5"/>
  <c r="H236" i="5"/>
  <c r="I236" i="5" s="1"/>
  <c r="J235" i="5"/>
  <c r="H235" i="5"/>
  <c r="I235" i="5" s="1"/>
  <c r="J234" i="5"/>
  <c r="H234" i="5"/>
  <c r="I234" i="5" s="1"/>
  <c r="J233" i="5"/>
  <c r="H233" i="5"/>
  <c r="I233" i="5" s="1"/>
  <c r="J232" i="5"/>
  <c r="H232" i="5"/>
  <c r="I232" i="5" s="1"/>
  <c r="J231" i="5"/>
  <c r="H231" i="5"/>
  <c r="I231" i="5" s="1"/>
  <c r="J230" i="5"/>
  <c r="H230" i="5"/>
  <c r="I230" i="5" s="1"/>
  <c r="J229" i="5"/>
  <c r="H229" i="5"/>
  <c r="I229" i="5" s="1"/>
  <c r="J228" i="5"/>
  <c r="H228" i="5"/>
  <c r="I228" i="5" s="1"/>
  <c r="J227" i="5"/>
  <c r="H227" i="5"/>
  <c r="I227" i="5" s="1"/>
  <c r="J226" i="5"/>
  <c r="H226" i="5"/>
  <c r="I226" i="5" s="1"/>
  <c r="J225" i="5"/>
  <c r="H225" i="5"/>
  <c r="I225" i="5" s="1"/>
  <c r="J224" i="5"/>
  <c r="H224" i="5"/>
  <c r="I224" i="5" s="1"/>
  <c r="J223" i="5"/>
  <c r="H223" i="5"/>
  <c r="I223" i="5" s="1"/>
  <c r="J222" i="5"/>
  <c r="H222" i="5"/>
  <c r="I222" i="5" s="1"/>
  <c r="J221" i="5"/>
  <c r="H221" i="5"/>
  <c r="I221" i="5" s="1"/>
  <c r="J220" i="5"/>
  <c r="H220" i="5"/>
  <c r="I220" i="5" s="1"/>
  <c r="J219" i="5"/>
  <c r="H219" i="5"/>
  <c r="I219" i="5" s="1"/>
  <c r="J218" i="5"/>
  <c r="H218" i="5"/>
  <c r="I218" i="5" s="1"/>
  <c r="J217" i="5"/>
  <c r="H217" i="5"/>
  <c r="I217" i="5" s="1"/>
  <c r="J216" i="5"/>
  <c r="H216" i="5"/>
  <c r="I216" i="5" s="1"/>
  <c r="J215" i="5"/>
  <c r="H215" i="5"/>
  <c r="I215" i="5" s="1"/>
  <c r="J214" i="5"/>
  <c r="H214" i="5"/>
  <c r="I214" i="5" s="1"/>
  <c r="J213" i="5"/>
  <c r="H213" i="5"/>
  <c r="I213" i="5" s="1"/>
  <c r="J212" i="5"/>
  <c r="H212" i="5"/>
  <c r="I212" i="5" s="1"/>
  <c r="J211" i="5"/>
  <c r="H211" i="5"/>
  <c r="I211" i="5" s="1"/>
  <c r="J210" i="5"/>
  <c r="H210" i="5"/>
  <c r="I210" i="5" s="1"/>
  <c r="J209" i="5"/>
  <c r="H209" i="5"/>
  <c r="I209" i="5" s="1"/>
  <c r="J208" i="5"/>
  <c r="H208" i="5"/>
  <c r="I208" i="5" s="1"/>
  <c r="J207" i="5"/>
  <c r="H207" i="5"/>
  <c r="I207" i="5" s="1"/>
  <c r="J206" i="5"/>
  <c r="H206" i="5"/>
  <c r="I206" i="5" s="1"/>
  <c r="J205" i="5"/>
  <c r="H205" i="5"/>
  <c r="I205" i="5" s="1"/>
  <c r="J204" i="5"/>
  <c r="H204" i="5"/>
  <c r="I204" i="5" s="1"/>
  <c r="J203" i="5"/>
  <c r="H203" i="5"/>
  <c r="I203" i="5" s="1"/>
  <c r="J202" i="5"/>
  <c r="H202" i="5"/>
  <c r="I202" i="5" s="1"/>
  <c r="J201" i="5"/>
  <c r="H201" i="5"/>
  <c r="I201" i="5" s="1"/>
  <c r="J200" i="5"/>
  <c r="H200" i="5"/>
  <c r="I200" i="5" s="1"/>
  <c r="J199" i="5"/>
  <c r="H199" i="5"/>
  <c r="I199" i="5" s="1"/>
  <c r="J198" i="5"/>
  <c r="I198" i="5"/>
  <c r="J197" i="5"/>
  <c r="H197" i="5"/>
  <c r="I197" i="5" s="1"/>
  <c r="J196" i="5"/>
  <c r="I196" i="5"/>
  <c r="J195" i="5"/>
  <c r="H195" i="5"/>
  <c r="I195" i="5" s="1"/>
  <c r="J194" i="5"/>
  <c r="I194" i="5"/>
  <c r="J193" i="5"/>
  <c r="H193" i="5"/>
  <c r="I193" i="5" s="1"/>
  <c r="J192" i="5"/>
  <c r="I192" i="5"/>
  <c r="J191" i="5"/>
  <c r="H191" i="5"/>
  <c r="I191" i="5" s="1"/>
  <c r="J190" i="5"/>
  <c r="I190" i="5"/>
  <c r="J189" i="5"/>
  <c r="H189" i="5"/>
  <c r="I189" i="5" s="1"/>
  <c r="J188" i="5"/>
  <c r="I188" i="5"/>
  <c r="J187" i="5"/>
  <c r="H187" i="5"/>
  <c r="I187" i="5" s="1"/>
  <c r="J186" i="5"/>
  <c r="I186" i="5"/>
  <c r="J185" i="5"/>
  <c r="H185" i="5"/>
  <c r="I185" i="5" s="1"/>
  <c r="J184" i="5"/>
  <c r="I184" i="5"/>
  <c r="J183" i="5"/>
  <c r="H183" i="5"/>
  <c r="I183" i="5" s="1"/>
  <c r="J182" i="5"/>
  <c r="I182" i="5"/>
  <c r="J181" i="5"/>
  <c r="H181" i="5"/>
  <c r="I181" i="5" s="1"/>
  <c r="J180" i="5"/>
  <c r="I180" i="5"/>
  <c r="J179" i="5"/>
  <c r="I179" i="5"/>
  <c r="J178" i="5"/>
  <c r="H178" i="5"/>
  <c r="I178" i="5" s="1"/>
  <c r="J177" i="5"/>
  <c r="I177" i="5"/>
  <c r="J176" i="5"/>
  <c r="H176" i="5"/>
  <c r="I176" i="5" s="1"/>
  <c r="J175" i="5"/>
  <c r="I175" i="5"/>
  <c r="J174" i="5"/>
  <c r="H174" i="5"/>
  <c r="I174" i="5" s="1"/>
  <c r="J173" i="5"/>
  <c r="I173" i="5"/>
  <c r="J172" i="5"/>
  <c r="H172" i="5"/>
  <c r="I172" i="5" s="1"/>
  <c r="J171" i="5"/>
  <c r="H171" i="5"/>
  <c r="I171" i="5" s="1"/>
  <c r="J170" i="5"/>
  <c r="H170" i="5"/>
  <c r="I170" i="5" s="1"/>
  <c r="J169" i="5"/>
  <c r="H169" i="5"/>
  <c r="I169" i="5" s="1"/>
  <c r="J168" i="5"/>
  <c r="H168" i="5"/>
  <c r="I168" i="5" s="1"/>
  <c r="J167" i="5"/>
  <c r="H167" i="5"/>
  <c r="I167" i="5" s="1"/>
  <c r="J166" i="5"/>
  <c r="H166" i="5"/>
  <c r="I166" i="5" s="1"/>
  <c r="J165" i="5"/>
  <c r="H165" i="5"/>
  <c r="I165" i="5" s="1"/>
  <c r="J164" i="5"/>
  <c r="H164" i="5"/>
  <c r="I164" i="5" s="1"/>
  <c r="J163" i="5"/>
  <c r="H163" i="5"/>
  <c r="I163" i="5" s="1"/>
  <c r="J162" i="5"/>
  <c r="H162" i="5"/>
  <c r="I162" i="5" s="1"/>
  <c r="J161" i="5"/>
  <c r="H161" i="5"/>
  <c r="I161" i="5" s="1"/>
  <c r="J160" i="5"/>
  <c r="H160" i="5"/>
  <c r="I160" i="5" s="1"/>
  <c r="J159" i="5"/>
  <c r="H159" i="5"/>
  <c r="I159" i="5" s="1"/>
  <c r="J158" i="5"/>
  <c r="H158" i="5"/>
  <c r="I158" i="5" s="1"/>
  <c r="J157" i="5"/>
  <c r="H157" i="5"/>
  <c r="I157" i="5" s="1"/>
  <c r="J156" i="5"/>
  <c r="H156" i="5"/>
  <c r="I156" i="5" s="1"/>
  <c r="J155" i="5"/>
  <c r="H155" i="5"/>
  <c r="I155" i="5" s="1"/>
  <c r="J154" i="5"/>
  <c r="H154" i="5"/>
  <c r="I154" i="5" s="1"/>
  <c r="J153" i="5"/>
  <c r="H153" i="5"/>
  <c r="I153" i="5" s="1"/>
  <c r="J152" i="5"/>
  <c r="H152" i="5"/>
  <c r="I152" i="5" s="1"/>
  <c r="J151" i="5"/>
  <c r="H151" i="5"/>
  <c r="I151" i="5" s="1"/>
  <c r="J150" i="5"/>
  <c r="H150" i="5"/>
  <c r="I150" i="5" s="1"/>
  <c r="J149" i="5"/>
  <c r="H149" i="5"/>
  <c r="I149" i="5" s="1"/>
  <c r="J148" i="5"/>
  <c r="H148" i="5"/>
  <c r="I148" i="5" s="1"/>
  <c r="J147" i="5"/>
  <c r="H147" i="5"/>
  <c r="I147" i="5" s="1"/>
  <c r="J146" i="5"/>
  <c r="H146" i="5"/>
  <c r="I146" i="5" s="1"/>
  <c r="J145" i="5"/>
  <c r="H145" i="5"/>
  <c r="I145" i="5" s="1"/>
  <c r="J144" i="5"/>
  <c r="H144" i="5"/>
  <c r="I144" i="5" s="1"/>
  <c r="J143" i="5"/>
  <c r="H143" i="5"/>
  <c r="I143" i="5" s="1"/>
  <c r="J142" i="5"/>
  <c r="H142" i="5"/>
  <c r="I142" i="5" s="1"/>
  <c r="J141" i="5"/>
  <c r="H141" i="5"/>
  <c r="I141" i="5" s="1"/>
  <c r="J140" i="5"/>
  <c r="H140" i="5"/>
  <c r="I140" i="5" s="1"/>
  <c r="J139" i="5"/>
  <c r="H139" i="5"/>
  <c r="I139" i="5" s="1"/>
  <c r="J138" i="5"/>
  <c r="H138" i="5"/>
  <c r="I138" i="5" s="1"/>
  <c r="J137" i="5"/>
  <c r="H137" i="5"/>
  <c r="I137" i="5" s="1"/>
  <c r="J136" i="5"/>
  <c r="H136" i="5"/>
  <c r="I136" i="5" s="1"/>
  <c r="J135" i="5"/>
  <c r="H135" i="5"/>
  <c r="I135" i="5" s="1"/>
  <c r="J134" i="5"/>
  <c r="H134" i="5"/>
  <c r="I134" i="5" s="1"/>
  <c r="J133" i="5"/>
  <c r="H133" i="5"/>
  <c r="I133" i="5" s="1"/>
  <c r="J132" i="5"/>
  <c r="H132" i="5"/>
  <c r="I132" i="5" s="1"/>
  <c r="J131" i="5"/>
  <c r="H131" i="5"/>
  <c r="I131" i="5" s="1"/>
  <c r="J130" i="5"/>
  <c r="H130" i="5"/>
  <c r="I130" i="5" s="1"/>
  <c r="J129" i="5"/>
  <c r="H129" i="5"/>
  <c r="I129" i="5" s="1"/>
  <c r="J128" i="5"/>
  <c r="H128" i="5"/>
  <c r="I128" i="5" s="1"/>
  <c r="J127" i="5"/>
  <c r="H127" i="5"/>
  <c r="I127" i="5" s="1"/>
  <c r="J126" i="5"/>
  <c r="H126" i="5"/>
  <c r="I126" i="5" s="1"/>
  <c r="J125" i="5"/>
  <c r="H125" i="5"/>
  <c r="I125" i="5" s="1"/>
  <c r="J124" i="5"/>
  <c r="H124" i="5"/>
  <c r="I124" i="5" s="1"/>
  <c r="J123" i="5"/>
  <c r="H123" i="5"/>
  <c r="I123" i="5" s="1"/>
  <c r="J122" i="5"/>
  <c r="I122" i="5"/>
  <c r="J121" i="5"/>
  <c r="H121" i="5"/>
  <c r="I121" i="5" s="1"/>
  <c r="J120" i="5"/>
  <c r="I120" i="5"/>
  <c r="J119" i="5"/>
  <c r="I119" i="5"/>
  <c r="J118" i="5"/>
  <c r="I118" i="5"/>
  <c r="J117" i="5"/>
  <c r="H117" i="5"/>
  <c r="I117" i="5" s="1"/>
  <c r="J116" i="5"/>
  <c r="I116" i="5"/>
  <c r="J115" i="5"/>
  <c r="H115" i="5"/>
  <c r="I115" i="5" s="1"/>
  <c r="J114" i="5"/>
  <c r="I114" i="5"/>
  <c r="J113" i="5"/>
  <c r="I113" i="5"/>
  <c r="J112" i="5"/>
  <c r="I112" i="5"/>
  <c r="J111" i="5"/>
  <c r="H111" i="5"/>
  <c r="I111" i="5" s="1"/>
  <c r="J110" i="5"/>
  <c r="I110" i="5"/>
  <c r="J109" i="5"/>
  <c r="I109" i="5"/>
  <c r="J108" i="5"/>
  <c r="I108" i="5"/>
  <c r="J107" i="5"/>
  <c r="I107" i="5"/>
  <c r="J106" i="5"/>
  <c r="H106" i="5"/>
  <c r="I106" i="5" s="1"/>
  <c r="J105" i="5"/>
  <c r="H105" i="5"/>
  <c r="I105" i="5" s="1"/>
  <c r="J104" i="5"/>
  <c r="I104" i="5"/>
  <c r="J103" i="5"/>
  <c r="H103" i="5"/>
  <c r="I103" i="5" s="1"/>
  <c r="J102" i="5"/>
  <c r="H102" i="5"/>
  <c r="I102" i="5" s="1"/>
  <c r="J101" i="5"/>
  <c r="H101" i="5"/>
  <c r="I101" i="5" s="1"/>
  <c r="J100" i="5"/>
  <c r="I100" i="5"/>
  <c r="J99" i="5"/>
  <c r="H99" i="5"/>
  <c r="I99" i="5" s="1"/>
  <c r="J98" i="5"/>
  <c r="I98" i="5"/>
  <c r="J97" i="5"/>
  <c r="H97" i="5"/>
  <c r="I97" i="5" s="1"/>
  <c r="J96" i="5"/>
  <c r="I96" i="5"/>
  <c r="J95" i="5"/>
  <c r="I95" i="5"/>
  <c r="J94" i="5"/>
  <c r="I94" i="5"/>
  <c r="J93" i="5"/>
  <c r="H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H75" i="5"/>
  <c r="I75" i="5" s="1"/>
  <c r="J74" i="5"/>
  <c r="I74" i="5"/>
  <c r="J73" i="5"/>
  <c r="H73" i="5"/>
  <c r="I73" i="5" s="1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H64" i="5"/>
  <c r="J63" i="5"/>
  <c r="I63" i="5"/>
  <c r="J62" i="5"/>
  <c r="I62" i="5"/>
  <c r="J61" i="5"/>
  <c r="I61" i="5"/>
  <c r="J60" i="5"/>
  <c r="I60" i="5"/>
  <c r="J59" i="5"/>
  <c r="H59" i="5"/>
  <c r="I59" i="5" s="1"/>
  <c r="J58" i="5"/>
  <c r="H58" i="5"/>
  <c r="I58" i="5" s="1"/>
  <c r="J57" i="5"/>
  <c r="H57" i="5"/>
  <c r="I57" i="5" s="1"/>
  <c r="J56" i="5"/>
  <c r="H56" i="5"/>
  <c r="I56" i="5" s="1"/>
  <c r="J55" i="5"/>
  <c r="H55" i="5"/>
  <c r="I55" i="5" s="1"/>
  <c r="J54" i="5"/>
  <c r="H54" i="5"/>
  <c r="I54" i="5" s="1"/>
  <c r="J53" i="5"/>
  <c r="H53" i="5"/>
  <c r="I53" i="5" s="1"/>
  <c r="J52" i="5"/>
  <c r="I52" i="5"/>
  <c r="J51" i="5"/>
  <c r="H51" i="5"/>
  <c r="J50" i="5"/>
  <c r="I50" i="5"/>
  <c r="J49" i="5"/>
  <c r="H49" i="5"/>
  <c r="I49" i="5" s="1"/>
  <c r="J48" i="5"/>
  <c r="I48" i="5"/>
  <c r="J47" i="5"/>
  <c r="I47" i="5"/>
  <c r="J46" i="5"/>
  <c r="I46" i="5"/>
  <c r="J45" i="5"/>
  <c r="H45" i="5"/>
  <c r="I45" i="5" s="1"/>
  <c r="J44" i="5"/>
  <c r="I44" i="5"/>
  <c r="J43" i="5"/>
  <c r="H43" i="5"/>
  <c r="I43" i="5" s="1"/>
  <c r="J42" i="5"/>
  <c r="H42" i="5"/>
  <c r="I42" i="5" s="1"/>
  <c r="J41" i="5"/>
  <c r="I41" i="5"/>
  <c r="J40" i="5"/>
  <c r="I40" i="5"/>
  <c r="J39" i="5"/>
  <c r="I39" i="5"/>
  <c r="J38" i="5"/>
  <c r="I38" i="5"/>
  <c r="J37" i="5"/>
  <c r="H37" i="5"/>
  <c r="J36" i="5"/>
  <c r="H36" i="5"/>
  <c r="I36" i="5" s="1"/>
  <c r="J35" i="5"/>
  <c r="H35" i="5"/>
  <c r="I35" i="5" s="1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H23" i="5"/>
  <c r="I23" i="5" s="1"/>
  <c r="J22" i="5"/>
  <c r="I22" i="5"/>
  <c r="J21" i="5"/>
  <c r="I21" i="5"/>
  <c r="J20" i="5"/>
  <c r="I20" i="5"/>
  <c r="J19" i="5"/>
  <c r="I19" i="5"/>
  <c r="J18" i="5"/>
  <c r="I18" i="5"/>
  <c r="J17" i="5"/>
  <c r="H17" i="5"/>
  <c r="I17" i="5" s="1"/>
  <c r="J16" i="5"/>
  <c r="H16" i="5"/>
  <c r="I16" i="5" s="1"/>
  <c r="J15" i="5"/>
  <c r="H15" i="5"/>
  <c r="I15" i="5" s="1"/>
  <c r="J14" i="5"/>
  <c r="I14" i="5"/>
  <c r="J13" i="5"/>
  <c r="I13" i="5"/>
  <c r="J12" i="5"/>
  <c r="H12" i="5"/>
  <c r="I12" i="5" s="1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J2" i="5"/>
  <c r="I1" i="5"/>
  <c r="I385" i="5" l="1"/>
  <c r="I93" i="5"/>
  <c r="I64" i="5"/>
  <c r="I51" i="5"/>
  <c r="I37" i="5"/>
  <c r="I2" i="5"/>
  <c r="I566" i="5"/>
  <c r="C316" i="2"/>
  <c r="A315" i="2"/>
  <c r="D315" i="2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I591" i="5"/>
  <c r="I590" i="5"/>
  <c r="I588" i="5"/>
  <c r="I586" i="5"/>
  <c r="I584" i="5"/>
  <c r="I583" i="5"/>
  <c r="I582" i="5"/>
  <c r="I581" i="5"/>
  <c r="I579" i="5"/>
  <c r="I577" i="5"/>
  <c r="I575" i="5"/>
  <c r="I573" i="5"/>
  <c r="H589" i="5"/>
  <c r="I589" i="5" s="1"/>
  <c r="H587" i="5"/>
  <c r="I587" i="5" s="1"/>
  <c r="H585" i="5"/>
  <c r="I585" i="5" s="1"/>
  <c r="H580" i="5"/>
  <c r="I580" i="5" s="1"/>
  <c r="H578" i="5"/>
  <c r="I578" i="5" s="1"/>
  <c r="H576" i="5"/>
  <c r="I576" i="5" s="1"/>
  <c r="H574" i="5"/>
  <c r="I574" i="5" s="1"/>
  <c r="H572" i="5"/>
  <c r="I572" i="5" s="1"/>
  <c r="C317" i="2" l="1"/>
  <c r="A316" i="2"/>
  <c r="D316" i="2"/>
  <c r="A317" i="2" l="1"/>
  <c r="C318" i="2"/>
  <c r="D317" i="2"/>
  <c r="C319" i="2" l="1"/>
  <c r="A318" i="2"/>
  <c r="D318" i="2"/>
  <c r="C13" i="2"/>
  <c r="C14" i="2" s="1"/>
  <c r="C15" i="2" s="1"/>
  <c r="A12" i="2"/>
  <c r="A11" i="2"/>
  <c r="C320" i="2" l="1"/>
  <c r="A319" i="2"/>
  <c r="D319" i="2"/>
  <c r="A13" i="2"/>
  <c r="C16" i="2"/>
  <c r="A15" i="2"/>
  <c r="A14" i="2"/>
  <c r="C321" i="2" l="1"/>
  <c r="A320" i="2"/>
  <c r="D320" i="2"/>
  <c r="C17" i="2"/>
  <c r="A16" i="2"/>
  <c r="C322" i="2" l="1"/>
  <c r="A321" i="2"/>
  <c r="D321" i="2"/>
  <c r="C18" i="2"/>
  <c r="A17" i="2"/>
  <c r="C323" i="2" l="1"/>
  <c r="D322" i="2"/>
  <c r="A322" i="2"/>
  <c r="C19" i="2"/>
  <c r="A18" i="2"/>
  <c r="C324" i="2" l="1"/>
  <c r="D323" i="2"/>
  <c r="A323" i="2"/>
  <c r="C20" i="2"/>
  <c r="A19" i="2"/>
  <c r="C325" i="2" l="1"/>
  <c r="D324" i="2"/>
  <c r="A324" i="2"/>
  <c r="A20" i="2"/>
  <c r="C21" i="2"/>
  <c r="C326" i="2" l="1"/>
  <c r="D325" i="2"/>
  <c r="A325" i="2"/>
  <c r="A21" i="2"/>
  <c r="C22" i="2"/>
  <c r="A326" i="2" l="1"/>
  <c r="D326" i="2"/>
  <c r="C23" i="2"/>
  <c r="A22" i="2"/>
  <c r="A23" i="2" l="1"/>
  <c r="C24" i="2"/>
  <c r="C25" i="2" l="1"/>
  <c r="A24" i="2"/>
  <c r="C26" i="2" l="1"/>
  <c r="A25" i="2"/>
  <c r="C27" i="2" l="1"/>
  <c r="A26" i="2"/>
  <c r="C28" i="2" l="1"/>
  <c r="A27" i="2"/>
  <c r="C29" i="2" l="1"/>
  <c r="A28" i="2"/>
  <c r="A29" i="2" l="1"/>
  <c r="C30" i="2"/>
  <c r="A30" i="2" l="1"/>
  <c r="C31" i="2"/>
  <c r="A31" i="2" l="1"/>
  <c r="C32" i="2"/>
  <c r="A32" i="2" l="1"/>
  <c r="C33" i="2"/>
  <c r="C34" i="2" l="1"/>
  <c r="A33" i="2"/>
  <c r="C35" i="2" l="1"/>
  <c r="A34" i="2"/>
  <c r="A35" i="2" l="1"/>
  <c r="C36" i="2"/>
  <c r="C37" i="2" l="1"/>
  <c r="A36" i="2"/>
  <c r="A37" i="2" l="1"/>
  <c r="C38" i="2"/>
  <c r="A38" i="2" l="1"/>
  <c r="C39" i="2"/>
  <c r="A39" i="2" l="1"/>
  <c r="C40" i="2"/>
  <c r="A40" i="2" l="1"/>
  <c r="C41" i="2"/>
  <c r="C42" i="2" l="1"/>
  <c r="A41" i="2"/>
  <c r="A42" i="2" l="1"/>
  <c r="C43" i="2"/>
  <c r="A43" i="2" l="1"/>
  <c r="C44" i="2"/>
  <c r="A44" i="2" l="1"/>
  <c r="C45" i="2"/>
  <c r="A45" i="2" l="1"/>
  <c r="C46" i="2"/>
  <c r="A46" i="2" l="1"/>
  <c r="C47" i="2"/>
  <c r="C48" i="2" l="1"/>
  <c r="A47" i="2"/>
  <c r="C49" i="2" l="1"/>
  <c r="A48" i="2"/>
  <c r="A49" i="2" l="1"/>
  <c r="C50" i="2"/>
  <c r="C51" i="2" l="1"/>
  <c r="A50" i="2"/>
  <c r="A51" i="2" l="1"/>
  <c r="C52" i="2"/>
  <c r="A52" i="2" l="1"/>
  <c r="C53" i="2"/>
  <c r="A53" i="2" l="1"/>
  <c r="C54" i="2"/>
  <c r="A54" i="2" l="1"/>
  <c r="C55" i="2"/>
  <c r="A55" i="2" l="1"/>
  <c r="C56" i="2"/>
  <c r="A56" i="2" l="1"/>
  <c r="C57" i="2"/>
  <c r="C58" i="2" l="1"/>
  <c r="A57" i="2"/>
  <c r="A58" i="2" l="1"/>
  <c r="C59" i="2"/>
  <c r="C60" i="2" l="1"/>
  <c r="A59" i="2"/>
  <c r="C61" i="2" l="1"/>
  <c r="A60" i="2"/>
  <c r="A61" i="2" l="1"/>
  <c r="C62" i="2"/>
  <c r="C63" i="2" l="1"/>
  <c r="A62" i="2"/>
  <c r="A63" i="2" l="1"/>
  <c r="C64" i="2"/>
  <c r="A64" i="2" l="1"/>
  <c r="C65" i="2"/>
  <c r="C66" i="2" l="1"/>
  <c r="A65" i="2"/>
  <c r="C67" i="2" l="1"/>
  <c r="A66" i="2"/>
  <c r="C68" i="2" l="1"/>
  <c r="A67" i="2"/>
  <c r="C69" i="2" l="1"/>
  <c r="A68" i="2"/>
  <c r="A69" i="2" l="1"/>
  <c r="C70" i="2"/>
  <c r="A70" i="2" l="1"/>
  <c r="C71" i="2"/>
  <c r="C72" i="2" l="1"/>
  <c r="A71" i="2"/>
  <c r="C73" i="2" l="1"/>
  <c r="A72" i="2"/>
  <c r="C74" i="2" l="1"/>
  <c r="A73" i="2"/>
  <c r="A74" i="2" l="1"/>
  <c r="C75" i="2"/>
  <c r="A75" i="2" l="1"/>
  <c r="C76" i="2"/>
  <c r="C77" i="2" l="1"/>
  <c r="A76" i="2"/>
  <c r="C78" i="2" l="1"/>
  <c r="A77" i="2"/>
  <c r="C79" i="2" l="1"/>
  <c r="A78" i="2"/>
  <c r="C80" i="2" l="1"/>
  <c r="A79" i="2"/>
  <c r="C81" i="2" l="1"/>
  <c r="A80" i="2"/>
  <c r="C82" i="2" l="1"/>
  <c r="A81" i="2"/>
  <c r="C83" i="2" l="1"/>
  <c r="A82" i="2"/>
  <c r="C84" i="2" l="1"/>
  <c r="A83" i="2"/>
  <c r="A84" i="2" l="1"/>
  <c r="C85" i="2"/>
  <c r="A85" i="2" l="1"/>
  <c r="C86" i="2"/>
  <c r="C87" i="2" l="1"/>
  <c r="A86" i="2"/>
  <c r="C88" i="2" l="1"/>
  <c r="A87" i="2"/>
  <c r="C89" i="2" l="1"/>
  <c r="A88" i="2"/>
  <c r="C90" i="2" l="1"/>
  <c r="A89" i="2"/>
  <c r="C91" i="2" l="1"/>
  <c r="A90" i="2"/>
  <c r="C92" i="2" l="1"/>
  <c r="A91" i="2"/>
  <c r="A92" i="2" l="1"/>
  <c r="C93" i="2"/>
  <c r="A93" i="2" l="1"/>
  <c r="C94" i="2"/>
  <c r="C95" i="2" l="1"/>
  <c r="A94" i="2"/>
  <c r="C96" i="2" l="1"/>
  <c r="A95" i="2"/>
  <c r="C97" i="2" l="1"/>
  <c r="A96" i="2"/>
  <c r="C98" i="2" l="1"/>
  <c r="A97" i="2"/>
  <c r="C99" i="2" l="1"/>
  <c r="A98" i="2"/>
  <c r="C100" i="2" l="1"/>
  <c r="A99" i="2"/>
  <c r="A100" i="2" l="1"/>
  <c r="C101" i="2"/>
  <c r="A101" i="2" l="1"/>
  <c r="C102" i="2"/>
  <c r="C103" i="2" l="1"/>
  <c r="A102" i="2"/>
  <c r="C104" i="2" l="1"/>
  <c r="A103" i="2"/>
  <c r="C105" i="2" l="1"/>
  <c r="A104" i="2"/>
  <c r="C106" i="2" l="1"/>
  <c r="A105" i="2"/>
  <c r="C107" i="2" l="1"/>
  <c r="A106" i="2"/>
  <c r="C108" i="2" l="1"/>
  <c r="A107" i="2"/>
  <c r="A108" i="2" l="1"/>
  <c r="C109" i="2"/>
  <c r="C110" i="2" l="1"/>
  <c r="A109" i="2"/>
  <c r="C111" i="2" l="1"/>
  <c r="A110" i="2"/>
  <c r="C112" i="2" l="1"/>
  <c r="A111" i="2"/>
  <c r="C113" i="2" l="1"/>
  <c r="A112" i="2"/>
  <c r="C114" i="2" l="1"/>
  <c r="A113" i="2"/>
  <c r="C115" i="2" l="1"/>
  <c r="A114" i="2"/>
  <c r="C116" i="2" l="1"/>
  <c r="A115" i="2"/>
  <c r="A116" i="2" l="1"/>
  <c r="C117" i="2"/>
  <c r="C118" i="2" l="1"/>
  <c r="A117" i="2"/>
  <c r="C119" i="2" l="1"/>
  <c r="A118" i="2"/>
  <c r="C120" i="2" l="1"/>
  <c r="A119" i="2"/>
  <c r="C121" i="2" l="1"/>
  <c r="A120" i="2"/>
  <c r="C122" i="2" l="1"/>
  <c r="A121" i="2"/>
  <c r="C123" i="2" l="1"/>
  <c r="A122" i="2"/>
  <c r="A123" i="2" l="1"/>
  <c r="C124" i="2"/>
  <c r="C125" i="2" l="1"/>
  <c r="A124" i="2"/>
  <c r="C126" i="2" l="1"/>
  <c r="A125" i="2"/>
  <c r="C127" i="2" l="1"/>
  <c r="A126" i="2"/>
  <c r="C128" i="2" l="1"/>
  <c r="A127" i="2"/>
  <c r="C129" i="2" l="1"/>
  <c r="A128" i="2"/>
  <c r="C130" i="2" l="1"/>
  <c r="A129" i="2"/>
  <c r="A130" i="2" l="1"/>
  <c r="C131" i="2"/>
  <c r="A131" i="2" l="1"/>
  <c r="C132" i="2"/>
  <c r="C133" i="2" l="1"/>
  <c r="A132" i="2"/>
  <c r="C134" i="2" l="1"/>
  <c r="A133" i="2"/>
  <c r="C135" i="2" l="1"/>
  <c r="A134" i="2"/>
  <c r="C136" i="2" l="1"/>
  <c r="A135" i="2"/>
  <c r="C137" i="2" l="1"/>
  <c r="A136" i="2"/>
  <c r="C138" i="2" l="1"/>
  <c r="A137" i="2"/>
  <c r="A138" i="2" l="1"/>
  <c r="C139" i="2"/>
  <c r="A139" i="2" l="1"/>
  <c r="C140" i="2"/>
  <c r="C141" i="2" l="1"/>
  <c r="A140" i="2"/>
  <c r="C142" i="2" l="1"/>
  <c r="A141" i="2"/>
  <c r="C143" i="2" l="1"/>
  <c r="A142" i="2"/>
  <c r="C144" i="2" l="1"/>
  <c r="A143" i="2"/>
  <c r="C145" i="2" l="1"/>
  <c r="A144" i="2"/>
  <c r="C146" i="2" l="1"/>
  <c r="A145" i="2"/>
  <c r="A146" i="2" l="1"/>
  <c r="C147" i="2"/>
  <c r="A147" i="2" l="1"/>
  <c r="C148" i="2"/>
  <c r="C149" i="2" l="1"/>
  <c r="A148" i="2"/>
  <c r="C150" i="2" l="1"/>
  <c r="A149" i="2"/>
  <c r="C151" i="2" l="1"/>
  <c r="A150" i="2"/>
  <c r="C152" i="2" l="1"/>
  <c r="A151" i="2"/>
  <c r="C153" i="2" l="1"/>
  <c r="A152" i="2"/>
  <c r="C154" i="2" l="1"/>
  <c r="A153" i="2"/>
  <c r="A15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Модель данных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Запрос — Календарь" description="Соединение с запросом &quot;Календарь&quot; в книге." type="100" refreshedVersion="6" minRefreshableVersion="5">
    <extLst>
      <ext xmlns:x15="http://schemas.microsoft.com/office/spreadsheetml/2010/11/main" uri="{DE250136-89BD-433C-8126-D09CA5730AF9}">
        <x15:connection id="cfa4617d-2e16-44db-a705-d550dd35be79"/>
      </ext>
    </extLst>
  </connection>
  <connection id="3" xr16:uid="{00000000-0015-0000-FFFF-FFFF02000000}" name="Запрос — Регламент" description="Соединение с запросом &quot;Регламент&quot; в книге." type="100" refreshedVersion="6" minRefreshableVersion="5">
    <extLst>
      <ext xmlns:x15="http://schemas.microsoft.com/office/spreadsheetml/2010/11/main" uri="{DE250136-89BD-433C-8126-D09CA5730AF9}">
        <x15:connection id="513af82b-cd08-4f7c-a23f-59d6a3e02456"/>
      </ext>
    </extLst>
  </connection>
  <connection id="4" xr16:uid="{00000000-0015-0000-FFFF-FFFF03000000}" name="Запрос — Тип ТО" description="Соединение с запросом &quot;Тип ТО&quot; в книге." type="100" refreshedVersion="6" minRefreshableVersion="5">
    <extLst>
      <ext xmlns:x15="http://schemas.microsoft.com/office/spreadsheetml/2010/11/main" uri="{DE250136-89BD-433C-8126-D09CA5730AF9}">
        <x15:connection id="099cb1c2-47da-4798-ba27-ff52496f758d"/>
      </ext>
    </extLst>
  </connection>
</connections>
</file>

<file path=xl/sharedStrings.xml><?xml version="1.0" encoding="utf-8"?>
<sst xmlns="http://schemas.openxmlformats.org/spreadsheetml/2006/main" count="57560" uniqueCount="2641">
  <si>
    <t>Тип обслуживания</t>
  </si>
  <si>
    <t>CASE</t>
  </si>
  <si>
    <t>ТО-1000</t>
  </si>
  <si>
    <t>D-375</t>
  </si>
  <si>
    <t>ТО-500</t>
  </si>
  <si>
    <t>ТО-4000</t>
  </si>
  <si>
    <t>ТО-250</t>
  </si>
  <si>
    <t>ТО-2000</t>
  </si>
  <si>
    <t>Дата начала обслуживания</t>
  </si>
  <si>
    <t>Год</t>
  </si>
  <si>
    <t>Марка или обозначение техники</t>
  </si>
  <si>
    <t>Инв</t>
  </si>
  <si>
    <t>Наработка машины</t>
  </si>
  <si>
    <t>Группа деталей</t>
  </si>
  <si>
    <t>БелАЗ7547</t>
  </si>
  <si>
    <t>Двигатель</t>
  </si>
  <si>
    <t>Масло моторное</t>
  </si>
  <si>
    <t>Фильтр воздушный</t>
  </si>
  <si>
    <t>Фильтр масляный</t>
  </si>
  <si>
    <t>Фильтр топливный</t>
  </si>
  <si>
    <t>Гидросистема</t>
  </si>
  <si>
    <t>Трансмиссия</t>
  </si>
  <si>
    <t>ТО-5000</t>
  </si>
  <si>
    <t>УАЗ</t>
  </si>
  <si>
    <t>FD-50</t>
  </si>
  <si>
    <t>УРАЛ автокран</t>
  </si>
  <si>
    <t>Масло трансмиссионное</t>
  </si>
  <si>
    <t>ТО-10000</t>
  </si>
  <si>
    <t>D-475</t>
  </si>
  <si>
    <t>Фильтр гидравлический</t>
  </si>
  <si>
    <t>Кольцо</t>
  </si>
  <si>
    <t>Кабина</t>
  </si>
  <si>
    <t>КАМАЗ</t>
  </si>
  <si>
    <t>Тормозная система</t>
  </si>
  <si>
    <t>УРАЛ</t>
  </si>
  <si>
    <t>SL50W</t>
  </si>
  <si>
    <t>УРАЛ автобус</t>
  </si>
  <si>
    <t>ДЭС</t>
  </si>
  <si>
    <t>Фильтр гидравлики</t>
  </si>
  <si>
    <t>КАМАЗ АТЗ</t>
  </si>
  <si>
    <t>ГАЗ</t>
  </si>
  <si>
    <t>ZX-870</t>
  </si>
  <si>
    <t>Фильтр сапуна</t>
  </si>
  <si>
    <t>Hilux</t>
  </si>
  <si>
    <t>Land Cruiser</t>
  </si>
  <si>
    <t>КАМАЗ автобус</t>
  </si>
  <si>
    <t>ТМ10.10</t>
  </si>
  <si>
    <t xml:space="preserve">DOSSAN </t>
  </si>
  <si>
    <t>PC-800</t>
  </si>
  <si>
    <t>Поворотная платформа</t>
  </si>
  <si>
    <t>D375A-6/6R</t>
  </si>
  <si>
    <t>ТМ10.11</t>
  </si>
  <si>
    <t>ТО-1500</t>
  </si>
  <si>
    <t>MITSUBISHI FUSO</t>
  </si>
  <si>
    <t>D375A-5D</t>
  </si>
  <si>
    <t>PC-400</t>
  </si>
  <si>
    <t>Насосная станция</t>
  </si>
  <si>
    <t>HD-465</t>
  </si>
  <si>
    <t>Фильтр антикоррозийный</t>
  </si>
  <si>
    <t>WD-600</t>
  </si>
  <si>
    <t>PC-750</t>
  </si>
  <si>
    <t>ТО-100</t>
  </si>
  <si>
    <t>УРАЛ АТЗ</t>
  </si>
  <si>
    <t>БелАЗ 7555В</t>
  </si>
  <si>
    <t>DM-45</t>
  </si>
  <si>
    <t>D-65</t>
  </si>
  <si>
    <t>TD-16</t>
  </si>
  <si>
    <t>ТО-50</t>
  </si>
  <si>
    <t>ECD50E</t>
  </si>
  <si>
    <t>ТО-200</t>
  </si>
  <si>
    <t>Беркут</t>
  </si>
  <si>
    <t>ГАЗ ВЕПРЬ</t>
  </si>
  <si>
    <t>ГАЗ СОБОЛЬ</t>
  </si>
  <si>
    <t>WA-470</t>
  </si>
  <si>
    <t>ТО-750</t>
  </si>
  <si>
    <t>PATROL</t>
  </si>
  <si>
    <t>WA-600</t>
  </si>
  <si>
    <t>КАМАЗ автокран</t>
  </si>
  <si>
    <t>PC-1250</t>
  </si>
  <si>
    <t>JD-2000</t>
  </si>
  <si>
    <t>КАМАЗ цистерна</t>
  </si>
  <si>
    <t>ТМ-255</t>
  </si>
  <si>
    <t>Б-11</t>
  </si>
  <si>
    <t>Округл</t>
  </si>
  <si>
    <t>+</t>
  </si>
  <si>
    <t>ТО-3000</t>
  </si>
  <si>
    <t>ТО-6000</t>
  </si>
  <si>
    <t>https://tdbelaz.ru/services/service/programs/programs-complex/</t>
  </si>
  <si>
    <t>Марка техники</t>
  </si>
  <si>
    <t>Вид ТО</t>
  </si>
  <si>
    <t>Выполненые работы</t>
  </si>
  <si>
    <t>Наименование</t>
  </si>
  <si>
    <t>Кат. №</t>
  </si>
  <si>
    <t>Ед. изм.</t>
  </si>
  <si>
    <t>Кол-во</t>
  </si>
  <si>
    <t xml:space="preserve">Замена топливного фильтра </t>
  </si>
  <si>
    <t>шт.</t>
  </si>
  <si>
    <t>600-319-4540</t>
  </si>
  <si>
    <t>Замена сапуна гидробака</t>
  </si>
  <si>
    <t>Замена масляного фильтра двигателя</t>
  </si>
  <si>
    <t>SYZZ-15W40DM-Y</t>
  </si>
  <si>
    <t>л.</t>
  </si>
  <si>
    <t>600-185-6100</t>
  </si>
  <si>
    <t>421-60-35170</t>
  </si>
  <si>
    <t>SYZZ-ТО30-DM-Y</t>
  </si>
  <si>
    <t>Замена масла в гидросистеме</t>
  </si>
  <si>
    <t>SYZZ- TO10-DM</t>
  </si>
  <si>
    <t>600-319-3841</t>
  </si>
  <si>
    <t>Замена фильтра гидросистемы</t>
  </si>
  <si>
    <t>Замена уплотнительного кольца</t>
  </si>
  <si>
    <t>Замена масла в картере бортовой передачи</t>
  </si>
  <si>
    <t>Замена сапуна топливного бака</t>
  </si>
  <si>
    <t>Замена фильтра КПП</t>
  </si>
  <si>
    <t>07063-51142</t>
  </si>
  <si>
    <t>07000-45175</t>
  </si>
  <si>
    <t>Замена фильтра ГТР</t>
  </si>
  <si>
    <t>208-60-71123</t>
  </si>
  <si>
    <t>07000-15210</t>
  </si>
  <si>
    <t>07063-01142</t>
  </si>
  <si>
    <t>ТО-250 (первые)</t>
  </si>
  <si>
    <t>замена фильтра</t>
  </si>
  <si>
    <t>Промывка/замена сетчатого фильтра</t>
  </si>
  <si>
    <t>Фильтр сетчатый</t>
  </si>
  <si>
    <t>Нанесение смазки</t>
  </si>
  <si>
    <t>Проверить уровень электролита в аккамуляторной батарее</t>
  </si>
  <si>
    <t>Проверить действие тормоза</t>
  </si>
  <si>
    <t>Замена масла в поддоне картера двигателя</t>
  </si>
  <si>
    <t>Замена патрона топливного фильтра предварительной очистки</t>
  </si>
  <si>
    <t>Доливка масла в картерах бортовых передач</t>
  </si>
  <si>
    <t>Проверить/заменить приводной ремень генератора переменного тока</t>
  </si>
  <si>
    <t>Проверить/заменить приводной ремень компрессора кондиционера воздуха</t>
  </si>
  <si>
    <t>Замена воздушного фильтра кондиционера воздуха</t>
  </si>
  <si>
    <t>14Х-911-7750</t>
  </si>
  <si>
    <t>Воздухоочиститель</t>
  </si>
  <si>
    <t>20Y-979-3380</t>
  </si>
  <si>
    <t>Промывка/замена сетчатого топливного фильтра</t>
  </si>
  <si>
    <t>Очистить сапун картера муфты рулевого управления</t>
  </si>
  <si>
    <t xml:space="preserve">Доливка масла в натяжной пружине и корпусе </t>
  </si>
  <si>
    <t>Промывка/замена сетчатого фильтра насоса силовой передачи</t>
  </si>
  <si>
    <t>Проверка затяжки хомутов шлангов выпускного коллектора двигателя. Между воздухоочистителем-турбонагнетателем-послеохладителем-двигателем</t>
  </si>
  <si>
    <t>Проверка/смазка узла натяжного шкифа ремня генератора переменного тока, компрессора кондиционера воздуха</t>
  </si>
  <si>
    <t>Очистить сапун демпфера</t>
  </si>
  <si>
    <t>Доливка масла в поворотной опоре</t>
  </si>
  <si>
    <t xml:space="preserve">Проверка зазоров в клапанном механизме двигателя </t>
  </si>
  <si>
    <t>Проверка давления зарядки азота в аккамуляторной батарее</t>
  </si>
  <si>
    <t>Замена гидроаккамулятора (для контура управления)</t>
  </si>
  <si>
    <t>Проверка насоса системы охлаждения</t>
  </si>
  <si>
    <t>Проверка основной рамы и рабочего оборудования (отвал, рыхлитель)</t>
  </si>
  <si>
    <t>Проверка затяжки хомутов шлангов высокого давления и затвердевания резины</t>
  </si>
  <si>
    <t>Проверка наличия колпачков для предотвращения разбрызгивания топлива и проверка затвердевания резины</t>
  </si>
  <si>
    <t>ТО-8000</t>
  </si>
  <si>
    <t>Замените хомуты шлангов высокого давления</t>
  </si>
  <si>
    <t>Замените крышку предотвращения распыления топлива</t>
  </si>
  <si>
    <t>Замена топливного шланга (от фильтра предварительной очистки к насосу подкачи)</t>
  </si>
  <si>
    <t>Замена топливного шланга (насос подкачки  - охладитель контроллера)</t>
  </si>
  <si>
    <t>Шланг (охладитель контроллера - релейный блок)</t>
  </si>
  <si>
    <t>Шланг (подающий насос (перепускной) - релейный блок)</t>
  </si>
  <si>
    <t>Топливный шланг (от фильтра предварительный очистки к электрическому подкачивающему насосу)</t>
  </si>
  <si>
    <t>Шланг (электрический подкачивающий насос - релейный блок)</t>
  </si>
  <si>
    <t>Топливный шланг (между топливным баком и топливный счетчатым фильтром)</t>
  </si>
  <si>
    <t>Топлиный шланг (между топливным счетчатым фильтром и двигателем)</t>
  </si>
  <si>
    <t>Сливной шланг (двигатель - топливный бак)</t>
  </si>
  <si>
    <t>Трубка подачи масла к клапану РОГ</t>
  </si>
  <si>
    <t>Гидравлический шланг (между насосом рабочего оборудования и клапаном рабочего оборудования)</t>
  </si>
  <si>
    <t>Гидравлический шланг (между насосом рабочего оборудования и гидробаком)</t>
  </si>
  <si>
    <t>Гидравлический шланг (насос рабочего оборудования)</t>
  </si>
  <si>
    <t>Гидравлический шланг (клапан рабочего оборудования - гидравлический цилиндр подъема отвала)</t>
  </si>
  <si>
    <t>Гидравлический шланг (клапан рабочего оборудования - гидравлический цилиндр наклона отвала)</t>
  </si>
  <si>
    <t>Гидравлический шланг (клапан рабочего оборудования - гидравлический цилиндр наклона отвала) (машины с двойным наклоном отвала)</t>
  </si>
  <si>
    <t>Гидравлический шланг (между клапаном гидравлического управления и гидравлическим баком)</t>
  </si>
  <si>
    <t>Гидравлический шланг (экстрактор пальцев) (машины, оборудования многозубным рыхлителем)</t>
  </si>
  <si>
    <t>Гидравлический шланг (экстрактор пальцев) (машины, оборудования однозубным рыхлителем)</t>
  </si>
  <si>
    <t>Шланг центрального дренажного блока (дренажный блок- масляной охладитель)</t>
  </si>
  <si>
    <t>Шланг центрального дренажного блока (датчик давления центрального дренажного блока)</t>
  </si>
  <si>
    <t>Шланг центрального дренажного блока (гидратрансформатор)</t>
  </si>
  <si>
    <t>Гидравлический шланг (между насосом вентилятора и двигателем вентилятора)</t>
  </si>
  <si>
    <t>Гидравлический шланг (между насосом вентилятора и гидробаком)</t>
  </si>
  <si>
    <t>Гидравлический шланг (клапан рабочего оборудования - гидравлический цилиндр рыхлителя) (при наличии рыхлителя)</t>
  </si>
  <si>
    <t>Гидравлический шланг (между насосом вентилятора и автоматическим редукционным клапаном давления)</t>
  </si>
  <si>
    <t>Гидравлический шланг (между автоматическим редукционным клапаном давления и клапаном гидравлической системы управления)</t>
  </si>
  <si>
    <t>Гидравлический шланг (между автоматическим редукционным клапаном давления и гидробаком)</t>
  </si>
  <si>
    <t>Гидравлический шланг (между двигателем вентилятора и гидробаком)</t>
  </si>
  <si>
    <t>Гидравлический шланг (между клапаном гидравлического управления и клапаном рабочего оборудования) (при наличии рыхлителя)</t>
  </si>
  <si>
    <t>Гидравлический шланг (между клапаном гидравлического управления и клапаном рабочего оборудования) (машины с двойным наклоном отвала)</t>
  </si>
  <si>
    <t>Хомут высокого давления</t>
  </si>
  <si>
    <t>Колпачек предотвращения разбрызгивания топлива</t>
  </si>
  <si>
    <t>Замена масла в картере конечной передачи</t>
  </si>
  <si>
    <t>Очистка, проверка турбонагнетателя</t>
  </si>
  <si>
    <t>Проверка люфта ротора турбонагнетателя</t>
  </si>
  <si>
    <t>Проверка генератора, стартера</t>
  </si>
  <si>
    <t>Проверка, регулировка клапанного зазора двигателя</t>
  </si>
  <si>
    <t>Отбор проб масла в двигателе</t>
  </si>
  <si>
    <t xml:space="preserve">Замена патрона маслянного фильтра </t>
  </si>
  <si>
    <t>Проверка уровня масла в гидробаке, долив масла</t>
  </si>
  <si>
    <t>Проверка и регулировка натяжения ремня привода генератора</t>
  </si>
  <si>
    <t>Проверка уровня электролита аккамуляторной батареи</t>
  </si>
  <si>
    <t>Проверка работоспособности тормозов</t>
  </si>
  <si>
    <t>Консистентная смазка</t>
  </si>
  <si>
    <t>Смазка (рабочего оборудования, подвески)</t>
  </si>
  <si>
    <t>Замена фильтра силовой передачи</t>
  </si>
  <si>
    <t>Долив масла в картере конечной передачи</t>
  </si>
  <si>
    <t>Промывка/замена топливного сетчатого фильтра</t>
  </si>
  <si>
    <t>Очистить сапун картера рулевого управления</t>
  </si>
  <si>
    <t>Проверка уровня масла в корпусе натяжной пружины вспомогательного цилиндра, долив масла</t>
  </si>
  <si>
    <t>Смазывание натяжного шкифа в сборе</t>
  </si>
  <si>
    <t>Проверка затяжки болтов конструкции ROPS</t>
  </si>
  <si>
    <t>Замена фильтра антикоррозийного</t>
  </si>
  <si>
    <t>600-411-1591</t>
  </si>
  <si>
    <t>Проверка крепления конструкции турбонагнетателя</t>
  </si>
  <si>
    <t>Очистка вентиляционного отверстия и сапуна</t>
  </si>
  <si>
    <t>Проверка/долив уровня масла в поворотном подшипнике</t>
  </si>
  <si>
    <t>SAE30CD</t>
  </si>
  <si>
    <t>Проверка водяного насоса</t>
  </si>
  <si>
    <t>Проверка демпфера крутильных колебаний</t>
  </si>
  <si>
    <t>Проверка шкифа вентилятора и натяжного шкифа</t>
  </si>
  <si>
    <t>Замена масла в силовой передачи (включа картер коробки передач, картер гидротрансформатора и корпус конической шестерни),</t>
  </si>
  <si>
    <t>Очистка сетчатого фильтра</t>
  </si>
  <si>
    <t>Сетчатый фильтр</t>
  </si>
  <si>
    <t>Отбор проб масла во всех узлах и агрегатах</t>
  </si>
  <si>
    <t>Топливный шланг (между форсункой и сливной трубкой)</t>
  </si>
  <si>
    <t>Гидравлический шланг турбонагнетателя</t>
  </si>
  <si>
    <t>Топливный шланг (от форсунки к топливному возвратному шлангу)</t>
  </si>
  <si>
    <t>Топливный шланг системы АРС</t>
  </si>
  <si>
    <t>Топливный шланг (от топливного фильтра к ТНВД)</t>
  </si>
  <si>
    <t>Топливный шланг (от подкачивающего насоса к топливному возвратному шлангу)</t>
  </si>
  <si>
    <t>Шланг между маслоохладителем гидротрансформатора и картером рулевого механизма</t>
  </si>
  <si>
    <t>Шланг между клапаном отвала и цилиндром отвала</t>
  </si>
  <si>
    <t>Шланг силовой передачи в сброе</t>
  </si>
  <si>
    <t>Топливный шланг (возврата топлива)</t>
  </si>
  <si>
    <t>Шланг между выпускным отверстием гидратрансформатора и маслоохладителем гидратрансформатора</t>
  </si>
  <si>
    <t>Топливный шланг (между топливным сетчатым фильтром и подкачивающим насосом)</t>
  </si>
  <si>
    <t>Шланг между низкоскоростным и высокоскоростным клапаном рыхлителя</t>
  </si>
  <si>
    <t>Шланг между высокоскоростным клапаном рыхлителя и насосом рабочего оборудования</t>
  </si>
  <si>
    <t>Шланг между высокоскоростным клапаном рыхлителя и баком</t>
  </si>
  <si>
    <t>Шланг между высокоскоростным клапаном рыхлителя и цилиндром подъема рыхлителя</t>
  </si>
  <si>
    <t>Шланг между высокоскоростным клапаном рыхлителя и цилиндром наклона рыхлителя</t>
  </si>
  <si>
    <t>Шланг между редукционным клапаном РРС и клапаном РРС отвала</t>
  </si>
  <si>
    <t>Шланг между стопорным клапаном РРС и клапаном РРС рыхлителя</t>
  </si>
  <si>
    <t>Шланг между насосом РРС и редукционным клапаном РРС</t>
  </si>
  <si>
    <t>Шланг между масоохладителем гидросистемы и промежуточным блоком</t>
  </si>
  <si>
    <t>Шланг между промежуточным блоком и всасывающей трубкой</t>
  </si>
  <si>
    <t>Шланг между клапаном РРС отвала и главным клапаном</t>
  </si>
  <si>
    <t>Шланг между клапаном РРС отвала и промежуточным сливным блоком РРС</t>
  </si>
  <si>
    <t>Шланг между клапаном РРС рыхлителя и главным клапаном</t>
  </si>
  <si>
    <t>Шланг между клапаном РРС рыхлителя и промежуточным сливным блоком РРС</t>
  </si>
  <si>
    <t>Шланг между редукционным клапаном РРС и стопорным клапаном РРС</t>
  </si>
  <si>
    <t>Шланг между редукционным клапаном РРС и промежуточным сливным блоком РРС</t>
  </si>
  <si>
    <t>Шланг между промежуточным сливным блоком РРС и всасывающей трубкой</t>
  </si>
  <si>
    <t>Шланг между насосом рабочего оборудования и клапаном подъема отвала</t>
  </si>
  <si>
    <t>Шланг между насосом рабочего оборудования и низкоскоростным клапаном рыхлителя</t>
  </si>
  <si>
    <t>Шланг между клапаном отвала и  ответвительным блоком подъема отвала</t>
  </si>
  <si>
    <t>Шланг между ответственным блоком подъема отвала и промежуточной трубкой</t>
  </si>
  <si>
    <t>Шланг между промежуточной трубкой и цилиндром подъема отвала</t>
  </si>
  <si>
    <t>Шланг между низкоскоростным клапаном рыхлителя и промежуточной трубкой наклона отвала</t>
  </si>
  <si>
    <t>PC800-8</t>
  </si>
  <si>
    <t>ТО-100 (первые)</t>
  </si>
  <si>
    <t>Отчистка сетчатого фильтра маслянного фильтра смазки муфты</t>
  </si>
  <si>
    <t>ТО-500 (первые)</t>
  </si>
  <si>
    <t>Замена масла в корпусе механизма поворота платформы</t>
  </si>
  <si>
    <t xml:space="preserve">Замена масла в картере муфты </t>
  </si>
  <si>
    <t>ТО-10</t>
  </si>
  <si>
    <t>Нанесение смазки на механизмы кругового вращения</t>
  </si>
  <si>
    <t>Проверка/долив уровня масла в картерах бортовых передач</t>
  </si>
  <si>
    <t>Проверка и затяжка болтовых соединений рамы гусениц и оси</t>
  </si>
  <si>
    <t>Проверка и регулировка натяжения ремня генератора</t>
  </si>
  <si>
    <t>Проверка и регулировка натяжения ремня компрессора кондиционера воздуха</t>
  </si>
  <si>
    <t xml:space="preserve">Провека уровня смазки шестерни поворотного механизма </t>
  </si>
  <si>
    <t xml:space="preserve">Очистка и осмотр оребрение радиатора, оребрение системы охлаждения масла, оребрение турбонагнетателя и оребрение коноденсатора </t>
  </si>
  <si>
    <t>Очистка воздушных фильтров кондиционеров воздуха</t>
  </si>
  <si>
    <t>Замена фильтра управляющего контура</t>
  </si>
  <si>
    <t>Очистка сетчатого фильтра масляного фильтра смазки муфты</t>
  </si>
  <si>
    <t>Замена патрона сливного фильтра</t>
  </si>
  <si>
    <t>Замена сапуна</t>
  </si>
  <si>
    <t>209-60-76210</t>
  </si>
  <si>
    <t>Фильтр управляющего контура</t>
  </si>
  <si>
    <t>21Т-60-31410</t>
  </si>
  <si>
    <t>600-211-1340</t>
  </si>
  <si>
    <t>Воздуховод</t>
  </si>
  <si>
    <t>17М-911-3530</t>
  </si>
  <si>
    <t>Ходовая</t>
  </si>
  <si>
    <t>20Y-60-21470</t>
  </si>
  <si>
    <t xml:space="preserve">Замена воздушного фильтра </t>
  </si>
  <si>
    <t>Уплотнительное кольцо</t>
  </si>
  <si>
    <t>07000-15180</t>
  </si>
  <si>
    <t>Замена воздушного фильтра</t>
  </si>
  <si>
    <t>Замена патрона основного топливного фильтра</t>
  </si>
  <si>
    <t>Замена фильтрующего элемента сапуна гидробака</t>
  </si>
  <si>
    <t>Замена фильтрующего элемента гидравлической системы</t>
  </si>
  <si>
    <t>Проверка сварных конструкций</t>
  </si>
  <si>
    <t>600-319-3550</t>
  </si>
  <si>
    <t>20Y-60-21470/285-62-17320</t>
  </si>
  <si>
    <t>Фильтрующий элемент сапуна</t>
  </si>
  <si>
    <t>209-60-77532</t>
  </si>
  <si>
    <t>07000-05180</t>
  </si>
  <si>
    <t>Очистка сетчатого фильтра гидравлического бака</t>
  </si>
  <si>
    <t>Проверка давления зарядки азота в аккамуляторной батарее (для гидромолота)</t>
  </si>
  <si>
    <t>Проверка давления зарядки азота в аккамуляторной батарее (для контура управления)</t>
  </si>
  <si>
    <t>Проверка генератора переменного тока</t>
  </si>
  <si>
    <t>Проверка затяжки хомутов шлангов выпускного коллектора</t>
  </si>
  <si>
    <t>Проверка ослабления зажима высокого давления, затвердение резины</t>
  </si>
  <si>
    <t>Проверка наличия крышки предотвращения распыления топлива, затвердение резины</t>
  </si>
  <si>
    <t>Проверка функционального состояния компрессора</t>
  </si>
  <si>
    <t>Проверка стартера</t>
  </si>
  <si>
    <t>Замена хомутов высокого давления</t>
  </si>
  <si>
    <t>Замена колпачков для предотвращения разбрызгивания топлива</t>
  </si>
  <si>
    <t>Топливный шланг (между топливным баком и отчесным топливный фильтром)</t>
  </si>
  <si>
    <t>Топливный шланг (между запорным клапаном и топливным фильтром грубой очистки)</t>
  </si>
  <si>
    <t>Топливный шланг (между топливным фильтром грубой очистки и запорным клапаном)</t>
  </si>
  <si>
    <t>Топливный шланг (между запорным клапаном и подкачивающим насосом)</t>
  </si>
  <si>
    <t>Шланг возврата топлива (от топливного насоса высокого давления к охладителю топлива)</t>
  </si>
  <si>
    <t>Топливный возвратный шланг (охладитель топлива - топливный бак)</t>
  </si>
  <si>
    <t>Шланг слива топлива</t>
  </si>
  <si>
    <t>Шланг обогревателя (между обогревателем и двигателем)</t>
  </si>
  <si>
    <t>Шланг подачи топлива (между двигателем и топливным баком)</t>
  </si>
  <si>
    <t>Выпускной шланг насоса вентилятора</t>
  </si>
  <si>
    <t>Пневмоаккамулятор (для контура управления)</t>
  </si>
  <si>
    <t>Водоотделитель (корпус, уплотнительное кольцо, пробка)</t>
  </si>
  <si>
    <t>Выпускной шланг переднего насоса</t>
  </si>
  <si>
    <t>Выпускной шланг заднего насоса</t>
  </si>
  <si>
    <t>Отводной шланг насоса</t>
  </si>
  <si>
    <t>Шланг поворотного механизма</t>
  </si>
  <si>
    <t>Всасывающий шланг</t>
  </si>
  <si>
    <t>Шланг трубопровода цилиндра стрелы (B/H)</t>
  </si>
  <si>
    <t>Шланг трубопровода цилиндра рукояти (B/H)</t>
  </si>
  <si>
    <t>Шланг трубопровода цилиндра ковша (B/H)</t>
  </si>
  <si>
    <t>Шланг трубопровода цилиндра стрелы (L/S)</t>
  </si>
  <si>
    <t>Шланг трубопровода цилиндра рукояти (L/S)</t>
  </si>
  <si>
    <t>Шланг трубопровода цилиндра ковша (L/S)</t>
  </si>
  <si>
    <t>Шланг трубопровода цилиндра ковша с откидным дном (L/S)</t>
  </si>
  <si>
    <t>Хомуты трубопроводов высокго давления</t>
  </si>
  <si>
    <t>Отсутствуют колпачки для предотвращения разрызгивания топлива</t>
  </si>
  <si>
    <t>PC1250-8</t>
  </si>
  <si>
    <t>Очистка сетчатого фильтра, смазочного масла механизма отбора мощности</t>
  </si>
  <si>
    <t>Смазка</t>
  </si>
  <si>
    <t>Смазывание поворотного круга</t>
  </si>
  <si>
    <t>Замена масла в картере редуктора поворотной платформы</t>
  </si>
  <si>
    <t>Проверка уровня масла в картере конечной передачи, долив</t>
  </si>
  <si>
    <t>Проверка уровня аккамуляторного электролита</t>
  </si>
  <si>
    <t>Проверка и затяжка соединительных болтов рамы гусенечной тележки и моста</t>
  </si>
  <si>
    <t>Замена патрона топливного фильтра грубой очистки</t>
  </si>
  <si>
    <t>Замена патрона главного топливного фильтра</t>
  </si>
  <si>
    <t>Проверка уровня консистентной смазки в обегающей шестерне поворота платформы</t>
  </si>
  <si>
    <t>Проверка и очистка ребер радиатора, ребер маслоохладителя, ребер охладителя топлива, ребер последующего охладителя, ребер конденсатора, маслоохладителя механизма отбора мощности</t>
  </si>
  <si>
    <t>Очистка внутренних и наружных воздушных фильтров конденсатора</t>
  </si>
  <si>
    <t>Замена фильтрующего элемента управляющего контура</t>
  </si>
  <si>
    <t>Очистка сетчатого фильтра смазочного масла механизма отбора мощности</t>
  </si>
  <si>
    <t>Проверка и замена приводных ремней генератора и компрессора кондиционера</t>
  </si>
  <si>
    <t>21N-60-12211</t>
  </si>
  <si>
    <t>419-15-14860</t>
  </si>
  <si>
    <t>424-16-11140</t>
  </si>
  <si>
    <t>Замена элемента масляного фильтра гидросистемы</t>
  </si>
  <si>
    <t>Замена элемента сапуна в гидробаке</t>
  </si>
  <si>
    <t>Очистка сетчатого фильтра возвратного контура гидробака</t>
  </si>
  <si>
    <t>Замена элемента сапуна топливного бака</t>
  </si>
  <si>
    <t xml:space="preserve">Замена в картере механизма отбора мощности </t>
  </si>
  <si>
    <t xml:space="preserve">Проверка и смазка натяжного шкифа генератора в сборе и приводного ремня компрессора кондиционера </t>
  </si>
  <si>
    <t>Проверка сварной конструкции</t>
  </si>
  <si>
    <t>Замена фильтрующего элемента охлаждения гидромотора поворота платформы</t>
  </si>
  <si>
    <t>20Y-62-51691</t>
  </si>
  <si>
    <t>706-76-71390</t>
  </si>
  <si>
    <t>Проверка хомутов трубопровода системы надува</t>
  </si>
  <si>
    <t>Проверка генератора</t>
  </si>
  <si>
    <t>Проверка и регулировка клапанного зазора двигателя</t>
  </si>
  <si>
    <t>Проверка давления зарядки азота в гидроаккамуляторе (для контура управления)</t>
  </si>
  <si>
    <t>Проверка и регулировка воздушного компрессора</t>
  </si>
  <si>
    <t xml:space="preserve">Проверка на плотность затяжки хомута трубопровода высокого давления, затвердевания резины </t>
  </si>
  <si>
    <t>Проверка на наличие защитных колпачков топливороводов, затвердевания резины</t>
  </si>
  <si>
    <t>Замена масла в гидробаке</t>
  </si>
  <si>
    <t>Замена линейного фильтра</t>
  </si>
  <si>
    <t>21N-62-31221</t>
  </si>
  <si>
    <t>Замена воздушного фильтра двигателя</t>
  </si>
  <si>
    <t>Замена хомутов топливопровода высокого давления</t>
  </si>
  <si>
    <t>Замена защитных колпачков топливопровода</t>
  </si>
  <si>
    <t xml:space="preserve">Капитальный ремонт стартера и генератора </t>
  </si>
  <si>
    <t>Топливный шланг (между топливным баком и фильтром грубой очистки топлива)</t>
  </si>
  <si>
    <t>Топливный возвратный шланг (между двигателем и охладителем топлива)</t>
  </si>
  <si>
    <t>Топливный возвратный шланг (между охладителем топлива и топливным баком)</t>
  </si>
  <si>
    <t>Топливный сливной шланг (между двигателем и топливным баком)</t>
  </si>
  <si>
    <t>Выпускной шланг насоса №1</t>
  </si>
  <si>
    <t>Выпускной шланг насоса №2</t>
  </si>
  <si>
    <t>Выпускной шланг насоса №3</t>
  </si>
  <si>
    <t>Шланг реле насоса №3</t>
  </si>
  <si>
    <t>Левый выпускной отводной шланг 5 - золотникового клапана</t>
  </si>
  <si>
    <t>Правый выпускной отводной шланг 4 - золотникового клапана</t>
  </si>
  <si>
    <t>Шланг реле насоса №1 и №2</t>
  </si>
  <si>
    <t>Шланг подогревателя (между двигателем и подогревателем)</t>
  </si>
  <si>
    <t>Всасывающий шланг гидронасоса</t>
  </si>
  <si>
    <t>Шланг линии поворота платформы</t>
  </si>
  <si>
    <t>Шланг линии цилиндра ковша (B/H)</t>
  </si>
  <si>
    <t>Шланг линии цилиндра рукояти (B/H)</t>
  </si>
  <si>
    <t>Шланг линии цилиндра стрелы (B/H)</t>
  </si>
  <si>
    <t>Топливный шланг (между фильтром грубой очистки и подающим насосом)</t>
  </si>
  <si>
    <t>Топливный шланг (между подающим насосом и пластиной охлаждения)</t>
  </si>
  <si>
    <t>Топливный шланг (между пластиной охлаждения и топливным блоком)</t>
  </si>
  <si>
    <t>Топливный шланг (между перепускного клапана подающего насоса)</t>
  </si>
  <si>
    <t>Маслоподающий шланг клапана EGR</t>
  </si>
  <si>
    <t>Маслоподающий шланг перепускного клапана</t>
  </si>
  <si>
    <t>Ремень безопасности</t>
  </si>
  <si>
    <t>Зажим трубопровода высокого давления</t>
  </si>
  <si>
    <t>Защитный колпачок топливопровода</t>
  </si>
  <si>
    <t>HD465-7R</t>
  </si>
  <si>
    <t>Замена фильтрующего элемента трансмиссионного масла</t>
  </si>
  <si>
    <t>Замена масла в картере коробки передач</t>
  </si>
  <si>
    <t>Замена фильтрующего элемента масла охлаждения коробки передач и заднего тормоза</t>
  </si>
  <si>
    <t>Замена фильтрующего элемента маслянного бачка рулевого механизма и подъемника</t>
  </si>
  <si>
    <t>Очитска сетчатого фильтра гидробака</t>
  </si>
  <si>
    <t>Замена масла в картере дифференциала</t>
  </si>
  <si>
    <t>Замена масла в маслянном бачке рулевого механизма, подъемника</t>
  </si>
  <si>
    <t>600-211-1231</t>
  </si>
  <si>
    <t>569-16-81160</t>
  </si>
  <si>
    <t>07000-02125</t>
  </si>
  <si>
    <t>07063-51210</t>
  </si>
  <si>
    <t>Проверка регулировки начального давления форсунки</t>
  </si>
  <si>
    <t>ТО-2000 (первые)</t>
  </si>
  <si>
    <t>Проверка карданного вала</t>
  </si>
  <si>
    <t>Проверка натяжения ремня компрессора кондиционера, регулировка</t>
  </si>
  <si>
    <t>Очистка сапунов</t>
  </si>
  <si>
    <t>Проверка рамы</t>
  </si>
  <si>
    <t>Проверка тормозящего действия ножного тормоза</t>
  </si>
  <si>
    <t>Проверка тормозящего действия тормоза-замедлителя</t>
  </si>
  <si>
    <t>Проверка тормозящего действия стояночного тормоза</t>
  </si>
  <si>
    <t>Проверка и очистка автоматической подвески</t>
  </si>
  <si>
    <t>Замена патрона топливного фильтра</t>
  </si>
  <si>
    <t>Очистка сетчатого фильтра топливного бака</t>
  </si>
  <si>
    <t xml:space="preserve">Замена фильтрующего элемента трансмиссионного масла </t>
  </si>
  <si>
    <t>Проверка на износ накладок переднего диского тормоза</t>
  </si>
  <si>
    <t>Проверка износа ремня вентилятора, замена ремня</t>
  </si>
  <si>
    <t>600-379-3111</t>
  </si>
  <si>
    <t>600-311-3240</t>
  </si>
  <si>
    <t>07000-В2125</t>
  </si>
  <si>
    <t>Замена патрона предохранителя от коррозии</t>
  </si>
  <si>
    <t>Очистка сетчатого фильтра коробки передач</t>
  </si>
  <si>
    <t>Замена элемента масляного фильтра тормоза</t>
  </si>
  <si>
    <t>Проверка износа задних тормозных дисков</t>
  </si>
  <si>
    <t>Проверка затяжки деталей турбонагнетателя</t>
  </si>
  <si>
    <t>600-411-1171</t>
  </si>
  <si>
    <t>569-43-83920</t>
  </si>
  <si>
    <t>07000-12065</t>
  </si>
  <si>
    <t>Опорное кольцо</t>
  </si>
  <si>
    <t>07001-02065</t>
  </si>
  <si>
    <t>07000-F5180</t>
  </si>
  <si>
    <t>Фильтр воздушный наружный</t>
  </si>
  <si>
    <t>600-185-6110</t>
  </si>
  <si>
    <t>Тип  ТО</t>
  </si>
  <si>
    <t>Названия строк</t>
  </si>
  <si>
    <t>Общий итог</t>
  </si>
  <si>
    <t>(пусто)</t>
  </si>
  <si>
    <t>Сумма по полю Кол-во</t>
  </si>
  <si>
    <t>Очистка сетчатого фильтра гидробака</t>
  </si>
  <si>
    <t>Очистка сапуна картера двигателя</t>
  </si>
  <si>
    <t>Очистка фильтрующего элемента сапуна двигателя</t>
  </si>
  <si>
    <t>Проверка давления газа в гидроаккамуляторе</t>
  </si>
  <si>
    <t>Смазка ведущего вала</t>
  </si>
  <si>
    <t>Топливный шланг (между сетчатым и топливным фильтром)</t>
  </si>
  <si>
    <t>Топливный шланг (между топливным фильтром и топливным насосом)</t>
  </si>
  <si>
    <t>Топливный шланг (между двигателем и охладителем топлива)</t>
  </si>
  <si>
    <t>Топливный шланг (между охладителем топлива и топливным баком)</t>
  </si>
  <si>
    <t>Резиновый шланг для трубопровода тормоза</t>
  </si>
  <si>
    <t>Шланг выского давления для гидравлического контура рулевого управления (между насосом, клапаном распределения потока, клапаном рулевого управления и гидроцилиндром рулевого механизма)</t>
  </si>
  <si>
    <t>Шланг со стороны нагнетания насоса системмы охлаждения тормоза-замедлителя</t>
  </si>
  <si>
    <t>Шланг со стороны нагнетания насоса коробки передач</t>
  </si>
  <si>
    <t>D475A-5</t>
  </si>
  <si>
    <t>600-311-7132</t>
  </si>
  <si>
    <t>07000-E5165</t>
  </si>
  <si>
    <t>Замена масла в картере силовой передачи</t>
  </si>
  <si>
    <t>Очистка сетчатых фильтров (включая картер коробки передач, картер гидратрансформатора и картер редуктора)</t>
  </si>
  <si>
    <t>Замена фильтрующего элемента масла гидросистемы</t>
  </si>
  <si>
    <t>Проверка и долив масла в корпусе демпфера</t>
  </si>
  <si>
    <t>Замена патрона маслянного фильтра двигателя</t>
  </si>
  <si>
    <t>Замена элементов в маслянном фильтре коробки передач</t>
  </si>
  <si>
    <t>Замена элементов в маслянном фильтре гидратрансформатора</t>
  </si>
  <si>
    <t>Проверка уровня и долив масла в картере конечной передачи</t>
  </si>
  <si>
    <t>Проверка и очистка сетчатого топливного фильтра</t>
  </si>
  <si>
    <t>Замена патрона основного и вспомогательного предохранителя от коррозии</t>
  </si>
  <si>
    <t>600-411-1151</t>
  </si>
  <si>
    <t>Фильртр гидравлический</t>
  </si>
  <si>
    <t>Замена масла в картере демпфера</t>
  </si>
  <si>
    <t>Очистка сапуна демпфера</t>
  </si>
  <si>
    <t>Проверка уровня и долив масла в поворотном подшипнике</t>
  </si>
  <si>
    <t>SAE30</t>
  </si>
  <si>
    <t>Проверка уровня и долив масла в корпусе натяжной пружины и вспомогательного цилиндра</t>
  </si>
  <si>
    <t>Проверка генератора и стартера</t>
  </si>
  <si>
    <t>Очистка и проверка турбонагнетателя</t>
  </si>
  <si>
    <t>Топливный шланг (сливной шланг между форсунками)</t>
  </si>
  <si>
    <t>Питающий маслянный шланг турбонагнетателя</t>
  </si>
  <si>
    <t>Топливный шланг (между форсункой и топливным возвратным шлангом)</t>
  </si>
  <si>
    <t>Топливный шланг (между топливным фильтром и ТНВД)</t>
  </si>
  <si>
    <t>Топливный шланг (между подкачивающим насосом и топливным возвратным шлангом)</t>
  </si>
  <si>
    <t>Шланг измерения давления в силовой передаче в сборе</t>
  </si>
  <si>
    <t>Топливный шланг (между топливным баком и топливным фильтром)</t>
  </si>
  <si>
    <t>Топливный шланг (топливный возвратный шланг)</t>
  </si>
  <si>
    <t>Топливный шланг (между топливным фильтром и подкачивающим насосом)</t>
  </si>
  <si>
    <t>Шланг между главным клапаном и трубкой реле рыхлителя</t>
  </si>
  <si>
    <t>Шланг между трубкой реле рыхлителя и блоком делителей рыхлителя</t>
  </si>
  <si>
    <t>Шланг между блоком делителей рыхлителя и цилиндром подъема рыхлителя</t>
  </si>
  <si>
    <t>Шланг между блоком делителей рыхлителя и цилиндром перекоса рыхлителя</t>
  </si>
  <si>
    <t>Шланг между главным клапаном и гидробаком</t>
  </si>
  <si>
    <t>Шланг между гидроаккамулятором РРС и клапаном отключения РРС</t>
  </si>
  <si>
    <t>Шланг между клапаном отключения РРС и клапаном РРС отвала</t>
  </si>
  <si>
    <t>Шланг между клапаном отключения РРС и клапаном РРС рыхлителя</t>
  </si>
  <si>
    <t>Шланг между клапаном с автономным понижением давления и главным клапаном</t>
  </si>
  <si>
    <t>Шланг между клапаном с автономным понижением давления и блоком делителей основного давления РРС</t>
  </si>
  <si>
    <t>Шланг между блоком делителей основного давления в клапане РРС и гидроаккамулятором РРС</t>
  </si>
  <si>
    <t>Шланг между блоками делителей основного давления РРС и блоком реле отвала</t>
  </si>
  <si>
    <t>Шланг между блоком делителей основного давления в клапане РРС и блоком делителей клапана ЕРС</t>
  </si>
  <si>
    <t>Шланг между блоком делителей клапана ЕРС и гидравлическим насосом</t>
  </si>
  <si>
    <t xml:space="preserve">Шланг между блоком делителей клапана ЕРС и насосом вентилятора </t>
  </si>
  <si>
    <t>Шланг между блоком делителей клапана ЕРС и клапаном объединения/разделения потоков насоса</t>
  </si>
  <si>
    <t>Шланг между клапаном РРС рыхлителя и блоком реле отвала</t>
  </si>
  <si>
    <t>Между блоком реле отвала и главным клапаном</t>
  </si>
  <si>
    <t>Шланг между клапаном РРС отвала и блоком реле слива клапана РРС</t>
  </si>
  <si>
    <t>Шланг между клапаном РРС рыхлителя и блоком реле рыхлителя</t>
  </si>
  <si>
    <t>Шланг между и блоком реле рыхлителя и главным клапаном</t>
  </si>
  <si>
    <t>Шланг между клапаном РРС рыхлителя и блоком реле слива клапана РРС</t>
  </si>
  <si>
    <t>Шланг между блоком реле отвала блоком реле слива клапана РРС</t>
  </si>
  <si>
    <t>Шланг между клапаном объединения/разделения потоков насоса и гидробака</t>
  </si>
  <si>
    <t>Шланг между блоком реле слива клапана РРС и гидробаком</t>
  </si>
  <si>
    <t>Между клапаном объединения/разделения потоков насоса и гидробаком</t>
  </si>
  <si>
    <t>Шланг между гидравлическим насосом и главным клапаном</t>
  </si>
  <si>
    <t>Шланг между гидравлическим насосом и гидробаком</t>
  </si>
  <si>
    <t>Шланг между главным клапаном и блоком делителей подъема отвала</t>
  </si>
  <si>
    <t>Шланг между блоком делителей подъема отвала и трубкой реле</t>
  </si>
  <si>
    <t>Шланг между трубкой реле и цилиндром подъема отвала</t>
  </si>
  <si>
    <t>Шланг между нижней частью главного клапана и боком реле перекоса отвала</t>
  </si>
  <si>
    <t>Шланг между насосом вентилятора и гидробаком</t>
  </si>
  <si>
    <t>Шланг между насосом LPV30 вентилятора и сливным блоком объединения потока насоса вентилятора</t>
  </si>
  <si>
    <t>Шланг между сливным блоком объединения потока насоса вентилятора и электромотором вентилятора</t>
  </si>
  <si>
    <t>Шланг между электромотором вентилятора и гидробаком</t>
  </si>
  <si>
    <t>Шланг между электромотором вентилятора и маслоохладителем гидросистемы</t>
  </si>
  <si>
    <t>Между маслоохладителем гидросистемы и перепускным клапаном</t>
  </si>
  <si>
    <t>Шланг между маслоохладителем гидросистемы и гидробаком</t>
  </si>
  <si>
    <t>WA470-7</t>
  </si>
  <si>
    <t>Замена топливного фильтрующего элемента</t>
  </si>
  <si>
    <t>Замена маслянного фильтрующего элемента коробки передач</t>
  </si>
  <si>
    <t>Проверка зазора клапанов двигателя, регулировка</t>
  </si>
  <si>
    <t>Слив воды и осадка из топливного бака</t>
  </si>
  <si>
    <t>Очистка фильтрующего элемента наружного воздуха в кондиционере</t>
  </si>
  <si>
    <t>Смазка шкворня заднего моста (3 точки)</t>
  </si>
  <si>
    <t>Замена масла в картере двигателя</t>
  </si>
  <si>
    <t>Проверка натяжения ремня вентилятора и генератора, регулировка</t>
  </si>
  <si>
    <t>Проверка ослабших гаек ступицы колеса, подтяжка</t>
  </si>
  <si>
    <t>Очистка фильтрующего элемента рециркулирующего воздуха в кондиционере</t>
  </si>
  <si>
    <t>Проверка стояночного тормоза</t>
  </si>
  <si>
    <t>Смазка (палец ковша 2 точки)</t>
  </si>
  <si>
    <t>Смазка (палец рычажного механизмаупрвления ковшом 2 точки)</t>
  </si>
  <si>
    <t>Смазка (палец цилиндра разгрузки ковша 2 точки)</t>
  </si>
  <si>
    <t>Смазка (палец подъемного цилиндра 4 точки)</t>
  </si>
  <si>
    <t>Смазка (поворотный палец стрелы 2 точки)</t>
  </si>
  <si>
    <t>Смазка (палец ковша 1 точка)</t>
  </si>
  <si>
    <t>Смазка (палец цилиндра рулевого механизма 4 точка)</t>
  </si>
  <si>
    <t>600-311-8321</t>
  </si>
  <si>
    <t>Смазывание шлицевого соединения центрального ведущего вала (1 точка)</t>
  </si>
  <si>
    <t>Проверка степени износа ремня вентилятора</t>
  </si>
  <si>
    <t>Фильтр трансмиссии</t>
  </si>
  <si>
    <t>714-07-28713</t>
  </si>
  <si>
    <t>Очистка сапуна картера коробки передач</t>
  </si>
  <si>
    <t>Смазка (палец центрального шарнира 2 точки)</t>
  </si>
  <si>
    <t>Смазка (передний ведущий вал 2 точки)</t>
  </si>
  <si>
    <t>Смазка (промежуточная опора ведущего вала 1 точка)</t>
  </si>
  <si>
    <t>Смазка (центральный ведущий вал 2 точки)</t>
  </si>
  <si>
    <t>Смазка (задний ведущий вал 2 точки)</t>
  </si>
  <si>
    <t>Смазка (рычажный механизм остановки двигателя 1 точка)</t>
  </si>
  <si>
    <t>Проверка затяжных элементов турбонагнетателя</t>
  </si>
  <si>
    <t>Проверка масла в гидробаке</t>
  </si>
  <si>
    <t>Замена фильтрующего элемента в гидробака</t>
  </si>
  <si>
    <t>Замена элемента сапуна гидробака</t>
  </si>
  <si>
    <t>Сапун</t>
  </si>
  <si>
    <t>285-62-17320</t>
  </si>
  <si>
    <t>Замена масла переднего моста</t>
  </si>
  <si>
    <t>SAE80W90</t>
  </si>
  <si>
    <t>Замена масла заднего моста</t>
  </si>
  <si>
    <t>Проверка изношенности тормозных дисков</t>
  </si>
  <si>
    <t>Проверка генератора, запуск двигателя</t>
  </si>
  <si>
    <t>Проверка клапанного зазора двигателя, регулировка</t>
  </si>
  <si>
    <t>Замена фильтрующих элементов рециркулирующего и наружного воздуха в кондиционере</t>
  </si>
  <si>
    <t>421-07-12312</t>
  </si>
  <si>
    <t>Очистка сетчатого фильтра контура РРС</t>
  </si>
  <si>
    <t>Очистка элемента сапуна двигателя</t>
  </si>
  <si>
    <t>600-181-1600</t>
  </si>
  <si>
    <t>Проверка и очистка кондиционера воздуха</t>
  </si>
  <si>
    <t>Шланг подачи топлива (от топливного бака к топливному насосу выского давления)</t>
  </si>
  <si>
    <t>Топливный сливной шланг (от топливного насоса высокого давления к топливному баку)</t>
  </si>
  <si>
    <t>Шланг подачи топлива (от топливного насоса высокого давления к топливному фильтру</t>
  </si>
  <si>
    <t>Шланг подачи топлива (от топливного фильтра к топливному насосу высокого давления)</t>
  </si>
  <si>
    <t>Сливная трубка (топливная форсунка - топливный бак)</t>
  </si>
  <si>
    <t>Шланг системы рулевого управления (от насоса к клапану рулевого управления)</t>
  </si>
  <si>
    <t>Шланг системы рулевого управления (от клапана рулевого управления к цилиндру рулевого механизма)</t>
  </si>
  <si>
    <t>Шланг системы рулевого управления (от клапана рулевого управления к запорному  клапану)</t>
  </si>
  <si>
    <t>Шланг системы рулевого управления (от полноповоротного клапана к запорному клапану)</t>
  </si>
  <si>
    <t>Шланг системы рулевого управления (от полноповоротного клапана к насосу)</t>
  </si>
  <si>
    <t>Шланг системы рулевого управления (от полноповоротного клапана к соединителю бака)</t>
  </si>
  <si>
    <t>Трубка магистрали высокого давления тормозной системы (от насоса к загрузочному клапану гидроаккамулятора)</t>
  </si>
  <si>
    <t>Тормозной шланг (загрузочный клапан гидроаккамулятора - обратный клапан)</t>
  </si>
  <si>
    <t>Трубка магистрали высокого давления тормозной системы (от обратного клапана к сдвоенному клапану)</t>
  </si>
  <si>
    <t>Трубка магистрали высокого давления тормозной системы (от обратного клапана к одинарному клапану)</t>
  </si>
  <si>
    <t>Трубка магистрали высокого давления тормозной системы (от обратного к каналу Р.Р гидроаккамулятора)</t>
  </si>
  <si>
    <t>Трубка магистрали высокого давления тормозной системы (от сдвоенного клапана к тормозу передних колес)</t>
  </si>
  <si>
    <t>Трубка магистрали высокого давления тормозной системы (от сдвоенного клапана к тормозу задних колес)</t>
  </si>
  <si>
    <t>Трубка магистрали высокого давления тормозной системы (от одинарного клапана к сдвоенному клапану)</t>
  </si>
  <si>
    <t>Трубка магистрали высокого давления тормозной системы (от сдвоенного клапана к сливному блоку)</t>
  </si>
  <si>
    <t>Трубка магистрали высокого давления тормозной системы (от одинарного клапана к сливному блоку)</t>
  </si>
  <si>
    <t>Трубка магистрали высокого давления тормозной системы (от сливного блока к гидробаку)</t>
  </si>
  <si>
    <t>Трубка магистрали высокого давления тормозной системы (от тормозного гидроаккамулятора к редукционному клапану для отключения аварийного стояночного тормоза)</t>
  </si>
  <si>
    <t>Трубка магистрали высокого давления тормозной системы (от клапана коробки передач к редукционному клапану)</t>
  </si>
  <si>
    <t>Трубка магистрали высокого давления тормозной системы (от редукционного клапана к камере стояночного тормоза)</t>
  </si>
  <si>
    <t>Трубка магистрали высокого давления тормозной системы (от камеры стояночного тормоза к редукционному клапану)</t>
  </si>
  <si>
    <t>Трубка магистрали высокого давления тормозной системы (от редукционного клапана к сливу загрузочного клапана)</t>
  </si>
  <si>
    <t xml:space="preserve">Трубка магистрали высокого давления тормозной системы (от слива загрузочного клапана к гидробаку) </t>
  </si>
  <si>
    <t>PC400-7</t>
  </si>
  <si>
    <t>ТО-1000 (первые)</t>
  </si>
  <si>
    <t>Проверка уровня масла в картере редуктора поворота платформы, долив</t>
  </si>
  <si>
    <t>Смазка поворотного круга (2 точки)</t>
  </si>
  <si>
    <t>Проверка и регулировка натяжения ремня вентилятора, ремня генератора</t>
  </si>
  <si>
    <t>Проверка, промывка сетчатого фильтра</t>
  </si>
  <si>
    <t>Замена маслянного фильтра двигателя</t>
  </si>
  <si>
    <t>Очистка и осмотр охлаждающих ребер радиатора, охлаждающих ребер маслоохладителя, охлаждающих ребер последующего охладителя и охлаждающих ребер охладителя топлива</t>
  </si>
  <si>
    <t>20Y-60-21410</t>
  </si>
  <si>
    <t>Замена фильтрующего элемента гидросистемы</t>
  </si>
  <si>
    <t>208-60-71122</t>
  </si>
  <si>
    <t>Замена масла в корпусе редуктора поворота платформы</t>
  </si>
  <si>
    <t xml:space="preserve">Проверка уровня масла в картере демпфера, долив масла </t>
  </si>
  <si>
    <t>Проверка моментов затяжки турбонагнетателя</t>
  </si>
  <si>
    <t>600-411-1571</t>
  </si>
  <si>
    <t>Замена элемента дополнительного сапуна гидробака</t>
  </si>
  <si>
    <t>Очистка сапуна двигателя</t>
  </si>
  <si>
    <t>Проверка затяжки хомутов трубопровода высокого давления и состояния резиновых деталей</t>
  </si>
  <si>
    <t>Проверка наличия предохранительных колпачков, защищающих от разбрызгивания топлива, проверка состояния резиновых деталей</t>
  </si>
  <si>
    <t>Замена форсунки в сборе</t>
  </si>
  <si>
    <t>Замена охлаждающей жидкости</t>
  </si>
  <si>
    <t>Охлаждающая жидкость</t>
  </si>
  <si>
    <t>AF-NAC</t>
  </si>
  <si>
    <t>Замена предохранительных колпачков, защищающих от разбрызгивания топлива</t>
  </si>
  <si>
    <t>Между охладителем топлива и топливным баком</t>
  </si>
  <si>
    <t>Топливныый шланг (между топливным баком и топливным фильтром)</t>
  </si>
  <si>
    <t>Между топливным фильтром и двигателем или дополнительным топливным фильтром</t>
  </si>
  <si>
    <t>Сливнйо шланг (между форсункой и топлиным баком)</t>
  </si>
  <si>
    <t>Сливнйо шланг (между форсунками)</t>
  </si>
  <si>
    <t>Топливный шланг (между топливным фильтром и топливным насосом высокого давления)</t>
  </si>
  <si>
    <t>Топливный шланг</t>
  </si>
  <si>
    <t>Выпускной шланг насоса (между насосом и распределительным клапаном)</t>
  </si>
  <si>
    <t>Шланг рабочего оборудования (впускное отверстие цилиндра стрелы)</t>
  </si>
  <si>
    <t>Шланг рабочего оборудования (между контуром цилиндра ковша и пальцем опоры стрелы)</t>
  </si>
  <si>
    <t>Шланг рабочего оборудования (впускное отверстие цилиндра ковша)</t>
  </si>
  <si>
    <t>Шланг рабочего оборудования (впускное отверстие цилиндра ковша, рукоять длиной 4,0 м)</t>
  </si>
  <si>
    <t>Шланг рабочего оборудования (между контуром цилиндром рукояти и пальцем опоры стрелы)</t>
  </si>
  <si>
    <t>Шланг рабочего оборудования (впускное отверстие цилиндра рукояти)</t>
  </si>
  <si>
    <t>Шланг контура дополнительного рабочего оборудования (в нижней части стрелы)</t>
  </si>
  <si>
    <t>Шланг дополнительного рабочего оборудования (в средней части стрелы)</t>
  </si>
  <si>
    <t>Шланг контура дополнительного рабочего оборудования (в верхней части стрелы)</t>
  </si>
  <si>
    <t>Шланг контура поповрота платформы (впускное отверстие гидромотора поворота платформы)</t>
  </si>
  <si>
    <t>Главный всасывающий шланг</t>
  </si>
  <si>
    <t>Всасывающий шланг шестеренчатого насоса</t>
  </si>
  <si>
    <t>Шланг нагревателя</t>
  </si>
  <si>
    <t>Шланг контура системы передвижения (между распределительным клапаном и поворотным соединением)</t>
  </si>
  <si>
    <t>Шланг контура системы передвижения (между поворотным соединением и гидромотором передвижения)</t>
  </si>
  <si>
    <t>Тип техники</t>
  </si>
  <si>
    <t>Бульдозер</t>
  </si>
  <si>
    <t>Самосвал</t>
  </si>
  <si>
    <t>Экскаватор</t>
  </si>
  <si>
    <t>Погрузчик</t>
  </si>
  <si>
    <t>Кат. № Аналог</t>
  </si>
  <si>
    <t>D375A-6</t>
  </si>
  <si>
    <t>D375A-6R</t>
  </si>
  <si>
    <t>600-211-1291</t>
  </si>
  <si>
    <t>07000-05210</t>
  </si>
  <si>
    <t>LUKOIL GEYZER 30MM SAE 30W TO-4</t>
  </si>
  <si>
    <t>LUKOIL GEYZER 10MM SAE 10W TO-4</t>
  </si>
  <si>
    <t>LUKOIL AVANTGARDE ULTRA M3 15W-40 CI-4/SL</t>
  </si>
  <si>
    <t>600-211-1341</t>
  </si>
  <si>
    <t>600-311-4510</t>
  </si>
  <si>
    <t>07000-15175</t>
  </si>
  <si>
    <t>77Z-97-00020</t>
  </si>
  <si>
    <t>600-311-8331</t>
  </si>
  <si>
    <t>BW5073</t>
  </si>
  <si>
    <t>209-60-76211</t>
  </si>
  <si>
    <t>07000-45180</t>
  </si>
  <si>
    <t>600-319-3520</t>
  </si>
  <si>
    <t>07000-55180</t>
  </si>
  <si>
    <t>07000-12125</t>
  </si>
  <si>
    <t>07000-02065</t>
  </si>
  <si>
    <t>P777868</t>
  </si>
  <si>
    <t>714-07-28710</t>
  </si>
  <si>
    <t>SYZZ-AXO80DM-Y</t>
  </si>
  <si>
    <t>BELAZ G-Profi Green 40</t>
  </si>
  <si>
    <t>07000-52125</t>
  </si>
  <si>
    <t>07000-42065</t>
  </si>
  <si>
    <t>AF25454</t>
  </si>
  <si>
    <t>14Х-49-61410</t>
  </si>
  <si>
    <t>07000-42125</t>
  </si>
  <si>
    <t>07000-52065</t>
  </si>
  <si>
    <t>(Все)</t>
  </si>
  <si>
    <t>Фильтр смазочного масла коробки передач</t>
  </si>
  <si>
    <t>600-319-3440</t>
  </si>
  <si>
    <t>600-311-8293</t>
  </si>
  <si>
    <t>Фильтр коробки передач</t>
  </si>
  <si>
    <t>Смазка бокового пальца балансирной балки</t>
  </si>
  <si>
    <t>Смазка центрального пальца балансирной балки</t>
  </si>
  <si>
    <t>Проверка, очистка дополнительного топливного фильтра</t>
  </si>
  <si>
    <t>Проверка работы тормозов</t>
  </si>
  <si>
    <t>Замена фильтров наружного / рециркулирующего воздуха кондиционера</t>
  </si>
  <si>
    <t>Замена фильтрующего элемента маслянного фильтра силовой передачи</t>
  </si>
  <si>
    <t>Очистка сетчатых фильтров (включая сетчатый фильтр силовой передачи, сетчатый фильтр откачивающего насоса)</t>
  </si>
  <si>
    <t>Очистка сапуна</t>
  </si>
  <si>
    <t>Проверка всех точек затяжки хомутов выхлопной трубы двигателя</t>
  </si>
  <si>
    <t>Проверка ослабления крепежных болтов конструкции ROPS</t>
  </si>
  <si>
    <t>Проверка контура последующего охладителя на ослабленные болты и гайки</t>
  </si>
  <si>
    <t xml:space="preserve">Замена масла в гидробаке </t>
  </si>
  <si>
    <t>Замена элемента маслянного фильтра гидросистемы и очистка сетчатого фильтра гидробака</t>
  </si>
  <si>
    <t>Замена масла в корпусе демпфера</t>
  </si>
  <si>
    <t>Проверка дампфера крутильных колебаний</t>
  </si>
  <si>
    <t>6742-01-4540</t>
  </si>
  <si>
    <t>Фильтрующий элемент</t>
  </si>
  <si>
    <t>600-319-3610</t>
  </si>
  <si>
    <t>07000-72110</t>
  </si>
  <si>
    <t>20Y-979-6261</t>
  </si>
  <si>
    <t>600-319-3750</t>
  </si>
  <si>
    <t>Элемент сапуна</t>
  </si>
  <si>
    <t>14Х-60-31150</t>
  </si>
  <si>
    <t>WA600-6</t>
  </si>
  <si>
    <t>Слив жидкости и осадка из топливного бака</t>
  </si>
  <si>
    <t>Смазка шарнира заднего моста</t>
  </si>
  <si>
    <t>Проверьте уровень масла в баке гидравлической системы, долейте масло</t>
  </si>
  <si>
    <t>Почистить элемент фильтра приточного воздуха кондиционера воздуха</t>
  </si>
  <si>
    <t>Замените фильтрующий элемент коробки передач</t>
  </si>
  <si>
    <t>Замените фильтрующий элемент гидравлического бака</t>
  </si>
  <si>
    <t>Проверьте уровень электролита в аккамуляторной батарее</t>
  </si>
  <si>
    <t>Проверьте стояночный тормоз</t>
  </si>
  <si>
    <t>Проверьте затяжку крепления болтов и ступиц колес, затяните</t>
  </si>
  <si>
    <t>Почистить элемент фильтра циркулирующего воздуха кондиционера</t>
  </si>
  <si>
    <t>Проверка функционирования аккамулятора</t>
  </si>
  <si>
    <t>Смените масло в поддоне картера двигателя</t>
  </si>
  <si>
    <t>Замена фильтрующего элемента коробки передач</t>
  </si>
  <si>
    <t>Замена патрона фильтра тормозной жидкости (если имеется)</t>
  </si>
  <si>
    <t>Почистить сапун картера силовой передачи</t>
  </si>
  <si>
    <t xml:space="preserve">Замена патрона антикоррозионного элемента </t>
  </si>
  <si>
    <t>Проверить и смазать натяжой шкиф компрессорного ремня генератора, кондиционера</t>
  </si>
  <si>
    <t>Замените масло в гидравлическом баке</t>
  </si>
  <si>
    <t>Замените фильтрующий элемент фильтра гидравлической системы</t>
  </si>
  <si>
    <t>Заменить фильтрующий элемент сапуна гидравлического бака</t>
  </si>
  <si>
    <t>Заменить фильтрующий элемент фильтра циркулирующего, приточного воздуха кондиционера</t>
  </si>
  <si>
    <t>Почистить сетчатый фильтр контура РРС</t>
  </si>
  <si>
    <t>Проверьте генератор переменного тока</t>
  </si>
  <si>
    <t>Проверьте зазоры в клапанном механизме двигателя, отрегулируйте</t>
  </si>
  <si>
    <t>Проверьте уровень износа тормозных дисков</t>
  </si>
  <si>
    <t>Проверьте функционирование аккамулятора</t>
  </si>
  <si>
    <t>Проверьте хомуты трубопровода наддува</t>
  </si>
  <si>
    <t>Проверьте насос системы охлаждения</t>
  </si>
  <si>
    <t>Проверьте стартер</t>
  </si>
  <si>
    <t>Проверьте и отрегулируйте компрессор конодициноера воздуха</t>
  </si>
  <si>
    <t>Замените зажим трубы выского давления двигателя</t>
  </si>
  <si>
    <t>Замените колпачки для предотвращения разбрызгивания топлива</t>
  </si>
  <si>
    <t>Выполните ремонт стартера и  генератора переменного тока</t>
  </si>
  <si>
    <t>Фильтр тормозной жидкости</t>
  </si>
  <si>
    <t>426-43-38760</t>
  </si>
  <si>
    <t>Рабочее оборудование</t>
  </si>
  <si>
    <t>Замените масло штифтов рабочего оборудования - палец тяги ковша (со стороны коленчатого рычага)</t>
  </si>
  <si>
    <t xml:space="preserve">Замените масло штифтов рабочего оборудования - палец тяги ковша (со стороны ковша) </t>
  </si>
  <si>
    <t>Замените масло штифтов рабочего оборудования - палец тяги ковша (в 2 точках)</t>
  </si>
  <si>
    <t>GO80W90</t>
  </si>
  <si>
    <t>209-60-77531</t>
  </si>
  <si>
    <t>SYZZ-80W90-DM</t>
  </si>
  <si>
    <t>Заменить осевое масло (передней оси)</t>
  </si>
  <si>
    <t>Заменить осевое масло (задней оси)</t>
  </si>
  <si>
    <t>426-07-32441</t>
  </si>
  <si>
    <t>Топливный шланг (между насосом подкачки и охлаждающей пластиной)</t>
  </si>
  <si>
    <t>Топливный шланг (перелив подающего насоса)</t>
  </si>
  <si>
    <t>Топливный шланг (между холодильной пластиной и топливным блоком)</t>
  </si>
  <si>
    <t>Шланг возврата топлива (между двигателем и топливным баком)</t>
  </si>
  <si>
    <t>Топливный насос (выходной патрубок электрического пускового насоса)</t>
  </si>
  <si>
    <t>Топливный насос (входной патрубок электрического пускового насоса)</t>
  </si>
  <si>
    <t>Сливной шланг (между выходным патрубком двигателя и топливным
баком)</t>
  </si>
  <si>
    <t>Шланг смазки клапана циркуляции выхлопных газов</t>
  </si>
  <si>
    <t>Напорный шланг гидравлического насоса (между главным
гидрораспределителем и гидравлическим насосом)</t>
  </si>
  <si>
    <t>Основной всасывающий шланг</t>
  </si>
  <si>
    <t>Шланг рулевого управления (между насосом и клапаном рулевого
управления)</t>
  </si>
  <si>
    <t>Шланг LS насоса рулевого управления (между клапаном и насосом
рулевого управления)</t>
  </si>
  <si>
    <t>Тормозной шланг (между насосом и нагнетательным клапаном)</t>
  </si>
  <si>
    <t>Тормозной шланг (между аккумулятором и сдвоенным распределителем)</t>
  </si>
  <si>
    <t>Тормозной шланг (между нагнетательным клапаном аккумулятора и аккумулятором)</t>
  </si>
  <si>
    <t>Напорный шланг насоса рулевого управления (между клапаном и насосом рулевого управления)</t>
  </si>
  <si>
    <t>Шланг рулевого управления (между гидробаком и насосом рулевого управления)</t>
  </si>
  <si>
    <t>Шланг рулевого управления (между клапаном рулевого управления и гидробаком)</t>
  </si>
  <si>
    <t>Шланг рулевого управления (между клапаном и цилиндром рулевого управления)</t>
  </si>
  <si>
    <t>Шланг LS гидравлического насоса (между главным гидрораспределителем и гидравлическим насосом)</t>
  </si>
  <si>
    <t>Шланг рабочего оборудования (между гидробаком и гидравлическим насосом)</t>
  </si>
  <si>
    <t>Шланг рабочего оборудования (между главным гидрораспределителем и гидробаком)</t>
  </si>
  <si>
    <t xml:space="preserve"> Шланг рабочего оборудования (между главным гидрораспределителем и цилиндром разгрузки)</t>
  </si>
  <si>
    <t>Шланг рабочего оборудования (между главным гидрораспределителем и цилиндром подъема)</t>
  </si>
  <si>
    <t>Тормозной шланг (между аккумулятором и клапаном прямого действия)</t>
  </si>
  <si>
    <t>Тормозной шланг (между аккумулятором и РР патрубком нагнетательного клапана аккумулятора)</t>
  </si>
  <si>
    <t>Тормозной шланг (между сдвоенным распределителем и передним тормозом)</t>
  </si>
  <si>
    <t>Тормозной шланг (между сдвоенным распределителем и задним тормозом)</t>
  </si>
  <si>
    <t>Тормозной шланг (между клапаном прямого действия и сдвоенным распределителем)</t>
  </si>
  <si>
    <t>Тормозной шланг (между сдвоенным распределителем и дренажным блоком)</t>
  </si>
  <si>
    <t>Тормозной шланг (между клапаном прямого действия и дренажным блоком)</t>
  </si>
  <si>
    <t>Тормозной шланг (между аккумулятором тормозной системы и клапаном аварийного расцепления тормозной системы)</t>
  </si>
  <si>
    <t>Тормозной шланг (между клапаном аварийного расцепления тормозной системы и стояночным тормозом)</t>
  </si>
  <si>
    <t>Тормозной шланг (между электромагнитным клапаном стояночного тормоза и клапаном аварийного расцепления стояночного тормоза)</t>
  </si>
  <si>
    <t>Тормозной шланг (между клапаном аварийного расцепления тормозной системы и дренажным блоком)</t>
  </si>
  <si>
    <t>Тормозной шланг (между центральным дренажным блоком и гидравлическим баком)</t>
  </si>
  <si>
    <t>Тормозной шланг (между дренажом нагнетательного клапана аккумулятора и гидробаком)</t>
  </si>
  <si>
    <t>Тормозной шланг (между гидробаком и насосом тормозной системы)</t>
  </si>
  <si>
    <t>Аккумулятор (для PPC)</t>
  </si>
  <si>
    <t>Хомуты трубопроводов высокого давления двигателя</t>
  </si>
  <si>
    <t>Колпачок предотвращения разбрызгивания топлива</t>
  </si>
  <si>
    <t>комплект.</t>
  </si>
  <si>
    <t>Топливный шланг (между топливным баком и фильтром предварительной очистки топлива)</t>
  </si>
  <si>
    <t>Топливный шланг (между фильтром предварительной очистки топлива и насосом подкачки)</t>
  </si>
  <si>
    <t>Шланг рабочего оборудования (между гидравлическим насосом и главным гидрораспределителем управления)</t>
  </si>
  <si>
    <t>07000-А2125</t>
  </si>
  <si>
    <t>07000-А2014</t>
  </si>
  <si>
    <t>Кольцевое уплотнение</t>
  </si>
  <si>
    <t>07000-А5230</t>
  </si>
  <si>
    <t>Заменить масло в картере силовой передачи</t>
  </si>
  <si>
    <t>Почистить / заменить сетчатый фильтр</t>
  </si>
  <si>
    <t>07000-75085</t>
  </si>
  <si>
    <t>07000-B2100</t>
  </si>
  <si>
    <t>Электрика</t>
  </si>
  <si>
    <t>07002-62034</t>
  </si>
  <si>
    <t>07002-61423</t>
  </si>
  <si>
    <t>07000-А2010</t>
  </si>
  <si>
    <t>07000-А5200</t>
  </si>
  <si>
    <t>ТО-50 (первые)</t>
  </si>
  <si>
    <t>Замена масла в насосе для впрыска воды</t>
  </si>
  <si>
    <t>Буровой станок</t>
  </si>
  <si>
    <t>Проверка системы контроля избыточного давления</t>
  </si>
  <si>
    <t>Выполнение осмотра индикаторов засорения фильтра очистителя воздуха</t>
  </si>
  <si>
    <t>Выполнение осмотра индикаторов засорения фильтра гидравлического масла</t>
  </si>
  <si>
    <t>Выполните осмотр пылесборника</t>
  </si>
  <si>
    <t>Очистка пылесборных крышек фильтров</t>
  </si>
  <si>
    <t>Выполните проверку впускных воздуховодов двигателя и
компрессора</t>
  </si>
  <si>
    <t>Смажьте машину</t>
  </si>
  <si>
    <t>Выполните осмотр троса фартука и смазка его шкивов</t>
  </si>
  <si>
    <t>Смажьте вала редуктора привода насоса</t>
  </si>
  <si>
    <t>Проверка уровня масла во вращателе</t>
  </si>
  <si>
    <t>Очистите радиатор</t>
  </si>
  <si>
    <t>Выполните проверку водяного инжекторного насоса</t>
  </si>
  <si>
    <t>Проверка уровня масла в водяном инжекторном насосе</t>
  </si>
  <si>
    <t>Выполнение проверки уровня компрессорного масла</t>
  </si>
  <si>
    <t>Проверка уровня масла в гидравлическом баке</t>
  </si>
  <si>
    <t>Выполнение проверки уровня моторного масла</t>
  </si>
  <si>
    <t>Выполнение проверки уровня охлаждающей жидкости двигателя</t>
  </si>
  <si>
    <t>Проверка уровня топлива</t>
  </si>
  <si>
    <t>Слив воды из топливного влагоотделителя</t>
  </si>
  <si>
    <t>Выполните проверку аккумулятора</t>
  </si>
  <si>
    <t>Проверка уровня масла в редукторе привода насоса</t>
  </si>
  <si>
    <t>Выполните проверку лебедки</t>
  </si>
  <si>
    <t>Слив воды из бака ресивера</t>
  </si>
  <si>
    <t>Проверка натяжения гусениц</t>
  </si>
  <si>
    <t>Проверка уровня масла в главной передаче гусеничной ходовой части</t>
  </si>
  <si>
    <t>Выполните проверку шасси</t>
  </si>
  <si>
    <t>Выполните проверку редуктора привода насоса</t>
  </si>
  <si>
    <t>Замена фильтров компрессорного масла</t>
  </si>
  <si>
    <t>Замените масло в механизме замены труб</t>
  </si>
  <si>
    <t>Очистить самосвал от грязи, вымыть и установить на ровную сухую площадку.</t>
  </si>
  <si>
    <t>Проверить уровень ОЖ и при необходимости долить.</t>
  </si>
  <si>
    <t>Проверить уровень топлива в топливном баке, при необходимости долить.</t>
  </si>
  <si>
    <t>Проверить уровень масла в ГМП, при необходимости долить.</t>
  </si>
  <si>
    <t>Проверить уровень масла в гидробаке, при необходимости долить.</t>
  </si>
  <si>
    <t>Проверить уровень антифриза в резервуаре противозамерзателя гидросистемы. Долить.</t>
  </si>
  <si>
    <t>Проверить уровень в бачке омывателя, при необходимости долить.</t>
  </si>
  <si>
    <t>Проверить уровень масла в бачке пневмостартера. Долить при необходимости.</t>
  </si>
  <si>
    <t>Проверить состояние трубопроводов и шлангов объединенной гидросистемы, гидросистемы ГМП и внешних систем двигателя.</t>
  </si>
  <si>
    <t>Проверить отсутствие подтекания масла с ведущего моста.</t>
  </si>
  <si>
    <t>Проверить состояние и крепление шин. Проверить давление в шинах.</t>
  </si>
  <si>
    <t>Проверить отсутствие на наружных поверхностях узлов огнеопасных материалов.</t>
  </si>
  <si>
    <t>Проверить состояние штанг, цилиндров подвески, шарниров рычагов.</t>
  </si>
  <si>
    <t>Проверить состояние рычагов, цилиндров поворота, тяги рулевой трапеции.</t>
  </si>
  <si>
    <t>Проверить герметичность пневмосистемы.</t>
  </si>
  <si>
    <t>Слисть конденсат из рессивера пневмосистемы и воздушного баллона.</t>
  </si>
  <si>
    <t>Очистить стекла кабины, фар, фонарей, указателей поворота, зеркал заднего вида.</t>
  </si>
  <si>
    <t>Подключить "массу". Проверить напряжение АКБ перед пуском ДВС, исправность сигнальных ламп, приборов контроля, элементов освещения, световой и звуковой сигнализации.</t>
  </si>
  <si>
    <t>Проверить исправность аварийного привода рулевого управления.</t>
  </si>
  <si>
    <t>Проверить состояние и действие привода управления подачей топлива.</t>
  </si>
  <si>
    <t>Проверить работу отопителя кабины, стеклоочистителя и стеклоомывателя.</t>
  </si>
  <si>
    <t>Проверить состояние системы пожаротушения.</t>
  </si>
  <si>
    <t>Проверить состояние централизованной автоматической системы смазки.</t>
  </si>
  <si>
    <t>Проверить затяжку гаек крепления колёс.</t>
  </si>
  <si>
    <t>Заменить масло в картере ДВС.</t>
  </si>
  <si>
    <t>Заменить фильтрующий элемент фильтра очистки масла в двигателе.</t>
  </si>
  <si>
    <t>Очистить фильтр центробежной очистки масла (при наличии).</t>
  </si>
  <si>
    <t>Заменить фильтрующий элемент фильтра грубой очистки топлива.</t>
  </si>
  <si>
    <t>Заменить фильтрующий элемент фильтра тонкой очистки топлива.</t>
  </si>
  <si>
    <t>Очистить , продуть элемент воздушного фильтра (неболее 6 раз), заменить при необходимости.</t>
  </si>
  <si>
    <t>Тосол А40</t>
  </si>
  <si>
    <t>ДЛ, ДМ, ДЗ, ДА</t>
  </si>
  <si>
    <t>G-Profi MDB</t>
  </si>
  <si>
    <t>G-Profi Hydraulic Winter 32</t>
  </si>
  <si>
    <t>Моторное М10ДМ.</t>
  </si>
  <si>
    <t>Моторное М10ДМ</t>
  </si>
  <si>
    <t>240-1017040-А3             (201-1012083)</t>
  </si>
  <si>
    <t>236-1028162                  236-1028246</t>
  </si>
  <si>
    <t>201-1105538              (201-1105552-А)</t>
  </si>
  <si>
    <t>201-1117040-А          (201-1117118)</t>
  </si>
  <si>
    <t>ЭФВ-СФ-01-03 (01)</t>
  </si>
  <si>
    <t>Заменить фильтр рулевого управления.</t>
  </si>
  <si>
    <t>Проверить натяжение ремней привода вентиляторов.</t>
  </si>
  <si>
    <t>Промыть фильтр обогревателя топлива.</t>
  </si>
  <si>
    <t>Слисть отстой из топливного бака.</t>
  </si>
  <si>
    <t>Проверить крепление карданных валов.</t>
  </si>
  <si>
    <t>Проверить крепление гидромеханической передачи к картеру.</t>
  </si>
  <si>
    <t>Проверить состояние резинового элемента упругой муфты и люфты в шарнирах карданных валов.</t>
  </si>
  <si>
    <t>Проверить уровень в картере моста и колёсных передачах, при необходимости долить.</t>
  </si>
  <si>
    <t>Промыть сапуны ведущего моста.</t>
  </si>
  <si>
    <t>Подтянуть крепления рычагов, цилиндров поворота, тяг, соединения рулевой трапеции.</t>
  </si>
  <si>
    <t>Проверить состояние сварных швов кронштейнов подвески, передней оси, сварных соединений рамы и платформы.</t>
  </si>
  <si>
    <t>Подтянуть крепежные соединения цилиндров, продольных и поперечных штанг передней и задней подвески.</t>
  </si>
  <si>
    <t>Провериь зарядку цилиндров подвески, перезарядить при необходимости.</t>
  </si>
  <si>
    <t>Проверить уровень масла в кожухах цилиндров подвески. При необходимости долить.</t>
  </si>
  <si>
    <t>Проверить целостность рукавов и маслопроводов объединённой гидросистемы, тормозных систем, надёжность их крепления.</t>
  </si>
  <si>
    <t>Заменить фильтрующий элемент в баке объединённой гидросистемы, напорной гидролинии рулевого управления.</t>
  </si>
  <si>
    <t>Заменить фильтр сапуна.</t>
  </si>
  <si>
    <t>Проверить плотность прилегания ролика педали к толкателю крана управления рабочей тормозной системой.</t>
  </si>
  <si>
    <t>Проверить герметичность пневматического привода рабочей и стояночной тормозных систем.</t>
  </si>
  <si>
    <t>Проверить и отрегулировать ход поршня (штока) цилиндра тормозного механизма колёс, подтянуть гайки крепления.</t>
  </si>
  <si>
    <t>Промыть сапуны цилиндров тормозных механизмов.</t>
  </si>
  <si>
    <t>Проверить и отрегулировать ход поршня (штока) цилиндра тормозного механизма стояночной тормозной системы колёс, подтянуть гайки крепления.</t>
  </si>
  <si>
    <t>Проверить надёжность контакта на наконечниках проводов с выводами, состояние, укладку и подсоединение электрических проводов и кабелей электрооборудования.</t>
  </si>
  <si>
    <t xml:space="preserve">Проверить уровень электролита в АКБ, долить при необходимости. </t>
  </si>
  <si>
    <t>Прочистить вентиляционные отверстия в пробках батарей.</t>
  </si>
  <si>
    <t>Проверить плотность электролита в АКБ, при необходимости довести до нормы.</t>
  </si>
  <si>
    <t>Подтянуть крепление наконечников к клеммам, смазать клеммы смазкой.</t>
  </si>
  <si>
    <t>Проверить крепление АКБ.</t>
  </si>
  <si>
    <t>Проверить правильность регулировки света фар и крепление приборов освещения.</t>
  </si>
  <si>
    <t>Смазать шарниры карданного вала ГМП.</t>
  </si>
  <si>
    <t>Смазать шлицевое соединение карданного вала ГМП.</t>
  </si>
  <si>
    <t>Смазать шарниры карданного вала ведущего моста.</t>
  </si>
  <si>
    <t>Смазать шлицевое соединение карданного вала ведущего моста.</t>
  </si>
  <si>
    <t>Смазать регулировочный рычаг стояночного тормозного механизма (червячная пара).</t>
  </si>
  <si>
    <t>Смазать подшипники валов разжимных кулаков рабочих тормозных механизмов.</t>
  </si>
  <si>
    <t>Смазать оси колодок рабочих колёсных тормозных механизмов.</t>
  </si>
  <si>
    <t>Реготмасс 631В-1-19</t>
  </si>
  <si>
    <t>Азот</t>
  </si>
  <si>
    <t>МГП-12</t>
  </si>
  <si>
    <t>631В-1-19                  (120-126-36-2-2)</t>
  </si>
  <si>
    <t>ЭФВ 3-1 (038-046-46-2-2)</t>
  </si>
  <si>
    <t>Смазка 158М</t>
  </si>
  <si>
    <t>Проверить состояние крепления всех агрегатов к ДВС.</t>
  </si>
  <si>
    <t>Проверить состояние крепления ДВС к раме.</t>
  </si>
  <si>
    <t>Проверить состояние резиновых виброизоляторов двигателя.</t>
  </si>
  <si>
    <t>Проверить крепление радиаторов сиситемы охлаждения к раме.</t>
  </si>
  <si>
    <t>Очистить наружные поверхности радиаторов.</t>
  </si>
  <si>
    <t>Подтянуть гайку крепления ведущей шестерни ГП.</t>
  </si>
  <si>
    <t>Взять пробу масла с ведущего моста для анализа.</t>
  </si>
  <si>
    <t>Проверить осевой зазор в проушине картера ведущего моста м-у гайкой шкворня и регулировочной стопеорной шайбой. Отрегулировать.</t>
  </si>
  <si>
    <t>Проверить износ накладок колодок тормозных механизмов передних и задних колёс, заменить при необходимости.</t>
  </si>
  <si>
    <t>Проверить работоспособность насосных элементов насоса централизованоой автоматической смазки. При необходимости насосные элементы заменить.</t>
  </si>
  <si>
    <t>Проверить внешним осмотром крепление кабины иэлементов оперения, при необходимости подтянуть резьбовые соединения.</t>
  </si>
  <si>
    <t>Очистить фильтр воздухозаборника кабины.</t>
  </si>
  <si>
    <t>Проверить и при необходимости отрегулировать осевой зазор в конических подшипниках согласующей передачи.</t>
  </si>
  <si>
    <t>Проверить центрирование ГМП с двигателем.</t>
  </si>
  <si>
    <t>Заменить масло в гидромеханической передаче.</t>
  </si>
  <si>
    <t>Заменить масло в системе пневмостартерного пуска ДВС.</t>
  </si>
  <si>
    <t>Заменить смазку в подшипниках и шестернях пневмостартера.</t>
  </si>
  <si>
    <t>М10 ДМ</t>
  </si>
  <si>
    <t>Проверить осевой зазор в проушине картера ведущего моста м-у гайкой шкворня и регулировочной стопорной шайбой. Отрегулировать.</t>
  </si>
  <si>
    <t>Проверить прилегание подпружиненной площадки уплотняющего устройства системы выпуска отработавших газов кгазопрёмнику платформы.</t>
  </si>
  <si>
    <t>Промыть топливный бак и сапун бака.</t>
  </si>
  <si>
    <t>Проверить и обслужить ПЖД.</t>
  </si>
  <si>
    <t>Проверить и отрегулировать зазоры в подшипниках ступиц колёс передней оси, заменить смазку.</t>
  </si>
  <si>
    <t>Проверить и отрегулировать зазоры в подшипниках ступиц ведущего моста.</t>
  </si>
  <si>
    <t>Заменить масло в картере ведущего моста и бортовых передачах.</t>
  </si>
  <si>
    <t>Промыть бак объединённой гидросистемы и очистить магнитные пробки сливных отверстий бака.</t>
  </si>
  <si>
    <t>Заменить масло в баке объединённой гидросистемы.</t>
  </si>
  <si>
    <t>Проверить давление масла в гидросистеме рулевого управления.</t>
  </si>
  <si>
    <t>Проверить регулятор давления воздуха, отрегулировать при необходимости.</t>
  </si>
  <si>
    <t>Провести техобслуживание АКБ.</t>
  </si>
  <si>
    <t>Провести техобслуживание системы пожаротушения.</t>
  </si>
  <si>
    <t>ВМГЗ</t>
  </si>
  <si>
    <t>МГТ, Марки "А"</t>
  </si>
  <si>
    <t>ТСп15К</t>
  </si>
  <si>
    <t>G2-T</t>
  </si>
  <si>
    <t>ГРЖ-12</t>
  </si>
  <si>
    <t>DIFA4305 (01)</t>
  </si>
  <si>
    <t>Аккумулятор</t>
  </si>
  <si>
    <t>Доливка масла в корпусе демпфера</t>
  </si>
  <si>
    <t>Проверка уровня масла в картере дифференциала, долив</t>
  </si>
  <si>
    <t>Замена масла в баке охлаждения тормозной жидкости</t>
  </si>
  <si>
    <t>WD600-6</t>
  </si>
  <si>
    <t>Антифриз</t>
  </si>
  <si>
    <t>PT397</t>
  </si>
  <si>
    <t>P551142</t>
  </si>
  <si>
    <t>07000-75175</t>
  </si>
  <si>
    <t>JD - 2000</t>
  </si>
  <si>
    <t>Компрессор</t>
  </si>
  <si>
    <t>D033714</t>
  </si>
  <si>
    <t>12140-04171</t>
  </si>
  <si>
    <t>DT01581</t>
  </si>
  <si>
    <t>DT01582</t>
  </si>
  <si>
    <t>DT00211</t>
  </si>
  <si>
    <t>CHUNHAJANGSA46</t>
  </si>
  <si>
    <t>SPIRAX EP 75W/90</t>
  </si>
  <si>
    <t>SPIRAX EP 80W/90</t>
  </si>
  <si>
    <t>SUPER A GREEN(60%)</t>
  </si>
  <si>
    <t>SUPER A GREEN(40%)</t>
  </si>
  <si>
    <t>Система охлаждения</t>
  </si>
  <si>
    <t>SHELL TELLUS OIL T32</t>
  </si>
  <si>
    <t>MOBIL DTE 10 Excel 32</t>
  </si>
  <si>
    <t>MOBIL DTE 25</t>
  </si>
  <si>
    <t>SHELL TELLUS OIL T46</t>
  </si>
  <si>
    <t>SK-ZIC CHUNHAJANGSA46</t>
  </si>
  <si>
    <t>SK-ZIC ZIC 5000 GOLG</t>
  </si>
  <si>
    <t>SHELL RIMULA ULTRA</t>
  </si>
  <si>
    <t>MOBIL DELVAC 1 (5W40)</t>
  </si>
  <si>
    <t>MOBIL LUBE1 SHC 75W/90</t>
  </si>
  <si>
    <t>MOBIL LUBE GX 80W/90</t>
  </si>
  <si>
    <t>SK-ZIC GEAR-5 75W/90</t>
  </si>
  <si>
    <t>SK-ZIC GEAR-5 80W/90</t>
  </si>
  <si>
    <t>SHELL AF 505(60%)</t>
  </si>
  <si>
    <t>SK-ZIC SUPER ROCK DRILL</t>
  </si>
  <si>
    <t>MOBIL ALMO</t>
  </si>
  <si>
    <t>SHELL TORCULA</t>
  </si>
  <si>
    <t>Проверка уровня охлаждающей жидкости</t>
  </si>
  <si>
    <t>Электрооборудование</t>
  </si>
  <si>
    <t>SAE 10W40</t>
  </si>
  <si>
    <t>TOTAL (Renault Trucks Oils): Maxima RD (SAE 15W40, API CF)</t>
  </si>
  <si>
    <t>TOTAL (Renault Trucks Oils): Maxima RD Eco (SAE15W-30, API CF)</t>
  </si>
  <si>
    <t>TOTAL (Renault Trucks Oils): Maxima RLD (SAE 15W40, API CI-4)</t>
  </si>
  <si>
    <t>TOTAL (Renault Trucks Oils): Maxima RLD Eco (SAE15W-30, API CI-4)</t>
  </si>
  <si>
    <t>TOTAL (Renault Trucks Oils): Extensia RXD (SAE 10W40, API CF)</t>
  </si>
  <si>
    <t>TOTAL (Renault Trucks Oils): Extensia RXD Eco (SAE5W-30, API CF)</t>
  </si>
  <si>
    <t>Масло гидравлическое</t>
  </si>
  <si>
    <t>Лукойл – Гейзер ЛТ 32</t>
  </si>
  <si>
    <t>Лукойл – Гейзер ЛТ 22</t>
  </si>
  <si>
    <t>Стандарт - HVLP ISO VG 22</t>
  </si>
  <si>
    <t>Лукойл – Гейзер ЛТ 15</t>
  </si>
  <si>
    <t>Стандарт – HVLP ISO VG 15</t>
  </si>
  <si>
    <t>SAE 80W90 API GL-5</t>
  </si>
  <si>
    <t>TM10.11 ГСТ10</t>
  </si>
  <si>
    <t>SAE 0W40 API-CG-4\CH-4</t>
  </si>
  <si>
    <t>SAE 5W40 API-CG-4\CH-4</t>
  </si>
  <si>
    <t>SAE 10W40 API-CG-4\CH-4</t>
  </si>
  <si>
    <t>М-6з/10В ГОСТ 10541-78</t>
  </si>
  <si>
    <t>М-10-Г2 (к) ГОСТ 8581-78</t>
  </si>
  <si>
    <t>М-8-Г2 (к) ГОСТ 8581-78</t>
  </si>
  <si>
    <t>Проверить работу аварийной кнопки, педали деселератора</t>
  </si>
  <si>
    <t>М-10ДМ</t>
  </si>
  <si>
    <t>LUKOIL AVANTGARDE ULTRA M3 10W-40 CF-4/SG</t>
  </si>
  <si>
    <t>DIFA 5103М</t>
  </si>
  <si>
    <t>ФМ009-1012005</t>
  </si>
  <si>
    <t>650.1117039</t>
  </si>
  <si>
    <t>6401 PL270</t>
  </si>
  <si>
    <t>ФТ-041-1105010</t>
  </si>
  <si>
    <t>7405.1109560</t>
  </si>
  <si>
    <t>W11 102/36</t>
  </si>
  <si>
    <t xml:space="preserve"> 5340-1012075</t>
  </si>
  <si>
    <t>047.1117010</t>
  </si>
  <si>
    <t>7511.1117010</t>
  </si>
  <si>
    <t>WDK940/1</t>
  </si>
  <si>
    <t>WK940/20</t>
  </si>
  <si>
    <t>ТСП-15к</t>
  </si>
  <si>
    <t>Топливный фильтр</t>
  </si>
  <si>
    <t>LF9009</t>
  </si>
  <si>
    <t>JX0818</t>
  </si>
  <si>
    <t>FC-2006</t>
  </si>
  <si>
    <t>FF42000</t>
  </si>
  <si>
    <t>FF5074</t>
  </si>
  <si>
    <t>FS12800</t>
  </si>
  <si>
    <t>BF1280</t>
  </si>
  <si>
    <t>ZX 870-5G</t>
  </si>
  <si>
    <t>Смазка пальцев соединений рабочего оборудования: Основание стрелы, поршневая часть гидроцилиндра стрелы</t>
  </si>
  <si>
    <t>Смазка пальцев соединений рабочего оборудования: Пальцы соединений ковша и рычагов ковша</t>
  </si>
  <si>
    <t>Проверка уровня масла в двигателе</t>
  </si>
  <si>
    <t>Гидравлическая система</t>
  </si>
  <si>
    <t>Проверка течи и затяжки шлангов и трубопроводов</t>
  </si>
  <si>
    <t>Слив отстойника топливного бака</t>
  </si>
  <si>
    <t>Топливная система</t>
  </si>
  <si>
    <t>Проверка водоотстойника</t>
  </si>
  <si>
    <t>Проверка топливных шлангов на наличие трещин и перегибов</t>
  </si>
  <si>
    <t>Проверить / заменить фильтр замкнутой циркуляции воздуха</t>
  </si>
  <si>
    <t>Кондиционер</t>
  </si>
  <si>
    <t>Проверить уровень, полтность электролита аккумуляторной батареи</t>
  </si>
  <si>
    <t>Проверка и замена зубьев ковша</t>
  </si>
  <si>
    <t>Проверка и замена ремня безопасности</t>
  </si>
  <si>
    <t>Прочее оборудование</t>
  </si>
  <si>
    <t>Проверка уровня масла в редукторе привода насосов</t>
  </si>
  <si>
    <t>Редукторы приводов</t>
  </si>
  <si>
    <t>Проверка уровня масла в редукторе привода вращения поворотной части</t>
  </si>
  <si>
    <t>Проверка уровня масла в редукторе привода перемещения</t>
  </si>
  <si>
    <t>Слив воды из гидробака</t>
  </si>
  <si>
    <t>Проверка шлангов и трубопроводов на наличие трещин и перегибов</t>
  </si>
  <si>
    <t>Очистить внешний элемент воздухоочистителя</t>
  </si>
  <si>
    <t>Проверить / заменить элемент воздухоочистителя</t>
  </si>
  <si>
    <t>Очистить фильтр очистки свежего воздуха</t>
  </si>
  <si>
    <t>Проверка кондиционера</t>
  </si>
  <si>
    <t>Регулировка натяжения ремня привода компрессора</t>
  </si>
  <si>
    <t>Проверка затяжки всех болтов крепления</t>
  </si>
  <si>
    <t xml:space="preserve">Проверить, смазать подшипник опорно-поворотного устройства </t>
  </si>
  <si>
    <t xml:space="preserve">Проверить, смазать зубчатый венец опорно-поворотного устройства </t>
  </si>
  <si>
    <t>Замена масла в двигателе</t>
  </si>
  <si>
    <t>Замена фильтра очистки масла в двигателе</t>
  </si>
  <si>
    <t>Замена основного фильтра очистки топлива</t>
  </si>
  <si>
    <t>Замена предварительной очистки топлива</t>
  </si>
  <si>
    <t>Очистка сердцевин радиатора, маслоохладителя и промежуточного охладителя</t>
  </si>
  <si>
    <t>Очистка передней сетки радиатора, маслоохладителя и промежуточного охладителя</t>
  </si>
  <si>
    <t>Очистка конденсатора конодиционера</t>
  </si>
  <si>
    <t>Проверка / замена форсунок</t>
  </si>
  <si>
    <t>Замена уровня масла в редукторе привода насосов</t>
  </si>
  <si>
    <t>Очистка сапуна в редукторе привода насосов</t>
  </si>
  <si>
    <t>Замена уровня масла в редукторе привода вращения поворотной части</t>
  </si>
  <si>
    <t>Замена уровня масла в редукторе привода перемещения</t>
  </si>
  <si>
    <t>Замена полнопоточного фильтра</t>
  </si>
  <si>
    <t>Замена сливного фильтра насоса</t>
  </si>
  <si>
    <t>Замена фильтра в системе управления</t>
  </si>
  <si>
    <t>Очистка сетчатого фильтра питающего насоса</t>
  </si>
  <si>
    <t>Замена фильтра очистки свежего воздуха</t>
  </si>
  <si>
    <t>Проверка и регулировка зазора в клапанах</t>
  </si>
  <si>
    <t>Проверка стартера и генератора</t>
  </si>
  <si>
    <t>Замена рабочей жидкости</t>
  </si>
  <si>
    <t>Замена элемента сапуна</t>
  </si>
  <si>
    <t>Топливный шланг (от топливного бака и фильтра к двигателю)</t>
  </si>
  <si>
    <t>Топливный шланг (от двигателя к топлив_x0002_ному баку)</t>
  </si>
  <si>
    <t>Шланг масляного фильтра (от двигателя к фильтру очистки масла)</t>
  </si>
  <si>
    <t>Шланг обогревателя (от обогревателя к двигателю)</t>
  </si>
  <si>
    <t>Шланг всасывающего насоса</t>
  </si>
  <si>
    <t>Шланг нагнетательного насоса</t>
  </si>
  <si>
    <t>Шланги привода вращения поворотной части</t>
  </si>
  <si>
    <t>Шланг высокого давления привода передвижения</t>
  </si>
  <si>
    <t>Шланги линии гидроцилиндра стрелы</t>
  </si>
  <si>
    <t>Шланги линии гидроцилиндра рукояти</t>
  </si>
  <si>
    <t>Шланги линии гидроцилиндра ковша</t>
  </si>
  <si>
    <t>Шланг в контуре управления</t>
  </si>
  <si>
    <t>Idemitsu Kosan S-330</t>
  </si>
  <si>
    <t>Hitachi Gear Oil GL-4_90</t>
  </si>
  <si>
    <t>Genuine Hitachi LLC</t>
  </si>
  <si>
    <t>Idemitsu Kosan Super Hydro 46 X</t>
  </si>
  <si>
    <t>JX Nippon Oil &amp; Energy Corporation SUPER HYRANDO WP46
HYDLUX 46H</t>
  </si>
  <si>
    <t>Shell Tellus S3V</t>
  </si>
  <si>
    <t>ExxonMobil Mobil DTE 10 Excel 46</t>
  </si>
  <si>
    <t>BP Bartran HV46</t>
  </si>
  <si>
    <t>Castrol Hyspin HVI 46</t>
  </si>
  <si>
    <t>Chevron RANDO Ashless 46 HD</t>
  </si>
  <si>
    <t>Hitachi Super wide DH-1 15W40</t>
  </si>
  <si>
    <t>Hitachi Super wide DH-2 15W40</t>
  </si>
  <si>
    <t>Idemitsu Kosan Apolloil Super wide 15W-40</t>
  </si>
  <si>
    <t>Idemitsu Kosan Apolloil diesel motive S-330 CF</t>
  </si>
  <si>
    <t>JX Nippon Oil &amp; Energy DIESEL CF/DH-1 15W-40</t>
  </si>
  <si>
    <t>JX Nippon Oil &amp; Energy DIESEL CF4/DH1 15W-40H</t>
  </si>
  <si>
    <t>Shell Rimula D Multi 15W-40</t>
  </si>
  <si>
    <t>ExxonMobil Delvac Super DH-2 15W-40</t>
  </si>
  <si>
    <t>BP Venellus C3 Multigrade 15W-30</t>
  </si>
  <si>
    <t>Chevron DELO 400 Multigrade 15W-30</t>
  </si>
  <si>
    <t>Hitachi Gear oil GL-4 90</t>
  </si>
  <si>
    <t>Idemitsu Kosan Apollo Gear Oil HE90</t>
  </si>
  <si>
    <t>JX Nippon Oil &amp; Energy HYPOID Gear 90</t>
  </si>
  <si>
    <t>Shell Spirax S2 G 90</t>
  </si>
  <si>
    <t>ExxonMobil Mobilube GX80W-90</t>
  </si>
  <si>
    <t>BP Energear EP 80W-90</t>
  </si>
  <si>
    <t>Castrol Manual GL-4 80W-90</t>
  </si>
  <si>
    <t>Chevron Thuban SAE 90</t>
  </si>
  <si>
    <t>Hitachi Super wide DH-1 10W30</t>
  </si>
  <si>
    <t>SYZZ AFNACDM60</t>
  </si>
  <si>
    <t xml:space="preserve">SYZZ-TO10-DM-Y </t>
  </si>
  <si>
    <t>4437838</t>
  </si>
  <si>
    <t>4630525</t>
  </si>
  <si>
    <t>Фильтр линии управления</t>
  </si>
  <si>
    <t>4363399</t>
  </si>
  <si>
    <t>4654745</t>
  </si>
  <si>
    <t>4363399 </t>
  </si>
  <si>
    <t>4696643</t>
  </si>
  <si>
    <t>4616544</t>
  </si>
  <si>
    <t>FS1212</t>
  </si>
  <si>
    <t>P550391</t>
  </si>
  <si>
    <t>PL420/1X</t>
  </si>
  <si>
    <t>Р550391</t>
  </si>
  <si>
    <t>2658588642</t>
  </si>
  <si>
    <t>Cat Deo 15W-40</t>
  </si>
  <si>
    <t>Shell Rimula S4 15W40</t>
  </si>
  <si>
    <t>2657269037</t>
  </si>
  <si>
    <t>6060008045</t>
  </si>
  <si>
    <t>000230-2657890444</t>
  </si>
  <si>
    <t>2657890444</t>
  </si>
  <si>
    <t>000130-2658488892</t>
  </si>
  <si>
    <t>6060008045-2657890444</t>
  </si>
  <si>
    <t>LF691</t>
  </si>
  <si>
    <t>Редуктор привода</t>
  </si>
  <si>
    <t>Редукторное масло</t>
  </si>
  <si>
    <t>80W140</t>
  </si>
  <si>
    <t>75W140</t>
  </si>
  <si>
    <t>ISO 32 UHVI</t>
  </si>
  <si>
    <t>ISO 46 VI</t>
  </si>
  <si>
    <t>ISO 32 VI</t>
  </si>
  <si>
    <t>ISO 46 HVI</t>
  </si>
  <si>
    <t>ISO 32 HVI</t>
  </si>
  <si>
    <t>SAE 30</t>
  </si>
  <si>
    <t>Насос для нагнетания воды</t>
  </si>
  <si>
    <t>Shell Corena s4 R46</t>
  </si>
  <si>
    <t>Масло компрессорное</t>
  </si>
  <si>
    <t>Редуктор вращателя</t>
  </si>
  <si>
    <t>Редуктор главной передачи гусеничного привода</t>
  </si>
  <si>
    <t>Замените масло в главной передаче гусеничного движителя (на привод)</t>
  </si>
  <si>
    <t>AC Paroil M</t>
  </si>
  <si>
    <t>AC Paroil S Xtreme</t>
  </si>
  <si>
    <t>AC Paroil S</t>
  </si>
  <si>
    <t>NLGI 0 ISO 150</t>
  </si>
  <si>
    <t>ISO 32</t>
  </si>
  <si>
    <t>2657516098</t>
  </si>
  <si>
    <t>2657516106</t>
  </si>
  <si>
    <t>6060008041</t>
  </si>
  <si>
    <t>Fleetguard LF691A</t>
  </si>
  <si>
    <t>2658348009</t>
  </si>
  <si>
    <t>Фильтр компрессора</t>
  </si>
  <si>
    <t>2652146966</t>
  </si>
  <si>
    <t>2659860841</t>
  </si>
  <si>
    <t>2650616390</t>
  </si>
  <si>
    <t>2652252061</t>
  </si>
  <si>
    <t>Р182042</t>
  </si>
  <si>
    <t>Элемент сепаратора</t>
  </si>
  <si>
    <t>2658374918</t>
  </si>
  <si>
    <t>Редуктор</t>
  </si>
  <si>
    <t>2658488892</t>
  </si>
  <si>
    <t>2659598575</t>
  </si>
  <si>
    <t>000190-2659860841</t>
  </si>
  <si>
    <t>Филтр воздушный 000190-265986084108:12</t>
  </si>
  <si>
    <t>2657294829</t>
  </si>
  <si>
    <t>2658383143</t>
  </si>
  <si>
    <t>2657655466</t>
  </si>
  <si>
    <t>TM-255</t>
  </si>
  <si>
    <t>Заменить топливный фильтр</t>
  </si>
  <si>
    <t>DT01583</t>
  </si>
  <si>
    <t>Очистить бурстанок от грязи, вымыть и установить на ровную сухую площадку.</t>
  </si>
  <si>
    <t>Проверить на гидроключе и пылеприёмнике затяжку болтов крепления цилиндра.</t>
  </si>
  <si>
    <t>Проверить на гидроключе и пылеприёмнике затяжку фитингов.</t>
  </si>
  <si>
    <t>Проверить на гидроключе и пылеприёмнике затяжку ограничительных болтов и гаек.</t>
  </si>
  <si>
    <t>Слить конденсат с рессивера.</t>
  </si>
  <si>
    <t>Проверить уровень масла в рессивере, при необходимости долить.</t>
  </si>
  <si>
    <t>Проверить утечки на ДВС и компрессоре.</t>
  </si>
  <si>
    <t>Проверить утечки на гидравлическом насосе.</t>
  </si>
  <si>
    <t>Слить отстой и воду с топливного фильтра.</t>
  </si>
  <si>
    <t>Проверить уровень масла в ДВС, при необходимости долить.</t>
  </si>
  <si>
    <t>15W40 APICG-4</t>
  </si>
  <si>
    <t>Проверить уровень охлаждающей жидкости, при необходимости долить.</t>
  </si>
  <si>
    <t>Антифриз AF505</t>
  </si>
  <si>
    <t>Проверьте натяжение ремня и потертость/повреждения шкива</t>
  </si>
  <si>
    <t>Проверить вращатель на надежность крепления болтов/шлангов, отсутствие протечек масла, отсутствие внешних повреждений и трещин.</t>
  </si>
  <si>
    <t>Проверить стрела, податчик и масляный шланг. Убедитесь в целостности креплений каждого масляного шланга. Убедитесь в надежности крепления болтов/гаек.</t>
  </si>
  <si>
    <t>Проверить уровень гидравлической жидкости в гидросистеме, при необходимости долить.</t>
  </si>
  <si>
    <t>DTE10E32 VG32</t>
  </si>
  <si>
    <t>Проверить уровень масла для ударного механизма, при необходимости долить.</t>
  </si>
  <si>
    <t>75W90 GL-5</t>
  </si>
  <si>
    <t>Проверить уровень электролита в АКБ. Состояние клемм.</t>
  </si>
  <si>
    <t>Проверить исправность рабочего освещения.</t>
  </si>
  <si>
    <t>Проверить на истирание масляные рукава на мачте.</t>
  </si>
  <si>
    <t>Очистить и проверить на растяжение приводную цепь.</t>
  </si>
  <si>
    <t>Проверить на истирание мачту.</t>
  </si>
  <si>
    <t xml:space="preserve">Проверить расстояние на сенсоре. Норма 5 мм. </t>
  </si>
  <si>
    <t>Произвести смазку кассеты и податчика.</t>
  </si>
  <si>
    <t>Проверить зазор в сенсоре кассеты и податчика.</t>
  </si>
  <si>
    <t>Произвести смазку стрелы.</t>
  </si>
  <si>
    <t>Проверить на истирание пластины скольжения.</t>
  </si>
  <si>
    <t>Проверить конечную передачу (бортовой редуктор) на предмет утечек. Долить при необходимости.</t>
  </si>
  <si>
    <t>Произвести смазку гидроцилиндра и ролика.</t>
  </si>
  <si>
    <t>Проверить компоненты компрессора на предмет утечек.</t>
  </si>
  <si>
    <t>Проверить фитинги и шланги установки на предмет утечек.</t>
  </si>
  <si>
    <t>Проверить герметичность соединения фильтра компрессорного масла.</t>
  </si>
  <si>
    <t>Проверить радиаторы системы охлаждения на предмет герметичности.</t>
  </si>
  <si>
    <t>Произвести сброс конденсата с гидравлического бака.</t>
  </si>
  <si>
    <t>Произвести сброс конденсата с топливного бака.</t>
  </si>
  <si>
    <t>Очистить фильтр кондиционера кабины.</t>
  </si>
  <si>
    <t>Проверить пластины скольжения на мачте на предмет затяжки болтов, излом болтов и на соответствие зазора.</t>
  </si>
  <si>
    <t>Проверить захват штанги на предмет износа и повреждений.</t>
  </si>
  <si>
    <t>Проверить гидравлические цилиндры на предмет повреждений и подтеканий.</t>
  </si>
  <si>
    <t>Проверить все подвижные части шарниров на износ.</t>
  </si>
  <si>
    <t>Проверить гидроцилиндры гидроключа и пылеприёмника на предмет повреждений и подтеканий.</t>
  </si>
  <si>
    <t>Проверить шарниры гидроключа и пылеприёмника на износ всех подвижных частей.</t>
  </si>
  <si>
    <t>Проверить элементы захватов гидроключа и пылеприёмника на предмет износа.</t>
  </si>
  <si>
    <t>Проверить центратор гидроключа и пылеприёмника на предмет износа.</t>
  </si>
  <si>
    <t>Проверить пластины гидроключа и пылеприёмника на предмет повреждений и зазор.</t>
  </si>
  <si>
    <t>Проверить гтдроцилиндры стрелы на предмет повреждений и подтеканий.</t>
  </si>
  <si>
    <t>Проверить шарниры стрелы на износ и повреждения.</t>
  </si>
  <si>
    <t>Проверить рластины скольжения на предмет затяжки болтов, повреждений и зазора.</t>
  </si>
  <si>
    <t>Проверить затяжку болтов на конечной передаче (бортовом редукторе).</t>
  </si>
  <si>
    <t>Проверить затяжку болтов на приводной звёздочке конечной передачи.</t>
  </si>
  <si>
    <t>Проверить крепление верхнего ролика.</t>
  </si>
  <si>
    <t>Проверить крепление нижнего ролика.</t>
  </si>
  <si>
    <t>Проверить провисание цепи гусеничной ленты.</t>
  </si>
  <si>
    <t>Проверить верхний ролик.</t>
  </si>
  <si>
    <t>Проверить затяжку гидромотра пылесборника.</t>
  </si>
  <si>
    <t>Проверить затяжку короба вентилятора.</t>
  </si>
  <si>
    <t>Проверить диафрагму пылесборника на предмет повреждений.</t>
  </si>
  <si>
    <t>Проверить визуально состояние фильтра пылесборника.</t>
  </si>
  <si>
    <t>Проверить состояние шланга пылесборника на предмет истирания.</t>
  </si>
  <si>
    <t>Проверить внутренний отбойник пылесборника на предмет истирания.</t>
  </si>
  <si>
    <t>Проверить внутренний шланг пылесборника на предмет истирания.</t>
  </si>
  <si>
    <t>Проверить пылевой клапан пылесборника на предмет повреждений.</t>
  </si>
  <si>
    <t>Заменить масло в двигателе.</t>
  </si>
  <si>
    <t>5W40 Delvac</t>
  </si>
  <si>
    <t>Заменить масляный фильтр двигателя.</t>
  </si>
  <si>
    <t>Заменить топливный фильтр двигателя.</t>
  </si>
  <si>
    <t>Заменить топливный фильтр грубой очистки.</t>
  </si>
  <si>
    <t>DT011586/DT10610</t>
  </si>
  <si>
    <t>Проверить состояние приводных ремней двигателя.</t>
  </si>
  <si>
    <t>Заменить фильтр системы охлаждения.</t>
  </si>
  <si>
    <t>Проверить состояние воздушного фильтра ДВС, при необходимости заменить.</t>
  </si>
  <si>
    <t>DT03170/DT03180</t>
  </si>
  <si>
    <t>Проверить состояние воздушного фильтра компрессора, при необходимости заменить.</t>
  </si>
  <si>
    <t>Заменить воздушный фильтр компрессора.</t>
  </si>
  <si>
    <t>Проверить целостность и затяжку болтов на ДВС.</t>
  </si>
  <si>
    <t>Проверить целостность и затяжку болтов на подрамнике двигателя.</t>
  </si>
  <si>
    <t>Проверить целостность и затяжку болтов масляного насоса двигателя.</t>
  </si>
  <si>
    <t>Проверить на предмет повреждения эластичной муфты.</t>
  </si>
  <si>
    <t>Заменить масляный фильтр воздушного компрессора.</t>
  </si>
  <si>
    <t>3890005-Р170546</t>
  </si>
  <si>
    <t>Заменить мало в компрессоре.</t>
  </si>
  <si>
    <t>SHC 1024/1025 VG32/VG46</t>
  </si>
  <si>
    <t>Заменить фильтры пылесборника.</t>
  </si>
  <si>
    <t>38900005-9170546</t>
  </si>
  <si>
    <t>Заменить охлаждающую жидкость.</t>
  </si>
  <si>
    <t>Очистить вентилятор и радиатор водой/паром.</t>
  </si>
  <si>
    <t>Промыть систему охлаждения раствором.</t>
  </si>
  <si>
    <t>75W90 GL-6</t>
  </si>
  <si>
    <t>Заменить фильтр в фильтре-сепараторе.</t>
  </si>
  <si>
    <t>Заменить масло в конечной передаче (бортовом редукторе). 4 л. Х2</t>
  </si>
  <si>
    <t>Заменить масло в редукторе подачи (*)</t>
  </si>
  <si>
    <t>Заменить гидравлическое масло в гидросистеме.</t>
  </si>
  <si>
    <t>DTE10E32 VG32/VG46</t>
  </si>
  <si>
    <t>Заменить фильтр в гидравлической системе.</t>
  </si>
  <si>
    <t>Заменить масло в редукторе карусели.</t>
  </si>
  <si>
    <t>Произвести очистку и осмотр резервуара высокого давления 2-го класса</t>
  </si>
  <si>
    <t>Смазать опорную вилку цилиндра подъема отвала.</t>
  </si>
  <si>
    <t>Смазать опорный вал цилиндра подъема отвала.</t>
  </si>
  <si>
    <t>Смазать шаровые шарниры раскоса отвала.</t>
  </si>
  <si>
    <t>Смазать винт раскоса.</t>
  </si>
  <si>
    <t>Смазать нижний палец цилиндра наклона рыхлителя.</t>
  </si>
  <si>
    <t>Смазать нижний палец цилиндра подъема рыхлителя.</t>
  </si>
  <si>
    <t>Смазать палец штоковой камеры цилиндра наклона рыхлителя.</t>
  </si>
  <si>
    <t>Смазать палец штоковой камеры цилиндра подъема рыхлителя.</t>
  </si>
  <si>
    <t>Смазать палец рамы рыхлителя (задний).</t>
  </si>
  <si>
    <t>Смазать боковой палец балансирной балки.</t>
  </si>
  <si>
    <t>Смазать подвеску (промежуточный вал балансирной балки).</t>
  </si>
  <si>
    <t>Смазать ось педали регулятора топлива.</t>
  </si>
  <si>
    <t>Смазать ось педали тормоза.</t>
  </si>
  <si>
    <t>Смазать ось тяги педали тормоза.</t>
  </si>
  <si>
    <t>Смазать вращающиеся звенья рычагов.</t>
  </si>
  <si>
    <t>Смазать универсальный шарнир.</t>
  </si>
  <si>
    <t>Удалить остатки старой консистентной смазки, выдавленной наружу.</t>
  </si>
  <si>
    <t>Смазать палец рамы рыхлителя (передний).</t>
  </si>
  <si>
    <t>Очистить бульдозер от грязи, вымыть и установить на ровную сухую площадку.</t>
  </si>
  <si>
    <t>Проверить уровень электролита в АКБ., Долить при необходимости.</t>
  </si>
  <si>
    <t>Очистить и смазать клеммы АКБ.</t>
  </si>
  <si>
    <t>Проверить уровень масла в редукторе привода насоса (РПН), долить при необходимости.</t>
  </si>
  <si>
    <t>Очистить сапун РПН.</t>
  </si>
  <si>
    <t>Проверить оснастку, лебёдку и гидравлические шланги РВД. Заменить при необходимости.</t>
  </si>
  <si>
    <t>Проверить остаток витков каната на барарабане, заменить канат при необходимости.</t>
  </si>
  <si>
    <t>Заменить канат если: 1. Шесть порванных проволочек на шаг; 2. Диаметр уменьшился на 1/3; 3. Тепловое (огневое) повреждение.</t>
  </si>
  <si>
    <t>Проверить уровень масла в редукторах  главной гусеничной передаче гусеничной ходовой части. Долить при необходимости.</t>
  </si>
  <si>
    <t>Проверить на наличие утечки масла из РПН привода гусениц.</t>
  </si>
  <si>
    <t>Осмотреть приливы привода на сцеплении и барабане на предмет перегибов и трещин.</t>
  </si>
  <si>
    <t>Проверить зубья шестерён лебёдки на предмет избыточного износа.</t>
  </si>
  <si>
    <t>Проверить гидромотор и шланги на герметичность. Проверить крепёж.</t>
  </si>
  <si>
    <t>Проверить сегменты гусениц и звездочку привода гусеницы на предмет избы-
точного износа или открученных болтов.</t>
  </si>
  <si>
    <t>Выполнить проверку момента затяжки болтов звездочки гусеницы.</t>
  </si>
  <si>
    <t>Выполнить проверку герметичности привода гусеницы. Проверьте на наличие
ослабленных болтов на гусенице.</t>
  </si>
  <si>
    <t>Проверить герметичность пробок и сальников привода гусеницы.</t>
  </si>
  <si>
    <t xml:space="preserve">Выполнить проверку момента затяжки болтов крепления главной передачи при-
вода гусеницы. </t>
  </si>
  <si>
    <t>Проверьте на отсутствие утечек из-под всех катков и болтов.Проверьте износ иналичие всех болтов.</t>
  </si>
  <si>
    <t>Выполнить проверку момента затяжки болтов крепления катков.</t>
  </si>
  <si>
    <t>Выполните проверку момента затяжки грунтозацепов гусениц.</t>
  </si>
  <si>
    <t>Проверьте грунтозацепы гусениц на чрезмерный износ или повреждения.При необходимости заменить грунтозацепы.</t>
  </si>
  <si>
    <t>Проверьте направляющие плиты опорных катков на наличие повреждений.</t>
  </si>
  <si>
    <t>Проверьте грунтозацепы гусениц на чрезмерный износ или повреждения.При необходимости замените грунтозацепы.</t>
  </si>
  <si>
    <t>Первичный воздушный фильтр ДВС</t>
  </si>
  <si>
    <t>Первичный воздушный фильтр компрессора.</t>
  </si>
  <si>
    <t xml:space="preserve">Rimula R4 L 15W-40 (CJ-4) </t>
  </si>
  <si>
    <t>2657890444/</t>
  </si>
  <si>
    <t>2657294829/</t>
  </si>
  <si>
    <t>2658383143/</t>
  </si>
  <si>
    <t>CAT  1R-1808/</t>
  </si>
  <si>
    <t xml:space="preserve"> CAT 1R-0749/</t>
  </si>
  <si>
    <t>CAT  326-1643/</t>
  </si>
  <si>
    <t>AF1605M/P181042</t>
  </si>
  <si>
    <t>Проверить хомуты Victaulic соединений на пневматических шлангах компрессора и других местах. При обнаружении дефектов заменить.</t>
  </si>
  <si>
    <t>Убедиться, что обе пары выступов на хомутах для болтов имеют одинаковое смещение.</t>
  </si>
  <si>
    <t>Проверить все половинки хомутов Dixon Boss соединений на пневматических шлангах компрессора и других местах. При обнаружении дефектов заменить.</t>
  </si>
  <si>
    <t>Очистить сетчатый фильтр компрессорного масла: 1. Если на машине установлен компрессор высокого давления (НР), снимите фильтры для компрессорного масла (рис. 2, поз. В) с помощью ленточного ключа.                                                                     2. Если на машине установлен компрессор низкого давления (LP), снимите корпус
(поз. А) для получения доступа к фильтру.</t>
  </si>
  <si>
    <t>Заменить фильтр влагоотделителя для топлива.</t>
  </si>
  <si>
    <t>Выполнить осмотр направляющих блоков вращателя: Установить машину, продуть и промыть вращатель, проверить зазор м-у поясами мачты и напр. блоками (1,59-3,18 мм.), выполнить проверки согласно таблице.</t>
  </si>
  <si>
    <t>Отрегулировать зазор на направляющих вращателя регулировочными прокладками.</t>
  </si>
  <si>
    <t>Проверить направляющий блок и замените его, если износ превышен.</t>
  </si>
  <si>
    <t>Отрегулировать и установить регулирующие прокладки направляющих блоков вращателя так, чтобы шпиндель вращателя прошел через центральную втулку, не задев ее</t>
  </si>
  <si>
    <t>Заменить масло в редукторе привода насоса.</t>
  </si>
  <si>
    <t>Очистить сапун на РПН.</t>
  </si>
  <si>
    <t>Заменить масло в конечных передачах.</t>
  </si>
  <si>
    <t>Набрать на анализ гидравлического и компрессионного масла.</t>
  </si>
  <si>
    <t>Осмотреть соединения RCS Lite, кабели и проводы на мачте.Проверьте все кабели и каналы на предмет повреждений (порезы, перетирания и пятна износа, проникающие сквозь внешнюю изоляцию). При необходи-
мости заменить их.</t>
  </si>
  <si>
    <t>Проверить, что все соединения кабеля затянуты, но не перетянуты.</t>
  </si>
  <si>
    <t>Проверить затяжку фитингов на переборках и соединения каналов на нижней стороне главной коробки RCS Lite.</t>
  </si>
  <si>
    <t>Проверить затяжку фитингов на переборках и соединения каналов на назадней стороне кабины.</t>
  </si>
  <si>
    <t>Проверить плотность всех соединений на датчиках давления (рис. 4) и датчиковприближения (рис. 5).</t>
  </si>
  <si>
    <t>Проверить чистоту трехконтактного разъема  на датчике воды в баке.</t>
  </si>
  <si>
    <t>Выполнение осмотра кабелей и проводов на мачте.</t>
  </si>
  <si>
    <t>Осмотреть кабели и провода на мачте.</t>
  </si>
  <si>
    <t>Осмотреть кабели и провода на мачте. Проверить все кабели и каналы на предмет повреждений (порезы, перетирания, пятна износа). При необходимости заменить их.</t>
  </si>
  <si>
    <t>Проверить затяжку и крепление, убедиться что все соединения кабеля затянуты, но не перетянуты.</t>
  </si>
  <si>
    <t>Проверить и убедится , убедиться что все соединения канала надежно уплотнены.</t>
  </si>
  <si>
    <t>Проверить все соединения на датчиках давления и датчиках приближения.</t>
  </si>
  <si>
    <t>Проверить надежность соединений на инклинометре мачты.</t>
  </si>
  <si>
    <t>Проверить надежность соединений на энкодере вращателя.</t>
  </si>
  <si>
    <t>Проверить надежность соединений на датчике оборотов вращателя.</t>
  </si>
  <si>
    <t>Выполнить проверку каната подачи и проволочного троса, заменить при необходимости (браковка по критериям).</t>
  </si>
  <si>
    <t>Смазать троса податчика.</t>
  </si>
  <si>
    <t>Трансмиссионное 75W140</t>
  </si>
  <si>
    <t>Заменить компрессорное масло.</t>
  </si>
  <si>
    <t>Воздушный фильтр кабины подачи воздуха.</t>
  </si>
  <si>
    <t>Главный воздушный фильтр циркуляции кабины.</t>
  </si>
  <si>
    <t>Первичный воздушный фильтр циркуляции кабины.</t>
  </si>
  <si>
    <t>Проверить фильтр пылесборника, заменить при необходимости (ELEMENT ASSY – 3600 DUST COLLECTOR).</t>
  </si>
  <si>
    <t>Проверить состояние уплотнения буровой трубы (SEAL,7 PIPE), заменть при необходимости.</t>
  </si>
  <si>
    <t>Заменить фильтр системы смазки вращателя.</t>
  </si>
  <si>
    <t>Заменить масло во вращателе.</t>
  </si>
  <si>
    <t>Заменить масло в коробке передач привода насоса.</t>
  </si>
  <si>
    <t>Shell Spirax S3 AX 80W-90</t>
  </si>
  <si>
    <t>Texaco Crater A</t>
  </si>
  <si>
    <t>Mobil 1 Syntetic ATF</t>
  </si>
  <si>
    <t>Shell Spirax S6 AXME 75W-140</t>
  </si>
  <si>
    <t>Очистить сетчатый фильтр компрессорного масла: 1. Если на машине установлен компрессор высокого давления (НР), снимите фильтры для компрессорного масла (рис. 2, поз. В) с помощью ленточного ключа. 2. Если на машине установлен компрессор низкого давления (LP), снимите корпус
(поз. А) для получения доступа к фильтру.</t>
  </si>
  <si>
    <t>Топливный фильтр подогревателя PROHEAT.</t>
  </si>
  <si>
    <t>Воздушный фильтр подогревателя PROHEAT.</t>
  </si>
  <si>
    <t>Воздушный фильтр редуктора наддува гидробака.</t>
  </si>
  <si>
    <t>Заменить элемент воздушного сеператора компрессора.</t>
  </si>
  <si>
    <t>Замените выкидной шланг и хомуты бака ресивера.</t>
  </si>
  <si>
    <t>Проверить затяжку крепежных болтов конечных передач.</t>
  </si>
  <si>
    <t>Заменить фильтр-сапун гидравлического бака.</t>
  </si>
  <si>
    <t>Заменить гидравлический фильтр основной магистрали слива в виде колбы.</t>
  </si>
  <si>
    <t>Заменить гидравлический фильтр слива из корпусов моторов, насосов.</t>
  </si>
  <si>
    <t>Заменить фильтр охлаждающей жидкости вкондиционере.</t>
  </si>
  <si>
    <t>Заменить воздушный фильтр кабины подачи воздуха.</t>
  </si>
  <si>
    <t>Заменить главный воздушный фильтр циркуляции кабины.</t>
  </si>
  <si>
    <t>Заменить первичный воздушный фильтр циркуляции кабины.</t>
  </si>
  <si>
    <t>Заменить фильтр-сапун топливного бака BREATHER, FILTER-3MICRON.</t>
  </si>
  <si>
    <t>Насос</t>
  </si>
  <si>
    <t>Подогреватель</t>
  </si>
  <si>
    <t>Ресивер</t>
  </si>
  <si>
    <t>Шланг/хомуты</t>
  </si>
  <si>
    <t>Victaulic</t>
  </si>
  <si>
    <t>Campbell</t>
  </si>
  <si>
    <t>Dixon</t>
  </si>
  <si>
    <t>Фильтр охлаждающей жидкости</t>
  </si>
  <si>
    <t xml:space="preserve">Заменить гидравлическое масло, предварительно убедиться в том, что сапуны в верхней части бака чистые и позволяют воздуху выходить из бака, установить 379-литровую емкость под сливной шаровой вентиль гидравлического масла, подсоединить сливной шланг к центральному месту слива, снять вентиляционную пробку. </t>
  </si>
  <si>
    <t>Mobil SHC 524 Класс вязкости ISO32</t>
  </si>
  <si>
    <t>БелАЗ-7555</t>
  </si>
  <si>
    <t>Проверить работу системы контроля двигателя и проверить отчёт о работе ДВС о наличии ошибок.</t>
  </si>
  <si>
    <t>Проверить визуально отсутствие механических повреждений двигателя, подтекания жидкостей.</t>
  </si>
  <si>
    <t>Проверить визуально состояние ремней (потёртости, трещины).</t>
  </si>
  <si>
    <t>Убедиться на слух в отсутствии посторонних шумов.</t>
  </si>
  <si>
    <t>Слить воду и отстой из водоотделителя топливного фильтра и топливного бака.</t>
  </si>
  <si>
    <t xml:space="preserve">Проверить состояние и крепление шин. </t>
  </si>
  <si>
    <t>Проверить состояние механизмов рабочей и стояночной тормозных систем.</t>
  </si>
  <si>
    <t xml:space="preserve">Произвести пуск ДВС.Проверить напряжение зарядки АКБ. </t>
  </si>
  <si>
    <t>Проверить работу стеклоомывателя и стеклоочистителя.</t>
  </si>
  <si>
    <t>Проверить засорённость воздушных фильтров двигателя на электронной панели приборов. Если в прошлую смены горел индикатор засорённости, заменить основной фильтр, предохранительный заменять при каждой третьей смене ОФ.</t>
  </si>
  <si>
    <t>Слить конденсат из рессивера пневмосистемы и воздушного баллона.</t>
  </si>
  <si>
    <t>Проверить состояние системы контроля давление в шинах.</t>
  </si>
  <si>
    <t>Проверить состояние системы кондиционирования.</t>
  </si>
  <si>
    <t>Проверить на ходу работоспособность трансмиссии, рулевого управления, тормозных систем.</t>
  </si>
  <si>
    <t>Заменить масляный фильтр очистки масла в двигателе.</t>
  </si>
  <si>
    <t>Проверить состояние вентиляторов.</t>
  </si>
  <si>
    <t>Проверить натяжение ремней генератора.</t>
  </si>
  <si>
    <t>Моторное G-Profi 15W40</t>
  </si>
  <si>
    <t>В7577</t>
  </si>
  <si>
    <t>WF-2076</t>
  </si>
  <si>
    <t>G-Profi 15W40</t>
  </si>
  <si>
    <t>Фильтр</t>
  </si>
  <si>
    <t>Р550777</t>
  </si>
  <si>
    <t>Р551670</t>
  </si>
  <si>
    <t>Слить отстой из топливного бака.</t>
  </si>
  <si>
    <t>Заменить фильтрующие элементы фильтра тонкой очистки масла гидротрансформатора и линии главного давления гидромеханической передачи.</t>
  </si>
  <si>
    <t>Проверить состояние сварных швов кронштейнов цилиндров поворота, рычагов рулевой трапеции.</t>
  </si>
  <si>
    <t>Провернить давление азота в пневмогидроаккумуляторах, при необходимости довести до нормы.</t>
  </si>
  <si>
    <t>Проверить плотность прилегания ролика педали к толкателю кранауправления рабочей тормозной системой и крана управления тормозом-замедлителем.</t>
  </si>
  <si>
    <t>Проверить износ накладок колодок рабочих тормозных механизмов передних и задних колодок и при необходимости заменить накладки.</t>
  </si>
  <si>
    <t>Проверить и при необходимости подтянуть гайки крепления и отрегулировать ход штока цилиндра стояночного тормоза.</t>
  </si>
  <si>
    <t>Проверить целостность рукавов и шлангов объединённой гидравлической системы, и их крепление.</t>
  </si>
  <si>
    <t>Заменить фильтрующие элементы в фильтре бака объединённой гидросистемы.</t>
  </si>
  <si>
    <t>Заменить фильтр сапуна гидробака.</t>
  </si>
  <si>
    <t>Проверить надёжность контакта на наконечниках проводов с выводами, состояние, укладку и подсоединение электропроводов и кабелей электрооборудования.</t>
  </si>
  <si>
    <t>Проверить уровень электролита в аккумуляторных батареях  и при необходимости довести до нормы. Прочистить вентиляционные отверстия в пробках батарей.</t>
  </si>
  <si>
    <t>Подтянуть крепление наконечников к клеммам и крепление аккумуляторных батарей.</t>
  </si>
  <si>
    <t>Проверить и восстановить при необходимости плотность электролита.</t>
  </si>
  <si>
    <t>Проверить крепление приборов освещения и световой сигнализации.</t>
  </si>
  <si>
    <t>Проверить работоспособность системы контроля давления в шинах.</t>
  </si>
  <si>
    <t>Проверить надёжность крепления компрессора кондиционера. Провести ТО кондиционера.</t>
  </si>
  <si>
    <t>Проверить и добавить (при каждой подзарядке) жидкость в цилиндры подвески.</t>
  </si>
  <si>
    <t>Смазать регулоровочный рычаг стояночного тормозного механизма (червячная пара рычага).</t>
  </si>
  <si>
    <t>Р631ВМ-1-СМ</t>
  </si>
  <si>
    <t>Фильтрующие элементы</t>
  </si>
  <si>
    <t>Д65-1002294</t>
  </si>
  <si>
    <t>ЛУКОЙЛ-АЖ</t>
  </si>
  <si>
    <t>м5402мк</t>
  </si>
  <si>
    <t>DIFA 4347MK</t>
  </si>
  <si>
    <t>ГРЖ-13</t>
  </si>
  <si>
    <t>Проверить состояние крепления всех агрегатов к двигателю, двигателя к раме, состояние виброизоляторов двигателя.</t>
  </si>
  <si>
    <t>Проверить крепление радиаторов системы охлаждения к раме.</t>
  </si>
  <si>
    <t>Промыть фильтрующие элементы маслозаборника и полнопоточного фильтра ГМП.</t>
  </si>
  <si>
    <t>Промыть фильтрующие элементы фильтра системы охлаждения многодисковых тормозов.</t>
  </si>
  <si>
    <t>Промыть сапун в ГМП.</t>
  </si>
  <si>
    <t>Взять пробу масла в ГП для анализа.</t>
  </si>
  <si>
    <t>Промыть сапун ведущего моста.</t>
  </si>
  <si>
    <t>Подтянуть гайку крепления ведущей шестерни главной передачи.</t>
  </si>
  <si>
    <t>Подтянуть крепёжные соединения подвески: 1. гайки крепления шаровых опор;                 2. болты крепления верхнего и нижнего кронштейнов цилиндров передней подвески и верхнего рычага кронштейна задних цилиндров подвески;                                            3. болты крепления заднего рычага в ведущему мосту;                                                     4. гайку крепления переднего и заднего ценьральных шарниров;                                      5. болты крепления пальцев реактивных штанг передней и задней подвески.</t>
  </si>
  <si>
    <t>Подтянуть крепёжные соединения крепления корпусов тормозных механизмов рабочей тормозной системы и суппорта стояночного тормоза.</t>
  </si>
  <si>
    <t>Проверить и при необходимости отрегулировать зазор между дисками в многодисковых тормозных механизмах.</t>
  </si>
  <si>
    <t>Провести обслуживание фильтрующего элемента воздухозаборника кабины.</t>
  </si>
  <si>
    <t>Проверить внешним осмотром крепление элементов оперения, при необходимости подтянуть резьбовые соединения.</t>
  </si>
  <si>
    <t>Проверить работоспособность насосных элементов насоса централизованной системы смазки. При необходимости заменить.</t>
  </si>
  <si>
    <t>Заменить масло в гидромеханической пердаче (ГМП).</t>
  </si>
  <si>
    <t>Выполнить пароструйную очистку ДВС.</t>
  </si>
  <si>
    <t>Отрегулировать клапаны и форсунки.</t>
  </si>
  <si>
    <t>Проверить систему защиты двигателя.</t>
  </si>
  <si>
    <t>Смазать ось натяжного устройства ремня вентилятора (при наличии).</t>
  </si>
  <si>
    <t>Смазать переднюю опору двигателя (при наличии).</t>
  </si>
  <si>
    <t>Проверить шланги на ДВС.</t>
  </si>
  <si>
    <t>Проверить осевой зазор коленчатого вала.</t>
  </si>
  <si>
    <t>Очистить элемент сапуна картера (заменить при необходимости).</t>
  </si>
  <si>
    <t>Смазать ступицы передних колёс.</t>
  </si>
  <si>
    <t>Заменить масло объединённой системе главной передачи ведущего моста и колёсных передач.</t>
  </si>
  <si>
    <t>Заменить масло в баке объединённой гидравлической системе опрокидывающего механизма, рулевого управления и тормозной системы.</t>
  </si>
  <si>
    <t>Проверить степень износа аксиально-упорного и радиальных колец упругой муфты.</t>
  </si>
  <si>
    <t>Проверить состояние упругогоэлемента муфты и люфты в шарнирах карданных валов.</t>
  </si>
  <si>
    <t>Проверить крепление картера главной передачи к картеру ведущего моста.</t>
  </si>
  <si>
    <t>Проверить частоту вращения рулевого механизма в крайних положениях управляемых колёс.</t>
  </si>
  <si>
    <t>Заменить фильтрующий элемент в фильтре в напорной линии рулевого управления.</t>
  </si>
  <si>
    <t>Заменить фильтрующий элемент в фильтре в напорной линии тормозной системы.</t>
  </si>
  <si>
    <t>Рулевое управление</t>
  </si>
  <si>
    <t>Выполнить калибровку форсунок и топливного насоса.</t>
  </si>
  <si>
    <t>Проверить турбокомпрессор.</t>
  </si>
  <si>
    <t>Проверисть гаситель крутильных колебаний.</t>
  </si>
  <si>
    <t>Проверить ступицу вентилятора.</t>
  </si>
  <si>
    <t>Провнрить водяной насос.</t>
  </si>
  <si>
    <t>Очистить и промыть систему охлаждения.</t>
  </si>
  <si>
    <t>Проверить натяжное устройство ремня вентилятора.</t>
  </si>
  <si>
    <t>Замена сапуна гидросистемы</t>
  </si>
  <si>
    <t>SYZZ- TO30-DM</t>
  </si>
  <si>
    <t>TO10</t>
  </si>
  <si>
    <t>Замена патрона топливного фильтра (ФТОТ)</t>
  </si>
  <si>
    <t>Замена топливного фильтра с отделением воды (ФГОТ)</t>
  </si>
  <si>
    <t>Слить отстой и воду с топливного бака и водоотделителя.</t>
  </si>
  <si>
    <t>Проверить всасывающую магистраль подачи воздуха в ДВС и штуцера.</t>
  </si>
  <si>
    <t>Проверить электропроводку двигателя, разъёмы.</t>
  </si>
  <si>
    <t>Проверить гибкую муфту Centerflex.</t>
  </si>
  <si>
    <t>Проверить первичный воздушный фильтр ДВС, очистить или заменить.</t>
  </si>
  <si>
    <t>Проверить вторичный воздушный фильтр ДВС, очистить или заменить.</t>
  </si>
  <si>
    <t>Проверить первичный воздушный фильтр компрессора, очистить или заменить.</t>
  </si>
  <si>
    <t>Проверить вторичный воздушный фильтр компрессора, очистить или заменить.</t>
  </si>
  <si>
    <t>Проверить всасывающую магистраль подачи воздуха в компрессор и штуцера.</t>
  </si>
  <si>
    <t>Слить воду и отстой с ресивера компрессора.</t>
  </si>
  <si>
    <t>Проверить натяжение гусеничной ленты, при необходимости натянуть.</t>
  </si>
  <si>
    <t>Проверить износ роликов и натяжных колёс, при необходимости заменить.</t>
  </si>
  <si>
    <t>Проверить и очистить при необходимости сапун гидробака.</t>
  </si>
  <si>
    <t>Слить отстой и воду из гидробака.</t>
  </si>
  <si>
    <t>Проверить и подтянуть болты, гайки и фитинги на мачте и двигателе податчика.</t>
  </si>
  <si>
    <t>Проверить и отрегулировать натяжение цепи податчика.</t>
  </si>
  <si>
    <t>Проверить и отрегулировать направляющие пластины на мачте.</t>
  </si>
  <si>
    <t>Смазать подвижные компоненты (пальцы и втулки) АУСНШ и стрелы.</t>
  </si>
  <si>
    <t>Проверить и заменить при необходимости ролики на АУСНШ и стреле.</t>
  </si>
  <si>
    <t>Проверить и отрегулировать болты на стреле.</t>
  </si>
  <si>
    <t>Проверить двигатель пылесборника.</t>
  </si>
  <si>
    <t>Проверить импульсный клапан на пылесборнике.</t>
  </si>
  <si>
    <t>Перфоратор, автоматическое устройство смены/наращивания штанг и вкладыши скольжения поддерживающего барабана на мачте. Очистите поверхность скольжения от песка и каменной пыли, нанесите смазку на вкладыши скольжения.</t>
  </si>
  <si>
    <t>Смазать верхний палец стойки.</t>
  </si>
  <si>
    <t>Смазать нижний палец стойки.</t>
  </si>
  <si>
    <t>Смазать соединительный палец стрелы.</t>
  </si>
  <si>
    <t>Смазать палец цилиндра поворота стрелы.</t>
  </si>
  <si>
    <t>Смазать соединительный штифт цилиндра поворота стрелы.</t>
  </si>
  <si>
    <t>Смазать верхний палец цилиндра подъема стрелы.</t>
  </si>
  <si>
    <t>Смазать нижний палец цилиндра подъема стрелы.</t>
  </si>
  <si>
    <t>Смазать палец цилиндра поворота мачты.</t>
  </si>
  <si>
    <t>Смазать палец штока цилиндра поворота мачты.</t>
  </si>
  <si>
    <t>Смазать палец поворота напорно-направляющего механизма.</t>
  </si>
  <si>
    <t>Смазать палец цилиндра выдвижения податчика.</t>
  </si>
  <si>
    <t>Смазать между регулировочными болтами стрелы цилиндрц опускания стрелы/мачты.</t>
  </si>
  <si>
    <t>Смазать палец цилиндра опускания мачты.</t>
  </si>
  <si>
    <t>Смазать палец цилиндра выдвижения стрелы</t>
  </si>
  <si>
    <t>Смазать нижний конец накладки стрелы.</t>
  </si>
  <si>
    <t>Смазать палец штока цилиндра опускания податчика.</t>
  </si>
  <si>
    <t>Смазать палец звена цилиндра опускания стрелы/мачты.</t>
  </si>
  <si>
    <t>Смазать палец механизма опускания.</t>
  </si>
  <si>
    <t>Смазать палец 2й секции стрелы.</t>
  </si>
  <si>
    <t>Смазать палец верхнего цилиндра центратора.</t>
  </si>
  <si>
    <t>Смазать палец нижнего цилиндра центратора.</t>
  </si>
  <si>
    <t>Смазать палец рычага.</t>
  </si>
  <si>
    <t>Смазать палец верхнего центрирующего цилиндра магазин штанг.</t>
  </si>
  <si>
    <t>Смазать палец нижнего центрирующего цилиндра магазин штанг.</t>
  </si>
  <si>
    <t>Смазать палец цилиндра нижнего затвора магазина штанг.</t>
  </si>
  <si>
    <t>Смазать палец главного вала гусеничной тележки.</t>
  </si>
  <si>
    <t>Смазать палец верхнего цилиндра роликового зажима стойки.</t>
  </si>
  <si>
    <t>Смазать палец нижнего цилиндра роликового зажима стойки.</t>
  </si>
  <si>
    <t>Смазать роликовый вал роликового зажима стойки.</t>
  </si>
  <si>
    <t>Смазать палец роликового зажима.</t>
  </si>
  <si>
    <t>Смазать зажим вала.</t>
  </si>
  <si>
    <t>Смазать палец верхнего цилиндра роликовой передачи.</t>
  </si>
  <si>
    <t>Смазать палец нижнего цилиндра роликовой передачи.</t>
  </si>
  <si>
    <t>Смазать палец верхнего цилиндра роликового зажима.</t>
  </si>
  <si>
    <t>Смазать палец нижнего цилиндра роликового зажима.</t>
  </si>
  <si>
    <t>Смазать роликовый вал зажима муфты.</t>
  </si>
  <si>
    <t>Смазать палец зажима муфты.</t>
  </si>
  <si>
    <t>Смазать патронный палец магазина штанг.</t>
  </si>
  <si>
    <t>Смазать палец вращающейся части подающей звёздочки податчика.</t>
  </si>
  <si>
    <t>Смазать вал поддерживающего барабана.</t>
  </si>
  <si>
    <t>Смазать скользящую прокладку.</t>
  </si>
  <si>
    <t>Смазать верхний цилиндр осцилляции.</t>
  </si>
  <si>
    <t>Смазать нижний цилиндр осцилляции.</t>
  </si>
  <si>
    <t>81.08405-0017</t>
  </si>
  <si>
    <t>81.08405-0021</t>
  </si>
  <si>
    <t>Проверить состояние сварных швов на АУСНШ и стреле.</t>
  </si>
  <si>
    <t>Проверить воздушный цилиндр остановки всаса.</t>
  </si>
  <si>
    <t>Заменить моторное масло в картере ДВС.</t>
  </si>
  <si>
    <t>Заменить масляный фильтр ДВС.</t>
  </si>
  <si>
    <t>Заменить топливный фильтр ДВС.</t>
  </si>
  <si>
    <t>Заменить топливный фильтр- сепаратор ДВС.</t>
  </si>
  <si>
    <t>Проверить индикатор воздухоочистителя.</t>
  </si>
  <si>
    <t>Заменить фильтр сапуна на ДВС.</t>
  </si>
  <si>
    <t>Заменить компрессорное масло в компрессоре.</t>
  </si>
  <si>
    <t>Проверить и очистить сепаратор компрессора.</t>
  </si>
  <si>
    <t>Заменить фильтр компрессора.</t>
  </si>
  <si>
    <t>Заменить первичный воздушный фильтр компрессора.</t>
  </si>
  <si>
    <t>Заменить вторичный воздушный фильтр компрессора.</t>
  </si>
  <si>
    <t>Проверить и очистить фильтр-отделитель на компрессоре.</t>
  </si>
  <si>
    <t>Заменить трансмиссионное масло в гусеничном ходу.</t>
  </si>
  <si>
    <t>Заменить трансмиссионное масло в податчике.</t>
  </si>
  <si>
    <t>Компрессорное VG46, VG68</t>
  </si>
  <si>
    <t>D-52040106</t>
  </si>
  <si>
    <t>D-59040801</t>
  </si>
  <si>
    <t>Заменить фильтр сапуна ДВС.</t>
  </si>
  <si>
    <t>Проверить и очистить гидробак.</t>
  </si>
  <si>
    <t>Заменить сапун гидробака.</t>
  </si>
  <si>
    <t>Проверить состояние всасывающих шлангов и штуцеров гидросистемы.</t>
  </si>
  <si>
    <t>Заменить всасывающий фильтр.</t>
  </si>
  <si>
    <t>Заменить обратный фильтр в гидросистеме.</t>
  </si>
  <si>
    <t>VG46, VG68</t>
  </si>
  <si>
    <t>D-59001700</t>
  </si>
  <si>
    <t>D-59050600</t>
  </si>
  <si>
    <t>D-59050401</t>
  </si>
  <si>
    <t>Заменить вторичный воздушный фильтр ДВС, очистить или заменить.</t>
  </si>
  <si>
    <t>RB419-0003</t>
  </si>
  <si>
    <t>Заменить антикоррозийный фильтр ДВС.</t>
  </si>
  <si>
    <t>Заменить охлаждающую жидкость в системе охлаждения.</t>
  </si>
  <si>
    <t>Заменить фильтр-отделитель воздушного компрессора.</t>
  </si>
  <si>
    <t>Заменить фильтр высокого давления гидравлической системы.</t>
  </si>
  <si>
    <t>Заменить гибкую муфту Centerflex.</t>
  </si>
  <si>
    <t>Заменить втулку гибкой муфты Centerflex.</t>
  </si>
  <si>
    <t>WF2076</t>
  </si>
  <si>
    <t xml:space="preserve">Антифриз </t>
  </si>
  <si>
    <t>D-59050800</t>
  </si>
  <si>
    <t>RB400-0012</t>
  </si>
  <si>
    <t>RB503-0019</t>
  </si>
  <si>
    <t>RA400-0678</t>
  </si>
  <si>
    <t>Слить отстой и воду с ресивера компрессора.</t>
  </si>
  <si>
    <t>Периодическая замена (6000ч)</t>
  </si>
  <si>
    <t>Проверить на наличие утечек масла и воды и прочих повреждений (РВД, ГЦ, бортовых передач, плавающих уплотнений катков и радиатора. Устранить при обнаружении.</t>
  </si>
  <si>
    <t>Проверить затяжку всех видимых болтов и гаек и затяните их при необходимости.</t>
  </si>
  <si>
    <t>Проверить проводку на предмет повреждений, коротких замыканий и ослабленных клемм. Работу электрооборудования и системы контроля.</t>
  </si>
  <si>
    <t>Проверить уровень ОЖ. Добавить при необходимости.</t>
  </si>
  <si>
    <t>Проверить уровень топлива, долить при необходимости.</t>
  </si>
  <si>
    <t>Проверить и очистить при необходимость сапун в крышке топливного бака.</t>
  </si>
  <si>
    <t>Проверить уровень масла в картере рулевого управления, при необходимости долить.</t>
  </si>
  <si>
    <t>Проверить уровень масла в трансмиссии (включая трансформатор), при необходимости долить.</t>
  </si>
  <si>
    <t>Проверить хода педали тормоза, отрегулировать тормоз при необходимости.</t>
  </si>
  <si>
    <t>Проверить, очистить и при необходимости заменить элемент воздушного фильтра.</t>
  </si>
  <si>
    <t>Проверить работу электрооборудования и системы контроля.</t>
  </si>
  <si>
    <t>Проверить работу звукового сигнала.</t>
  </si>
  <si>
    <t>Проверить работу наружного освещения.</t>
  </si>
  <si>
    <t>Произвести смазку вала балансира.</t>
  </si>
  <si>
    <t>Смазать тягу (диагональный раскос).</t>
  </si>
  <si>
    <t>Смазать опоры гидроцилиндров.</t>
  </si>
  <si>
    <t>Смазать вал опоры гидроцилиндров.</t>
  </si>
  <si>
    <t>Смазать втулку штока поршня.</t>
  </si>
  <si>
    <t>Смазать подшипники водяного насоса.</t>
  </si>
  <si>
    <t>Смазать подшипники натяжного ролика.</t>
  </si>
  <si>
    <t>Смазать оси педалей управления и тормоза.</t>
  </si>
  <si>
    <t>Проверить масло в картере бортовой передачи. При необходимости добавить.</t>
  </si>
  <si>
    <t>Проверить масло в гидравлическом баке. При необходимости добавить.</t>
  </si>
  <si>
    <t>Проверить уровень электролита в АКБ, долить при необходимости.</t>
  </si>
  <si>
    <t>Заменить топливный фильтрующий элемент.</t>
  </si>
  <si>
    <t>Заменить топливный фильтрующий элемент сепаратора.</t>
  </si>
  <si>
    <t>Заменить масло в поддоне двигателя.</t>
  </si>
  <si>
    <t>Заменить патрон масляного фильтра ДВС.</t>
  </si>
  <si>
    <t>Проверить состояние и натяжение ремней привода вентилятора и генератора. При необходимости заменить.</t>
  </si>
  <si>
    <t>Проверить состояние радиатора, при необходимости очистить и продуть.</t>
  </si>
  <si>
    <t>Проверить затяжку башмачных болтов гусеничных лент.</t>
  </si>
  <si>
    <t>Проверить и очистить сапун трансмиссии.</t>
  </si>
  <si>
    <t>Проверить и очистить сапун бортовой передачи.</t>
  </si>
  <si>
    <t>Проверить и очистить сапун картера рулевого управления.</t>
  </si>
  <si>
    <t>ДТЛ, ДТЗ, ДТА</t>
  </si>
  <si>
    <t>SAE10W-30, SAE15W40</t>
  </si>
  <si>
    <t>ФВ внешний 610273  ФВ внутр. 610274</t>
  </si>
  <si>
    <t>MOL Farm JD (UTTO) SAE 80W</t>
  </si>
  <si>
    <t>Дистилл. вода.</t>
  </si>
  <si>
    <t>D638-002-02</t>
  </si>
  <si>
    <t>D00-034-01/13020488</t>
  </si>
  <si>
    <t>MOL Dynamic Transit  10W30</t>
  </si>
  <si>
    <t>D17-002-02</t>
  </si>
  <si>
    <t>Смазать универальный шарнир.</t>
  </si>
  <si>
    <t>Смазать крепление рамы (ходовой тележки).</t>
  </si>
  <si>
    <t>Заменить масло в ГТР и трансмиссии.</t>
  </si>
  <si>
    <t>Заменить масло в гидробаке.</t>
  </si>
  <si>
    <t>Заменить масло в конечной передаче.</t>
  </si>
  <si>
    <t>Заменить масло в картере заднего моста.</t>
  </si>
  <si>
    <t>Заменить фильтр гидравлический (трансмиссии).</t>
  </si>
  <si>
    <t>Заменить фильтр гидравлический.</t>
  </si>
  <si>
    <t xml:space="preserve">Заменить фильтр гидротрансформатора.  </t>
  </si>
  <si>
    <t xml:space="preserve">Заменить фильтр сапуна гидробака.  </t>
  </si>
  <si>
    <t xml:space="preserve">Заменить фильтр фрикциона.  </t>
  </si>
  <si>
    <t>Заменить фильтр гидравлический (ГМП).</t>
  </si>
  <si>
    <t>Проверить уровень смазкив опорных и поддерживающих катках и направляющих (натяжных) колёсах.</t>
  </si>
  <si>
    <t>16Y-75-23200</t>
  </si>
  <si>
    <t>16Y-60-13000</t>
  </si>
  <si>
    <t>16Y-75-13100</t>
  </si>
  <si>
    <t>16Y-60-00013</t>
  </si>
  <si>
    <t>16Y-76-09200</t>
  </si>
  <si>
    <t xml:space="preserve">16Y-15-07000 </t>
  </si>
  <si>
    <t>Ветошь,скребок</t>
  </si>
  <si>
    <t>Промыть и очистить трубопроводы системы впуска и выпуска двигателя.</t>
  </si>
  <si>
    <t>Произвести ТО генератора (очистить от грязи, очистить якорь, изношенные щётки).</t>
  </si>
  <si>
    <t>Произвести ТО стартера (очистить от грязи, очистить якорь, изношенные щётки).</t>
  </si>
  <si>
    <t>Отрегулировать зазор дроссельной заслонки двигателя.</t>
  </si>
  <si>
    <t>Проверить резиновую поверхность демпфера на предмет трещин. При наличии трещин замените демпфер.</t>
  </si>
  <si>
    <t>Проверить водяной насос на предмет нижения давления и утечки. При снижении давления или утечке замените насос.</t>
  </si>
  <si>
    <t>Промыть систему охлаждения.</t>
  </si>
  <si>
    <t>Литол24</t>
  </si>
  <si>
    <t>D00-034-01</t>
  </si>
  <si>
    <t>B7604-1105200</t>
  </si>
  <si>
    <t>650-1012075</t>
  </si>
  <si>
    <t>LF667</t>
  </si>
  <si>
    <t>SAE10W-30</t>
  </si>
  <si>
    <t>SAE15W40</t>
  </si>
  <si>
    <t>ТО30</t>
  </si>
  <si>
    <t>API GL-4</t>
  </si>
  <si>
    <t>75W90</t>
  </si>
  <si>
    <t>SAE 80W</t>
  </si>
  <si>
    <t>Очистить погрузчик от грязи, вымыть и установить на ровную сухую площадку.</t>
  </si>
  <si>
    <t>Проверить визуально  затяжку болтовых соединений по всей конструкции погрузчика и под ним.</t>
  </si>
  <si>
    <t>Убедиться в отсутствии утечек масла и ож в целом.</t>
  </si>
  <si>
    <t>Проверить уровень масла в двигателе, при необходимости долить.</t>
  </si>
  <si>
    <t>Проверить уровень ОЖ в двигателе, при необходимости долить.</t>
  </si>
  <si>
    <t>Проверить уровень уровень масла в гидросистеме, при необходимости долить.</t>
  </si>
  <si>
    <t>Проверить, очистить и при необходимости заменить элемент воздушного фильтра ДВС.</t>
  </si>
  <si>
    <t>Очистить радиаторы охлаждения масла и ОЖ.</t>
  </si>
  <si>
    <t>Проверить уровень масла в КПП, при необходимости долить.</t>
  </si>
  <si>
    <t>Проверить уровень масла в ГП и бортовых редукторах, при необходимости долить.</t>
  </si>
  <si>
    <t>Проверить работу кондиционера и состояние фильтра, при необходимости заменить.</t>
  </si>
  <si>
    <t>Проверить состояние ковша, заменить зубья ковша при необходимости.</t>
  </si>
  <si>
    <t>Проверить и убедиться в отсутствии зазоров и повреждений рабочей установки.</t>
  </si>
  <si>
    <t>Проверить состояние гидроцилиндров и РВД</t>
  </si>
  <si>
    <t>Проверить на наличие трещин рабочее оборудование, раму и другие элементы.</t>
  </si>
  <si>
    <t>Проверить работу эектрооборудования и контраля работы систем.</t>
  </si>
  <si>
    <t>Проверить работу приборов наружного и внутреннего освещения.</t>
  </si>
  <si>
    <t>Проверить работу сигнала.</t>
  </si>
  <si>
    <t>Проверить подкапотное пространство на наличение легковоспламеняющихся предметов.</t>
  </si>
  <si>
    <t>Проверить эффективность тормозной системы.</t>
  </si>
  <si>
    <t>Проверить уровень тормозной жидкости.</t>
  </si>
  <si>
    <t>Проверить цвет выхлопных газов и звук работы ДВС на слух.</t>
  </si>
  <si>
    <t>Проверить работу рулевого механизма.</t>
  </si>
  <si>
    <t>Проверить регулировку зеркал заднего вида.</t>
  </si>
  <si>
    <t>Проверить затяжку гаек и крепление винтов на ступице колеса, состояние и крепление ободьев.</t>
  </si>
  <si>
    <t>Проверить давление в шинах.</t>
  </si>
  <si>
    <t>Отрегулировать водительское сиденье.</t>
  </si>
  <si>
    <t>Слить воду и осадок с топливного бака.</t>
  </si>
  <si>
    <t>Смазать штифт балансирующей стойки.</t>
  </si>
  <si>
    <t>Смазать ушко цилиндра опрокидывающего устройства</t>
  </si>
  <si>
    <t>Смазать ушко под подвижный рукав.</t>
  </si>
  <si>
    <t>Смазать ушко под цилиндр подвижного рукава.</t>
  </si>
  <si>
    <t>Смазать нижний штифт ковша.</t>
  </si>
  <si>
    <t>Смазать штифт поршневого штока от цилиндра подвижного рукава.</t>
  </si>
  <si>
    <t>Смазать средний штифт на поворотном рычаге.</t>
  </si>
  <si>
    <t>Смазать рычаг тяги.</t>
  </si>
  <si>
    <t>Смазать штифт поршневого стержня от цилиндра вращающегося ковш.</t>
  </si>
  <si>
    <t>Смазать привод вентилятора двигателя</t>
  </si>
  <si>
    <t>10W40</t>
  </si>
  <si>
    <t>ДТЛ, ДТЗ, ДТА, ДТМ</t>
  </si>
  <si>
    <t>YCD4J22T</t>
  </si>
  <si>
    <t>Литол 24</t>
  </si>
  <si>
    <t>612600114993</t>
  </si>
  <si>
    <t>Проверить и отрегулировать натяжение ремня вентилятора двигателя.</t>
  </si>
  <si>
    <t>Проверить и отрегулировать натяжение ремня компрессора.</t>
  </si>
  <si>
    <t>Проверить плотность и уровень электролита в АКБ.</t>
  </si>
  <si>
    <t>2 шт.</t>
  </si>
  <si>
    <t>Смазать трансмиссионные валы.</t>
  </si>
  <si>
    <t>Смазать шлицы трансмиссионных валов.</t>
  </si>
  <si>
    <t>Смазать опоры переднего и среднего трансмиссионных валов.</t>
  </si>
  <si>
    <t>Заменить предварительный топливный фильтр грубой очистки.</t>
  </si>
  <si>
    <t>Заменить основной топливный фильтр.</t>
  </si>
  <si>
    <t>Заменить сетчатый фильтр КПП.</t>
  </si>
  <si>
    <t>Смазка №158, Литол 24</t>
  </si>
  <si>
    <t>YL-163-100</t>
  </si>
  <si>
    <t>10 точек.</t>
  </si>
  <si>
    <t>2 точки.</t>
  </si>
  <si>
    <t>4 точки.</t>
  </si>
  <si>
    <t>1 точка.</t>
  </si>
  <si>
    <t>1 шт.</t>
  </si>
  <si>
    <t>Заменить фильтр КПП.</t>
  </si>
  <si>
    <t>Заменить масло  в КПП.</t>
  </si>
  <si>
    <t>Проверить крепление ТКР.</t>
  </si>
  <si>
    <t>Проверить крепление стартера.</t>
  </si>
  <si>
    <t>Заменить элемент воздушного фильтра ДВС.</t>
  </si>
  <si>
    <t>Заменить фильтр кондиционера.</t>
  </si>
  <si>
    <t>Очистить фильтр заливной горловины топливного бака (при наличии).</t>
  </si>
  <si>
    <t>Проверить состояние электростартера, смазать подшипники, продуть, проверить щётки и бендикс.</t>
  </si>
  <si>
    <t>Заменить фильтр заливной горловины топливного бака (при наличии).</t>
  </si>
  <si>
    <t>Заменить масло в гидросистеме.</t>
  </si>
  <si>
    <t>Заменить напорный фильтр гидросистемы.</t>
  </si>
  <si>
    <t>Заменить обратный фильтр гидросистемы.</t>
  </si>
  <si>
    <t>Заменить масло в главной передаче и конечных редукторах.</t>
  </si>
  <si>
    <t>Проверить состояние тормозных дисков.</t>
  </si>
  <si>
    <t>Проверить состояние электростартера, смазать подшипники, продуть, проверить щётки и привод.</t>
  </si>
  <si>
    <t>Проверить предохранительный клапан на рессивере.</t>
  </si>
  <si>
    <t>Проверить давление и работу гидроаккумулятора.</t>
  </si>
  <si>
    <t>Проверить наличие нагара и люфт на роторе ТКР.</t>
  </si>
  <si>
    <t>Проверить зазоры в клапанном механизме ДВС.</t>
  </si>
  <si>
    <t>Проверить генератор.</t>
  </si>
  <si>
    <t>Проверить затяжку хомутов шлангов впускного и выпускного коллекторов.</t>
  </si>
  <si>
    <t>50G2-06027</t>
  </si>
  <si>
    <t>50G2-06029</t>
  </si>
  <si>
    <t>11A-180</t>
  </si>
  <si>
    <t>ТО-2500</t>
  </si>
  <si>
    <t>Проверить состояние водяного насоса.</t>
  </si>
  <si>
    <t>Проверить рулевой механизм.</t>
  </si>
  <si>
    <t>Проверить гидроцилиндры на утечку масла.</t>
  </si>
  <si>
    <t>Проверить давление в трансмиссии и гидросистеме.</t>
  </si>
  <si>
    <t>Проверить состояние крестовин и шлицевых соединений приводных валов.</t>
  </si>
  <si>
    <t>Заменить охлаждающую жидкость в ДВС.</t>
  </si>
  <si>
    <t>Заменить тормозную жидкость.</t>
  </si>
  <si>
    <t>Заменить ремень вентилятора.</t>
  </si>
  <si>
    <t>DOT 4</t>
  </si>
  <si>
    <t>Очистить экскаватор от грязи, вымыть и установить на ровную сухую площадку.</t>
  </si>
  <si>
    <t>Проверить на наличие следов утечки масла или ОЖ в общем.</t>
  </si>
  <si>
    <t>Проверить затяжки всех винтов и гаек на экскаваторе визуально.</t>
  </si>
  <si>
    <t>Удалить пыль и грязь (двигатель, отсек оператора).</t>
  </si>
  <si>
    <t>Проверить наличия следов износа визуально.</t>
  </si>
  <si>
    <t>Проверить уровнень ОЖ, при необходимости долить.</t>
  </si>
  <si>
    <t>Проверить радиатор на наличие следов засорения или повреждений</t>
  </si>
  <si>
    <t>Проверить воздушный фильтр на чистоту и
отсутствие засорения.</t>
  </si>
  <si>
    <t>Проверить состояние всех трубопроводов.</t>
  </si>
  <si>
    <t>Проверить уровнь топлива в топливном баке, при необходимости долить.</t>
  </si>
  <si>
    <t>Проверить уровнь гидравлического масла в гидробаке, при необходимости долить.</t>
  </si>
  <si>
    <t>Проверить электропроводку на отсутствие закороченных электрических цепей.</t>
  </si>
  <si>
    <t>Проверить состояние затяжки соединений клемм на АКБ, смазать.</t>
  </si>
  <si>
    <t>Отрегулироваь зеркала заднего обзора.</t>
  </si>
  <si>
    <t>Проверить затяжку соединительных  деталей на звеньях.</t>
  </si>
  <si>
    <t>Проверка состояния гусениц, затяжку башмачных болтов.</t>
  </si>
  <si>
    <t>Проверить утечки масла в верхних и
нижних роликах и ведомых колесах, долить при необходимости.</t>
  </si>
  <si>
    <t>Проверить гидроцилиндры на отсутствие утечек.</t>
  </si>
  <si>
    <t>Проверить состояния всех трубопроводов гидросистемы.</t>
  </si>
  <si>
    <t>Проверить состояния зубьев ковша, заменить при необходимости.</t>
  </si>
  <si>
    <t>Проверить на слух отсутствия странных звуков при работе экскаватора.</t>
  </si>
  <si>
    <t>Проверить звуковой предупреждающий
сигнал, работу рабочих фар и стеклоочистителей.</t>
  </si>
  <si>
    <t>Проверить все контуры (движения, разворота и инструмента) на правильность функционирования.</t>
  </si>
  <si>
    <t>Слить воду и отстой из топливного фильтра.</t>
  </si>
  <si>
    <t>Прокачать топливный фильтр.</t>
  </si>
  <si>
    <t>Проверить состояние и нятяжение ремня вентилятора/генератора.</t>
  </si>
  <si>
    <t>Очистить впускной фильтр кондиционера.</t>
  </si>
  <si>
    <t>Очистить фильтр рециркуляции воздуха кондиционера.</t>
  </si>
  <si>
    <t>Смазать пальцы ковша.</t>
  </si>
  <si>
    <t>Проверить затяжку хомутов и шлангов радиатора.</t>
  </si>
  <si>
    <t>Проверить и очистить первичный элемент воздушного фильтра.</t>
  </si>
  <si>
    <t>Проверить уровень масла в редукторах поворота, при необходимости долить.</t>
  </si>
  <si>
    <t>Проверить уровень масла в редукторах движения, при необходимости долить.</t>
  </si>
  <si>
    <t>Замена элемента фильтра предварительной очистки топлива.</t>
  </si>
  <si>
    <t>Слив воды и осадка из гидравлического резервуара</t>
  </si>
  <si>
    <t>Очистить и проверить поддерживающие ролики и ведомые колёса ходовой части.</t>
  </si>
  <si>
    <t>Очистить и проверить радиаторы и охладители масла.</t>
  </si>
  <si>
    <t>Проверить натяжение ремней привода вентилятора и генератора.</t>
  </si>
  <si>
    <t>Проверить уровень электролита в АКБ, при необходимости долить.</t>
  </si>
  <si>
    <t>Проверить плотность электролита и зарядку АКБ.</t>
  </si>
  <si>
    <t>Антифриз SYZZ-AFNAC</t>
  </si>
  <si>
    <t>ДТЛ, ДТМ, ДТЗ, ДТА</t>
  </si>
  <si>
    <t>AW HYDRAULIC FLUID 32</t>
  </si>
  <si>
    <t xml:space="preserve">MULTIPURPOSE GREASE 251H EP </t>
  </si>
  <si>
    <t>EP SAE 80W-90</t>
  </si>
  <si>
    <t>MMH80920, 87379063</t>
  </si>
  <si>
    <t>2 точки</t>
  </si>
  <si>
    <t>Уровень масла должен доходить
до рифленой зоны</t>
  </si>
  <si>
    <t>Смазать поворотное устройство.</t>
  </si>
  <si>
    <t>Смазать зубья поворотного устройства.</t>
  </si>
  <si>
    <t>Заменить элемента топливного фильтра.</t>
  </si>
  <si>
    <t>Очистить сетчатый фильтр заливного насоса.</t>
  </si>
  <si>
    <t>GLT2/G2-Li</t>
  </si>
  <si>
    <t>KHH12560</t>
  </si>
  <si>
    <t>LJ015430</t>
  </si>
  <si>
    <t>3 точки.</t>
  </si>
  <si>
    <t>Заменить впускной фильтр кондиционера.</t>
  </si>
  <si>
    <t>Заменить фильтр рециркуляции воздуха кондиционера.</t>
  </si>
  <si>
    <t>Смазать нижний палец стрелы.</t>
  </si>
  <si>
    <t>Смазать верхний палец цилиндра стрелы.</t>
  </si>
  <si>
    <t>Смазать нижний палец цилиндра рукояти.</t>
  </si>
  <si>
    <t>Смазать нижний палец цилиндра стрелы.</t>
  </si>
  <si>
    <t>Смазать соединение стрела/рукоять.</t>
  </si>
  <si>
    <t>Смазать верхний палец цилиндра рукояти.</t>
  </si>
  <si>
    <t>Смазать нижний палец цилиндра ковша.</t>
  </si>
  <si>
    <t>Смазать соединения вилочного захвата/
соединительного штока.</t>
  </si>
  <si>
    <t>Смазать верхние пальцы цилиндра системы саморасцепляющегося противовеса.</t>
  </si>
  <si>
    <t>Смазать агрузочный рычаг системы саморасцепляющегося противовеса.</t>
  </si>
  <si>
    <t>Смазать нижние пальцы цилиндра системы саморасцепляющегося противовеса.</t>
  </si>
  <si>
    <t>Заменить элемента фильтра сапуна гидробака.</t>
  </si>
  <si>
    <t>Заменить первичный элемент воздушного фильтра.</t>
  </si>
  <si>
    <t>Заменить вторичный элемента воздушного фильтра.</t>
  </si>
  <si>
    <t>Заменить масло в бортовом редукторе.</t>
  </si>
  <si>
    <t>Провести регулировку клапанного механизма ДВС.</t>
  </si>
  <si>
    <t>Очистить и проверить генератор ДВС.</t>
  </si>
  <si>
    <t>Очистить и проверить стартер ДВС.</t>
  </si>
  <si>
    <t>KHR13340</t>
  </si>
  <si>
    <t>KHR13330</t>
  </si>
  <si>
    <t>Ветошь, скребок</t>
  </si>
  <si>
    <t>KWH0029</t>
  </si>
  <si>
    <t>KWH0050</t>
  </si>
  <si>
    <t>Total TM 80W90</t>
  </si>
  <si>
    <t>Смазать редуктор поворота.</t>
  </si>
  <si>
    <t>Заполнить ёмкость для смазки редуктора поворота.</t>
  </si>
  <si>
    <t>Заменить пилотный фильтр.</t>
  </si>
  <si>
    <t>Очистить впускной фильтр гидросистемы.</t>
  </si>
  <si>
    <t>Заменить фильтры сливных магистралей гидросистемы и гидробаке.</t>
  </si>
  <si>
    <t>Заменить масло в редукторе поворота.</t>
  </si>
  <si>
    <t>KHJ17730</t>
  </si>
  <si>
    <t>KUJ0011</t>
  </si>
  <si>
    <t>KUJ0033</t>
  </si>
  <si>
    <t>1 точка.х2</t>
  </si>
  <si>
    <t>1 точка, 1,2 кг.х2</t>
  </si>
  <si>
    <t>кг.</t>
  </si>
  <si>
    <t>Проверить состояние и натяжение ремня вентилятора/генератора.</t>
  </si>
  <si>
    <t>Слить воду и осадок из гидравлического резервуара</t>
  </si>
  <si>
    <t>Демонтировать, проверить работу и регулировку инжекторов и EGR контура, заменить при необходимости.</t>
  </si>
  <si>
    <t>Проверить предохранительные клапаны гидросистемы.</t>
  </si>
  <si>
    <t>MMH80900</t>
  </si>
  <si>
    <t>Очистить и проверить водяной насос ДВС.</t>
  </si>
  <si>
    <t>Заменить ОЖ в системе охлаждения ДВС.</t>
  </si>
  <si>
    <t>Заменить гидроаккумулятор.</t>
  </si>
  <si>
    <t>Проверить визуально и при необходимости заменить топливные шланги ДВС.</t>
  </si>
  <si>
    <t>Проверить визуально и при необходимости заменить - выпускные шланги главного насоса.</t>
  </si>
  <si>
    <t>Проверить визуально и при необходимости заменить - шланги цилиндров стрелы, рукояти и ковша.</t>
  </si>
  <si>
    <t>KHJ17540</t>
  </si>
  <si>
    <t>Заменить впускной фильтр гидросистемы.</t>
  </si>
  <si>
    <t>Заменить гидравлическую жидкость.</t>
  </si>
  <si>
    <t>AVANTGARDE ULTRA M3 15W-40 CI-4/SL</t>
  </si>
  <si>
    <t>Фильтра сапуна гидробака</t>
  </si>
  <si>
    <t>Фильтр первичный элемент воздушного фильтра</t>
  </si>
  <si>
    <t>Фильтр вторичный элемента воздушного фильтра</t>
  </si>
  <si>
    <t>Фильтр гидравлический впускной</t>
  </si>
  <si>
    <t>Мало гидравлическое</t>
  </si>
  <si>
    <t>GEYZER 10MM SAE 10W TO-4</t>
  </si>
  <si>
    <t>Гидроаккумулятор</t>
  </si>
  <si>
    <t>LUKOIL GL-5 80W90 ТМ-5</t>
  </si>
  <si>
    <t>201-1012083</t>
  </si>
  <si>
    <t>240-1017040-А3</t>
  </si>
  <si>
    <t>236-1028246</t>
  </si>
  <si>
    <t>236-1028162</t>
  </si>
  <si>
    <t>201-1105552-А</t>
  </si>
  <si>
    <t>201-1105538</t>
  </si>
  <si>
    <t>201-1117040-А</t>
  </si>
  <si>
    <t>201-1117118</t>
  </si>
  <si>
    <t>631В-1-19</t>
  </si>
  <si>
    <t>120-126-36-2-2</t>
  </si>
  <si>
    <t>ЭФВ 3-1</t>
  </si>
  <si>
    <t>038-046-46-2-2</t>
  </si>
  <si>
    <t>вопросы по белазу фильтр</t>
  </si>
  <si>
    <t xml:space="preserve">DM что за дробь </t>
  </si>
  <si>
    <t>пусто</t>
  </si>
  <si>
    <t>07000-75165</t>
  </si>
  <si>
    <t>Очистить буровой станок от грязи и пыли.</t>
  </si>
  <si>
    <t>Проверить на наличие течей масла, устранить при наличии.</t>
  </si>
  <si>
    <t>Проверить шланги и трубопроводы на отсутствие механичесих повреждений, течи масла и крепления. При необходимости заменить, устранить, закрепить.</t>
  </si>
  <si>
    <t xml:space="preserve">Визуально проверить состояние изоляции питающего кабеля. </t>
  </si>
  <si>
    <t>Проверить крепление питающих кабелей в кабельных муфтах на станке.</t>
  </si>
  <si>
    <t>Проверить исправность и наличие противопожарных стредств.</t>
  </si>
  <si>
    <t>Проверить наличие и оснащение аптечки.</t>
  </si>
  <si>
    <t>Визуально проверить станок на наличие внешних поломок, повреждение деталей, узлов и агрегатов.</t>
  </si>
  <si>
    <t>Проверить исправность контрольно-измерительных приборов компрессорной установки.</t>
  </si>
  <si>
    <t>Проверить уровень масла в баке маслонасосной станции и раме-баке компрессора.</t>
  </si>
  <si>
    <t>Визуально проверить состояние изоляции питающего кабеля. Повреждения не допускаются.</t>
  </si>
  <si>
    <t>Визуально проверить надёжность заземления.</t>
  </si>
  <si>
    <t>Проверить состояние и работу нагревательных элементов (в холодное время).</t>
  </si>
  <si>
    <t>Проверить работу дистанционного отключения включателей спульта управления гусеничным ходом.</t>
  </si>
  <si>
    <t>Проверить состояние воздушных фильтров компрессорной станции, продуть. При необходимости заменить.</t>
  </si>
  <si>
    <t>Проверить состояние иглопробивного полотна первой ступени очистки воздуха, продуть. При необходимости заменить.</t>
  </si>
  <si>
    <t>Проверить и слить конденсат из влагоотделителя компрессора и маслостанции.</t>
  </si>
  <si>
    <t>Проверить ручным 2-х кратным срабатыванием работоспособность предохранительного клапана.</t>
  </si>
  <si>
    <t>Разобрать маляный фильтр компрессора, промыть в ДТ или керосине сетку и другие детали фильтра.</t>
  </si>
  <si>
    <t>Проверить состояние радиатора маслоохладителя. Продуть сжатым воздухом и промыть.</t>
  </si>
  <si>
    <t>Проверить крепление трубопроводов, шлангов и трасс электрокоммутаций. При необходимости подтянуть.</t>
  </si>
  <si>
    <t>Проверить крепление опор мачты. При необходимости подтянуть.</t>
  </si>
  <si>
    <t>Проверить крепление подшипников мачты. При необходимости подтянуть.</t>
  </si>
  <si>
    <t>Проверить крепление машинного отделения. При необходимости подтянуть.</t>
  </si>
  <si>
    <t>Проверить крепление компрессора. При необходимости подтянуть.</t>
  </si>
  <si>
    <t>Проверить крепление маслонасосной станции. При необходимости подтянуть.</t>
  </si>
  <si>
    <t>Проверить крепление кабины. При необходимости подтянуть.</t>
  </si>
  <si>
    <t>Проверить крепление механизма свинчиванияи развинчивания штанг. При необходимости подтянуть.</t>
  </si>
  <si>
    <t>Проверить крепление цилиндров подачи. При необходимости подтянуть.</t>
  </si>
  <si>
    <t>Проверить крепление блочных обойм. При необходимости подтянуть.</t>
  </si>
  <si>
    <t>Проверить крепление редуктора вращателя. При необходимости подтянуть.</t>
  </si>
  <si>
    <t>Проверить крепление шинно-зубчатой муфты и опорного узла. При необходимости подтянуть.</t>
  </si>
  <si>
    <t>Проверить фиксацию пальцев гусеничных лент.</t>
  </si>
  <si>
    <t>Проверить натяжение гусеничных лент.</t>
  </si>
  <si>
    <t>Проверить уровень масла в редукторах привода хода, при необходимости долить.</t>
  </si>
  <si>
    <t>Проверить уровень масла в редукторе вращателя, при необходимости долить.</t>
  </si>
  <si>
    <t>Проверить уровень масла в гидросистеме, при необходимости долить.</t>
  </si>
  <si>
    <t>Очистить фильтр гидросистемы, при необходимости заменить.</t>
  </si>
  <si>
    <t>Провести ревизию электроаппаратуры.</t>
  </si>
  <si>
    <t>проверить натяжение канатов механизма подачи, подтянуть при необходимости.</t>
  </si>
  <si>
    <t>Проверить состояние тормозов, при необходимости отрегулировать.</t>
  </si>
  <si>
    <t>Проверить крепление проводов и кабеля в местах соединения.</t>
  </si>
  <si>
    <t>Смазать шарнирное соединение цилиндров заваливания мачты.</t>
  </si>
  <si>
    <t>Нанести смазку на трущиеся поверхности направляющих.</t>
  </si>
  <si>
    <t>Проверить состояние металлоконструкций машинного отделения и мачты на трещины. Устранить при обнаружении.</t>
  </si>
  <si>
    <t>Измерить переходное защитное зеземление.</t>
  </si>
  <si>
    <t xml:space="preserve">Продуть и очистить от пыли сухим воздухом блоки выпрямителя, электродвигатели. </t>
  </si>
  <si>
    <t>Проверить состояние изоляции электродвигателей и электроаппаратуры.</t>
  </si>
  <si>
    <t>Смазать канаты механизма подачи и натяжения каретки.</t>
  </si>
  <si>
    <t>СБШ-250</t>
  </si>
  <si>
    <t>Ветошь</t>
  </si>
  <si>
    <t>Реготмас 190-1-09</t>
  </si>
  <si>
    <t>Дорнит-4</t>
  </si>
  <si>
    <t xml:space="preserve">ТСп-15К </t>
  </si>
  <si>
    <t xml:space="preserve">Консистентная смазка </t>
  </si>
  <si>
    <t>По всей длине.</t>
  </si>
  <si>
    <t>Разобрать и продуть трубопровод подачи масла от фильтра тонкой очистки у подшипникам компрессора и трубопровод отвода масла из маслоотделителя.</t>
  </si>
  <si>
    <t>Разобрать и промыть регулятор производительности, влагоотделитель, впускной и стравливающий клапаны. При необходимости заменить резиновую диафрагму.</t>
  </si>
  <si>
    <t>Проверить регулировку перепускного клапана.</t>
  </si>
  <si>
    <t>Произвести проверку срабатывания защиты по температуре и по давлению масла в коллекторе.</t>
  </si>
  <si>
    <t>Проверить состояние фильтрующего барабана или произвести перемотку.</t>
  </si>
  <si>
    <t xml:space="preserve">Заменить масло в компрессорной станции. </t>
  </si>
  <si>
    <t>Смазать подшипники ротора электродвигателя вентилятора СВМ-6М, ВО5.</t>
  </si>
  <si>
    <t>Смазать подшипники электродвигателя привода вентилятора.</t>
  </si>
  <si>
    <t>Смазать верхние подшипники валов редуктора вращателя.</t>
  </si>
  <si>
    <t>Смазать шинно-зубчатую муфту (смазка зубьев.</t>
  </si>
  <si>
    <t>Смазать подшипники опорного узла.</t>
  </si>
  <si>
    <t>Смазать подшипники электродвигателя ДПВ-52 привода бурового става.</t>
  </si>
  <si>
    <t>Смазать подшипники скольжения вала сепаратора.</t>
  </si>
  <si>
    <t>Смазать подшипники качения вала сепаратора.</t>
  </si>
  <si>
    <t>Смазать подшипники всех блоков механизма подачи.</t>
  </si>
  <si>
    <t>Смазать подшипники скольжения блоков натяжения каната.</t>
  </si>
  <si>
    <t>Смазать подшипники балансиров гусеничного хода.</t>
  </si>
  <si>
    <t>Смазать подшипники опорных катков гусеничного хода.</t>
  </si>
  <si>
    <t>Смазать подшипники ведомых колёс гусеничного хода.</t>
  </si>
  <si>
    <t>Смазать подшипники скольжения оси ведущих колёс гусеничного хода.</t>
  </si>
  <si>
    <t>Смазать подшипники вала ведущих колёс гусеничного хода.</t>
  </si>
  <si>
    <t>Смазать подшипники электродвигателя МТКН412 привода гусеничного хода.</t>
  </si>
  <si>
    <t>Смазать подшипники электродвигателя привода насосов 18БГ12-22М.</t>
  </si>
  <si>
    <t>Смазать подшипники электродвигателя привода насосов 35Г12-24М.</t>
  </si>
  <si>
    <t>Смазать подшипники электродвигателя привода компрессора.</t>
  </si>
  <si>
    <t>Смазать подшипники электродвигателя привода вентилятора компрессора.</t>
  </si>
  <si>
    <t>Смазать подшипники электродвигателя привода пускового насоса (при наличии) компрессора.</t>
  </si>
  <si>
    <t>Дорнит -4 и волокно М20 УТВ-060Р</t>
  </si>
  <si>
    <t>ТП22</t>
  </si>
  <si>
    <t>Поверху.</t>
  </si>
  <si>
    <t>20 точек.</t>
  </si>
  <si>
    <t>6 точек.</t>
  </si>
  <si>
    <t>8 точек.</t>
  </si>
  <si>
    <t>Заменить масло в редукторах привода хода. Промыть редуктор перед заливкой.</t>
  </si>
  <si>
    <t>Заменить масло в редукторе вращателя. Промыть редуктор перед заливкой.</t>
  </si>
  <si>
    <t>Заменить масло в гидросистеме. Промыть гидробак насосной станции перед заливкой.</t>
  </si>
  <si>
    <t>5м2</t>
  </si>
  <si>
    <t xml:space="preserve">Очистить ДНУ от грязи, пыли и масла. </t>
  </si>
  <si>
    <t>Проверить на наличие утечек масла и воды и прочих повреждений.</t>
  </si>
  <si>
    <t>Проверить состояние и затяжку крыльчатки вентилятора.</t>
  </si>
  <si>
    <t>Продуть и очистить радиатор.</t>
  </si>
  <si>
    <t>Проверить крепление ДВС к раме, при необходимости подтянуть.</t>
  </si>
  <si>
    <t>Проверить крепление клемм АКБ и самих АКБ.</t>
  </si>
  <si>
    <t>Проверить уровень и плотность электролита в АКБ.</t>
  </si>
  <si>
    <t>Слить отстой из топливного фильтра грубой очистки.</t>
  </si>
  <si>
    <t>Проверить уровень масла в картере двигателя, при необходимости долить.</t>
  </si>
  <si>
    <t>Проверить уровень масла в гибробаке, при необходимости долить.</t>
  </si>
  <si>
    <t>Проверить и очистить при необходимости сапун в крышке топливного бака.</t>
  </si>
  <si>
    <t>Разобрать и промыть фильтр центробежной очистки масла.</t>
  </si>
  <si>
    <t>Проверить резьбовые соединения муфты привода топливного насоса высокого давления.</t>
  </si>
  <si>
    <t xml:space="preserve">Проверить и, при необходимости, отрегулировать установочный угол опережения впрыскивания топлива. </t>
  </si>
  <si>
    <t>Проверить натяжение и состояние, при необходимости, отрегулировать натяжение приводных ремней.</t>
  </si>
  <si>
    <t>Проверить момент затяжки болтов крепления стартера.</t>
  </si>
  <si>
    <t>Проверить герметичность впускного и выпускного тракта.</t>
  </si>
  <si>
    <t>Смазать натяжной ролик водяного насоса.</t>
  </si>
  <si>
    <t>Проверить уровень масла в бортовых (конечных) редукторах, долить при необходимости.</t>
  </si>
  <si>
    <t>Проверить уровень масла в натяжных колёсах, долить при необходимости.</t>
  </si>
  <si>
    <t>Смазать оси качения ходовых тележек, кареток и коромысел.</t>
  </si>
  <si>
    <t>Смазать шарниры передних гидроцилиндров.</t>
  </si>
  <si>
    <t>Смазать шарниры гидроцилиндров рыхлителя.</t>
  </si>
  <si>
    <t>Смазать оси крепления рыхлителя.</t>
  </si>
  <si>
    <t>Смазать шарниры перекосов и укосин.</t>
  </si>
  <si>
    <t>Проверить работу стеклоочистителей.</t>
  </si>
  <si>
    <t>Проверить и смазать петли дверей и капотов.</t>
  </si>
  <si>
    <t>Проверить состояние и натяжение гусеничных цепей, натянуть при необходимости.</t>
  </si>
  <si>
    <t>Проверить и очистить при необходимости фильтр вентиляции кабины.</t>
  </si>
  <si>
    <t>Тосол, антифриз</t>
  </si>
  <si>
    <t>Масло моторное 10W-40 CF-4/SG</t>
  </si>
  <si>
    <t>LUKOIL GEYZER LT 32 HVLP</t>
  </si>
  <si>
    <t>Заменить масло в картере двигателя.</t>
  </si>
  <si>
    <t>Заменить фильтр очистки масла двигателя.</t>
  </si>
  <si>
    <t>Заменить фильтр тонкой очистки топлива.</t>
  </si>
  <si>
    <t>Снять форсунки ДВС, проверить регулировку на стенде.</t>
  </si>
  <si>
    <t>Заменить фильтр вентиляции кабины.</t>
  </si>
  <si>
    <t>Отрегулировать работу аварийной кнопки, педали деселератора</t>
  </si>
  <si>
    <t>Проверить работу кондиционера, проверить давление, при необходимости заправить.</t>
  </si>
  <si>
    <t>Очистить и промыть фильтр тандемного насоса ГСТ.</t>
  </si>
  <si>
    <t>Очистить и промыть фильтр гидросистемы.</t>
  </si>
  <si>
    <t>Очистить и промыть фильтр топливного бака.</t>
  </si>
  <si>
    <t>Очистить и промыть фильтр сапуна гидробака.</t>
  </si>
  <si>
    <t>М5103</t>
  </si>
  <si>
    <t>Т6103</t>
  </si>
  <si>
    <t>Фреон R134A</t>
  </si>
  <si>
    <t>А4VG105/010828</t>
  </si>
  <si>
    <t>ТМ10.269.112</t>
  </si>
  <si>
    <t>MSZ 402 BMNB</t>
  </si>
  <si>
    <t>50-25-264СП</t>
  </si>
  <si>
    <t>Не допускать работу двигателя с деформированным пакетом пластин</t>
  </si>
  <si>
    <t>24 точки.</t>
  </si>
  <si>
    <t>6 точки.</t>
  </si>
  <si>
    <t>13 точек.</t>
  </si>
  <si>
    <t>Заменить элемент воздушного фильтра.</t>
  </si>
  <si>
    <t>Заменить приводной ремень генератора.</t>
  </si>
  <si>
    <t>Заменить приводной ремень водяного насоса.</t>
  </si>
  <si>
    <t>Заменить фильтр грубой очистки топлива.</t>
  </si>
  <si>
    <t>Проверить и, при необходимости, отрегулировать тепловые зазоры в приводе клапанов механизма газораспределения.</t>
  </si>
  <si>
    <t>Провести ТО генератора (снять, разобрать, проверить и смазать подшипники, очистить щёточный узел  с заменой щёток при необходимости).</t>
  </si>
  <si>
    <t>Заменить масло в бортовых (конечных) редукторах.</t>
  </si>
  <si>
    <t>Заменить фильтр тандемного насоса ГСТ.</t>
  </si>
  <si>
    <t>Заменить масло гидросистемы.</t>
  </si>
  <si>
    <t>Заменить фильтр гидросистемы.</t>
  </si>
  <si>
    <t>Заменить фильтр топливного бака.</t>
  </si>
  <si>
    <t>Заменить масло в натяжных колёсах.</t>
  </si>
  <si>
    <t>8,5х8х850</t>
  </si>
  <si>
    <t>11х10х1045</t>
  </si>
  <si>
    <t>PL270</t>
  </si>
  <si>
    <t>Снять, разобрать стартер ДВС. Очистить коллекторный узел, заменить щётки при необходимости, смазать.</t>
  </si>
  <si>
    <t>Снять и проверить регулировку ТНВД на стенде.</t>
  </si>
  <si>
    <t>Заменить охлаждающую жидкость в системе ДВС.</t>
  </si>
  <si>
    <t>TM10.11 ГСТ12</t>
  </si>
  <si>
    <t>Заменить фильтр очистки воздуха ДВС.</t>
  </si>
  <si>
    <t>6128-81-7043</t>
  </si>
  <si>
    <t>14X-911-7750</t>
  </si>
  <si>
    <t>АнтифризSYZZ-AFNAC</t>
  </si>
  <si>
    <t>SYZZ-AFNAC</t>
  </si>
  <si>
    <t>208-60-71120</t>
  </si>
  <si>
    <t>Заменить охлаждающую жидкость</t>
  </si>
  <si>
    <t>600-44-6100</t>
  </si>
  <si>
    <t>Заменить элемент воздушного фильтра воздухоочистителя и кондиционера.</t>
  </si>
  <si>
    <t>Моторное 15W40</t>
  </si>
  <si>
    <t>209-01-42260</t>
  </si>
  <si>
    <t>Заменить кольца линейного фильтра</t>
  </si>
  <si>
    <t>07000-12055</t>
  </si>
  <si>
    <t>07000-12070</t>
  </si>
  <si>
    <t>07001-02070</t>
  </si>
  <si>
    <t>Заменить сетчатый фильтр масляного фильтра смазки муфты.</t>
  </si>
  <si>
    <t>Заменить сетчатый фильтр масляного фильтра гидробака.</t>
  </si>
  <si>
    <t>209-60-51120</t>
  </si>
  <si>
    <t>Заменить линейный фильтр гидравлики.</t>
  </si>
  <si>
    <t>21N-60-12210</t>
  </si>
  <si>
    <t>Заменить элементы масляного фильтра гидросистемы</t>
  </si>
  <si>
    <t>07063-51383</t>
  </si>
  <si>
    <t>Заменить элемент масляного фильтра гидросистемы.</t>
  </si>
  <si>
    <t>Заменить масло в картере конечной передачи.</t>
  </si>
  <si>
    <t>Добавить смазку в зубчатый венец опорно-поворотного устройства.</t>
  </si>
  <si>
    <t>G-Profi G CLS</t>
  </si>
  <si>
    <t>Super wide
DH-1 15W40</t>
  </si>
  <si>
    <t>Заменить полнопоточный фильтр гидросистемы.</t>
  </si>
  <si>
    <t>Заменить воздушный фильтр ДВС.</t>
  </si>
  <si>
    <t xml:space="preserve"> L4240294</t>
  </si>
  <si>
    <t>Очистить экскаватор от грязи, пыли и подтёков масла.</t>
  </si>
  <si>
    <t>Проверить состояние и крепление подъёмной лебёдки.</t>
  </si>
  <si>
    <t>Отрегулировать зазор между колодками и шкивом.</t>
  </si>
  <si>
    <t>Проверить крепление ограждений и защитных кожухов на механизмах.</t>
  </si>
  <si>
    <t>Проверить работоспособность циркуляционной  системы смазки зубчатых передач и подшипников редукторов.</t>
  </si>
  <si>
    <t>Проверить все болтовые соединения поворотногот механизма.</t>
  </si>
  <si>
    <t>Проверить   действие   тормозов ПМ,  выполнить 2…4 торможения на полной скорости.</t>
  </si>
  <si>
    <t>Отрегулировать зазор между колодками и шкивом ПМ.</t>
  </si>
  <si>
    <t>Проверить надёжность зажатия тормоза стреловой лебёдки.</t>
  </si>
  <si>
    <t>Проверить действие механизмов напора.</t>
  </si>
  <si>
    <t>Отрегулировать тормозной механизм напора.</t>
  </si>
  <si>
    <t>Проверить рукоять и стрелу на наличие трещин.</t>
  </si>
  <si>
    <t>Проверить состояние ковша (зубья, засов днище и т.д.). Проверить состояние  сварных швов корпуса ковша.</t>
  </si>
  <si>
    <t>Проверить степень износа зубьев ковша и надежность их крепления, заменить при необходимости.</t>
  </si>
  <si>
    <t>Проверить плотность закрытия всех вентилей системы.</t>
  </si>
  <si>
    <t xml:space="preserve">Выпустить конденсат из воздухосборника.
Проверить компрессорную станцию и подсоединение к трубопроводу. </t>
  </si>
  <si>
    <t>Проверить уровень масла в картере компрессора маслоуказателем, при необходимости долить масло.</t>
  </si>
  <si>
    <t>Проверить правильность настройки рабочего реле давления компрессорной станции.</t>
  </si>
  <si>
    <t>Проверить состояние шлангов на отсутствие трещин и утечек воздуха.</t>
  </si>
  <si>
    <t>Проверить состояние стенок, уплотнений оконных проёмов кабины.</t>
  </si>
  <si>
    <t>Проверить состояние резьбовых соединений преобразовательного агрегата.</t>
  </si>
  <si>
    <t>Проверить целостность траков гусеницы.</t>
  </si>
  <si>
    <t>Проверить натяжение и провис гусеничной ленты.</t>
  </si>
  <si>
    <t>Проверить состояние подъёмного каната, при необходимости заменить.</t>
  </si>
  <si>
    <t>Проверить состояние стрелоподъёмного каната, при необходимости заменить.</t>
  </si>
  <si>
    <t>Смазать втулки напорного вала.</t>
  </si>
  <si>
    <t xml:space="preserve">Смазать втулки наружной щеки седлового подшипника.
</t>
  </si>
  <si>
    <t>Смазать втулки внутренней щеки седлового подшипника.</t>
  </si>
  <si>
    <t>Смазать сферическую шайбу центральной цапфы.</t>
  </si>
  <si>
    <t>Смазать направляющее устройство тягового каната (наводка).</t>
  </si>
  <si>
    <t>Смазать открытую зубчатую передачу подъёмной лебёдки.</t>
  </si>
  <si>
    <t>Смазать втулки валов зубчатых передач гусеничного хода.</t>
  </si>
  <si>
    <t>Смазать втулки натяжных колёс.</t>
  </si>
  <si>
    <t>Смазать зубчатый венец поворота.</t>
  </si>
  <si>
    <t>Смазать рейки рукояти.</t>
  </si>
  <si>
    <t>Смазать верхнюю и боковые плоскости балок рукояти.</t>
  </si>
  <si>
    <t>Смазать первую зубчатую передачу напорного механизма.</t>
  </si>
  <si>
    <t>Смазать вторую зубчатую передачу напорного механизма.</t>
  </si>
  <si>
    <t>Смазать поверхности качения роликового опорно-поворотного круга.</t>
  </si>
  <si>
    <t>Смазать направляющие засова на днище.</t>
  </si>
  <si>
    <t>Смазать шарниры днища ковша.</t>
  </si>
  <si>
    <t>Смазать шарниры тормоза напорного механизма.</t>
  </si>
  <si>
    <t>Смазать передачу к верхнему ходовому механизму.</t>
  </si>
  <si>
    <t>Смазать подшипники скольжения хового механизмв и гусеничного хода.</t>
  </si>
  <si>
    <t>Смазать ролики опорно-поворотного устройства.</t>
  </si>
  <si>
    <t>Смазать шарниры рычагов управления фрикционами главной лебёдки и механизма реверса.</t>
  </si>
  <si>
    <t>Смазать рычаги управления, не имеющие специального устройства смазки.</t>
  </si>
  <si>
    <t>Смазать открытые цепные передачи напорного и ходового механизма.</t>
  </si>
  <si>
    <t>Смазать оси роликового круга.</t>
  </si>
  <si>
    <t>Смазать подъёмный канат.</t>
  </si>
  <si>
    <t>Смазать канат окрывания днища ковша.</t>
  </si>
  <si>
    <t>Смазать уравнительный блок ковша.</t>
  </si>
  <si>
    <t>Заменить масло в компрессорной станции.</t>
  </si>
  <si>
    <t>Смазать штоки муфт переключения гусениц.</t>
  </si>
  <si>
    <t>Смазать шарниры тормоза.</t>
  </si>
  <si>
    <t>Смазать подшипники скольжения вспомогательных узлов (двуногая стойка, стреловые блоки и блоки стрелоподъёмной лебёдки.</t>
  </si>
  <si>
    <t>Смазать шарниры рычагов работающих периодически.</t>
  </si>
  <si>
    <t>Слить отстой из воздухосборника.</t>
  </si>
  <si>
    <t>Проверить работу обогревателей и вентиляции кабины.</t>
  </si>
  <si>
    <t>Проверить работы наружного и внутреннего освещения.</t>
  </si>
  <si>
    <t>Проверить работу пневмосиститемы, исправность предохранительного клапана, показания манометров и работу тормозных механизмов.</t>
  </si>
  <si>
    <t>Проверить работу системы смазки поворотных редукторов.</t>
  </si>
  <si>
    <t>Провести обслуживание электромашин и оборудования согласно инструкции. Смазать подшипников электромашин, командоконтроллеров и токосъёмника согаласно инструкции по электрооборудованию.</t>
  </si>
  <si>
    <t>ЭКГ</t>
  </si>
  <si>
    <t>1080.02.10-1СБ/11</t>
  </si>
  <si>
    <t>Компрессорное  К-19</t>
  </si>
  <si>
    <t>39,5-Г-В-Н-180. L=58м.</t>
  </si>
  <si>
    <t>30-Г-В-О-Н-170. L=125м.</t>
  </si>
  <si>
    <t>11,5-Г-1-Н-180. L=10,5м.</t>
  </si>
  <si>
    <t>Канатная смазка У39</t>
  </si>
  <si>
    <t>К19</t>
  </si>
  <si>
    <t>ТАД17</t>
  </si>
  <si>
    <t>Смазка 1-13</t>
  </si>
  <si>
    <t xml:space="preserve"> 8 точек.</t>
  </si>
  <si>
    <t>36 точек.</t>
  </si>
  <si>
    <t>Масло в копрессоре</t>
  </si>
  <si>
    <t>Проверить крепление моторных шестерен поворотных редукторов.</t>
  </si>
  <si>
    <t>Проверить крепление электродвигателя.</t>
  </si>
  <si>
    <t>Проверить крепление стоек и редуктора, а также крышек подшипников подъёмной лебёдки.</t>
  </si>
  <si>
    <t>Проверить осевой зазор в центральной цапфе.</t>
  </si>
  <si>
    <t>Проверить состояние зубчатых передач поворотного механизма.</t>
  </si>
  <si>
    <t>Проверить крепление зубчатого венца и состояние роликового круга.</t>
  </si>
  <si>
    <t>Проверить состояние зубчатых передач напорного механизма.</t>
  </si>
  <si>
    <t>Проверить состояние балок рукояти и их крепление, крепление задних упоров рукояти.</t>
  </si>
  <si>
    <t>Проверить крепление электродвигателя механизма напора и моторной шестерни, крепление вентилятора обдува.</t>
  </si>
  <si>
    <t>Проверить состояние крепления осей и щёк полиспаста подвески стрелы.</t>
  </si>
  <si>
    <t>Проверить прилегание пят стрелы к гнёздам передней балки.</t>
  </si>
  <si>
    <t>Проверить состояние крепления двуногой стойки, осей блоков и состояние каната для подвески стрелы и его заделку.</t>
  </si>
  <si>
    <t>Проверить состояние механизма открывания и торможения.</t>
  </si>
  <si>
    <t>Проверить шплинтовку валиков для крепления ковша.</t>
  </si>
  <si>
    <t xml:space="preserve">Проверить действие пневматической аппаратуры и герметичность пневмосистемы.
</t>
  </si>
  <si>
    <t>Проверить состояние зубчатых передач ходового и гусеничного механизмов.</t>
  </si>
  <si>
    <t>Проверить состояние валов привода механизма хода.</t>
  </si>
  <si>
    <t>Проверить состояние и действие тормоза ходового механизма.</t>
  </si>
  <si>
    <t>Проверить крепление двигателя, редуктора хода, гусеничных рам болтами и клиньями.</t>
  </si>
  <si>
    <t xml:space="preserve">Проверить крепление опорных, натяжных и ведущих колёс. </t>
  </si>
  <si>
    <t>Проверить состояние и действие муфт переключения гусениц.</t>
  </si>
  <si>
    <t>Не более 3-4 мм.</t>
  </si>
  <si>
    <t>Износ не более 10-15% толщины зуба.</t>
  </si>
  <si>
    <t>Произвести наятяжку боковых тяг стрелы при необходимости.</t>
  </si>
  <si>
    <t>Заменить засов при необходимости.</t>
  </si>
  <si>
    <t>При сручивании заменить.</t>
  </si>
  <si>
    <t>При изломе кулаков, заменить колесо.</t>
  </si>
  <si>
    <t>Смазать подшиники головных блоков.</t>
  </si>
  <si>
    <t>Смазать подшипники направляющих роликов подъёмного каната.</t>
  </si>
  <si>
    <t>Смазать подшипники промежуточного вала напорного механизма.</t>
  </si>
  <si>
    <t>Смазать подшипники фрикционной муфты напорного механизма.</t>
  </si>
  <si>
    <t>Смазать подшипники качения подъёмной лебедки.</t>
  </si>
  <si>
    <t>Смазать нижние и верхние подшипники редукторов поворота.</t>
  </si>
  <si>
    <t>Смазать шарниры и рычаги управления.</t>
  </si>
  <si>
    <t>Смазать шарниры тормозов.</t>
  </si>
  <si>
    <t>Смазать подшипник качения промежуточного вала редуктора хода.</t>
  </si>
  <si>
    <t>Заменить изношенные накладки тормозов подъёмной лебёдки и отрегулировать тормоза</t>
  </si>
  <si>
    <t>Проверить крепление шестерни z=109 с барабаном.</t>
  </si>
  <si>
    <t>Проверить крепление установок вентиляторов двигателей обдува.</t>
  </si>
  <si>
    <t>Проверить поворотную платформу, особенно в местах приварки ступиц поворотных редукторов и центрального кронштейна.</t>
  </si>
  <si>
    <t>Проверить крепление контргруза и боковых площадок к поворотной платформе.</t>
  </si>
  <si>
    <t>Заменить изношенные накладки тормозов поворотных редуктров, отрегулировать тормоз.</t>
  </si>
  <si>
    <t>Проверить состояние стопорных планок и креплений центральной цапфы и гайки на поворотной платформе и в нижней раме.</t>
  </si>
  <si>
    <t>Проверить состояние установок вентиляторов двигателей обдува.</t>
  </si>
  <si>
    <t>Проверить металлоконструкции рукояти, стрелы и двуногой стойки на наличие трещин.</t>
  </si>
  <si>
    <t>Проверить состояние седловых подшипников.</t>
  </si>
  <si>
    <t>Отрегулировать зазоры между балками и ползунами седловых подшипников.</t>
  </si>
  <si>
    <t>Заменить изношенные накладки тормоза и муфты предельного момента.</t>
  </si>
  <si>
    <t>Заменить разрушенные предохранительные брусья стрелы.</t>
  </si>
  <si>
    <t>Проверить канат открывания ковша, при необходимости заменить.</t>
  </si>
  <si>
    <t>Очистить воздушный фильтр компрессора и промыть маслоотделитель.</t>
  </si>
  <si>
    <t>Проверить состояние нижней рамы.</t>
  </si>
  <si>
    <t>Заменить изношенные накладки тормоза хода и отрегулировать.</t>
  </si>
  <si>
    <t>Проверить состояние натяжных и опорных колёс.</t>
  </si>
  <si>
    <t>Очистить бачок и фильтр гидросистемы.</t>
  </si>
  <si>
    <t>Заменить масло в редукторе механизма открывания днища ковша.</t>
  </si>
  <si>
    <t>Заменить масло в редукторе подъёмной лебёдки.</t>
  </si>
  <si>
    <t>Заменить масло в редукторе напора.</t>
  </si>
  <si>
    <t>Заменить масло в редукторе стреловой лебёдки.</t>
  </si>
  <si>
    <t>Заменить масло в редукторе хода.</t>
  </si>
  <si>
    <t>Заменить масло в редукторе конечной (бортовой) передачи.</t>
  </si>
  <si>
    <t>ТСп-10, ТАД-17</t>
  </si>
  <si>
    <t>ТСп-10, ТАД-18</t>
  </si>
  <si>
    <t>7 точек.</t>
  </si>
  <si>
    <t>27 точек.</t>
  </si>
  <si>
    <t>Зазор 1,5-2,5 мм.</t>
  </si>
  <si>
    <t>Обнаруженные трещины и дефекты разделать и заварить.</t>
  </si>
  <si>
    <t>Масло в редукторе</t>
  </si>
  <si>
    <t>Проверить состояние трубопроводов гидросистемы, гидросистемы ГМП, ДВС.</t>
  </si>
  <si>
    <t>Проверить отсутствие огнеопасных материалов.</t>
  </si>
  <si>
    <t>Проверить напряжение АКБ, исправность эл. оборудования.</t>
  </si>
  <si>
    <t>Заменить уплотнительное кольцо.</t>
  </si>
  <si>
    <t>Очистить фильтр центробежной очистки масла.</t>
  </si>
  <si>
    <t>Заменить прокладку центрифуги.</t>
  </si>
  <si>
    <t>Заменить кольцо центрифуги.</t>
  </si>
  <si>
    <t>Промыть маслозаборник, полнопоточный фильтр и сапун ГМП.</t>
  </si>
  <si>
    <t>Заменить фильтрующий элемент фильтра тонкой очистки масла ГМП.</t>
  </si>
  <si>
    <t>Проверить затяжку гаек крепления ГБЦ согласно схемы и моментов затяжки.</t>
  </si>
  <si>
    <t>Отрегулировать зазоры в клапанном механизме ДВС.</t>
  </si>
  <si>
    <t>Проверить и при необходимости отрегулировать угол опережения.</t>
  </si>
  <si>
    <t>Заменить масло в картере ведущего моста.</t>
  </si>
  <si>
    <t>Заменить масло в бортовых передачах.</t>
  </si>
  <si>
    <t>Заменить фильтр осушителя пневмосистемы.</t>
  </si>
  <si>
    <t>Заменить фильтр воздухозаборника кабины.</t>
  </si>
  <si>
    <t>Снять форсунки, проверить на стенде угол распыления и давление.</t>
  </si>
  <si>
    <t>Проверить герметичность впускного тракта.</t>
  </si>
  <si>
    <t>Провести техническое обслуживание системы централизованной смазки.</t>
  </si>
  <si>
    <t xml:space="preserve">240-1017040-А3             </t>
  </si>
  <si>
    <t xml:space="preserve">201-1105538              </t>
  </si>
  <si>
    <t xml:space="preserve">201-1117040-А          </t>
  </si>
  <si>
    <t>034-040-36-2-6</t>
  </si>
  <si>
    <t>115-125-58-2-6</t>
  </si>
  <si>
    <t>ЭФВ-СФ-01-03</t>
  </si>
  <si>
    <t>432.410.222.7</t>
  </si>
  <si>
    <t>DIFA 4701M</t>
  </si>
  <si>
    <t>0,56 ± 0,70 кН*м</t>
  </si>
  <si>
    <t>Прил.В</t>
  </si>
  <si>
    <t>Уровень до пробки.</t>
  </si>
  <si>
    <t>1/27 или 1/31</t>
  </si>
  <si>
    <t>280-300 Н*м</t>
  </si>
  <si>
    <t>0,25-0,30 мм.</t>
  </si>
  <si>
    <t>л</t>
  </si>
  <si>
    <t>шт</t>
  </si>
  <si>
    <t>Очистить бурстанок от грязи, вымыть и установить на ровную сухую площадку</t>
  </si>
  <si>
    <t>Проверить огнетушители. Проверить, что указатель находится в зелёной зоне, если в красной заменить. Убедиться, что на огнетушителе и его держателе отсутствуют повреждения</t>
  </si>
  <si>
    <t>Проверить на отсутствие утечек масла и охлаждающей жидкости с двигателя, гидравлической системы и компрессора</t>
  </si>
  <si>
    <t>Проверить уровень топлива, долить при необходимости</t>
  </si>
  <si>
    <t>Проверить состояние люков и замков на кузове</t>
  </si>
  <si>
    <t>Проверить состояние воздушного фильтра очистки воздуха двигателя. Очистить или заменить при необходимости</t>
  </si>
  <si>
    <t>Проверить состояние воздушного фильтра очистки воздуха компрессора. Очистить или заменить при необходимости</t>
  </si>
  <si>
    <t>Проверить состояние табличек, очистить при необходимости или заменить</t>
  </si>
  <si>
    <t>Проверить уровень густой смазки, при необходимости добавить</t>
  </si>
  <si>
    <t>Произвести смазку стрелы</t>
  </si>
  <si>
    <t>Произвести смазку цепного податчика (смазать опорные колёса (А), смазать привод цепи (В), смазать шланговый барабан (С)</t>
  </si>
  <si>
    <t>Произвести смазку системы наращивания/разборки штанг (А)</t>
  </si>
  <si>
    <t>Произвести смазку люнета буровой штанги и бурового ключа в точках смазки</t>
  </si>
  <si>
    <t>Удалить остатки старой консистентной смазки, выдавленной наружу</t>
  </si>
  <si>
    <t>Проверить состояние пластин скольжения. Проверить зазор, параллельность и затяжку. При наличии повреждений заменить</t>
  </si>
  <si>
    <t>Проверить крепление и затяжку цилиндра люнета (В)</t>
  </si>
  <si>
    <t>Проверить крепление и затяжку гидроцилиндра бурового ключа (А)</t>
  </si>
  <si>
    <t>Проверить крепление и затяжку контргайки регулировочного винта на люнете буровой штанги (С)</t>
  </si>
  <si>
    <t>Проверить уровень смазочного материала в баке малянного податчика</t>
  </si>
  <si>
    <t>Осмотреть и проверить все гидравлические РВД и кожухи. При обнаружении течи, трещин или вздутий заменить рукав</t>
  </si>
  <si>
    <t>Осмотреть и проверить гидравлические муфты и адаптеры на наличие утечек, вмятин. Муфты должны быть надёжно закреплены, если они имеют винтовые фланцы. При обнаружении течи в местах соединений заменить уплотнения или муфту</t>
  </si>
  <si>
    <t>Проверть фиксаторы и зажимы шлангов. Заменить при необходимости</t>
  </si>
  <si>
    <t>Осмотреть и проверить обжимные муфты на наличие трещин или повреждений копрессионных втулок. Заменить все дефектные рукава</t>
  </si>
  <si>
    <t>Проверить уровень моторного масла в ДВС, долить при необходимости</t>
  </si>
  <si>
    <t>Слить отстой и  конденсат из топливного фильтра грубой очистки топлива</t>
  </si>
  <si>
    <t>Проверить уровень охлаждающей жидкости двигателя, долить при необходимости</t>
  </si>
  <si>
    <t>Проверить уровень компрессорного масла по индикатору (А). При необходимости долить масло через заливную горловину (В)</t>
  </si>
  <si>
    <t>Слить отстой и конденсат с дренажного отверстия воздухосборника компрессора</t>
  </si>
  <si>
    <t>Слить отстой и конденсат с фильтра влагоуловителя воздухосборника компрессора</t>
  </si>
  <si>
    <t>Слить отстой и воду с топливного бака установки</t>
  </si>
  <si>
    <t>Произвести осмотр индикатора засорения фильтра возвратного гидравлического
масла на сливном фильтре гидравлического масла</t>
  </si>
  <si>
    <t>Проверить уровень гидравлического масла в гидросистеме, долить при необходимости</t>
  </si>
  <si>
    <t>Проверить уровень смазочного масла рабочего оборудования</t>
  </si>
  <si>
    <t>Проверить на отсутствие течей масла с гидравлических моторов привода хода</t>
  </si>
  <si>
    <t>Проверить на отсутствие течей масла с редукторов конечных передач, при необходимости долить</t>
  </si>
  <si>
    <t>Проверить на отсутствие течей масла с поддерживающих катков</t>
  </si>
  <si>
    <t>Проверить на отсутствие течей масла с опорных катков</t>
  </si>
  <si>
    <t>Визуально проверить натяжение гусеничных лент</t>
  </si>
  <si>
    <t>Проверить свободное движение пружин и амортизаторов направляющих колёс</t>
  </si>
  <si>
    <t>Проверить болтовые соединения всех видимых соединений бурового станка</t>
  </si>
  <si>
    <t>Проверить работу рабочего освещения наружного и внутреннего</t>
  </si>
  <si>
    <t>Очистите радиатор сжатым воздухом или чистящим средством и паром (при значительном загрязнении)</t>
  </si>
  <si>
    <t>Очистить и проверить состояние лопастей вентилятора, заменить при необходимости</t>
  </si>
  <si>
    <t>Проверить состояние впускных воздуховодов двигателя и компрессора на герметичность</t>
  </si>
  <si>
    <t>Проверить состояние выпускных газопроводов двигателя на целостность и утечку газов</t>
  </si>
  <si>
    <t>Проверить работу буровой коронки погружного пневмоударника</t>
  </si>
  <si>
    <t>Проверить воздушный фильтр грубой очистки воздуха кондиционера. Продуть, при необходимости заменить</t>
  </si>
  <si>
    <t>Проверить воздушный фильтр рециркуляции воздуха кондиционера. Продуть, при необходимости заменить</t>
  </si>
  <si>
    <t>Очистить элемент конденатора сжатым воздухом</t>
  </si>
  <si>
    <t>Проверить исправность устройства запирания кабины</t>
  </si>
  <si>
    <t>Проверить целостность и крепление стёкол кабины</t>
  </si>
  <si>
    <t>Проверить работу звукового сигнала</t>
  </si>
  <si>
    <t>Убедиться в наличии и креплении предупреждающих наклеек и знаков безопасности</t>
  </si>
  <si>
    <t>Проверить крепление защитной решётки на крыше кабины</t>
  </si>
  <si>
    <t>Проверить крпепление и состояние амортизаторов между кабиной и рамой</t>
  </si>
  <si>
    <t>Проверить фильтр сапуна гидравлического бака, заменить если он загрязнён или засорён</t>
  </si>
  <si>
    <t>Проверить и слить отстой и воду с гидравлического бака</t>
  </si>
  <si>
    <t>Проверить крепление тележек гусениц</t>
  </si>
  <si>
    <t>Произвести смазку балансирной оси крепления ходовых тележек (А)</t>
  </si>
  <si>
    <t>Произвести смазку осей цилиндров осциляции (В)</t>
  </si>
  <si>
    <t>Произвести проверку натяжения шланга подающего сжатый воздух</t>
  </si>
  <si>
    <t>Проверить крепление датчика калибровки, отрегулировать</t>
  </si>
  <si>
    <t>Проверить крепление перфоратора</t>
  </si>
  <si>
    <t>Проверить степень износа рукавов РВД на податчике, заменить при необходимости</t>
  </si>
  <si>
    <t>D-55</t>
  </si>
  <si>
    <t>C281300 (нар.)/CF1750 (внутр.)</t>
  </si>
  <si>
    <t>P781398(нар.)/P781399 (внутр.)</t>
  </si>
  <si>
    <t>Антифриз SYZZ-AF-NAC</t>
  </si>
  <si>
    <t>Paroil M/S/Sxtreme</t>
  </si>
  <si>
    <t>VG32</t>
  </si>
  <si>
    <t>VG32-100</t>
  </si>
  <si>
    <t>Если индикатор красный, замените фильтр.</t>
  </si>
  <si>
    <t>* Опция, при наличии</t>
  </si>
  <si>
    <t>15 точек</t>
  </si>
  <si>
    <t>4 точки</t>
  </si>
  <si>
    <t>10 точек</t>
  </si>
  <si>
    <t>Зазор пластин скольжения (А) 2-4 мм.</t>
  </si>
  <si>
    <t>600 Нм.</t>
  </si>
  <si>
    <t>120 Нм.</t>
  </si>
  <si>
    <t>185 Нм.</t>
  </si>
  <si>
    <t>Уровень должен быть выше (В).</t>
  </si>
  <si>
    <t>Уровень по щупу м-у max и min.</t>
  </si>
  <si>
    <t>Уровень должен быть на 10-15 мм. Ниже заливной горловины.</t>
  </si>
  <si>
    <t>Уровень должен быть в зелёной зоне</t>
  </si>
  <si>
    <t>Если индикатор красный, замените фильтр</t>
  </si>
  <si>
    <t>Слить масло из коронки, установить на доску, включить продувку</t>
  </si>
  <si>
    <t>Проверить состояние люков и замков</t>
  </si>
  <si>
    <t>Проверить крепление датчика калибровки</t>
  </si>
  <si>
    <t>Проверить крепление вращателя/перфоратора</t>
  </si>
  <si>
    <t>Проверить зазор между податчиком и кронштейном податчика, отрегулировать при необходимости</t>
  </si>
  <si>
    <t>Проверить установку гидроцилиндров выдвижения. Зазор в проушинах не более 1 мм.</t>
  </si>
  <si>
    <t>Заменить масло в картере двигателя</t>
  </si>
  <si>
    <t>Заменить фильтр масляный двигателя</t>
  </si>
  <si>
    <t>Заменить фильтр топливный</t>
  </si>
  <si>
    <t>Заменить воздушный фильтр компрессора наружный</t>
  </si>
  <si>
    <t>Заменить воздушный фильтр очистки воздуха кондиционера</t>
  </si>
  <si>
    <t>Заменить воздушный фильтр рециркуляции воздуха кондиционера</t>
  </si>
  <si>
    <t>Заменить воздушный фильтр двигателя наружный</t>
  </si>
  <si>
    <t>Заменить воздушный фильтр сапуна гидробака</t>
  </si>
  <si>
    <t>15 точек.</t>
  </si>
  <si>
    <t>Уровень должен быть на 10-15 мм. Ниже заливной горловины</t>
  </si>
  <si>
    <t>2-4 мм.</t>
  </si>
  <si>
    <t>Заменить воздушный фильтр компрессора внутренний</t>
  </si>
  <si>
    <t>Заменить воздушный фильтр двигателя внутренний</t>
  </si>
  <si>
    <t xml:space="preserve">Заменить сапун топливного бака </t>
  </si>
  <si>
    <t>Проверить износ крышек (А)на балках податчика, заменить если изношены</t>
  </si>
  <si>
    <t>Проверить износ крышки цепи (А), заменить если изношена</t>
  </si>
  <si>
    <t>Проверить наличие все болтов крепления двигателя</t>
  </si>
  <si>
    <t>Проверить установку и момент затяжки креплений опоры двигателя (А)</t>
  </si>
  <si>
    <t>Проверить установку и момент затяжки креплений рамы двигателя (В)</t>
  </si>
  <si>
    <t>Проверить установку и момент затяжки креплений гидравлических насосов (С)</t>
  </si>
  <si>
    <t>Проверить резиновую муфту на отсутствие трещин и износа (D)</t>
  </si>
  <si>
    <t>CF 1750</t>
  </si>
  <si>
    <t>Проверить предохранительный клапан компрессора (А) давлением</t>
  </si>
  <si>
    <t>Заменить масло компрессорное</t>
  </si>
  <si>
    <t>Заменить фильтр масляный компрессора</t>
  </si>
  <si>
    <t>Заменить масляный сепаратор компрессора</t>
  </si>
  <si>
    <t>Проверить толщину планок скольжения направляющих (А), заменить при износе</t>
  </si>
  <si>
    <t>30 Бар</t>
  </si>
  <si>
    <t>Допускается 4 мм.</t>
  </si>
  <si>
    <t>Заменить фильтр гидросистемы</t>
  </si>
  <si>
    <t>Заменить масло гидравлическое в гидросистеме</t>
  </si>
  <si>
    <t>Заменить масло трансмиссионное в конечных передачах</t>
  </si>
  <si>
    <t>Заменить фильтр топливный подогревателя</t>
  </si>
  <si>
    <t>Shell Tellus S4 VX 32</t>
  </si>
  <si>
    <t>Заменить масляный фильтр сепаратор</t>
  </si>
  <si>
    <t>Заменить фильтр сетчатый воздухосборника</t>
  </si>
  <si>
    <t>Заменить охлаждающую жидкость в ДВС</t>
  </si>
  <si>
    <t>Заменить термостат ДВС</t>
  </si>
  <si>
    <t>LUKOIL G11 -40 Green</t>
  </si>
  <si>
    <t>Заменить цепь податчика</t>
  </si>
  <si>
    <t>ТО-12000</t>
  </si>
  <si>
    <t>Проверить уровень ДТ, при необходимости долить</t>
  </si>
  <si>
    <t>Проверить наличие утечек топлива, устранить</t>
  </si>
  <si>
    <t>Проверить уровень масла в ДВС, при необходимости долить</t>
  </si>
  <si>
    <t>Проверит уровень ОЖ, при необходимости долить</t>
  </si>
  <si>
    <t>Проверить исправность и работу двигателя по показаниям приборов</t>
  </si>
  <si>
    <t>Проверить состояние ветилятора системы охлаждения (крепёж, лопасти)</t>
  </si>
  <si>
    <t>Слить воду и отстой с водоотделителя и топливного бака и водоотделителя</t>
  </si>
  <si>
    <t>Проверить течь охлаждающей жидкости, устранить</t>
  </si>
  <si>
    <t>Очистить пластины радиатора</t>
  </si>
  <si>
    <t>Проверить состояние приводных ремней на истрирание и трещины, проверить натяжку ремней</t>
  </si>
  <si>
    <t>Проверить главный аккумулятор</t>
  </si>
  <si>
    <t>Проверить первичный воздушный фильтр ДВС, очистить или заменить</t>
  </si>
  <si>
    <t>Проверить вторичный воздушный фильтр ДВС, очистить или заменить</t>
  </si>
  <si>
    <t>Проверить первичный воздушный фильтр компрессора, очистить или заменить</t>
  </si>
  <si>
    <t>Проверить вторичный воздушный фильтр компрессора, очистить или заменить</t>
  </si>
  <si>
    <t>Проверить уровень компрессорного масла, при необходимости долить</t>
  </si>
  <si>
    <t>Слить воду и отстой из рессивера</t>
  </si>
  <si>
    <t>Проверить утечку масла из охладителя, устранить</t>
  </si>
  <si>
    <t>Проверить утечки масла из конечных передач, при необходимости долить</t>
  </si>
  <si>
    <t>Проверить затяжку соединительных и башмачных болтов</t>
  </si>
  <si>
    <t>Проверить уровень гидравлического масла в гидробаке, при необходимости долить</t>
  </si>
  <si>
    <t>Проверить состояние ветилятора системы охлаждения охладителя (крепёж, лопасти)</t>
  </si>
  <si>
    <t>Проверить состояние всасывающих шлангов и штуцеров гидросистемы</t>
  </si>
  <si>
    <t>Проверить на утечки масла с податчика</t>
  </si>
  <si>
    <t>Смазать звёздочки податчика</t>
  </si>
  <si>
    <t>Проверить состояние шлагов и штуцеров  податчика</t>
  </si>
  <si>
    <t>Проверить состояние и наличие утечек с цилиндра автоматического устройства смены и наращивания штанг</t>
  </si>
  <si>
    <t>Проверить установочные и крепёжные болты на стреле</t>
  </si>
  <si>
    <t>Проверить на утечки масла из шлангов стрелы</t>
  </si>
  <si>
    <t>Проверить всасывающие шланги и штуцера на пылесборнике</t>
  </si>
  <si>
    <t>Проверить и очистить при необходимости фильтр пылесборника</t>
  </si>
  <si>
    <t>Проверить состояние юбки на пылесборнике и пояса</t>
  </si>
  <si>
    <t>Проверить давление воздуха</t>
  </si>
  <si>
    <t>Проверить количество консистентной смазки в станции центр. смазки, при необходимости заменить барабан (*опция)</t>
  </si>
  <si>
    <t>Проверить уровень смазочного масла во вращателе, при необходимости долить</t>
  </si>
  <si>
    <t>Слить отстой и воду с топливного бака и водоотделителя</t>
  </si>
  <si>
    <t>Проверить всасывающую магистраль подачи воздуха в ДВС и штуцера</t>
  </si>
  <si>
    <t>Проверить электропроводку двигателя, разъёмы</t>
  </si>
  <si>
    <t>Проверить всасывающую магистраль подачи воздуха в компрессор и штуцера</t>
  </si>
  <si>
    <t>Слить воду и отстой с ресивера компрессора</t>
  </si>
  <si>
    <t>Проверить натяжение гусеничной ленты, при необходимости натянуть</t>
  </si>
  <si>
    <t>Проверить износ роликов и натяжных колёс, при необходимости заменить</t>
  </si>
  <si>
    <t>Проверить и очистить при необходимости сапун гидробака</t>
  </si>
  <si>
    <t>Слить отстой и воду из гидробака</t>
  </si>
  <si>
    <t>Проверить и подтянуть болты, гайки и фитинги на мачте и двигателе податчика</t>
  </si>
  <si>
    <t>Проверить и отрегулировать натяжение цепи податчика</t>
  </si>
  <si>
    <t>Проверить и отрегулировать направляющие пластины на мачте</t>
  </si>
  <si>
    <t>Проверить и заменить при необходимости ролики на АУСНШ и стреле</t>
  </si>
  <si>
    <t>Проверить и отрегулировать болты на стреле</t>
  </si>
  <si>
    <t>Проверить двигатель пылесборника</t>
  </si>
  <si>
    <t>Проверить импульсный клапан на пылесборнике</t>
  </si>
  <si>
    <t>Смазать центральную ось шасси</t>
  </si>
  <si>
    <t>Смазать маятниковый цилиндр, сторона поршня.</t>
  </si>
  <si>
    <t>Смазать маятниковый цилиндр, сторона штанги</t>
  </si>
  <si>
    <t>Смазать шарнир стрелы</t>
  </si>
  <si>
    <t>Смазать шарнир цилиндра Z1</t>
  </si>
  <si>
    <t>Смазать шарнир цилиндра Z2</t>
  </si>
  <si>
    <t>Смазать палец цилиндра Z1 сторона поршня</t>
  </si>
  <si>
    <t>Смазать палец цилиндра Z1 сторона штанги</t>
  </si>
  <si>
    <t>Смазать палец цилиндра, шарнир Z2</t>
  </si>
  <si>
    <t>Смазать палец цилиндра Z2 сторона штанги</t>
  </si>
  <si>
    <t>Смазать палец цилиндра Z2 сторона поршня</t>
  </si>
  <si>
    <t>Смазать палец цилиндра Z3 сторона штанги</t>
  </si>
  <si>
    <t>Смазать палец цилиндра Z3 сторона поршня</t>
  </si>
  <si>
    <t>Смазать палец цилиндра Z5 сторона штанги</t>
  </si>
  <si>
    <t>Смазать палец цилиндра Z5 сторона поршня</t>
  </si>
  <si>
    <t>Смазать палец цилиндра, шарнир стрелы</t>
  </si>
  <si>
    <t>Смазать палец цилиндра Z4 сторона поршня</t>
  </si>
  <si>
    <t>Смазать палец цилиндра Z4 сторона штанги</t>
  </si>
  <si>
    <t>Смазать палец цилиндра, держатель податчика</t>
  </si>
  <si>
    <t>Смазать палец цилиндра, шарнирное соединение стрелы</t>
  </si>
  <si>
    <t>Смазать палец цилиндра, шарнир</t>
  </si>
  <si>
    <t>Смазать палец цилиндра, шарнир опрокидывающего цилиндра</t>
  </si>
  <si>
    <t>Смазать палец цилиндра Z6 сторона поршня</t>
  </si>
  <si>
    <t>Смазать палец цилиндра Z6 сторона штанги</t>
  </si>
  <si>
    <t>Смазать палец палец цилиндра, раздвижной линейки телескопа</t>
  </si>
  <si>
    <t>Смазать шарнирное соединение  iLmeg X-125</t>
  </si>
  <si>
    <t>Смазать палец цилиндра зажимного захвата</t>
  </si>
  <si>
    <t>Смазать палец цилиндра поворачивающего цилиндра</t>
  </si>
  <si>
    <t>Смазать контактные ролики каретки вращателя</t>
  </si>
  <si>
    <t>Смазать контактные ролики боковой стороны каретки вращателя</t>
  </si>
  <si>
    <t>Смазать контактные ролики каретки поддерживающего барабана</t>
  </si>
  <si>
    <t>Смазать палец цилидра направляющего ролика рукава</t>
  </si>
  <si>
    <t>Смазать палец цилидра направляющего ролика</t>
  </si>
  <si>
    <t>смазать палец направляющего ролика цепного механизма</t>
  </si>
  <si>
    <t>Смазать смазочный через ниппель поворотный механизм</t>
  </si>
  <si>
    <t>Смазать палец цилиндра впускного патрубка</t>
  </si>
  <si>
    <t>Смазать натяжение цепи-податчик</t>
  </si>
  <si>
    <t>Прогиб ремня ≈ 15 мм. при усилии 6 кг.</t>
  </si>
  <si>
    <t>По цвету индикатора</t>
  </si>
  <si>
    <t>Наружный уровнеметр</t>
  </si>
  <si>
    <t>10-15 мм. м-у 3 и 5 башмаком</t>
  </si>
  <si>
    <t>50-60 мм.</t>
  </si>
  <si>
    <t>2 точки (1)</t>
  </si>
  <si>
    <t>2 точки (2)</t>
  </si>
  <si>
    <t>2 точки (3)</t>
  </si>
  <si>
    <t>2 точки (4)</t>
  </si>
  <si>
    <t>2 точки (5)</t>
  </si>
  <si>
    <t>1 точка (6)</t>
  </si>
  <si>
    <t>1 точка (7)</t>
  </si>
  <si>
    <t>1 точка (8)</t>
  </si>
  <si>
    <t>1 точка (9)</t>
  </si>
  <si>
    <t>1 точка (10)</t>
  </si>
  <si>
    <t>1 точка (11)</t>
  </si>
  <si>
    <t>1 точка (12)</t>
  </si>
  <si>
    <t>1 точка (13)</t>
  </si>
  <si>
    <t>1 точка (14)</t>
  </si>
  <si>
    <t>1 точка (15)</t>
  </si>
  <si>
    <t>1 точка (16)</t>
  </si>
  <si>
    <t>1 точка (17)</t>
  </si>
  <si>
    <t>1 точка (18)</t>
  </si>
  <si>
    <t>1 точка (19)</t>
  </si>
  <si>
    <t>1 точка (20)</t>
  </si>
  <si>
    <t>1 точка (21)</t>
  </si>
  <si>
    <t>1 точка (22)</t>
  </si>
  <si>
    <t>1 точка (23)</t>
  </si>
  <si>
    <t>1 точка (24)</t>
  </si>
  <si>
    <t>1 точка (25)</t>
  </si>
  <si>
    <t>1 точка (27)</t>
  </si>
  <si>
    <t>1 точка (28)</t>
  </si>
  <si>
    <t>1 точка (29)</t>
  </si>
  <si>
    <t>16 точек (30)</t>
  </si>
  <si>
    <t>4 точки (31)</t>
  </si>
  <si>
    <t>4 точки (32)</t>
  </si>
  <si>
    <t>8 точек (33)</t>
  </si>
  <si>
    <t>9 точек (34)</t>
  </si>
  <si>
    <t>2 точки (35)</t>
  </si>
  <si>
    <t>2 точки (36)</t>
  </si>
  <si>
    <t>6 точек (37)</t>
  </si>
  <si>
    <t>1 точек (38)</t>
  </si>
  <si>
    <t>2 точки (39)</t>
  </si>
  <si>
    <t>Смазать подвижные компоненты (пальцы и втулки) АУСНШ и стрелы</t>
  </si>
  <si>
    <t>Смазать маятниковый цилиндр, сторона поршня</t>
  </si>
  <si>
    <t>Заменить моторное масло в картере ДВС</t>
  </si>
  <si>
    <t>Заменить масляный фильтр ДВС</t>
  </si>
  <si>
    <t>Заменить топливный фильтр ДВС</t>
  </si>
  <si>
    <t>Заменить топливный фильтр-сепаратор ДВС</t>
  </si>
  <si>
    <t>Проверить уровень и плотность электролита в АКБ</t>
  </si>
  <si>
    <t>10-15 мм. м-у 3 и 5 башмаком.</t>
  </si>
  <si>
    <t>1,27-1,31</t>
  </si>
  <si>
    <t>Заменить первичный воздушный фильтр ДВС</t>
  </si>
  <si>
    <t>Заменить вторичный воздушный фильтр ДВС</t>
  </si>
  <si>
    <t>Заменить топливный фильтр- сепаратор ДВС</t>
  </si>
  <si>
    <t>Заменить компрессорное масло в компрессоре</t>
  </si>
  <si>
    <t>Проверить и очистить сепаратор компрессора</t>
  </si>
  <si>
    <t>Заменить линейный фильтр компрессора</t>
  </si>
  <si>
    <t>Заменить первичный воздушный фильтр компрессора</t>
  </si>
  <si>
    <t>Заменить вторичный воздушный фильтр компрессора</t>
  </si>
  <si>
    <t>Проверить и очистить фильтр-отделитель на компрессоре</t>
  </si>
  <si>
    <t>Заменить трансмиссионное масло в гусеничном ходу бортовом редукторе</t>
  </si>
  <si>
    <t>Заменить трансмиссионное масло в податчике</t>
  </si>
  <si>
    <t>Проверить давление в гидроаккумуляторе</t>
  </si>
  <si>
    <t>Заменить антикоррозионный фильтр</t>
  </si>
  <si>
    <t>Проверить крепление стартера и генератора</t>
  </si>
  <si>
    <t>Проверить состояние приводных ремней на истрирание и трещины. Проверить натяжку ремней</t>
  </si>
  <si>
    <t>Заменить фильтр компрессора</t>
  </si>
  <si>
    <t>Заменить фильтр кондиционера</t>
  </si>
  <si>
    <t>Заменить масло в редукторе подъёма</t>
  </si>
  <si>
    <t>Заменить фильтр сапуна топливного бака</t>
  </si>
  <si>
    <t>Заменить фильтр сапуна гидробака</t>
  </si>
  <si>
    <t>Заменить фильтр сапуна вращателя</t>
  </si>
  <si>
    <t>Заменить фильтр сливной гидросистемы</t>
  </si>
  <si>
    <t>Отрегулировать зазоры в клапанном механизме ДВС</t>
  </si>
  <si>
    <t>Проверить крепление турбокомпрессора ДВС</t>
  </si>
  <si>
    <t>Проверить крепление и целостность впускного тракта</t>
  </si>
  <si>
    <t>Проверить люфт ротора турбокомпрессора</t>
  </si>
  <si>
    <t>Проверить затяжку головок ГБЦ</t>
  </si>
  <si>
    <t>Проверить устройство натяжения ремней</t>
  </si>
  <si>
    <t>Дилер</t>
  </si>
  <si>
    <t>Заменить масло во вращателе</t>
  </si>
  <si>
    <t>Заменить гибкую муфту Centamax</t>
  </si>
  <si>
    <t>Заменить гидравлическое масло в гидросистеме</t>
  </si>
  <si>
    <t>Проверить и очистить гидробак</t>
  </si>
  <si>
    <t>Заменить охлаждающую жидкость в системе охлаждения</t>
  </si>
  <si>
    <t>Заменить сепаратор компрессора</t>
  </si>
  <si>
    <t>Слить отстой и воду с ресивера компрессора, очистить внутри и снаружи, произвести осмотр с записью в журнале</t>
  </si>
  <si>
    <t>Промыть или заменить сетчатый фильтр заливной горловины топливного бака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</si>
</sst>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Helv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8" fillId="0" borderId="0"/>
  </cellStyleXfs>
  <cellXfs count="113">
    <xf numFmtId="0" fontId="0" fillId="0" borderId="0" xfId="0"/>
    <xf numFmtId="0" fontId="0" fillId="2" borderId="1" xfId="0" applyFill="1" applyBorder="1" applyAlignment="1">
      <alignment horizontal="center"/>
    </xf>
    <xf numFmtId="1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4" fontId="0" fillId="0" borderId="0" xfId="0" applyNumberFormat="1"/>
    <xf numFmtId="0" fontId="2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6" xfId="0" applyFont="1" applyFill="1" applyBorder="1"/>
    <xf numFmtId="0" fontId="7" fillId="3" borderId="5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1" applyFont="1" applyBorder="1" applyAlignment="1">
      <alignment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2" xfId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1" applyFont="1" applyBorder="1" applyAlignment="1">
      <alignment vertical="center" wrapText="1"/>
    </xf>
    <xf numFmtId="0" fontId="0" fillId="0" borderId="9" xfId="1" applyFont="1" applyBorder="1" applyAlignment="1">
      <alignment horizontal="center" vertical="center" wrapText="1"/>
    </xf>
    <xf numFmtId="0" fontId="0" fillId="0" borderId="9" xfId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wrapText="1"/>
    </xf>
    <xf numFmtId="0" fontId="0" fillId="2" borderId="1" xfId="0" applyFill="1" applyBorder="1"/>
    <xf numFmtId="0" fontId="0" fillId="0" borderId="1" xfId="0" applyBorder="1"/>
    <xf numFmtId="0" fontId="8" fillId="0" borderId="1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0" fillId="4" borderId="1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9" xfId="1" applyFont="1" applyFill="1" applyBorder="1" applyAlignment="1">
      <alignment vertical="center" wrapText="1"/>
    </xf>
    <xf numFmtId="0" fontId="0" fillId="4" borderId="9" xfId="1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12" fillId="0" borderId="0" xfId="0" applyFont="1" applyAlignment="1">
      <alignment horizontal="center"/>
    </xf>
    <xf numFmtId="0" fontId="12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49" fontId="13" fillId="0" borderId="0" xfId="0" applyNumberFormat="1" applyFont="1"/>
    <xf numFmtId="49" fontId="0" fillId="0" borderId="0" xfId="0" applyNumberFormat="1"/>
    <xf numFmtId="1" fontId="14" fillId="0" borderId="2" xfId="0" applyNumberFormat="1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/>
    </xf>
    <xf numFmtId="0" fontId="4" fillId="0" borderId="13" xfId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" fontId="1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0" fontId="10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4" fillId="0" borderId="2" xfId="1" applyFont="1" applyBorder="1" applyAlignment="1">
      <alignment horizontal="left" vertical="center"/>
    </xf>
    <xf numFmtId="0" fontId="16" fillId="0" borderId="11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9" xfId="1" applyFont="1" applyBorder="1" applyAlignment="1">
      <alignment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/>
    </xf>
    <xf numFmtId="164" fontId="16" fillId="0" borderId="9" xfId="1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164" fontId="16" fillId="0" borderId="2" xfId="1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2" xfId="1" applyFont="1" applyBorder="1" applyAlignment="1">
      <alignment vertical="center" wrapText="1"/>
    </xf>
    <xf numFmtId="0" fontId="16" fillId="0" borderId="2" xfId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Font="1"/>
  </cellXfs>
  <cellStyles count="4">
    <cellStyle name="Обычный" xfId="0" builtinId="0"/>
    <cellStyle name="Обычный 2" xfId="1" xr:uid="{00000000-0005-0000-0000-000001000000}"/>
    <cellStyle name="Обычный 3" xfId="3" xr:uid="{00000000-0005-0000-0000-000002000000}"/>
    <cellStyle name="Стиль 1" xfId="2" xr:uid="{00000000-0005-0000-0000-000003000000}"/>
  </cellStyles>
  <dxfs count="2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4935.112001157409" createdVersion="6" refreshedVersion="6" minRefreshableVersion="3" recordCount="1312" xr:uid="{00000000-000A-0000-FFFF-FFFF01000000}">
  <cacheSource type="worksheet">
    <worksheetSource ref="D1:D1048576" sheet="Регламент"/>
  </cacheSource>
  <cacheFields count="1">
    <cacheField name="Вид ТО" numFmtId="0">
      <sharedItems containsBlank="1" count="14">
        <s v="ТО-250 (первые)"/>
        <s v="ТО-250"/>
        <s v="ТО-500"/>
        <s v="ТО-1000"/>
        <s v="ТО-2000"/>
        <s v="ТО-4000"/>
        <s v="ТО-8000"/>
        <s v="ТО-5000"/>
        <s v="ТО-100 (первые)"/>
        <s v="ТО-500 (первые)"/>
        <s v="ТО-10"/>
        <s v="ТО-100"/>
        <s v="ТО-2000 (первые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isk-12" refreshedDate="45087.426088541666" createdVersion="6" refreshedVersion="6" minRefreshableVersion="3" recordCount="6819" xr:uid="{00000000-000A-0000-FFFF-FFFF02000000}">
  <cacheSource type="worksheet">
    <worksheetSource ref="A1:I11627" sheet="Регламент"/>
  </cacheSource>
  <cacheFields count="9">
    <cacheField name="Марка техники" numFmtId="0">
      <sharedItems containsBlank="1" count="24">
        <s v="D375A-6"/>
        <s v="D375A-5D"/>
        <s v="PC800-8"/>
        <s v="PC1250-8"/>
        <s v="HD465-7R"/>
        <s v="D475A-5"/>
        <s v="WA470-7"/>
        <s v="PC400-7"/>
        <s v="БелАЗ7547"/>
        <s v="D375A-6R"/>
        <s v="D-65"/>
        <s v="WA600-6"/>
        <s v="DM-45"/>
        <s v="WD600-6"/>
        <s v="TM10.11 ГСТ20"/>
        <s v="TM10.11 ГСТ10"/>
        <s v="ZX 870-5G"/>
        <s v="TM-255"/>
        <s v="JD - 2000"/>
        <s v="БелАЗ-7555"/>
        <s v="Урал"/>
        <s v="ECD50E"/>
        <m/>
        <s v="D375A-6/6R" u="1"/>
      </sharedItems>
    </cacheField>
    <cacheField name="Тип техники" numFmtId="0">
      <sharedItems containsBlank="1"/>
    </cacheField>
    <cacheField name="Вид ТО" numFmtId="0">
      <sharedItems containsBlank="1" count="28">
        <s v="ТО-250 (первые)"/>
        <s v="ТО-250"/>
        <s v="ТО-500"/>
        <s v="ТО-1000"/>
        <s v="ТО-2000"/>
        <s v="ТО-4000"/>
        <s v="ТО-8000"/>
        <s v="ТО-5000"/>
        <s v="ТО-100 (первые)"/>
        <s v="ТО-500 (первые)"/>
        <s v="ТО-10"/>
        <s v="ТО-100"/>
        <s v="ТО-2000 (первые)"/>
        <s v="ТО-50"/>
        <s v="ТО-1000 (первые)"/>
        <s v="ТО-50 (первые)"/>
        <s v="ТО-1500"/>
        <s v="ТО-3000"/>
        <s v="ТО-ежегодно в начале холодного_x000a_времени года"/>
        <s v="ТО-6000"/>
        <s v="ТО-20"/>
        <s v="ЕО"/>
        <s v="ТО-200"/>
        <m/>
        <s v="ТО-600 (первые)" u="1"/>
        <s v="ТО-сезонное" u="1"/>
        <s v="ТО-2500" u="1"/>
        <s v="ТО-600" u="1"/>
      </sharedItems>
    </cacheField>
    <cacheField name="Выполненые работы" numFmtId="0">
      <sharedItems containsBlank="1" count="1691" longText="1">
        <s v="Замена фильтра КПП"/>
        <s v="Замена фильтра ГТР"/>
        <s v="Замена уплотнительного кольца"/>
        <s v="Замена масла в силовой передачи (включа картер коробки передач, картер гидротрансформатора и корпус конической шестерни),"/>
        <s v="Промывка/замена сетчатого фильтра"/>
        <s v="Замена масла в гидросистеме"/>
        <s v="Замена фильтра гидросистемы"/>
        <s v="Замена масла в картере бортовой передачи"/>
        <s v="Проверить уровень электролита в аккамуляторной батарее"/>
        <s v="Проверить действие тормоза"/>
        <s v="Доливка масла в корпусе демпфера"/>
        <s v="Замена масла в поддоне картера двигателя"/>
        <s v="Замена масляного фильтра двигателя"/>
        <s v="Замена патрона топливного фильтра предварительной очистки"/>
        <s v="Замена топливного фильтра "/>
        <s v="Доливка масла в картерах бортовых передач"/>
        <s v="Проверить/заменить приводной ремень генератора переменного тока"/>
        <s v="Проверить/заменить приводной ремень компрессора кондиционера воздуха"/>
        <s v="Замена воздушного фильтра кондиционера воздуха"/>
        <s v="Промывка/замена сетчатого фильтра насоса силовой передачи"/>
        <s v="Промывка/замена сетчатого топливного фильтра"/>
        <s v="Очистить сапун картера муфты рулевого управления"/>
        <s v="Доливка масла в натяжной пружине и корпусе "/>
        <s v="Замена сапуна гидробака"/>
        <s v="Замена сапуна топливного бака"/>
        <s v="Проверка затяжки хомутов шлангов выпускного коллектора двигателя. Между воздухоочистителем-турбонагнетателем-послеохладителем-двигателем"/>
        <s v="Проверка/смазка узла натяжного шкифа ремня генератора переменного тока, компрессора кондиционера воздуха"/>
        <s v="Замена масла в корпусе демпфера"/>
        <s v="Очистить сапун демпфера"/>
        <s v="Доливка масла в поворотной опоре"/>
        <s v="Проверка зазоров в клапанном механизме двигателя "/>
        <s v="Проверка давления зарядки азота в аккамуляторной батарее"/>
        <s v="Замена гидроаккамулятора (для контура управления)"/>
        <s v="Проверка насоса системы охлаждения"/>
        <s v="Проверка основной рамы и рабочего оборудования (отвал, рыхлитель)"/>
        <s v="Проверка затяжки хомутов шлангов высокого давления и затвердевания резины"/>
        <s v="Проверка наличия колпачков для предотвращения разбрызгивания топлива и проверка затвердевания резины"/>
        <s v="Замените хомуты шлангов высокого давления"/>
        <s v="Замените крышку предотвращения распыления топлива"/>
        <s v="Замена топливного шланга (от фильтра предварительной очистки к насосу подкачи)"/>
        <s v="Замена топливного шланга (насос подкачки  - охладитель контроллера)"/>
        <s v="Шланг (охладитель контроллера - релейный блок)"/>
        <s v="Шланг (подающий насос (перепускной) - релейный блок)"/>
        <s v="Топливный шланг (от фильтра предварительный очистки к электрическому подкачивающему насосу)"/>
        <s v="Шланг (электрический подкачивающий насос - релейный блок)"/>
        <s v="Топливный шланг (между топливным баком и топливный счетчатым фильтром)"/>
        <s v="Топлиный шланг (между топливным счетчатым фильтром и двигателем)"/>
        <s v="Сливной шланг (двигатель - топливный бак)"/>
        <s v="Трубка подачи масла к клапану РОГ"/>
        <s v="Гидравлический шланг (между насосом рабочего оборудования и клапаном рабочего оборудования)"/>
        <s v="Гидравлический шланг (между насосом рабочего оборудования и гидробаком)"/>
        <s v="Гидравлический шланг (насос рабочего оборудования)"/>
        <s v="Гидравлический шланг (клапан рабочего оборудования - гидравлический цилиндр подъема отвала)"/>
        <s v="Гидравлический шланг (клапан рабочего оборудования - гидравлический цилиндр наклона отвала)"/>
        <s v="Гидравлический шланг (клапан рабочего оборудования - гидравлический цилиндр наклона отвала) (машины с двойным наклоном отвала)"/>
        <s v="Гидравлический шланг (клапан рабочего оборудования - гидравлический цилиндр рыхлителя) (при наличии рыхлителя)"/>
        <s v="Гидравлический шланг (между насосом вентилятора и двигателем вентилятора)"/>
        <s v="Гидравлический шланг (между насосом вентилятора и гидробаком)"/>
        <s v="Гидравлический шланг (между насосом вентилятора и автоматическим редукционным клапаном давления)"/>
        <s v="Гидравлический шланг (между автоматическим редукционным клапаном давления и клапаном гидравлической системы управления)"/>
        <s v="Гидравлический шланг (между автоматическим редукционным клапаном давления и гидробаком)"/>
        <s v="Гидравлический шланг (между двигателем вентилятора и гидробаком)"/>
        <s v="Гидравлический шланг (между клапаном гидравлического управления и клапаном рабочего оборудования) (при наличии рыхлителя)"/>
        <s v="Гидравлический шланг (между клапаном гидравлического управления и клапаном рабочего оборудования) (машины с двойным наклоном отвала)"/>
        <s v="Гидравлический шланг (между клапаном гидравлического управления и гидравлическим баком)"/>
        <s v="Гидравлический шланг (экстрактор пальцев) (машины, оборудования многозубным рыхлителем)"/>
        <s v="Гидравлический шланг (экстрактор пальцев) (машины, оборудования однозубным рыхлителем)"/>
        <s v="Шланг центрального дренажного блока (дренажный блок- масляной охладитель)"/>
        <s v="Шланг центрального дренажного блока (датчик давления центрального дренажного блока)"/>
        <s v="Шланг центрального дренажного блока (гидратрансформатор)"/>
        <s v="Аккумулятор"/>
        <s v="Хомут высокого давления"/>
        <s v="Колпачек предотвращения разбрызгивания топлива"/>
        <s v="Замена фильтра силовой передачи"/>
        <s v="Очистка сетчатого фильтра"/>
        <s v="Замена масла в картере конечной передачи"/>
        <s v="Очистка, проверка турбонагнетателя"/>
        <s v="Проверка люфта ротора турбонагнетателя"/>
        <s v="Проверка генератора, стартера"/>
        <s v="Проверка, регулировка клапанного зазора двигателя"/>
        <s v="Отбор проб масла в двигателе"/>
        <s v="Смазка (рабочего оборудования, подвески)"/>
        <s v="Замена патрона маслянного фильтра "/>
        <s v="Проверка уровня масла в гидробаке, долив масла"/>
        <s v="Проверка и регулировка натяжения ремня привода генератора"/>
        <s v="Проверка уровня электролита аккамуляторной батареи"/>
        <s v="Проверка работоспособности тормозов"/>
        <s v="Долив масла в картере конечной передачи"/>
        <s v="Промывка/замена топливного сетчатого фильтра"/>
        <s v="Очистить сапун картера рулевого управления"/>
        <s v="Проверка уровня масла в корпусе натяжной пружины вспомогательного цилиндра, долив масла"/>
        <s v="Смазывание натяжного шкифа в сборе"/>
        <s v="Проверка затяжки болтов конструкции ROPS"/>
        <s v="Замена фильтра антикоррозийного"/>
        <s v="Проверка крепления конструкции турбонагнетателя"/>
        <s v="Очистка вентиляционного отверстия и сапуна"/>
        <s v="Проверка/долив уровня масла в поворотном подшипнике"/>
        <s v="Проверка водяного насоса"/>
        <s v="Проверка демпфера крутильных колебаний"/>
        <s v="Проверка шкифа вентилятора и натяжного шкифа"/>
        <s v="Отбор проб масла во всех узлах и агрегатах"/>
        <s v="Топливный шланг (между форсункой и сливной трубкой)"/>
        <s v="Гидравлический шланг турбонагнетателя"/>
        <s v="Топливный шланг (от форсунки к топливному возвратному шлангу)"/>
        <s v="Топливный шланг системы АРС"/>
        <s v="Топливный шланг (от топливного фильтра к ТНВД)"/>
        <s v="Топливный шланг (от подкачивающего насоса к топливному возвратному шлангу)"/>
        <s v="Шланг между маслоохладителем гидротрансформатора и картером рулевого механизма"/>
        <s v="Шланг между клапаном отвала и цилиндром отвала"/>
        <s v="Шланг силовой передачи в сброе"/>
        <s v="Топливный шланг (возврата топлива)"/>
        <s v="Шланг между выпускным отверстием гидратрансформатора и маслоохладителем гидратрансформатора"/>
        <s v="Топливный шланг (между топливным сетчатым фильтром и подкачивающим насосом)"/>
        <s v="Шланг между низкоскоростным и высокоскоростным клапаном рыхлителя"/>
        <s v="Шланг между высокоскоростным клапаном рыхлителя и насосом рабочего оборудования"/>
        <s v="Шланг между высокоскоростным клапаном рыхлителя и баком"/>
        <s v="Шланг между высокоскоростным клапаном рыхлителя и цилиндром подъема рыхлителя"/>
        <s v="Шланг между высокоскоростным клапаном рыхлителя и цилиндром наклона рыхлителя"/>
        <s v="Шланг между редукционным клапаном РРС и стопорным клапаном РРС"/>
        <s v="Шланг между редукционным клапаном РРС и клапаном РРС отвала"/>
        <s v="Шланг между стопорным клапаном РРС и клапаном РРС рыхлителя"/>
        <s v="Шланг между насосом РРС и редукционным клапаном РРС"/>
        <s v="Шланг между масоохладителем гидросистемы и промежуточным блоком"/>
        <s v="Шланг между промежуточным блоком и всасывающей трубкой"/>
        <s v="Шланг между клапаном РРС отвала и главным клапаном"/>
        <s v="Шланг между клапаном РРС отвала и промежуточным сливным блоком РРС"/>
        <s v="Шланг между клапаном РРС рыхлителя и главным клапаном"/>
        <s v="Шланг между клапаном РРС рыхлителя и промежуточным сливным блоком РРС"/>
        <s v="Шланг между редукционным клапаном РРС и промежуточным сливным блоком РРС"/>
        <s v="Шланг между промежуточным сливным блоком РРС и всасывающей трубкой"/>
        <s v="Шланг между насосом рабочего оборудования и клапаном подъема отвала"/>
        <s v="Шланг между насосом рабочего оборудования и низкоскоростным клапаном рыхлителя"/>
        <s v="Шланг между клапаном отвала и  ответвительным блоком подъема отвала"/>
        <s v="Шланг между ответственным блоком подъема отвала и промежуточной трубкой"/>
        <s v="Шланг между промежуточной трубкой и цилиндром подъема отвала"/>
        <s v="Шланг между низкоскоростным клапаном рыхлителя и промежуточной трубкой наклона отвала"/>
        <s v="Отчистка сетчатого фильтра маслянного фильтра смазки муфты"/>
        <s v="Замена масла в корпусе механизма поворота платформы"/>
        <s v="Замена сапуна"/>
        <s v="Замена масла в картере муфты "/>
        <s v="Нанесение смазки"/>
        <s v="Нанесение смазки на механизмы кругового вращения"/>
        <s v="Проверка/долив уровня масла в картерах бортовых передач"/>
        <s v="Проверка и затяжка болтовых соединений рамы гусениц и оси"/>
        <s v="Проверка и регулировка натяжения ремня генератора"/>
        <s v="Проверка и регулировка натяжения ремня компрессора кондиционера воздуха"/>
        <s v="Провека уровня смазки шестерни поворотного механизма "/>
        <s v="Очистка и осмотр оребрение радиатора, оребрение системы охлаждения масла, оребрение турбонагнетателя и оребрение коноденсатора "/>
        <s v="Очистка воздушных фильтров кондиционеров воздуха"/>
        <s v="Замена фильтра управляющего контура"/>
        <s v="Очистка сетчатого фильтра масляного фильтра смазки муфты"/>
        <s v="Замена воздушного фильтра "/>
        <s v="Замена патрона сливного фильтра"/>
        <s v="Замена воздушного фильтра"/>
        <s v="Замена патрона основного топливного фильтра"/>
        <s v="Замена фильтрующего элемента сапуна гидробака"/>
        <s v="Замена фильтрующего элемента гидравлической системы"/>
        <s v="Проверка сварных конструкций"/>
        <s v="Проверка давления зарядки азота в аккамуляторной батарее (для гидромолота)"/>
        <s v="Очистка сетчатого фильтра гидравлического бака"/>
        <s v="Проверка давления зарядки азота в аккамуляторной батарее (для контура управления)"/>
        <s v="Проверка генератора переменного тока"/>
        <s v="Проверка затяжки хомутов шлангов выпускного коллектора"/>
        <s v="Проверка ослабления зажима высокого давления, затвердение резины"/>
        <s v="Проверка наличия крышки предотвращения распыления топлива, затвердение резины"/>
        <s v="Проверка функционального состояния компрессора"/>
        <s v="Проверка стартера"/>
        <s v="Замена хомутов высокого давления"/>
        <s v="Замена колпачков для предотвращения разбрызгивания топлива"/>
        <s v="Топливный шланг (между топливным баком и отчесным топливный фильтром)"/>
        <s v="Топливный шланг (между запорным клапаном и топливным фильтром грубой очистки)"/>
        <s v="Топливный шланг (между топливным фильтром грубой очистки и запорным клапаном)"/>
        <s v="Топливный шланг (между запорным клапаном и подкачивающим насосом)"/>
        <s v="Шланг возврата топлива (от топливного насоса высокого давления к охладителю топлива)"/>
        <s v="Топливный возвратный шланг (охладитель топлива - топливный бак)"/>
        <s v="Шланг слива топлива"/>
        <s v="Шланг обогревателя (между обогревателем и двигателем)"/>
        <s v="Шланг подачи топлива (между двигателем и топливным баком)"/>
        <s v="Выпускной шланг насоса вентилятора"/>
        <s v="Пневмоаккамулятор (для контура управления)"/>
        <s v="Водоотделитель (корпус, уплотнительное кольцо, пробка)"/>
        <s v="Выпускной шланг переднего насоса"/>
        <s v="Выпускной шланг заднего насоса"/>
        <s v="Отводной шланг насоса"/>
        <s v="Шланг поворотного механизма"/>
        <s v="Всасывающий шланг"/>
        <s v="Шланг трубопровода цилиндра стрелы (B/H)"/>
        <s v="Шланг трубопровода цилиндра рукояти (B/H)"/>
        <s v="Шланг трубопровода цилиндра ковша (B/H)"/>
        <s v="Шланг трубопровода цилиндра стрелы (L/S)"/>
        <s v="Шланг трубопровода цилиндра рукояти (L/S)"/>
        <s v="Шланг трубопровода цилиндра ковша (L/S)"/>
        <s v="Шланг трубопровода цилиндра ковша с откидным дном (L/S)"/>
        <s v="Хомуты трубопроводов высокго давления"/>
        <s v="Отсутствуют колпачки для предотвращения разрызгивания топлива"/>
        <s v="Очистка сетчатого фильтра, смазочного масла механизма отбора мощности"/>
        <s v="Смазка"/>
        <s v="Смазывание поворотного круга"/>
        <s v="Замена масла в картере редуктора поворотной платформы"/>
        <s v="Замена в картере механизма отбора мощности "/>
        <s v="Проверка уровня масла в картере конечной передачи, долив"/>
        <s v="Проверка уровня аккамуляторного электролита"/>
        <s v="Проверка и затяжка соединительных болтов рамы гусенечной тележки и моста"/>
        <s v="Замена патрона топливного фильтра грубой очистки"/>
        <s v="Замена патрона главного топливного фильтра"/>
        <s v="Проверка уровня консистентной смазки в обегающей шестерне поворота платформы"/>
        <s v="Проверка и очистка ребер радиатора, ребер маслоохладителя, ребер охладителя топлива, ребер последующего охладителя, ребер конденсатора, маслоохладителя механизма отбора мощности"/>
        <s v="Очистка внутренних и наружных воздушных фильтров конденсатора"/>
        <s v="Замена фильтрующего элемента управляющего контура"/>
        <s v="Уплотнительное кольцо"/>
        <s v="Очистка сетчатого фильтра смазочного масла механизма отбора мощности"/>
        <s v="Проверка и замена приводных ремней генератора и компрессора кондиционера"/>
        <s v="Замена элемента масляного фильтра гидросистемы"/>
        <s v="Замена элемента сапуна в гидробаке"/>
        <s v="Очистка сетчатого фильтра возвратного контура гидробака"/>
        <s v="Замена элемента сапуна топливного бака"/>
        <s v="Проверка и смазка натяжного шкифа генератора в сборе и приводного ремня компрессора кондиционера "/>
        <s v="Проверка сварной конструкции"/>
        <s v="Замена фильтрующего элемента охлаждения гидромотора поворота платформы"/>
        <s v="Проверка хомутов трубопровода системы надува"/>
        <s v="Проверка генератора"/>
        <s v="Проверка и регулировка клапанного зазора двигателя"/>
        <s v="Проверка давления зарядки азота в гидроаккамуляторе (для контура управления)"/>
        <s v="Проверка и регулировка воздушного компрессора"/>
        <s v="Проверка на плотность затяжки хомута трубопровода высокого давления, затвердевания резины "/>
        <s v="Проверка на наличие защитных колпачков топливороводов, затвердевания резины"/>
        <s v="Замена масла в гидробаке"/>
        <s v="Замена линейного фильтра"/>
        <s v="Замена воздушного фильтра двигателя"/>
        <s v="Замена хомутов топливопровода высокого давления"/>
        <s v="Замена защитных колпачков топливопровода"/>
        <s v="Капитальный ремонт стартера и генератора "/>
        <s v="Топливный шланг (между топливным баком и фильтром грубой очистки топлива)"/>
        <s v="Топливный возвратный шланг (между двигателем и охладителем топлива)"/>
        <s v="Топливный возвратный шланг (между охладителем топлива и топливным баком)"/>
        <s v="Топливный сливной шланг (между двигателем и топливным баком)"/>
        <s v="Выпускной шланг насоса №1"/>
        <s v="Выпускной шланг насоса №2"/>
        <s v="Выпускной шланг насоса №3"/>
        <s v="Шланг реле насоса №3"/>
        <s v="Левый выпускной отводной шланг 5 - золотникового клапана"/>
        <s v="Правый выпускной отводной шланг 4 - золотникового клапана"/>
        <s v="Шланг реле насоса №1 и №2"/>
        <s v="Шланг подогревателя (между двигателем и подогревателем)"/>
        <s v="Всасывающий шланг гидронасоса"/>
        <s v="Шланг линии поворота платформы"/>
        <s v="Шланг линии цилиндра стрелы (B/H)"/>
        <s v="Шланг линии цилиндра рукояти (B/H)"/>
        <s v="Шланг линии цилиндра ковша (B/H)"/>
        <s v="Топливный шланг (между фильтром грубой очистки и подающим насосом)"/>
        <s v="Топливный шланг (между подающим насосом и пластиной охлаждения)"/>
        <s v="Топливный шланг (между пластиной охлаждения и топливным блоком)"/>
        <s v="Топливный шланг (между перепускного клапана подающего насоса)"/>
        <s v="Маслоподающий шланг клапана EGR"/>
        <s v="Маслоподающий шланг перепускного клапана"/>
        <s v="Ремень безопасности"/>
        <s v="Зажим трубопровода высокого давления"/>
        <s v="Защитный колпачок топливопровода"/>
        <s v="Замена фильтрующего элемента трансмиссионного масла"/>
        <s v="Замена масла в картере коробки передач"/>
        <s v="Замена фильтрующего элемента масла охлаждения коробки передач и заднего тормоза"/>
        <s v="Замена фильтрующего элемента маслянного бачка рулевого механизма и подъемника"/>
        <s v="Очитска сетчатого фильтра гидробака"/>
        <s v="Замена масла в картере дифференциала"/>
        <s v="Замена масла в маслянном бачке рулевого механизма, подъемника"/>
        <s v="Проверка регулировки начального давления форсунки"/>
        <s v="Проверка уровня масла в картере дифференциала, долив"/>
        <s v="Проверка карданного вала"/>
        <s v="Проверка натяжения ремня компрессора кондиционера, регулировка"/>
        <s v="Очистка сапунов"/>
        <s v="Проверка рамы"/>
        <s v="Проверка тормозящего действия ножного тормоза"/>
        <s v="Проверка тормозящего действия тормоза-замедлителя"/>
        <s v="Проверка тормозящего действия стояночного тормоза"/>
        <s v="Проверка и очистка автоматической подвески"/>
        <s v="Замена патрона топливного фильтра (ФТОТ)"/>
        <s v="Замена топливного фильтра с отделением воды (ФГОТ)"/>
        <s v="Очистка сетчатого фильтра топливного бака"/>
        <s v="Замена фильтрующего элемента трансмиссионного масла "/>
        <s v="Проверка на износ накладок переднего диского тормоза"/>
        <s v="Проверка износа ремня вентилятора, замена ремня"/>
        <s v="Замена патрона предохранителя от коррозии"/>
        <s v="Очистка сетчатого фильтра коробки передач"/>
        <s v="Замена элемента масляного фильтра тормоза"/>
        <s v="Опорное кольцо"/>
        <s v="Проверка износа задних тормозных дисков"/>
        <s v="Проверка затяжки деталей турбонагнетателя"/>
        <s v="Очистка сетчатого фильтра гидробака"/>
        <s v="Очистка сапуна картера двигателя"/>
        <s v="Очистка фильтрующего элемента сапуна двигателя"/>
        <s v="Проверка давления газа в гидроаккамуляторе"/>
        <s v="Смазка ведущего вала"/>
        <s v="Топливный шланг (между сетчатым и топливным фильтром)"/>
        <s v="Топливный шланг (между топливным фильтром и топливным насосом)"/>
        <s v="Топливный шланг (между двигателем и охладителем топлива)"/>
        <s v="Топливный шланг (между охладителем топлива и топливным баком)"/>
        <s v="Резиновый шланг для трубопровода тормоза"/>
        <s v="Шланг выского давления для гидравлического контура рулевого управления (между насосом, клапаном распределения потока, клапаном рулевого управления и гидроцилиндром рулевого механизма)"/>
        <s v="Шланг со стороны нагнетания насоса системмы охлаждения тормоза-замедлителя"/>
        <s v="Шланг со стороны нагнетания насоса коробки передач"/>
        <s v="Замена патрона маслянного фильтра двигателя"/>
        <s v="Замена патрона топливного фильтра"/>
        <s v="Замена элементов в маслянном фильтре коробки передач"/>
        <s v="Замена элементов в маслянном фильтре гидратрансформатора"/>
        <s v="Замена масла в картере силовой передачи"/>
        <s v="Очистка сетчатых фильтров (включая картер коробки передач, картер гидратрансформатора и картер редуктора)"/>
        <s v="Замена фильтрующего элемента масла гидросистемы"/>
        <s v="Проверка и долив масла в корпусе демпфера"/>
        <s v="Проверка уровня и долив масла в картере конечной передачи"/>
        <s v="Проверка и очистка сетчатого топливного фильтра"/>
        <s v="Замена патрона основного и вспомогательного предохранителя от коррозии"/>
        <s v="Замена масла в картере демпфера"/>
        <s v="Очистка сапуна демпфера"/>
        <s v="Проверка уровня и долив масла в поворотном подшипнике"/>
        <s v="Проверка уровня и долив масла в корпусе натяжной пружины и вспомогательного цилиндра"/>
        <s v="Проверка генератора и стартера"/>
        <s v="Очистка и проверка турбонагнетателя"/>
        <s v="Топливный шланг (сливной шланг между форсунками)"/>
        <s v="Питающий маслянный шланг турбонагнетателя"/>
        <s v="Топливный шланг (между форсункой и топливным возвратным шлангом)"/>
        <s v="Топливный шланг (между топливным фильтром и ТНВД)"/>
        <s v="Топливный шланг (между подкачивающим насосом и топливным возвратным шлангом)"/>
        <s v="Шланг измерения давления в силовой передаче в сборе"/>
        <s v="Топливный шланг (между топливным баком и топливным фильтром)"/>
        <s v="Топливный шланг (топливный возвратный шланг)"/>
        <s v="Топливный шланг (между топливным фильтром и подкачивающим насосом)"/>
        <s v="Шланг между главным клапаном и трубкой реле рыхлителя"/>
        <s v="Шланг между трубкой реле рыхлителя и блоком делителей рыхлителя"/>
        <s v="Шланг между блоком делителей рыхлителя и цилиндром подъема рыхлителя"/>
        <s v="Шланг между блоком делителей рыхлителя и цилиндром перекоса рыхлителя"/>
        <s v="Шланг между главным клапаном и гидробаком"/>
        <s v="Шланг между гидроаккамулятором РРС и клапаном отключения РРС"/>
        <s v="Шланг между клапаном отключения РРС и клапаном РРС отвала"/>
        <s v="Шланг между клапаном отключения РРС и клапаном РРС рыхлителя"/>
        <s v="Шланг между клапаном с автономным понижением давления и главным клапаном"/>
        <s v="Шланг между клапаном с автономным понижением давления и блоком делителей основного давления РРС"/>
        <s v="Шланг между блоком делителей основного давления в клапане РРС и гидроаккамулятором РРС"/>
        <s v="Шланг между блоками делителей основного давления РРС и блоком реле отвала"/>
        <s v="Шланг между блоком делителей основного давления в клапане РРС и блоком делителей клапана ЕРС"/>
        <s v="Шланг между блоком делителей клапана ЕРС и гидравлическим насосом"/>
        <s v="Шланг между блоком делителей клапана ЕРС и насосом вентилятора "/>
        <s v="Шланг между блоком делителей клапана ЕРС и клапаном объединения/разделения потоков насоса"/>
        <s v="Шланг между клапаном РРС рыхлителя и блоком реле отвала"/>
        <s v="Между блоком реле отвала и главным клапаном"/>
        <s v="Шланг между клапаном РРС отвала и блоком реле слива клапана РРС"/>
        <s v="Шланг между клапаном РРС рыхлителя и блоком реле рыхлителя"/>
        <s v="Шланг между и блоком реле рыхлителя и главным клапаном"/>
        <s v="Шланг между клапаном РРС рыхлителя и блоком реле слива клапана РРС"/>
        <s v="Шланг между блоком реле отвала блоком реле слива клапана РРС"/>
        <s v="Шланг между клапаном объединения/разделения потоков насоса и гидробака"/>
        <s v="Шланг между блоком реле слива клапана РРС и гидробаком"/>
        <s v="Между клапаном объединения/разделения потоков насоса и гидробаком"/>
        <s v="Шланг между гидравлическим насосом и главным клапаном"/>
        <s v="Шланг между гидравлическим насосом и гидробаком"/>
        <s v="Шланг между главным клапаном и блоком делителей подъема отвала"/>
        <s v="Шланг между блоком делителей подъема отвала и трубкой реле"/>
        <s v="Шланг между трубкой реле и цилиндром подъема отвала"/>
        <s v="Шланг между нижней частью главного клапана и боком реле перекоса отвала"/>
        <s v="Шланг между насосом вентилятора и гидробаком"/>
        <s v="Шланг между насосом LPV30 вентилятора и сливным блоком объединения потока насоса вентилятора"/>
        <s v="Шланг между сливным блоком объединения потока насоса вентилятора и электромотором вентилятора"/>
        <s v="Шланг между электромотором вентилятора и гидробаком"/>
        <s v="Шланг между электромотором вентилятора и маслоохладителем гидросистемы"/>
        <s v="Между маслоохладителем гидросистемы и перепускным клапаном"/>
        <s v="Шланг между маслоохладителем гидросистемы и гидробаком"/>
        <s v="Замена топливного фильтрующего элемента"/>
        <s v="Замена маслянного фильтрующего элемента коробки передач"/>
        <s v="Замена элемента сапуна гидробака"/>
        <s v="Проверка зазора клапанов двигателя, регулировка"/>
        <s v="Слив воды и осадка из топливного бака"/>
        <s v="Очистка фильтрующего элемента наружного воздуха в кондиционере"/>
        <s v="Смазка шкворня заднего моста (3 точки)"/>
        <s v="Замена масла в картере двигателя"/>
        <s v="Проверка натяжения ремня вентилятора и генератора, регулировка"/>
        <s v="Проверка ослабших гаек ступицы колеса, подтяжка"/>
        <s v="Очистка фильтрующего элемента рециркулирующего воздуха в кондиционере"/>
        <s v="Проверка стояночного тормоза"/>
        <s v="Смазка (палец ковша 2 точки)"/>
        <s v="Смазка (палец рычажного механизмаупрвления ковшом 2 точки)"/>
        <s v="Смазка (палец цилиндра разгрузки ковша 2 точки)"/>
        <s v="Смазка (палец подъемного цилиндра 4 точки)"/>
        <s v="Смазка (поворотный палец стрелы 2 точки)"/>
        <s v="Смазка (палец ковша 1 точка)"/>
        <s v="Смазка (палец цилиндра рулевого механизма 4 точка)"/>
        <s v="Смазывание шлицевого соединения центрального ведущего вала (1 точка)"/>
        <s v="Проверка степени износа ремня вентилятора"/>
        <s v="Очистка сапуна картера коробки передач"/>
        <s v="Смазка (палец центрального шарнира 2 точки)"/>
        <s v="Смазка (передний ведущий вал 2 точки)"/>
        <s v="Смазка (промежуточная опора ведущего вала 1 точка)"/>
        <s v="Смазка (центральный ведущий вал 2 точки)"/>
        <s v="Смазка (задний ведущий вал 2 точки)"/>
        <s v="Смазка (рычажный механизм остановки двигателя 1 точка)"/>
        <s v="Проверка затяжных элементов турбонагнетателя"/>
        <s v="Проверка масла в гидробаке"/>
        <s v="Замена фильтрующего элемента в гидробака"/>
        <s v="Замена масла переднего моста"/>
        <s v="Замена масла заднего моста"/>
        <s v="Проверка изношенности тормозных дисков"/>
        <s v="Проверка генератора, запуск двигателя"/>
        <s v="Проверка клапанного зазора двигателя, регулировка"/>
        <s v="Замена фильтрующих элементов рециркулирующего и наружного воздуха в кондиционере"/>
        <s v="Очистка сетчатого фильтра контура РРС"/>
        <s v="Очистка элемента сапуна двигателя"/>
        <s v="Проверка и очистка кондиционера воздуха"/>
        <s v="Шланг подачи топлива (от топливного бака к топливному насосу выского давления)"/>
        <s v="Топливный сливной шланг (от топливного насоса высокого давления к топливному баку)"/>
        <s v="Шланг подачи топлива (от топливного насоса высокого давления к топливному фильтру"/>
        <s v="Шланг подачи топлива (от топливного фильтра к топливному насосу высокого давления)"/>
        <s v="Сливная трубка (топливная форсунка - топливный бак)"/>
        <s v="Шланг системы рулевого управления (от насоса к клапану рулевого управления)"/>
        <s v="Шланг системы рулевого управления (от клапана рулевого управления к цилиндру рулевого механизма)"/>
        <s v="Шланг системы рулевого управления (от клапана рулевого управления к запорному  клапану)"/>
        <s v="Шланг системы рулевого управления (от полноповоротного клапана к запорному клапану)"/>
        <s v="Шланг системы рулевого управления (от полноповоротного клапана к насосу)"/>
        <s v="Шланг системы рулевого управления (от полноповоротного клапана к соединителю бака)"/>
        <s v="Трубка магистрали высокого давления тормозной системы (от насоса к загрузочному клапану гидроаккамулятора)"/>
        <s v="Тормозной шланг (загрузочный клапан гидроаккамулятора - обратный клапан)"/>
        <s v="Трубка магистрали высокого давления тормозной системы (от обратного клапана к сдвоенному клапану)"/>
        <s v="Трубка магистрали высокого давления тормозной системы (от обратного клапана к одинарному клапану)"/>
        <s v="Трубка магистрали высокого давления тормозной системы (от обратного к каналу Р.Р гидроаккамулятора)"/>
        <s v="Трубка магистрали высокого давления тормозной системы (от сдвоенного клапана к тормозу передних колес)"/>
        <s v="Трубка магистрали высокого давления тормозной системы (от сдвоенного клапана к тормозу задних колес)"/>
        <s v="Трубка магистрали высокого давления тормозной системы (от одинарного клапана к сдвоенному клапану)"/>
        <s v="Трубка магистрали высокого давления тормозной системы (от сдвоенного клапана к сливному блоку)"/>
        <s v="Трубка магистрали высокого давления тормозной системы (от одинарного клапана к сливному блоку)"/>
        <s v="Трубка магистрали высокого давления тормозной системы (от сливного блока к гидробаку)"/>
        <s v="Трубка магистрали высокого давления тормозной системы (от тормозного гидроаккамулятора к редукционному клапану для отключения аварийного стояночного тормоза)"/>
        <s v="Трубка магистрали высокого давления тормозной системы (от клапана коробки передач к редукционному клапану)"/>
        <s v="Трубка магистрали высокого давления тормозной системы (от редукционного клапана к камере стояночного тормоза)"/>
        <s v="Трубка магистрали высокого давления тормозной системы (от камеры стояночного тормоза к редукционному клапану)"/>
        <s v="Трубка магистрали высокого давления тормозной системы (от редукционного клапана к сливу загрузочного клапана)"/>
        <s v="Трубка магистрали высокого давления тормозной системы (от слива загрузочного клапана к гидробаку) "/>
        <s v="Проверка уровня масла в картере редуктора поворота платформы, долив"/>
        <s v="Смазка поворотного круга (2 точки)"/>
        <s v="Проверка и регулировка натяжения ремня вентилятора, ремня генератора"/>
        <s v="Проверка, промывка сетчатого фильтра"/>
        <s v="Замена маслянного фильтра двигателя"/>
        <s v="Очистка и осмотр охлаждающих ребер радиатора, охлаждающих ребер маслоохладителя, охлаждающих ребер последующего охладителя и охлаждающих ребер охладителя топлива"/>
        <s v="Замена фильтрующего элемента гидросистемы"/>
        <s v="Замена масла в корпусе редуктора поворота платформы"/>
        <s v="Проверка уровня масла в картере демпфера, долив масла "/>
        <s v="Проверка моментов затяжки турбонагнетателя"/>
        <s v="Замена элемента дополнительного сапуна гидробака"/>
        <s v="Очистка сапуна двигателя"/>
        <s v="Проверка затяжки хомутов трубопровода высокого давления и состояния резиновых деталей"/>
        <s v="Проверка наличия предохранительных колпачков, защищающих от разбрызгивания топлива, проверка состояния резиновых деталей"/>
        <s v="Замена форсунки в сборе"/>
        <s v="Замена охлаждающей жидкости"/>
        <s v="Замена предохранительных колпачков, защищающих от разбрызгивания топлива"/>
        <s v="Между охладителем топлива и топливным баком"/>
        <s v="Топливныый шланг (между топливным баком и топливным фильтром)"/>
        <s v="Между топливным фильтром и двигателем или дополнительным топливным фильтром"/>
        <s v="Сливнйо шланг (между форсункой и топлиным баком)"/>
        <s v="Сливнйо шланг (между форсунками)"/>
        <s v="Топливный шланг (между топливным фильтром и топливным насосом высокого давления)"/>
        <s v="Топливный шланг"/>
        <s v="Выпускной шланг насоса (между насосом и распределительным клапаном)"/>
        <s v="Шланг рабочего оборудования (впускное отверстие цилиндра стрелы)"/>
        <s v="Шланг рабочего оборудования (между контуром цилиндра ковша и пальцем опоры стрелы)"/>
        <s v="Шланг рабочего оборудования (впускное отверстие цилиндра ковша)"/>
        <s v="Шланг рабочего оборудования (впускное отверстие цилиндра ковша, рукоять длиной 4,0 м)"/>
        <s v="Шланг рабочего оборудования (между контуром цилиндром рукояти и пальцем опоры стрелы)"/>
        <s v="Шланг рабочего оборудования (впускное отверстие цилиндра рукояти)"/>
        <s v="Шланг контура дополнительного рабочего оборудования (в нижней части стрелы)"/>
        <s v="Шланг дополнительного рабочего оборудования (в средней части стрелы)"/>
        <s v="Шланг контура дополнительного рабочего оборудования (в верхней части стрелы)"/>
        <s v="Шланг контура поповрота платформы (впускное отверстие гидромотора поворота платформы)"/>
        <s v="Главный всасывающий шланг"/>
        <s v="Всасывающий шланг шестеренчатого насоса"/>
        <s v="Шланг нагревателя"/>
        <s v="Шланг контура системы передвижения (между распределительным клапаном и поворотным соединением)"/>
        <s v="Шланг контура системы передвижения (между поворотным соединением и гидромотором передвижения)"/>
        <s v="Очистить самосвал от грязи, вымыть и установить на ровную сухую площадку."/>
        <s v="Проверить уровень ОЖ и при необходимости долить."/>
        <s v="Проверить уровень топлива в топливном баке, при необходимости долить."/>
        <s v="Проверить уровень масла в ГМП, при необходимости долить."/>
        <s v="Проверить уровень масла в гидробаке, при необходимости долить."/>
        <s v="Проверить уровень антифриза в резервуаре противозамерзателя гидросистемы. Долить."/>
        <s v="Проверить уровень в бачке омывателя, при необходимости долить."/>
        <s v="Проверить уровень масла в бачке пневмостартера. Долить при необходимости."/>
        <s v="Проверить состояние трубопроводов и шлангов объединенной гидросистемы, гидросистемы ГМП и внешних систем двигателя."/>
        <s v="Проверить отсутствие подтекания масла с ведущего моста."/>
        <s v="Проверить состояние и крепление шин. Проверить давление в шинах."/>
        <s v="Проверить отсутствие на наружных поверхностях узлов огнеопасных материалов."/>
        <s v="Проверить состояние штанг, цилиндров подвески, шарниров рычагов."/>
        <s v="Проверить состояние рычагов, цилиндров поворота, тяги рулевой трапеции."/>
        <s v="Проверить герметичность пневмосистемы."/>
        <s v="Слисть конденсат из рессивера пневмосистемы и воздушного баллона."/>
        <s v="Очистить стекла кабины, фар, фонарей, указателей поворота, зеркал заднего вида."/>
        <s v="Подключить &quot;массу&quot;. Проверить напряжение АКБ перед пуском ДВС, исправность сигнальных ламп, приборов контроля, элементов освещения, световой и звуковой сигнализации."/>
        <s v="Проверить исправность аварийного привода рулевого управления."/>
        <s v="Проверить состояние и действие привода управления подачей топлива."/>
        <s v="Проверить работу отопителя кабины, стеклоочистителя и стеклоомывателя."/>
        <s v="Проверить состояние системы пожаротушения."/>
        <s v="Проверить состояние централизованной автоматической системы смазки."/>
        <s v="Проверить затяжку гаек крепления колёс."/>
        <s v="Заменить масло в картере ДВС."/>
        <s v="Заменить фильтрующий элемент фильтра очистки масла в двигателе."/>
        <s v="Очистить фильтр центробежной очистки масла (при наличии)."/>
        <s v="Заменить фильтрующий элемент фильтра грубой очистки топлива."/>
        <s v="Заменить фильтрующий элемент фильтра тонкой очистки топлива."/>
        <s v="Очистить , продуть элемент воздушного фильтра (неболее 6 раз), заменить при необходимости."/>
        <s v="Заменить фильтр рулевого управления."/>
        <s v="Проверить натяжение ремней привода вентиляторов."/>
        <s v="Промыть фильтр обогревателя топлива."/>
        <s v="Слисть отстой из топливного бака."/>
        <s v="Проверить крепление карданных валов."/>
        <s v="Проверить крепление гидромеханической передачи к картеру."/>
        <s v="Проверить состояние резинового элемента упругой муфты и люфты в шарнирах карданных валов."/>
        <s v="Проверить уровень в картере моста и колёсных передачах, при необходимости долить."/>
        <s v="Промыть сапуны ведущего моста."/>
        <s v="Подтянуть крепления рычагов, цилиндров поворота, тяг, соединения рулевой трапеции."/>
        <s v="Проверить состояние сварных швов кронштейнов подвески, передней оси, сварных соединений рамы и платформы."/>
        <s v="Подтянуть крепежные соединения цилиндров, продольных и поперечных штанг передней и задней подвески."/>
        <s v="Провериь зарядку цилиндров подвески, перезарядить при необходимости."/>
        <s v="Проверить уровень масла в кожухах цилиндров подвески. При необходимости долить."/>
        <s v="Проверить целостность рукавов и маслопроводов объединённой гидросистемы, тормозных систем, надёжность их крепления."/>
        <s v="Заменить фильтрующий элемент в баке объединённой гидросистемы, напорной гидролинии рулевого управления."/>
        <s v="Заменить фильтр сапуна."/>
        <s v="Проверить плотность прилегания ролика педали к толкателю крана управления рабочей тормозной системой."/>
        <s v="Проверить герметичность пневматического привода рабочей и стояночной тормозных систем."/>
        <s v="Проверить и отрегулировать ход поршня (штока) цилиндра тормозного механизма колёс, подтянуть гайки крепления."/>
        <s v="Промыть сапуны цилиндров тормозных механизмов."/>
        <s v="Проверить и отрегулировать ход поршня (штока) цилиндра тормозного механизма стояночной тормозной системы колёс, подтянуть гайки крепления."/>
        <s v="Проверить надёжность контакта на наконечниках проводов с выводами, состояние, укладку и подсоединение электрических проводов и кабелей электрооборудования."/>
        <s v="Проверить уровень электролита в АКБ, долить при необходимости. "/>
        <s v="Прочистить вентиляционные отверстия в пробках батарей."/>
        <s v="Проверить плотность электролита в АКБ, при необходимости довести до нормы."/>
        <s v="Подтянуть крепление наконечников к клеммам, смазать клеммы смазкой."/>
        <s v="Проверить крепление АКБ."/>
        <s v="Проверить правильность регулировки света фар и крепление приборов освещения."/>
        <s v="Смазать шарниры карданного вала ГМП."/>
        <s v="Смазать шлицевое соединение карданного вала ГМП."/>
        <s v="Смазать шарниры карданного вала ведущего моста."/>
        <s v="Смазать шлицевое соединение карданного вала ведущего моста."/>
        <s v="Смазать регулировочный рычаг стояночного тормозного механизма (червячная пара)."/>
        <s v="Смазать подшипники валов разжимных кулаков рабочих тормозных механизмов."/>
        <s v="Смазать оси колодок рабочих колёсных тормозных механизмов."/>
        <s v="Проверить состояние крепления всех агрегатов к ДВС."/>
        <s v="Проверить состояние крепления ДВС к раме."/>
        <s v="Проверить состояние резиновых виброизоляторов двигателя."/>
        <s v="Проверить крепление радиаторов сиситемы охлаждения к раме."/>
        <s v="Очистить наружные поверхности радиаторов."/>
        <s v="Подтянуть гайку крепления ведущей шестерни ГП."/>
        <s v="Взять пробу масла с ведущего моста для анализа."/>
        <s v="Проверить осевой зазор в проушине картера ведущего моста м-у гайкой шкворня и регулировочной стопеорной шайбой. Отрегулировать."/>
        <s v="Проверить износ накладок колодок тормозных механизмов передних и задних колёс, заменить при необходимости."/>
        <s v="Проверить работоспособность насосных элементов насоса централизованоой автоматической смазки. При необходимости насосные элементы заменить."/>
        <s v="Проверить внешним осмотром крепление кабины иэлементов оперения, при необходимости подтянуть резьбовые соединения."/>
        <s v="Очистить фильтр воздухозаборника кабины."/>
        <s v="Проверить и при необходимости отрегулировать осевой зазор в конических подшипниках согласующей передачи."/>
        <s v="Проверить центрирование ГМП с двигателем."/>
        <s v="Заменить масло в гидромеханической передаче."/>
        <s v="Фильтр смазочного масла коробки передач"/>
        <s v="Смазка бокового пальца балансирной балки"/>
        <s v="Смазка центрального пальца балансирной балки"/>
        <s v="Проверка, очистка дополнительного топливного фильтра"/>
        <s v="Проверка работы тормозов"/>
        <s v="Замена фильтров наружного / рециркулирующего воздуха кондиционера"/>
        <s v="Замена фильтрующего элемента маслянного фильтра силовой передачи"/>
        <s v="Очистка сетчатых фильтров (включая сетчатый фильтр силовой передачи, сетчатый фильтр откачивающего насоса)"/>
        <s v="Очистка сапуна"/>
        <s v="Проверка всех точек затяжки хомутов выхлопной трубы двигателя"/>
        <s v="Проверка ослабления крепежных болтов конструкции ROPS"/>
        <s v="Проверка контура последующего охладителя на ослабленные болты и гайки"/>
        <s v="Замена масла в гидробаке "/>
        <s v="Замена элемента маслянного фильтра гидросистемы и очистка сетчатого фильтра гидробака"/>
        <s v="Проверка дампфера крутильных колебаний"/>
        <s v="Слив жидкости и осадка из топливного бака"/>
        <s v="Смазка шарнира заднего моста"/>
        <s v="Проверьте уровень масла в баке гидравлической системы, долейте масло"/>
        <s v="Почистить элемент фильтра приточного воздуха кондиционера воздуха"/>
        <s v="Замените фильтрующий элемент коробки передач"/>
        <s v="Замените фильтрующий элемент гидравлического бака"/>
        <s v="Проверьте уровень электролита в аккамуляторной батарее"/>
        <s v="Проверьте стояночный тормоз"/>
        <s v="Проверьте затяжку крепления болтов и ступиц колес, затяните"/>
        <s v="Почистить элемент фильтра циркулирующего воздуха кондиционера"/>
        <s v="Проверка функционирования аккамулятора"/>
        <s v="Смените масло в поддоне картера двигателя"/>
        <s v="Замена фильтрующего элемента коробки передач"/>
        <s v="Замена патрона фильтра тормозной жидкости (если имеется)"/>
        <s v="Заменить масло в картере силовой передачи"/>
        <s v="Почистить / заменить сетчатый фильтр"/>
        <s v="Почистить сапун картера силовой передачи"/>
        <s v="Замена патрона антикоррозионного элемента "/>
        <s v="Проверить и смазать натяжой шкиф компрессорного ремня генератора, кондиционера"/>
        <s v="Замените масло в гидравлическом баке"/>
        <s v="Замените фильтрующий элемент фильтра гидравлической системы"/>
        <s v="Заменить фильтрующий элемент сапуна гидравлического бака"/>
        <s v="Заменить осевое масло (передней оси)"/>
        <s v="Заменить осевое масло (задней оси)"/>
        <s v="Заменить фильтрующий элемент фильтра циркулирующего, приточного воздуха кондиционера"/>
        <s v="Почистить сетчатый фильтр контура РРС"/>
        <s v="Проверьте генератор переменного тока"/>
        <s v="Проверьте зазоры в клапанном механизме двигателя, отрегулируйте"/>
        <s v="Проверьте уровень износа тормозных дисков"/>
        <s v="Проверьте функционирование аккамулятора"/>
        <s v="Проверьте хомуты трубопровода наддува"/>
        <s v="Замените масло штифтов рабочего оборудования - палец тяги ковша (со стороны коленчатого рычага)"/>
        <s v="Замените масло штифтов рабочего оборудования - палец тяги ковша (со стороны ковша) "/>
        <s v="Замените масло штифтов рабочего оборудования - палец тяги ковша (в 2 точках)"/>
        <s v="Проверьте насос системы охлаждения"/>
        <s v="Проверьте стартер"/>
        <s v="Проверьте и отрегулируйте компрессор конодициноера воздуха"/>
        <s v="Замените зажим трубы выского давления двигателя"/>
        <s v="Замените колпачки для предотвращения разбрызгивания топлива"/>
        <s v="Выполните ремонт стартера и  генератора переменного тока"/>
        <s v="Топливный шланг (между топливным баком и фильтром предварительной очистки топлива)"/>
        <s v="Топливный шланг (между фильтром предварительной очистки топлива и насосом подкачки)"/>
        <s v="Топливный шланг (между насосом подкачки и охлаждающей пластиной)"/>
        <s v="Топливный шланг (между холодильной пластиной и топливным блоком)"/>
        <s v="Топливный шланг (перелив подающего насоса)"/>
        <s v="Топливный насос (входной патрубок электрического пускового насоса)"/>
        <s v="Топливный насос (выходной патрубок электрического пускового насоса)"/>
        <s v="Шланг возврата топлива (между двигателем и топливным баком)"/>
        <s v="Сливной шланг (между выходным патрубком двигателя и топливным_x000a_баком)"/>
        <s v="Шланг смазки клапана циркуляции выхлопных газов"/>
        <s v="Шланг рабочего оборудования (между гидравлическим насосом и главным гидрораспределителем управления)"/>
        <s v="Шланг рабочего оборудования (между главным гидрораспределителем и цилиндром подъема)"/>
        <s v=" Шланг рабочего оборудования (между главным гидрораспределителем и цилиндром разгрузки)"/>
        <s v="Шланг рабочего оборудования (между главным гидрораспределителем и гидробаком)"/>
        <s v="Шланг рабочего оборудования (между гидробаком и гидравлическим насосом)"/>
        <s v="Шланг LS гидравлического насоса (между главным гидрораспределителем и гидравлическим насосом)"/>
        <s v="Напорный шланг гидравлического насоса (между главным_x000a_гидрораспределителем и гидравлическим насосом)"/>
        <s v="Основной всасывающий шланг"/>
        <s v="Шланг рулевого управления (между насосом и клапаном рулевого_x000a_управления)"/>
        <s v="Шланг рулевого управления (между клапаном и цилиндром рулевого управления)"/>
        <s v="Шланг рулевого управления (между клапаном рулевого управления и гидробаком)"/>
        <s v="Шланг рулевого управления (между гидробаком и насосом рулевого управления)"/>
        <s v="Шланг LS насоса рулевого управления (между клапаном и насосом_x000a_рулевого управления)"/>
        <s v="Напорный шланг насоса рулевого управления (между клапаном и насосом рулевого управления)"/>
        <s v="Тормозной шланг (между насосом и нагнетательным клапаном)"/>
        <s v="Тормозной шланг (между нагнетательным клапаном аккумулятора и аккумулятором)"/>
        <s v="Тормозной шланг (между аккумулятором и сдвоенным распределителем)"/>
        <s v="Тормозной шланг (между аккумулятором и клапаном прямого действия)"/>
        <s v="Тормозной шланг (между аккумулятором и РР патрубком нагнетательного клапана аккумулятора)"/>
        <s v="Тормозной шланг (между сдвоенным распределителем и передним тормозом)"/>
        <s v="Тормозной шланг (между сдвоенным распределителем и задним тормозом)"/>
        <s v="Тормозной шланг (между клапаном прямого действия и сдвоенным распределителем)"/>
        <s v="Тормозной шланг (между сдвоенным распределителем и дренажным блоком)"/>
        <s v="Тормозной шланг (между клапаном прямого действия и дренажным блоком)"/>
        <s v="Тормозной шланг (между аккумулятором тормозной системы и клапаном аварийного расцепления тормозной системы)"/>
        <s v="Тормозной шланг (между клапаном аварийного расцепления тормозной системы и стояночным тормозом)"/>
        <s v="Тормозной шланг (между электромагнитным клапаном стояночного тормоза и клапаном аварийного расцепления стояночного тормоза)"/>
        <s v="Тормозной шланг (между клапаном аварийного расцепления тормозной системы и дренажным блоком)"/>
        <s v="Тормозной шланг (между центральным дренажным блоком и гидравлическим баком)"/>
        <s v="Тормозной шланг (между дренажом нагнетательного клапана аккумулятора и гидробаком)"/>
        <s v="Тормозной шланг (между гидробаком и насосом тормозной системы)"/>
        <s v="Аккумулятор (для PPC)"/>
        <s v="Хомуты трубопроводов высокого давления двигателя"/>
        <s v="Колпачок предотвращения разбрызгивания топлива"/>
        <s v="Замена масла в насосе для впрыска воды"/>
        <s v="Замените масло в главной передаче гусеничного движителя (на привод)"/>
        <s v="Проверка системы контроля избыточного давления"/>
        <s v="Выполнение осмотра индикаторов засорения фильтра очистителя воздуха"/>
        <s v="Выполнение осмотра индикаторов засорения фильтра гидравлического масла"/>
        <s v="Выполните осмотр пылесборника"/>
        <s v="Очистка пылесборных крышек фильтров"/>
        <s v="Выполните проверку впускных воздуховодов двигателя и_x000a_компрессора"/>
        <s v="Смажьте машину"/>
        <s v="Выполните осмотр троса фартука и смазка его шкивов"/>
        <s v="Смажьте вала редуктора привода насоса"/>
        <s v="Проверка уровня масла во вращателе"/>
        <s v="Очистите радиатор"/>
        <s v="Выполните проверку водяного инжекторного насоса"/>
        <s v="Проверка уровня масла в водяном инжекторном насосе"/>
        <s v="Выполнение проверки уровня компрессорного масла"/>
        <s v="Проверка уровня масла в гидравлическом баке"/>
        <s v="Выполнение проверки уровня моторного масла"/>
        <s v="Выполнение проверки уровня охлаждающей жидкости двигателя"/>
        <s v="Проверка уровня топлива"/>
        <s v="Слив воды из бака ресивера"/>
        <s v="Слив воды из топливного влагоотделителя"/>
        <s v="Выполните проверку аккумулятора"/>
        <s v="Проверка уровня масла в редукторе привода насоса"/>
        <s v="Выполните проверку лебедки"/>
        <s v="Проверка натяжения гусениц"/>
        <s v="Проверка уровня масла в главной передаче гусеничной ходовой части"/>
        <s v="Выполните проверку редуктора привода насоса"/>
        <s v="Выполните проверку шасси"/>
        <s v="Заменить масло в системе пневмостартерного пуска ДВС."/>
        <s v="Заменить смазку в подшипниках и шестернях пневмостартера."/>
        <s v="Проверить осевой зазор в проушине картера ведущего моста м-у гайкой шкворня и регулировочной стопорной шайбой. Отрегулировать."/>
        <s v="Проверить прилегание подпружиненной площадки уплотняющего устройства системы выпуска отработавших газов кгазопрёмнику платформы."/>
        <s v="Промыть топливный бак и сапун бака."/>
        <s v="Проверить и обслужить ПЖД."/>
        <s v="Проверить и отрегулировать зазоры в подшипниках ступиц колёс передней оси, заменить смазку."/>
        <s v="Проверить и отрегулировать зазоры в подшипниках ступиц ведущего моста."/>
        <s v="Заменить масло в картере ведущего моста и бортовых передачах."/>
        <s v="Промыть бак объединённой гидросистемы и очистить магнитные пробки сливных отверстий бака."/>
        <s v="Заменить масло в баке объединённой гидросистемы."/>
        <s v="Проверить давление масла в гидросистеме рулевого управления."/>
        <s v="Проверить регулятор давления воздуха, отрегулировать при необходимости."/>
        <s v="Провести техобслуживание АКБ."/>
        <s v="Провести техобслуживание системы пожаротушения."/>
        <s v="Замена масла в баке охлаждения тормозной жидкости"/>
        <s v="Проверка машины на внешние повреждения"/>
        <s v="Смазывание всех мест смазки согласно схеме смазки (при необходимости, сокращение периодичности)"/>
        <s v="Проверка уровня масла"/>
        <s v="Смена масла в двигателе (однако, не реже раза в год)"/>
        <s v="Замена масляного фильтра (однако, не реже раза в год)"/>
        <s v="Проверка на загрязнения и очистка конструктивной группы двигателя и предохранительных поддонов"/>
        <s v="Проверка ребристого клинового ремня"/>
        <s v="Проверка герметичности и контроль состояния"/>
        <s v="Проверка крепления и плотности впускных и выпускных трубопроводов"/>
        <s v="Смена фильтрующего элемента маслоотделителя"/>
        <s v="Проверка опор блока управления электрооборудования на безупречное состояние"/>
        <s v="Проверка датчиков и кабельных соединений на безупречное крепление и исправное состояние"/>
        <s v="Проверка виброгасителя на деформацию"/>
        <s v="Проверка калильной вставки"/>
        <s v="Проверка двигателя, масляного поддона и кронштейнов двигателя на закрепленное состояние"/>
        <s v="Проверка частоты вращения"/>
        <s v="Проверка и регулировка зазора в клапанах (в холодном состоянии дизельного двигателя)"/>
        <s v="Смазывание зубчатого венца на маховике пластичной смазкой"/>
        <s v="Проверка уровня охлаждающей жидкости"/>
        <s v="Проверка системы охлаждения на герметичность и безупречное состояние"/>
        <s v="Проверка концентрации антифриза в охлаждающей жидкости"/>
        <s v="Смена охлаждающей жидкости (однако, не реже, чем через каждые 2 года)"/>
        <s v="Проверка работоспособности предпускового подогревателя жидкости, герметичности шланговых соединений"/>
        <s v="Спуск конденсата из топливных фильтров (немедленно при срабатывании контрольной лампочки)"/>
        <s v="Cпуск воды и отстоя из топливного бака (однако, не реже раза в неделю)"/>
        <s v="Смена фильтрующих элементов топливных фильтров (соблюдать правила удаления воздуха)"/>
        <s v="Спуск конденсата из влагоотделителя системы питания"/>
        <s v="Проверка системы питания на герметичность и безупречное состояние"/>
        <s v="При необходимости замена фильтрующих элементов воздушного фильтра (однако, не реже раза в год)"/>
        <s v="Замена фильтрующего элемента фильтра в сливной линии (или в случае срабатывания контрольной лампочки при рабочей температуре гидравлического масла)"/>
        <s v="Замена фильтра в контуре подпитки насосов"/>
        <s v="Промывка всасывающего фильтра в баке(при замене масла) Замена всасывающего фильтра каждые 6000 часов"/>
        <s v="Проверка гидросистемы на работоспособность и герметичность, проверка РВД на наличие трещин и заломов"/>
        <s v="Проверка масляного радиатора на загрязнения и очистка"/>
        <s v="Cмена масла в гидросистеме (заправка через фильтр)"/>
        <s v="Cпуск воды и отстоя из гидробака (однако, не реже, чем через каждые 6 месяцев)"/>
        <s v="Проверка и регулировка всех давлений в гидросистеме согласно протоколу работ по регулированию"/>
        <s v="Проверка креплений и резьбовых соединений на безупречно затянутое состояние"/>
        <s v="Отбор пробы масла перед сменой масла"/>
        <s v="Смена масла в редукторе (однако, не реже, чем через каждые 2 года)"/>
        <s v="Проверка работоспособности электрооборудования включительно индикаций, контрольных лампочек и системы освещения"/>
        <s v="Очистка, проверка, смазывание полюсных штырей аккумуляторных батарей"/>
        <s v="Проверка кабельной разводки и мест присоединения"/>
        <s v="Проверка и регулировка системы управления приводом механизма передвижения согласно протоколу работ по регулированию"/>
        <s v="Проверка концентрации кислоты (заряженного состояния) аккумуляторных батарей"/>
        <s v="Проверка системы отопления на работоспособность и герметичность"/>
        <s v="Очистка и, при необходимости, замена фильтра приточного воздуха системы отопления (при эксплуатации в значительно запыленной окружающей - сокращение периодичности)"/>
        <s v="Периодическое включение кондиционера (однако, не реже раза каждые 14 дней)"/>
        <s v="Проверка и, при необходимости, очистка водоспускных кранов"/>
        <s v="Проверка конденсатора на загрязнения и очистка"/>
        <s v="Проверка крепления и приводного ремня компрессора кондиционера"/>
        <s v="Проверка блока осушки на состояние, влажность и уровень наполнения (при необходимости, замена блока осушки, опорожнение установки и новая заправка ее)"/>
        <s v="Очистка водоспускных кранов"/>
        <s v="Проверка электрокабелей на места, подвергнутые истиранию, а штекерные разъемы – на зафиксированное состояние"/>
        <s v="Проверить редуктор механизма передвижения на внешние повреждения и плотность"/>
        <s v="Смена масла"/>
        <s v="При работе в условиях гидронамыва. Проводить проверку отстоя воды"/>
        <s v="Проверка резьбовых соединений на плотную затяжку"/>
        <s v="Отбор пробы масла из редуктора перед сменой масла"/>
        <s v="Проверка крепежных винтов/болтов и гаек деталей ходового оборудования на безупречно затянутое состояние"/>
        <s v="Проверить состояние поддерживающих катков, опорных катков и направляющих колес"/>
        <s v="Проверка и регулировка направляющей системы подвески направляющих колес"/>
        <s v="Проверка и регулировка натяжения гусениц"/>
        <s v="Проверка гусеничного хода на износ"/>
        <s v="Смазывание подшипников качающегося моста (при необходимости, сокращение периодичности техобслуживания)"/>
        <s v="Проверка режущих ножей, угловых ножей и вершин зубьев рыхлителя на износ (обеспечение оснастки с учетом условий работы)"/>
        <s v="Проверка центрального положения и крепления отвала (в том числе в связи с каждым монтажом)"/>
        <s v="Проверка зазора в подшипниках рабочего оборудования и их износа"/>
        <s v="Проверка крепежных винтов/болтов и фиксаторов пальцев оборудования на безупречное крепление"/>
        <s v="Проверка рабочего оборудования на механические повреждения"/>
        <s v="Система смазки двигателей"/>
        <s v="Проверка масло в бортовых редукторах"/>
        <s v="Проверять уровень и нагрев, при необходимости долить"/>
        <s v="Проверять наличие смазки, при необходимости смазывать."/>
        <s v="Смазка 13 шт. отвал. 10 шт. рыхлитель"/>
        <s v="Замена масло моторное ЯМЗ+"/>
        <s v="Замена фильтра маслянного"/>
        <s v="Проверка фильтр грубой очистки топлива"/>
        <s v="Проверка фильтр тонкой очистки топлива"/>
        <s v="Проверка воздушного фильтра"/>
        <s v="Проверка фильтра вентиляции салона"/>
        <s v="Проверка приводных ремней"/>
        <s v="Проверка частоты вращения ДВС"/>
        <s v="Проверка Охлаждающая жидкость"/>
        <s v="Считывание параметров и кодов ошибок трансмиссии"/>
        <s v="Проверка состояния щеток стеклоочистителей"/>
        <s v="Состояние АКБ и клем АКБ"/>
        <s v="Проверить работоспособность внешнего освещения"/>
        <s v="Проверка работы индикаторов и контрольных ламп"/>
        <s v="Проверить технику в движении (шум, устойчивость)"/>
        <s v="Проверка состояние и расположение эл. проводки"/>
        <s v="Смазка состояния петель и замков дверей"/>
        <s v="Проверка состояние РВД трансмиссии и навесного оборудования"/>
        <s v="Проверка состояния выпускной системы"/>
        <s v="Проверка работоспособность механизмов стеклоочистителя"/>
        <s v="Проверка работоспособность предпускового подогревателя"/>
        <s v="Смазка навесноого оборудования, шарниры и оси"/>
        <s v="Проверить состояние топливопровода и соединений"/>
        <s v="Проверить состояние и натяжение гусениц"/>
        <s v="Проверить работу аварийной кнопки, педали деселератора"/>
        <s v="Смазка ходовой части, оси прокачки кареток и коромысел"/>
        <s v="Проверка натяжного колеса, долив масла"/>
        <s v="Замена фильтр тонкой очистки топлива"/>
        <s v="Проверить форсунки двигателя"/>
        <s v="Замена фильтра вентиляции салона"/>
        <s v="Регулировка приводных ремней"/>
        <s v="Регулировка головки блока цилиндров"/>
        <s v="Регулировка зазора в клапанах"/>
        <s v="Проверка масла гидросистемы "/>
        <s v="Регулировка состояния петель и замков дверей"/>
        <s v="Регулировка работоспособность механизмов стеклоочистителя"/>
        <s v="Регулировка состояние и натяжение гусениц"/>
        <s v="Регулировка работы аварийной кнопки, педали деселератора"/>
        <s v="Замена фильтр грубой очистки топлива"/>
        <s v="Замена масло в бортовых редукторах"/>
        <s v="Замена форсунки двигателя"/>
        <s v="Замена фильтроэлемент гидросистемы"/>
        <s v="Замена состояния щеток стеклоочистителей"/>
        <s v="Замена заливной горловины гидробака (сапуна)"/>
        <s v="Обслуживание стартера: стартер демонтировать, разобрать и прочистить"/>
        <s v="Заменить воздушный фильтр двигателя"/>
        <s v="Смазка пальцев соединений рабочего оборудования: Основание стрелы, поршневая часть гидроцилиндра стрелы"/>
        <s v="Смазка пальцев соединений рабочего оборудования: Пальцы соединений ковша и рычагов ковша"/>
        <s v="Проверка уровня масла в двигателе"/>
        <s v="Проверка течи и затяжки шлангов и трубопроводов"/>
        <s v="Слив отстойника топливного бака"/>
        <s v="Проверка водоотстойника"/>
        <s v="Проверка топливных шлангов на наличие трещин и перегибов"/>
        <s v="Проверить уровень, полтность электролита аккумуляторной батареи"/>
        <s v="Проверка и замена зубьев ковша"/>
        <s v="Проверка и замена ремня безопасности"/>
        <s v="Проверить / заменить фильтр замкнутой циркуляции воздуха"/>
        <s v="Проверка уровня масла в редукторе привода насосов"/>
        <s v="Проверка уровня масла в редукторе привода вращения поворотной части"/>
        <s v="Проверка уровня масла в редукторе привода перемещения"/>
        <s v="Слив воды из гидробака"/>
        <s v="Проверка шлангов и трубопроводов на наличие трещин и перегибов"/>
        <s v="Очистить внешний элемент воздухоочистителя"/>
        <s v="Проверить / заменить элемент воздухоочистителя"/>
        <s v="Очистить фильтр очистки свежего воздуха"/>
        <s v="Проверка кондиционера"/>
        <s v="Регулировка натяжения ремня привода компрессора"/>
        <s v="Проверка затяжки всех болтов крепления"/>
        <s v="Проверить, смазать подшипник опорно-поворотного устройства "/>
        <s v="Проверить, смазать зубчатый венец опорно-поворотного устройства "/>
        <s v="Замена масла в двигателе"/>
        <s v="Замена фильтра очистки масла в двигателе"/>
        <s v="Замена основного фильтра очистки топлива"/>
        <s v="Замена предварительной очистки топлива"/>
        <s v="Очистка сердцевин радиатора, маслоохладителя и промежуточного охладителя"/>
        <s v="Очистка передней сетки радиатора, маслоохладителя и промежуточного охладителя"/>
        <s v="Очистка конденсатора конодиционера"/>
        <s v="Проверка / замена форсунок"/>
        <s v="Замена уровня масла в редукторе привода насосов"/>
        <s v="Очистка сапуна в редукторе привода насосов"/>
        <s v="Замена уровня масла в редукторе привода вращения поворотной части"/>
        <s v="Замена полнопоточного фильтра"/>
        <s v="Замена сливного фильтра насоса"/>
        <s v="Замена фильтра в системе управления"/>
        <s v="Очистка сетчатого фильтра питающего насоса"/>
        <s v="Замена фильтра очистки свежего воздуха"/>
        <s v="Проверка и регулировка зазора в клапанах"/>
        <s v="Проверка стартера и генератора"/>
        <s v="Замена уровня масла в редукторе привода перемещения"/>
        <s v="Замена рабочей жидкости"/>
        <s v="Замена элемента сапуна"/>
        <s v="Топливный шланг (от топливного бака и фильтра к двигателю)"/>
        <s v="Топливный шланг (от двигателя к топлив_x0002_ному баку)"/>
        <s v="Шланг масляного фильтра (от двигателя к фильтру очистки масла)"/>
        <s v="Шланг обогревателя (от обогревателя к двигателю)"/>
        <s v="Шланг всасывающего насоса"/>
        <s v="Шланг нагнетательного насоса"/>
        <s v="Шланги привода вращения поворотной части"/>
        <s v="Шланг высокого давления привода передвижения"/>
        <s v="Шланги линии гидроцилиндра стрелы"/>
        <s v="Шланги линии гидроцилиндра рукояти"/>
        <s v="Шланги линии гидроцилиндра ковша"/>
        <s v="Шланг в контуре управления"/>
        <s v="Проверить уровень масла в двигателе"/>
        <s v="Проверить уровень охлаждающего средства"/>
        <s v="Проверить контрольные лампы"/>
        <s v="Проверить вентилятор"/>
        <s v="Проверить ремень привода"/>
        <s v="Проверить кожух коленвала"/>
        <s v="Проверить вент трубу"/>
        <s v="Проверить проводку воздухозаборника"/>
        <s v="Опорожнить топливный бак от отложений"/>
        <s v="Проконтролировать уровень охлаждающего средства"/>
        <s v="Проверить наличие течи топлива, воды и масла"/>
        <s v="Проверить удельный вес электролита аккумуляторов"/>
        <s v="Проверить надежность крепления монтажных винтов виброкреплений"/>
        <s v="Проверить правильность соединения шлангов"/>
        <s v="Заменить моторное масло "/>
        <s v="Заменить маслянный фильтр двигателя"/>
        <s v="Проконтролировать воздушный фильтр "/>
        <s v="Проконтролировать воздушную установку"/>
        <s v="Проконтролировать систему впуска"/>
        <s v="Проконтролировать надувочного воздуха"/>
        <s v="Проконтролировать затянуть электрические соединения"/>
        <s v="Проконтролировать наличие препятствий в работе воздушного фильтра"/>
        <s v="Отрегулировать работу клапанов"/>
        <s v="Прверить концентрацию защитного средства от замерзания"/>
        <s v="Опорожнить водоотделитель"/>
        <s v="Заменить топливный фильтр"/>
        <s v="Заменить фильтр охлаждающего средства"/>
        <s v="Удалить пыль из генератора"/>
        <s v="Продуть систему подачи топлива"/>
        <s v="Продуть топливный насос"/>
        <s v="Проверить натяжение клинового ремня"/>
        <s v="Проверить подшипники устройства натяжения клинового ремня"/>
        <s v="Проверить ступицу вентилятора"/>
        <s v="Проверить турбокомпрессор"/>
        <s v="Проверить обогрев охлаждающего средства"/>
        <s v="Проверить сенсоры защиты от отключения"/>
        <s v="Проверить обогрев генератора"/>
        <s v="Отрегулировать работу клапанов двигателя"/>
        <s v="Проверить воздушный радиатор"/>
        <s v="Проверить амортизаторы"/>
        <s v="Проверить воздушный компрессор"/>
        <s v="Заменить средство защиты от замерзания"/>
        <s v="Заменить сетчатый топливный фильтр"/>
        <s v="Отрегулировать рабботу клапанов"/>
        <s v="Очистить бурстанок от грязи, вымыть и установить на ровную сухую площадку."/>
        <s v="Проверить на гидроключе и пылеприёмнике затяжку болтов крепления цилиндра."/>
        <s v="Проверить на гидроключе и пылеприёмнике затяжку фитингов."/>
        <s v="Проверить на гидроключе и пылеприёмнике затяжку ограничительных болтов и гаек."/>
        <s v="Слить конденсат с рессивера."/>
        <s v="Проверить уровень масла в рессивере, при необходимости долить."/>
        <s v="Проверить утечки на ДВС и компрессоре."/>
        <s v="Проверить утечки на гидравлическом насосе."/>
        <s v="Слить отстой и воду с топливного фильтра."/>
        <s v="Проверить уровень масла в ДВС, при необходимости долить."/>
        <s v="Проверить уровень охлаждающей жидкости, при необходимости долить."/>
        <s v="Проверьте натяжение ремня и потертость/повреждения шкива"/>
        <s v="Проверить вращатель на надежность крепления болтов/шлангов, отсутствие протечек масла, отсутствие внешних повреждений и трещин."/>
        <s v="Проверить стрела, податчик и масляный шланг. Убедитесь в целостности креплений каждого масляного шланга. Убедитесь в надежности крепления болтов/гаек."/>
        <s v="Проверить уровень гидравлической жидкости в гидросистеме, при необходимости долить."/>
        <s v="Проверить уровень масла для ударного механизма, при необходимости долить."/>
        <s v="Проверить уровень электролита в АКБ. Состояние клемм."/>
        <s v="Проверить исправность рабочего освещения."/>
        <s v="Проверить на истирание масляные рукава на мачте."/>
        <s v="Очистить и проверить на растяжение приводную цепь."/>
        <s v="Проверить на истирание мачту."/>
        <s v="Проверить расстояние на сенсоре. Норма 5 мм. "/>
        <s v="Произвести смазку кассеты и податчика."/>
        <s v="Проверить зазор в сенсоре кассеты и податчика."/>
        <s v="Произвести смазку стрелы."/>
        <s v="Проверить на истирание пластины скольжения."/>
        <s v="Проверить конечную передачу (бортовой редуктор) на предмет утечек. Долить при необходимости."/>
        <s v="Произвести смазку гидроцилиндра и ролика."/>
        <s v="Проверить компоненты компрессора на предмет утечек."/>
        <s v="Проверить фитинги и шланги установки на предмет утечек."/>
        <s v="Проверить герметичность соединения фильтра компрессорного масла."/>
        <s v="Проверить радиаторы системы охлаждения на предмет герметичности."/>
        <s v="Произвести сброс конденсата с гидравлического бака."/>
        <s v="Произвести сброс конденсата с топливного бака."/>
        <s v="Очистить фильтр кондиционера кабины."/>
        <s v="Проверить пластины скольжения на мачте на предмет затяжки болтов, излом болтов и на соответствие зазора."/>
        <s v="Проверить захват штанги на предмет износа и повреждений."/>
        <s v="Проверить гидравлические цилиндры на предмет повреждений и подтеканий."/>
        <s v="Проверить все подвижные части шарниров на износ."/>
        <s v="Проверить гидроцилиндры гидроключа и пылеприёмника на предмет повреждений и подтеканий."/>
        <s v="Проверить шарниры гидроключа и пылеприёмника на износ всех подвижных частей."/>
        <s v="Проверить элементы захватов гидроключа и пылеприёмника на предмет износа."/>
        <s v="Проверить центратор гидроключа и пылеприёмника на предмет износа."/>
        <s v="Проверить пластины гидроключа и пылеприёмника на предмет повреждений и зазор."/>
        <s v="Проверить гтдроцилиндры стрелы на предмет повреждений и подтеканий."/>
        <s v="Проверить шарниры стрелы на износ и повреждения."/>
        <s v="Проверить рластины скольжения на предмет затяжки болтов, повреждений и зазора."/>
        <s v="Проверить затяжку болтов на конечной передаче (бортовом редукторе)."/>
        <s v="Проверить затяжку болтов на приводной звёздочке конечной передачи."/>
        <s v="Проверить крепление верхнего ролика."/>
        <s v="Проверить крепление нижнего ролика."/>
        <s v="Проверить провисание цепи гусеничной ленты."/>
        <s v="Проверить верхний ролик."/>
        <s v="Проверить затяжку гидромотра пылесборника."/>
        <s v="Проверить затяжку короба вентилятора."/>
        <s v="Проверить диафрагму пылесборника на предмет повреждений."/>
        <s v="Проверить визуально состояние фильтра пылесборника."/>
        <s v="Проверить состояние шланга пылесборника на предмет истирания."/>
        <s v="Проверить внутренний отбойник пылесборника на предмет истирания."/>
        <s v="Проверить внутренний шланг пылесборника на предмет истирания."/>
        <s v="Проверить пылевой клапан пылесборника на предмет повреждений."/>
        <s v="Заменить масло в двигателе."/>
        <s v="Заменить масляный фильтр двигателя."/>
        <s v="Заменить топливный фильтр двигателя."/>
        <s v="Заменить топливный фильтр грубой очистки."/>
        <s v="Проверить состояние приводных ремней двигателя."/>
        <s v="Заменить фильтр системы охлаждения."/>
        <s v="Проверить состояние воздушного фильтра ДВС, при необходимости заменить."/>
        <s v="Проверить состояние воздушного фильтра компрессора, при необходимости заменить."/>
        <s v="Заменить воздушный фильтр компрессора."/>
        <s v="Проверить целостность и затяжку болтов на ДВС."/>
        <s v="Проверить целостность и затяжку болтов на подрамнике двигателя."/>
        <s v="Проверить целостность и затяжку болтов масляного насоса двигателя."/>
        <s v="Проверить на предмет повреждения эластичной муфты."/>
        <s v="Заменить масляный фильтр воздушного компрессора."/>
        <s v="Заменить мало в компрессоре."/>
        <s v="Заменить фильтры пылесборника."/>
        <s v="Заменить охлаждающую жидкость."/>
        <s v="Очистить вентилятор и радиатор водой/паром."/>
        <s v="Промыть систему охлаждения раствором."/>
        <s v="Заменить фильтр в фильтре-сепараторе."/>
        <s v="Заменить масло в конечной передаче (бортовом редукторе). 4 л. Х2"/>
        <s v="Заменить масло в редукторе подачи (*)"/>
        <s v="Заменить гидравлическое масло в гидросистеме."/>
        <s v="Заменить фильтр в гидравлической системе."/>
        <s v="Заменить масло в редукторе карусели."/>
        <s v="Произвести очистку и осмотр резервуара высокого давления 2-го класса"/>
        <s v="Смазать опорную вилку цилиндра подъема отвала."/>
        <s v="Смазать опорный вал цилиндра подъема отвала."/>
        <s v="Смазать шаровые шарниры раскоса отвала."/>
        <s v="Смазать винт раскоса."/>
        <s v="Смазать нижний палец цилиндра наклона рыхлителя."/>
        <s v="Смазать нижний палец цилиндра подъема рыхлителя."/>
        <s v="Смазать палец штоковой камеры цилиндра наклона рыхлителя."/>
        <s v="Смазать палец штоковой камеры цилиндра подъема рыхлителя."/>
        <s v="Смазать палец рамы рыхлителя (задний)."/>
        <s v="Смазать боковой палец балансирной балки."/>
        <s v="Смазать подвеску (промежуточный вал балансирной балки)."/>
        <s v="Смазать ось педали регулятора топлива."/>
        <s v="Смазать ось педали тормоза."/>
        <s v="Смазать ось тяги педали тормоза."/>
        <s v="Смазать вращающиеся звенья рычагов."/>
        <s v="Смазать универсальный шарнир."/>
        <s v="Удалить остатки старой консистентной смазки, выдавленной наружу."/>
        <s v="Смазать палец рамы рыхлителя (передний)."/>
        <s v="Очистить бульдозер от грязи, вымыть и установить на ровную сухую площадку."/>
        <s v="Проверить уровень электролита в АКБ., Долить при необходимости."/>
        <s v="Очистить и смазать клеммы АКБ."/>
        <s v="Проверить уровень масла в редукторе привода насоса (РПН), долить при необходимости."/>
        <s v="Очистить сапун РПН."/>
        <s v="Проверить оснастку, лебёдку и гидравлические шланги РВД. Заменить при необходимости."/>
        <s v="Проверить остаток витков каната на барарабане, заменить канат при необходимости."/>
        <s v="Заменить канат если: 1. Шесть порванных проволочек на шаг; 2. Диаметр уменьшился на 1/3; 3. Тепловое (огневое) повреждение."/>
        <s v="Проверить уровень масла в редукторах  главной гусеничной передаче гусеничной ходовой части. Долить при необходимости."/>
        <s v="Проверить на наличие утечки масла из РПН привода гусениц."/>
        <s v="Осмотреть приливы привода на сцеплении и барабане на предмет перегибов и трещин."/>
        <s v="Проверить зубья шестерён лебёдки на предмет избыточного износа."/>
        <s v="Проверить гидромотор и шланги на герметичность. Проверить крепёж."/>
        <s v="Проверить сегменты гусениц и звездочку привода гусеницы на предмет избы-_x000a_точного износа или открученных болтов."/>
        <s v="Выполнить проверку момента затяжки болтов звездочки гусеницы."/>
        <s v="Выполнить проверку герметичности привода гусеницы. Проверьте на наличие_x000a_ослабленных болтов на гусенице."/>
        <s v="Проверить герметичность пробок и сальников привода гусеницы."/>
        <s v="Выполнить проверку момента затяжки болтов крепления главной передачи при-_x000a_вода гусеницы. "/>
        <s v="Проверьте на отсутствие утечек из-под всех катков и болтов.Проверьте износ иналичие всех болтов."/>
        <s v="Выполнить проверку момента затяжки болтов крепления катков."/>
        <s v="Выполните проверку момента затяжки грунтозацепов гусениц."/>
        <s v="Проверьте грунтозацепы гусениц на чрезмерный износ или повреждения.При необходимости заменить грунтозацепы."/>
        <s v="Проверьте направляющие плиты опорных катков на наличие повреждений."/>
        <s v="Проверьте грунтозацепы гусениц на чрезмерный износ или повреждения.При необходимости замените грунтозацепы."/>
        <s v="Первичный воздушный фильтр ДВС"/>
        <s v="Первичный воздушный фильтр компрессора."/>
        <s v="Проверить хомуты Victaulic соединений на пневматических шлангах компрессора и других местах. При обнаружении дефектов заменить."/>
        <s v="Убедиться, что обе пары выступов на хомутах для болтов имеют одинаковое смещение."/>
        <s v="Проверить все половинки хомутов Dixon Boss соединений на пневматических шлангах компрессора и других местах. При обнаружении дефектов заменить."/>
        <s v="Очистить сетчатый фильтр компрессорного масла: 1. Если на машине установлен компрессор высокого давления (НР), снимите фильтры для компрессорного масла (рис. 2, поз. В) с помощью ленточного ключа.                                                                     2. Если на машине установлен компрессор низкого давления (LP), снимите корпус_x000a_(поз. А) для получения доступа к фильтру."/>
        <s v="Заменить фильтр влагоотделителя для топлива."/>
        <s v="Выполнить осмотр направляющих блоков вращателя: Установить машину, продуть и промыть вращатель, проверить зазор м-у поясами мачты и напр. блоками (1,59-3,18 мм.), выполнить проверки согласно таблице."/>
        <s v="Отрегулировать зазор на направляющих вращателя регулировочными прокладками."/>
        <s v="Проверить направляющий блок и замените его, если износ превышен."/>
        <s v="Отрегулировать и установить регулирующие прокладки направляющих блоков вращателя так, чтобы шпиндель вращателя прошел через центральную втулку, не задев ее"/>
        <s v="Заменить масло в редукторе привода насоса."/>
        <s v="Очистить сапун на РПН."/>
        <s v="Заменить масло в конечных передачах."/>
        <s v="Набрать на анализ гидравлического и компрессионного масла."/>
        <s v="Осмотреть соединения RCS Lite, кабели и проводы на мачте.Проверьте все кабели и каналы на предмет повреждений (порезы, перетирания и пятна износа, проникающие сквозь внешнюю изоляцию). При необходи-_x000a_мости заменить их."/>
        <s v="Проверить, что все соединения кабеля затянуты, но не перетянуты."/>
        <s v="Проверить затяжку фитингов на переборках и соединения каналов на нижней стороне главной коробки RCS Lite."/>
        <s v="Проверить затяжку фитингов на переборках и соединения каналов на назадней стороне кабины."/>
        <s v="Проверить плотность всех соединений на датчиках давления (рис. 4) и датчиковприближения (рис. 5)."/>
        <s v="Проверить чистоту трехконтактного разъема  на датчике воды в баке."/>
        <s v="Выполнение осмотра кабелей и проводов на мачте."/>
        <s v="Осмотреть кабели и провода на мачте."/>
        <s v="Осмотреть кабели и провода на мачте. Проверить все кабели и каналы на предмет повреждений (порезы, перетирания, пятна износа). При необходимости заменить их."/>
        <s v="Проверить затяжку и крепление, убедиться что все соединения кабеля затянуты, но не перетянуты."/>
        <s v="Проверить и убедится , убедиться что все соединения канала надежно уплотнены."/>
        <s v="Проверить все соединения на датчиках давления и датчиках приближения."/>
        <s v="Проверить надежность соединений на инклинометре мачты."/>
        <s v="Проверить надежность соединений на энкодере вращателя."/>
        <s v="Проверить надежность соединений на датчике оборотов вращателя."/>
        <s v="Выполнить проверку каната подачи и проволочного троса, заменить при необходимости (браковка по критериям)."/>
        <s v="Смазать троса податчика."/>
        <s v="Очистить сетчатый фильтр компрессорного масла: 1. Если на машине установлен компрессор высокого давления (НР), снимите фильтры для компрессорного масла (рис. 2, поз. В) с помощью ленточного ключа. 2. Если на машине установлен компрессор низкого давления (LP), снимите корпус_x000a_(поз. А) для получения доступа к фильтру."/>
        <s v="Заменить компрессорное масло."/>
        <s v="Воздушный фильтр кабины подачи воздуха."/>
        <s v="Главный воздушный фильтр циркуляции кабины."/>
        <s v="Первичный воздушный фильтр циркуляции кабины."/>
        <s v="Проверить фильтр пылесборника, заменить при необходимости (ELEMENT ASSY – 3600 DUST COLLECTOR)."/>
        <s v="Проверить состояние уплотнения буровой трубы (SEAL,7 PIPE), заменть при необходимости."/>
        <s v="Заменить фильтр системы смазки вращателя."/>
        <s v="Заменить масло во вращателе."/>
        <s v="Заменить масло в коробке передач привода насоса."/>
        <s v="Замените масло в механизме замены труб"/>
        <s v="Замена фильтров компрессорного масла"/>
        <s v="Топливный фильтр подогревателя PROHEAT."/>
        <s v="Воздушный фильтр подогревателя PROHEAT."/>
        <s v="Воздушный фильтр редуктора наддува гидробака."/>
        <s v="Заменить элемент воздушного сеператора компрессора."/>
        <s v="Замените выкидной шланг и хомуты бака ресивера."/>
        <s v="Проверить затяжку крепежных болтов конечных передач."/>
        <s v="Заменить фильтр-сапун гидравлического бака."/>
        <s v="Заменить гидравлический фильтр основной магистрали слива в виде колбы."/>
        <s v="Заменить гидравлический фильтр слива из корпусов моторов, насосов."/>
        <s v="Заменить фильтр охлаждающей жидкости вкондиционере."/>
        <s v="Заменить воздушный фильтр кабины подачи воздуха."/>
        <s v="Заменить главный воздушный фильтр циркуляции кабины."/>
        <s v="Заменить первичный воздушный фильтр циркуляции кабины."/>
        <s v="Заменить фильтр-сапун топливного бака BREATHER, FILTER-3MICRON."/>
        <s v="Заменить гидравлическое масло, предварительно убедиться в том, что сапуны в верхней части бака чистые и позволяют воздуху выходить из бака, установить 379-литровую емкость под сливной шаровой вентиль гидравлического масла, подсоединить сливной шланг к центральному месту слива, снять вентиляционную пробку. "/>
        <s v="Проверить работу системы контроля двигателя и проверить отчёт о работе ДВС о наличии ошибок."/>
        <s v="Проверить визуально отсутствие механических повреждений двигателя, подтекания жидкостей."/>
        <s v="Проверить визуально состояние ремней (потёртости, трещины)."/>
        <s v="Убедиться на слух в отсутствии посторонних шумов."/>
        <s v="Слить воду и отстой из водоотделителя топливного фильтра и топливного бака."/>
        <s v="Проверить состояние и крепление шин. "/>
        <s v="Проверить состояние механизмов рабочей и стояночной тормозных систем."/>
        <s v="Произвести пуск ДВС.Проверить напряжение зарядки АКБ. "/>
        <s v="Проверить работу стеклоомывателя и стеклоочистителя."/>
        <s v="Проверить засорённость воздушных фильтров двигателя на электронной панели приборов. Если в прошлую смены горел индикатор засорённости, заменить основной фильтр, предохранительный заменять при каждой третьей смене ОФ."/>
        <s v="Слить конденсат из рессивера пневмосистемы и воздушного баллона."/>
        <s v="Проверить состояние системы контроля давление в шинах."/>
        <s v="Проверить состояние системы кондиционирования."/>
        <s v="Проверить на ходу работоспособность трансмиссии, рулевого управления, тормозных систем."/>
        <s v="Заменить масляный фильтр очистки масла в двигателе."/>
        <s v="Проверить состояние вентиляторов."/>
        <s v="Проверить натяжение ремней генератора."/>
        <s v="Слить отстой из топливного бака."/>
        <s v="Заменить фильтрующие элементы фильтра тонкой очистки масла гидротрансформатора и линии главного давления гидромеханической передачи."/>
        <s v="Проверить состояние сварных швов кронштейнов цилиндров поворота, рычагов рулевой трапеции."/>
        <s v="Провернить давление азота в пневмогидроаккумуляторах, при необходимости довести до нормы."/>
        <s v="Проверить плотность прилегания ролика педали к толкателю кранауправления рабочей тормозной системой и крана управления тормозом-замедлителем."/>
        <s v="Проверить износ накладок колодок рабочих тормозных механизмов передних и задних колодок и при необходимости заменить накладки."/>
        <s v="Проверить и при необходимости подтянуть гайки крепления и отрегулировать ход штока цилиндра стояночного тормоза."/>
        <s v="Проверить целостность рукавов и шлангов объединённой гидравлической системы, и их крепление."/>
        <s v="Заменить фильтрующие элементы в фильтре бака объединённой гидросистемы."/>
        <s v="Заменить фильтр сапуна гидробака."/>
        <s v="Проверить надёжность контакта на наконечниках проводов с выводами, состояние, укладку и подсоединение электропроводов и кабелей электрооборудования."/>
        <s v="Проверить уровень электролита в аккумуляторных батареях  и при необходимости довести до нормы. Прочистить вентиляционные отверстия в пробках батарей."/>
        <s v="Подтянуть крепление наконечников к клеммам и крепление аккумуляторных батарей."/>
        <s v="Проверить и восстановить при необходимости плотность электролита."/>
        <s v="Проверить крепление приборов освещения и световой сигнализации."/>
        <s v="Проверить работоспособность системы контроля давления в шинах."/>
        <s v="Проверить надёжность крепления компрессора кондиционера. Провести ТО кондиционера."/>
        <s v="Проверить и добавить (при каждой подзарядке) жидкость в цилиндры подвески."/>
        <s v="Смазать регулоровочный рычаг стояночного тормозного механизма (червячная пара рычага)."/>
        <s v="Проверить состояние крепления всех агрегатов к двигателю, двигателя к раме, состояние виброизоляторов двигателя."/>
        <s v="Проверить крепление радиаторов системы охлаждения к раме."/>
        <s v="Промыть фильтрующие элементы маслозаборника и полнопоточного фильтра ГМП."/>
        <s v="Промыть фильтрующие элементы фильтра системы охлаждения многодисковых тормозов."/>
        <s v="Промыть сапун в ГМП."/>
        <s v="Взять пробу масла в ГП для анализа."/>
        <s v="Промыть сапун ведущего моста."/>
        <s v="Подтянуть гайку крепления ведущей шестерни главной передачи."/>
        <s v="Подтянуть крепёжные соединения подвески: 1. гайки крепления шаровых опор;                 2. болты крепления верхнего и нижнего кронштейнов цилиндров передней подвески и верхнего рычага кронштейна задних цилиндров подвески;                                            3. болты крепления заднего рычага в ведущему мосту;                                                     4. гайку крепления переднего и заднего ценьральных шарниров;                                      5. болты крепления пальцев реактивных штанг передней и задней подвески."/>
        <s v="Подтянуть крепёжные соединения крепления корпусов тормозных механизмов рабочей тормозной системы и суппорта стояночного тормоза."/>
        <s v="Проверить и при необходимости отрегулировать зазор между дисками в многодисковых тормозных механизмах."/>
        <s v="Провести обслуживание фильтрующего элемента воздухозаборника кабины."/>
        <s v="Проверить внешним осмотром крепление элементов оперения, при необходимости подтянуть резьбовые соединения."/>
        <s v="Проверить работоспособность насосных элементов насоса централизованной системы смазки. При необходимости заменить."/>
        <s v="Заменить масло в гидромеханической пердаче (ГМП)."/>
        <s v="Выполнить пароструйную очистку ДВС."/>
        <s v="Отрегулировать клапаны и форсунки."/>
        <s v="Проверить систему защиты двигателя."/>
        <s v="Смазать ось натяжного устройства ремня вентилятора (при наличии)."/>
        <s v="Смазать переднюю опору двигателя (при наличии)."/>
        <s v="Проверить шланги на ДВС."/>
        <s v="Проверить осевой зазор коленчатого вала."/>
        <s v="Очистить элемент сапуна картера (заменить при необходимости)."/>
        <s v="Смазать ступицы передних колёс."/>
        <s v="Заменить масло объединённой системе главной передачи ведущего моста и колёсных передач."/>
        <s v="Заменить масло в баке объединённой гидравлической системе опрокидывающего механизма, рулевого управления и тормозной системы."/>
        <s v="Проверить степень износа аксиально-упорного и радиальных колец упругой муфты."/>
        <s v="Проверить состояние упругогоэлемента муфты и люфты в шарнирах карданных валов."/>
        <s v="Проверить крепление картера главной передачи к картеру ведущего моста."/>
        <s v="Проверить частоту вращения рулевого механизма в крайних положениях управляемых колёс."/>
        <s v="Заменить фильтрующий элемент в фильтре в напорной линии рулевого управления."/>
        <s v="Заменить фильтрующий элемент в фильтре в напорной линии тормозной системы."/>
        <s v="Выполнить калибровку форсунок и топливного насоса."/>
        <s v="Проверить турбокомпрессор."/>
        <s v="Проверисть гаситель крутильных колебаний."/>
        <s v="Проверить ступицу вентилятора."/>
        <s v="Провнрить водяной насос."/>
        <s v="Очистить и промыть систему охлаждения."/>
        <s v="Проверить натяжное устройство ремня вентилятора."/>
        <s v="Осмотреть автомобиль и проверить, нет ли подтекания топлива, масла, тормозной и охлаждающей жидкостей, утечек воздуха"/>
        <s v="Осмотреть двигатель, при необходимости очистить его от пыли и грязи"/>
        <s v="Проверить уровень масла в бачке насоса усилительного механизма, при необходимости долить"/>
        <s v="Заполнить бачок насоса омывателя ветрового стекла"/>
        <s v="Проверить исправность и действие приборов освещения, световой и звуковой сигнализации, контрольноизмерительных приборов и стеклоочистителей"/>
        <s v="Проверить работу генератора по показанию указателя тока"/>
        <s v="Проверить исправность: сцепления"/>
        <s v="Проверить исправность: рулевого управления"/>
        <s v="Проверить исправность: рабочей тормозной системы"/>
        <s v="Проверить уровень тормозной жидкости в компенсационных бачках гидравлического привода выключения сцепления"/>
        <s v="Осмотреть крепление седельного устройства и надрамника седельных тягачей"/>
        <s v="Проверить состояние стекол кабины и зеркал заднего вида, а также исправность замков дверей"/>
        <s v="Проверить состояние шин и крепление колес"/>
        <s v="Проверить и при необходимости подтянуть крепление: силового агрегата во всех точках"/>
        <s v="Проверить и при необходимости подтянуть крепление: все соединения систем впуска воздуха и выпуска отработавших газов"/>
        <s v="Проверить и при необходимости подтянуть хомуты системы охлаждения и СППД"/>
        <s v="Слить отстой из топливного бака"/>
        <s v="Проверить и при необходимости отрегулировать свободный и полный ход педали диафрагменного однодискового сцепления"/>
        <s v="Проверить затяжку и при необходимости подтянуть гайки крепления: карданных валов"/>
        <s v="Проверить затяжку и при необходимости подтянуть гайки крепления: рычага, верхней и_x000a_нижней крышек поворотных кулаков и фланцев шаровых опор"/>
        <s v="Проверить затяжку и при необходимости подтянуть болты и гайки крепления главных передач ведущих мостов"/>
        <s v="Проверить затяжку и при необходимости подтянуть гайки крепления: пальцев реактивных_x000a_штанг"/>
        <s v="Проверить затяжку и при необходимости подтянуть гайки крепления: клиньев фиксации_x000a_пальцев передних рессор"/>
        <s v="Проверить затяжку и при необходимости подтянуть гайки крепления: ушков передних рессор"/>
        <s v="Проверить затяжку и при необходимости подтянуть гайки крепления: стремянок ушков передних рессор"/>
        <s v="Проверить затяжку и при необходимости подтянуть гайки крепления: колес"/>
        <s v="Проверить затяжку и при необходимости подтянуть гайки крепления: стремянок передних рессор"/>
        <s v="Проверить затяжку и при необходимости подтянуть гайки крепления: стремянок задних рессор"/>
        <s v="Проверить и при необходимости подтянуть: передние кронштейны передних рессор, задних_x000a_кронштейнов задних рессор к нижней полке лонжерона"/>
        <s v="Проверить и при необходимости подтянуть: задних кронштейнов передних рессор к усилителям лонжерона"/>
        <s v="Проверить и при необходимости подтянуть: крышек переднего кронштейна задней рессоры"/>
        <s v="Проверить и при необходимости подтянуть: оси балансиров в сборе к кронштейнам балансиров задней подвески"/>
        <s v="Проверить и при необходимости подтянуть: кронштейнов балансиров задней подвески к поперечине"/>
        <s v="Проверить и при необходимости подтянуть: кронштейнов верхних реактивных штанг к балкам мостов задней подвески"/>
        <s v="Заменить сливной фильтр бачка гидросистемы рулевого управления"/>
        <s v="Проверить затяжку и при необходимости подтянуть гайки крепления: пальцев рулевых тяг"/>
        <s v="Проверить затяжку и при необходимости подтянуть гайки крепления: болтов крепления рулевого механизма к кронштейну и кронштейна к раме"/>
        <s v="Проверить затяжку и при необходимости подтянуть гайки крепления: карданных вилок рулевого вала"/>
        <s v="Осмотреть энергоаккумуляторы, очистить их от грязи. Проверить герметичность и работу тормозных камер, подтянуть гайки крепления"/>
        <s v="Проверить герметичность пневмопривода, при этом обратить внимание на трущиеся места или вредные контакты трубопроводов и устранить"/>
        <s v="Проверить давление на выходе из обеих секций тормозного крана и работу четырехконтурного защитного клапана"/>
        <s v="Проверить свободный ход педали тормоза, при необходимости отрегулировать"/>
        <s v="Проверить уровень электролита в аккумуляторных батареях"/>
        <s v="Проверить крепление, надежность контакта и чистоту наконечников проводов к клеммам стартера и аккумуляторных батарей"/>
        <s v="Проверить и при необходимости отрегулировать фары"/>
        <s v="Проверить надежность крепления пучков электропроводов"/>
        <s v="Проверить крепление кронштейнов контейнера аккумуляторных батарей к раме"/>
        <s v="Проверить состояние резиновых чехлов на задних фонарях, боковых повторителях, выключателе аккумуляторных батарей, сигнале торможения, датчике уровня топлива, выключателе вспомогательного тормоза"/>
        <s v="Проверить крепление картера коробки отбора мощности (КОМ) к картеру коробки передач и крепление масляного насоса к картеру КОМ"/>
        <s v="Обслуживание двигателя произвести в соответствии с РЭ на двигатель"/>
        <s v="Заменить масло в коробке передач FG9JS135"/>
        <s v="Заменить масло в коробке передач ЯМЗ-0905 или ЯМЗ-1105 с промывкой картера, сетки и магнита"/>
        <s v="Заменить масло: в картере раздаточной коробки "/>
        <s v="Заменить масло: в картере главной передачи ведущих мостов"/>
        <s v="Проверить и при необходимости довести до нормы уровень масла в корпусах поворотных кулаков переднего ведущего моста"/>
        <s v="Обслужить фильтрующий элемент воздушного фильтра сухого типа по показанию индикатора засоренности"/>
        <s v="Проверить уровень масла в насосе гидросистемы опрокидывания кабины"/>
        <s v="Проверить уровень масла в бачке гидросистемы рулевого управления, при необходимости долить"/>
        <s v="Смазать согласно карте смазочных материалов и рабочих жидкостей: пальцы передних рессор"/>
        <s v="Смазать согласно карте смазочных материалов и рабочих жидкостей: ступицы задней балансирной подвески"/>
        <s v="Смазать вал промежуточного кронштейна привода сцепления и тормозного крана"/>
        <s v="Слить отстой и воду с топливного бака и водоотделителя."/>
        <s v="Проверить всасывающую магистраль подачи воздуха в ДВС и штуцера."/>
        <s v="Проверить электропроводку двигателя, разъёмы."/>
        <s v="Проверить гибкую муфту Centerflex."/>
        <s v="Проверить первичный воздушный фильтр ДВС, очистить или заменить."/>
        <s v="Проверить вторичный воздушный фильтр ДВС, очистить или заменить."/>
        <s v="Проверить первичный воздушный фильтр компрессора, очистить или заменить."/>
        <s v="Проверить вторичный воздушный фильтр компрессора, очистить или заменить."/>
        <s v="Проверить всасывающую магистраль подачи воздуха в компрессор и штуцера."/>
        <s v="Слить воду и отстой с ресивера компрессора."/>
        <s v="Проверить натяжение гусеничной ленты, при необходимости натянуть."/>
        <s v="Проверить износ роликов и натяжных колёс, при необходимости заменить."/>
        <s v="Проверить и очистить при необходимости сапун гидробака."/>
        <s v="Слить отстой и воду из гидробака."/>
        <s v="Проверить и подтянуть болты, гайки и фитинги на мачте и двигателе податчика."/>
        <s v="Проверить и отрегулировать натяжение цепи податчика."/>
        <s v="Проверить и отрегулировать направляющие пластины на мачте."/>
        <s v="Смазать подвижные компоненты (пальцы и втулки) АУСНШ и стрелы."/>
        <s v="Проверить и заменить при необходимости ролики на АУСНШ и стреле."/>
        <s v="Проверить и отрегулировать болты на стреле."/>
        <s v="Проверить двигатель пылесборника."/>
        <s v="Проверить импульсный клапан на пылесборнике."/>
        <s v="Перфоратор, автоматическое устройство смены/наращивания штанг и вкладыши скольжения поддерживающего барабана на мачте. Очистите поверхность скольжения от песка и каменной пыли, нанесите смазку на вкладыши скольжения."/>
        <s v="Смазать верхний палец стойки."/>
        <s v="Смазать нижний палец стойки."/>
        <s v="Смазать соединительный палец стрелы."/>
        <s v="Смазать палец цилиндра поворота стрелы."/>
        <s v="Смазать соединительный штифт цилиндра поворота стрелы."/>
        <s v="Смазать верхний палец цилиндра подъема стрелы."/>
        <s v="Смазать нижний палец цилиндра подъема стрелы."/>
        <s v="Смазать палец цилиндра поворота мачты."/>
        <s v="Смазать палец штока цилиндра поворота мачты."/>
        <s v="Смазать палец поворота напорно-направляющего механизма."/>
        <s v="Смазать палец цилиндра выдвижения податчика."/>
        <s v="Смазать между регулировочными болтами стрелы цилиндрц опускания стрелы/мачты."/>
        <s v="Смазать палец цилиндра опускания мачты."/>
        <s v="Смазать палец цилиндра выдвижения стрелы"/>
        <s v="Смазать нижний конец накладки стрелы."/>
        <s v="Смазать палец штока цилиндра опускания податчика."/>
        <s v="Смазать палец звена цилиндра опускания стрелы/мачты."/>
        <s v="Смазать палец механизма опускания."/>
        <s v="Смазать палец 2й секции стрелы."/>
        <s v="Смазать палец верхнего цилиндра центратора."/>
        <s v="Смазать палец нижнего цилиндра центратора."/>
        <s v="Смазать палец рычага."/>
        <s v="Смазать палец верхнего центрирующего цилиндра магазин штанг."/>
        <s v="Смазать палец нижнего центрирующего цилиндра магазин штанг."/>
        <s v="Смазать палец цилиндра нижнего затвора магазина штанг."/>
        <s v="Смазать палец главного вала гусеничной тележки."/>
        <s v="Смазать палец верхнего цилиндра роликового зажима стойки."/>
        <s v="Смазать палец нижнего цилиндра роликового зажима стойки."/>
        <s v="Смазать роликовый вал роликового зажима стойки."/>
        <s v="Смазать палец роликового зажима."/>
        <s v="Смазать зажим вала."/>
        <s v="Смазать палец верхнего цилиндра роликовой передачи."/>
        <s v="Смазать палец нижнего цилиндра роликовой передачи."/>
        <s v="Смазать палец верхнего цилиндра роликового зажима."/>
        <s v="Смазать палец нижнего цилиндра роликового зажима."/>
        <s v="Смазать роликовый вал зажима муфты."/>
        <s v="Смазать палец зажима муфты."/>
        <s v="Смазать патронный палец магазина штанг."/>
        <s v="Смазать палец вращающейся части подающей звёздочки податчика."/>
        <s v="Смазать вал поддерживающего барабана."/>
        <s v="Смазать скользящую прокладку."/>
        <s v="Смазать верхний цилиндр осцилляции."/>
        <s v="Смазать нижний цилиндр осцилляции."/>
        <s v="Проверить состояние сварных швов на АУСНШ и стреле."/>
        <s v="Проверить воздушный цилиндр остановки всаса."/>
        <s v="Заменить моторное масло в картере ДВС."/>
        <s v="Заменить масляный фильтр ДВС."/>
        <s v="Заменить топливный фильтр ДВС."/>
        <s v="Заменить топливный фильтр- сепаратор ДВС."/>
        <s v="Проверить индикатор воздухоочистителя."/>
        <s v="Заменить фильтр сапуна на ДВС."/>
        <s v="Заменить компрессорное масло в компрессоре."/>
        <s v="Проверить и очистить сепаратор компрессора."/>
        <s v="Заменить фильтр компрессора."/>
        <s v="Заменить первичный воздушный фильтр компрессора."/>
        <s v="Заменить вторичный воздушный фильтр компрессора."/>
        <s v="Проверить и очистить фильтр-отделитель на компрессоре."/>
        <s v="Заменить трансмиссионное масло в гусеничном ходу."/>
        <s v="Заменить трансмиссионное масло в податчике."/>
        <s v="Заменить фильтр сапуна ДВС."/>
        <s v="Проверить и очистить гидробак."/>
        <s v="Заменить сапун гидробака."/>
        <s v="Проверить состояние всасывающих шлангов и штуцеров гидросистемы."/>
        <s v="Заменить всасывающий фильтр."/>
        <s v="Заменить обратный фильтр в гидросистеме."/>
        <s v="Заменить вторичный воздушный фильтр ДВС, очистить или заменить."/>
        <s v="Заменить антикоррозийный фильтр ДВС."/>
        <s v="Заменить охлаждающую жидкость в системе охлаждения."/>
        <s v="Заменить фильтр-отделитель воздушного компрессора."/>
        <s v="Заменить фильтр высокого давления гидравлической системы."/>
        <s v="Заменить гибкую муфту Centerflex."/>
        <s v="Заменить втулку гибкой муфты Centerflex."/>
        <s v="Слить отстой и воду с ресивера компрессора."/>
        <m/>
        <s v="Провести обслуживание фильтрующего элемента воздухозаборника кабины, при необходимости заменить " u="1"/>
        <s v="Провести обслуживание воздушного фильтра" u="1"/>
        <s v="Промыть фильтр обогревателя топлива " u="1"/>
        <s v="Редуктор привода. Замените масло" u="1"/>
        <s v="Произвести замену масла объединенной гидравлической системы" u="1"/>
        <s v="Смазка: Шарнирные подшипники опор цилиндров  прокидывающего механизма" u="1"/>
        <s v="Топливный фильтр. Слив воды" u="1"/>
        <s v="Проверить частоту вращения рулевого колеса в крайних положениях управляемых колес («скольжение»)" u="1"/>
        <s v="Замена сапунов гидравлического бака" u="1"/>
        <s v="Проверить крепление гидромеханической_x000a_передачи, карданных валов, главной пере-_x000a_дачи к картеру ведущего моста, люфты в_x000a_шарнирах карданных валов" u="1"/>
        <s v="Проверить нагнетательные трубопроводы воздушного компрессора" u="1"/>
        <s v="Гидравлические цилиндры. Проверьте цилиндры на предмет повреждений и подтеканий" u="1"/>
        <s v="Замена фильтров гидравлического масла" u="1"/>
        <s v="Проверить и при необходимости подтянуть болты крепления пальца центрального шарнира передней подвески" u="1"/>
        <s v="Замена сапунов в топливном баке" u="1"/>
        <s v="Промыть фильтр обогревателя топлива" u="1"/>
        <s v="Смазать подшипники эл. двигателя вентилятора охлаждения тормозной установки УВТР" u="1"/>
        <s v="Проверка целостности воздуховодов" u="1"/>
        <s v="Проверить и при необходимости подтянуть болты крепления рычагов наконечников к клеммам и крепление аккумуляторных батарей" u="1"/>
        <s v="Замените масло в главной передаче гусеничного движителя" u="1"/>
        <s v="Обслуживание электромоторов: смазать подшипники " u="1"/>
        <s v="Провести обслуживание системы предпускового подогрева двигателя: очистить от нагара свечу накаливания, форсунку и горелку" u="1"/>
        <s v="Замените элемент воздушного сепаратора компрессора" u="1"/>
        <s v="Смазка: Шлицевое соединение карданного вала ведущего моста" u="1"/>
        <s v="Провести обслуживание масляных фильтров гидросистемы рулевого управления и тормозной системы" u="1"/>
        <s v="Заменить фильтрующий элемент в масляном баке гидросистемы" u="1"/>
        <s v="Выполнить обслуживание системы пожаротушения: промыть заборник растворного бака, продуть порошкопровод и трубопроводы, а также произвести вспушивание порошка" u="1"/>
        <s v="Проверить, по мере засорения заменить фильтр воздушный" u="1"/>
        <s v="Провести обслуживание системы предпускового подогрева двигателя: промыть фильтр электромагнитного клапана" u="1"/>
        <s v="Точка H. Пылевой клапан. Проверьте на предмет повреждений" u="1"/>
        <s v="Смазка: Оси колодок рабочих (колесных) тормозных механизмов" u="1"/>
        <s v="Отрегулировать верхнюю клапанную группу" u="1"/>
        <s v="Замена охлаждающей жидкости двигателя" u="1"/>
        <s v="Фильтр гидратрансформатора" u="1"/>
        <s v="Проверить и при необходимости подтянуть болты крепления рычагов, цилиндров поворота, тяги, клеммовые соединения рулевой трапеции" u="1"/>
        <s v="Анализ гидравлического и компрессионного масла" u="1"/>
        <s v="Смазать шлицевое соединение карданного вала рулевого управления" u="1"/>
        <s v="Смазка: Шлицевое соединение карданного вала рулевого управления" u="1"/>
        <s v="Заменить фильтрующий элемент в баке объединенной гидравлической системы" u="1"/>
        <s v="Приводная цепь. Очистка, проверка на растяжение" u="1"/>
        <s v="Обслуживание генератора: измерить вибрацию подшипника при работающем агрегате" u="1"/>
        <s v="Подтянуть гайку крепления ведущей шестерни главной передачи" u="1"/>
        <s v="Проверка на слух работы генератора при работающем двигателе" u="1"/>
        <s v="Смазка: Клеммы аккумуляторных батарей" u="1"/>
        <s v="Фильтр сист. Охлаждения. Замените фильтр" u="1"/>
        <s v="Топливный бак._x000a_Установите установку на ровную_x000a_площадку, остановите двигатель._x000a_Сброс конденцата необходимо производить_x000a_не ранее, чем через один час после выкл._x000a_Двигателя" u="1"/>
        <s v="Замена фильтра охлаждающей жидкости в кондиционере" u="1"/>
        <s v="Воздушный фильтр. Прочистить при необходимости" u="1"/>
        <s v="Проверка уровня масла в редукторах мотор-колес, при необходимости  дозаправка, и отбор пробы масла" u="1"/>
        <s v="Точка C. Элементы захватов. Проверьте на предмет износа" u="1"/>
        <s v="Гидравлическое масло. Проверить уровень" u="1"/>
        <s v="Проверка состояния централизованной системы смазки, пополнить бачок смазкой" u="1"/>
        <s v="Клапана, фитинги и шланги. Проверьте на предмет утечек" u="1"/>
        <s v="Точка G. Внутренний шланг. Проверьте на предмет истирания" u="1"/>
        <s v="Доливка масла в корпусе демфера" u="1"/>
        <s v="Обслуживание электромоторов (согласно регламента обслуживания электромоторов)" u="1"/>
        <s v="Проверить утечки гидравлического насоса" u="1"/>
        <s v="Проверка уровня охлаждающей жидкости в системе охлаждения двигателя и при необходимости дозаправить" u="1"/>
        <s v="Выполнить смазочные работы " u="1"/>
        <s v="Смазка: Цилиндры подвески" u="1"/>
        <s v="Промыть бак объединенной гидросистемы" u="1"/>
        <s v="Проверить целостность рукавов и масло-_x000a_проводов объединенной гидросистемы оп-_x000a_рокидывающего механизма и рулевого_x000a_управления, надежность их крепления" u="1"/>
        <s v="Замените фильтр системы повышения давления в кабине" u="1"/>
        <s v="Произвести смазку подшипников ступиц передних колес" u="1"/>
        <s v="Приводной ремень. Проверьте состояние" u="1"/>
        <s v="Заменить масло в картере силовой передачи, почистить сетчатый фильтр" u="1"/>
        <s v="Замена фильтрующего элемента в масляном баке объединенной гидросистемы" u="1"/>
        <s v="Заменить фильтрующий элемент в масляном баке объединенной гидросистемы" u="1"/>
        <s v="Проверить коленчатый вал" u="1"/>
        <s v="Точка A. Мотор гидравлический. Проверьте момент затяжки. 12kg.m" u="1"/>
        <s v="Проверить гидроключ и пылеприемник" u="1"/>
        <s v="Редуктор вращения кассеты. Замените масло" u="1"/>
        <s v="Смазать все точки согласно схеме смазки " u="1"/>
        <s v="Осмотреть силовой шкаф на предмет наличия возможных результатов искрения" u="1"/>
        <s v="Замените компрессорное масло" u="1"/>
        <s v="Произвести очистку магнитного стержня в подающем патрубке гидробака" u="1"/>
        <s v="Очистка сливных магнитных пробок бака, магнитов во всасывающем патрубке насоса и сливном коллекторе" u="1"/>
        <s v="Проверить необходимость регулировки подшипников ступиц редукторов электромоторколес" u="1"/>
        <s v="Замените моторное масло и фильтр" u="1"/>
        <s v="Подтяжка креплений карданного вала привода насоса гидросистемы и проверить люфты в шарнирах" u="1"/>
        <s v="Заполнение смазкой масленки межманжетных полостей картера редуктора электромотор-колеса" u="1"/>
        <s v="Проверка уровня охлаждающей жидкости двигателя и концентрацию DCA-4 при необходимости довести до нормы" u="1"/>
        <s v="Проверка состояния выводных кабелей" u="1"/>
        <s v="Проверить промежуточный охладитель и шланг" u="1"/>
        <s v="Проверка состояния всех ремней" u="1"/>
        <s v="Проверить плотность электролита в аккумуляторных батареях. Подтянуть крепление наконечников к клеммам и крепление_x000a_аккумуляторных батарей. Смазать клеммы батарей" u="1"/>
        <s v="Выполнить обслуживание системы пожаротушения: проверить давление газа в баллонах и при необходимости произвести их зарядку" u="1"/>
        <s v="Проверить частоту вращения рулевого коле-_x000a_са в крайних положениях управляемых колес_x000a_(«скольжение»)" u="1"/>
        <s v="Замена масла в картере конической передачи" u="1"/>
        <s v="Проверить состояние кабельных вводов и замков силового шкафа на предмет пылезащищенности" u="1"/>
        <s v="Проверить и при необходимости подтянуть болты крепления верхнего и нижнего кронштейнов цилиндров передней повески" u="1"/>
        <s v="Очистить фильтр сапуна маслобака" u="1"/>
        <s v="Промыть фильтр и детали устройства ав-_x000a_томатического слива конденсата влагоот-_x000a_делителя" u="1"/>
        <s v="Замена масла в гидробаке объединенной гидросистемы" u="1"/>
        <s v="Проверить крепление механизмов рабочей и стояночной тормозных систем " u="1"/>
        <s v="Масло в двигателе. Замените масло" u="1"/>
        <s v="Извлечь торсионный вал в сборе с солнечной шестерней редукторов электромоторколес и проверить визуально их состояние" u="1"/>
        <s v="В аккумуляторных батареях привести плотность электролита в соответствии с сезоном и подзарядить. Зачистить и смазать клеммы. " u="1"/>
        <s v="Подтянуть гайки крепления ресиверов и_x000a_цилиндров рабочей и стояночной тормоз-_x000a_ных систем" u="1"/>
        <s v="Произвести обслуживание аккумуляторных батарей" u="1"/>
        <s v="Мачта. Проверьте на истирание" u="1"/>
        <s v="Проверить и отрегулировать ход поршня_x000a_(штока) цилиндра тормозного механизма_x000a_колес, промыть сапуны" u="1"/>
        <s v="Смазать: Шарниры карданного вала_x000a_гидромеханической передачи" u="1"/>
        <s v="Проверка целостности болтов и их креплений" u="1"/>
        <s v="Проверка технического состояния трубки сапуна картера двигателя" u="1"/>
        <s v="Провести обслуживание системы предпускового подогрева двигателя" u="1"/>
        <s v="Проверить состояние крепления всех агрегатов к двигателю, дизель-генератора к раме, резиновых виброизоляторов дизель-генератора" u="1"/>
        <s v="Проверить крепление блоков резисторов, надежность закрепления элементов резисторов в УВТР" u="1"/>
        <s v="Снять с самосвала регулятор давления воздуха и проверить на стенде предохранительный клапан. При переходе на летний_x000a_период эксплуатации разобрать предохранительный клапан и промыть его детали" u="1"/>
        <s v="Проверить и при необходимости подтянуть болты крепления рычагов болты крепления электромотор-колес к картеру заднего моста" u="1"/>
        <s v="Точка A. Редуктор привода. Проверьте момент затяжки. 39kg.m" u="1"/>
        <s v="Точка B. Приводная звезда. Проверьте момент затяжки. 39kg.m" u="1"/>
        <s v="Проверить герметичность пневматического_x000a_привода рабочей и стояночной тормозных_x000a_систем" u="1"/>
        <s v="Осмотр внутри силового шкафа на предмет наличия возможных повреждений" u="1"/>
        <s v="Гидравлическое масло. Замените масло" u="1"/>
        <s v="Точка A. Гидравлические цилиндры. Проверьте цилиндры на предмет повреждений и подтеканий" u="1"/>
        <s v="Точка С. Гидравлические цилиндры. Проверьте цилиндры на предмет повреждений и подтеканий" u="1"/>
        <s v="Эластичная муфта. Проверьте на предмет повреждения" u="1"/>
        <s v="Смазать подшипники вала рулевой колонки" u="1"/>
        <s v="Смазка подшипника консистентной смазкой рекомендованной производителем генератора" u="1"/>
        <s v="Точка B. Пластины скольжения. Проверить на истирание" u="1"/>
        <s v="Подтянуть гайки крепления поворотных_x000a_рычагов рулевой трапеции" u="1"/>
        <s v="Заменить фильтрующий элемент в напорной линии насоса" u="1"/>
        <s v="Точка D. Фильтр. Проведите визуальную проверку" u="1"/>
        <s v="Точка C. Топл. Фильтр. Замените фильтр при необходимости" u="1"/>
        <s v="Точка D. Топл. Фильтр. Замените фильтр при необходимости" u="1"/>
        <s v="Проверить и при необходимости подтянуть болты крепления корпусов тормозных механизмов передних колес" u="1"/>
        <s v="Фильтр системы охлаждения" u="1"/>
        <s v="Компрессор и бак. Проверьте на предмет утечек" u="1"/>
        <s v="Проверить и при необходимости отрегулировать осевой зазор в конических подшипниках согласующей передачи, проверить центрирование гидромеханической передачи с двигателем" u="1"/>
        <s v="Произвести обслуживание системы пожаротушения" u="1"/>
        <s v="Смазка: Штекерные соединения передних и задних фонарей" u="1"/>
        <s v="Отрегулировать приводной ремень охлаждающего вентилятора" u="1"/>
        <s v="Заменить фильтрующий элемент сапуна бака объединенной гидросистемы" u="1"/>
        <s v="Точка B. Захват штанги. Проверьте захват на предмет износа и_x000a_повреждений" u="1"/>
        <s v="Проверить состояние сварных соединений рамы и платформы" u="1"/>
        <s v="Проверить давление масла в гидросистеме рулевого управления" u="1"/>
        <s v="Проверить состояние сварных швов кронштейнов цилиндров поворота, рычагов рулевой трапеции" u="1"/>
        <s v="Смазка: Подшипники рулевой колонки" u="1"/>
        <s v="Очистить внутри силового шкафа от пыли и грязи" u="1"/>
        <s v="Выполните осмотр соединений RCS Lite, кабелей и проводов на мачте" u="1"/>
        <s v="Провести обслуживание генератора: проверить состояние всех доступных паяных/сварных соединений проводов обмотки статора и ротора" u="1"/>
        <s v="Регулировка зазора между вкладышами и шаровыми опорами цилиндров подвески" u="1"/>
        <s v="Проверить уровень электролита в аккуму-_x000a_ляторных батареях. Прочистить вентиля-_x000a_ционные отверстия в пробках батарей._x000a_Подтянуть гайки крепления генератора" u="1"/>
        <s v="Очистить фильтр, при необходимости – замените" u="1"/>
        <s v="Проверить шланги радиатора" u="1"/>
        <s v="Очистите сетчатый фильтр компрессорного масла" u="1"/>
        <s v="Заменить предохранительный фильтрующий элемент воздушного фильтра" u="1"/>
        <s v="Провести обслуживание электромоторов: проверить сопротивление изоляции обмоток статора" u="1"/>
        <s v="Проверить Индикатор воздухоочистителя " u="1"/>
        <s v="Смазка: Оси роликов и ролики колодок тормозного механизма стояночной тормозной системы" u="1"/>
        <s v="Проверить и отрегулировать ход поршня_x000a_(штока) цилиндра тормозного механизма_x000a_стояночной тормозной системы" u="1"/>
        <s v="Проверить состояние тормозных дисков и износ накладок тормозных механизмов передних и задних колес" u="1"/>
        <s v="Точка C. Крепление верхнего ролика. Проверьте момент затяжки. 12kg.m" u="1"/>
        <s v="Гидравлический бак_x000a_Установите установку на ровную_x000a_площадку, остановите двигатель._x000a_Сброс конденцата необходимо производить_x000a_не ранее, чем через один час после выкл._x000a_Двигателя" u="1"/>
        <s v="Заменить смазку подшипнику генератора" u="1"/>
        <s v="Промыть сапун гидромеханической передачи" u="1"/>
        <s v="Охлаждающая жидкость. Проверить уровень" u="1"/>
        <s v="Смазка: Оси колодок тормозного механизма стояночной тормозной системы" u="1"/>
        <s v="Смазать: Шарниры карданного вала ведущего моста" u="1"/>
        <s v="Обслуживание генератора:  Устранить шлифовкой подгары и другие мелкие дефекты на рабочей поверхности контактных колец. После шлифовки обдуть кольца и внутренние поверхности генератора" u="1"/>
        <s v="Замена фильтра коробки передач" u="1"/>
        <s v="Проверить износ накладок колодок тормозных механизмов передних и задних колес и при необходимости заменить накладки" u="1"/>
        <s v="Проверить утечки на двигателе и компрессоре" u="1"/>
        <s v="Точка C. Точка смазки. Наполните смазкой" u="1"/>
        <s v="Точка А. Точка смазки. Наполните смазкой" u="1"/>
        <s v="Проверить состояние и действие привода_x000a_управления подачей топлива_x000a_Проверить натяжение ремней привода_x000a_вентиляторов" u="1"/>
        <s v="Поменяйте топливные фильтры" u="1"/>
        <s v="Проверить крепление радиаторов системы_x000a_охлаждения к раме и при необходимости_x000a_крепежные соединения затянуть" u="1"/>
        <s v="Замена воздушного фильтра компрессора" u="1"/>
        <s v="Смазка: Противозамерзатель " u="1"/>
        <s v="Заменить масло в колесной передаче" u="1"/>
        <s v="Радиаторы охлаждения. Проверить на предмет герметичности" u="1"/>
        <s v="Заменить фильтрующий элемент фильтра, установленного в напорной линии насоса " u="1"/>
        <s v="Топл. Фильтр. Замените фильтр. Точка D" u="1"/>
        <s v="Масл. фильтр компрессора. Замените фильтры" u="1"/>
        <s v="Заменить масло в РМК " u="1"/>
        <s v="Выполните проверку хомутов на пневматических шлангах компрессора" u="1"/>
        <s v="Замените выкидной шланг и хомуты бака ресивера" u="1"/>
        <s v="Топл. Фильтр. Замените фильтр. Точка E" u="1"/>
        <s v="Замена фильтрующего элемента фильтра, установленного в напорной линии насоса " u="1"/>
        <s v="Масляный насос. Проверить целосность и затяжку болтов." u="1"/>
        <s v="Пластины скольжения. Проверьте затяжку болтов, проверьте на предмет повреждений, проверьте зазор. Норма зазора 2-4 мм" u="1"/>
        <s v="Топливный фильтр" u="1"/>
        <s v="Замена масла в редукторе электромотора-колес" u="1"/>
        <s v="Точка A. Редуктор привода. Проверьте устройство на предмет утечек" u="1"/>
        <s v="Проверка уровня масла гидросистемы" u="1"/>
        <s v="Проверить давление азота в пневмогидроаккумуляторах рулевого управления и тормозных систем, при необходимости довести до нормы" u="1"/>
        <s v="Замена масла в редукторе привода насоса" u="1"/>
        <s v="Смазка: Пальцы задних опор платформы" u="1"/>
        <s v="Смазка: Подшипники валов разжимных кулаков рабочих (колесных) тормозных механизмов" u="1"/>
        <s v="Заменить патрон топливного фильтра" u="1"/>
        <s v="Проверить осевой зазор в проушине картера ведущего моста между гайкой шкворня и регулировочной стопорной шайбой. При необходимости отрегулировать осевой зазор путем подбора регулировочной шайбы необходимой толщины" u="1"/>
        <s v="Проверить зазор между тормозным диском и накладками стояночного тормозного механизма, при необходимости отрегулировать " u="1"/>
        <s v="Проверить давление масла в гидросистеме рулевого управления " u="1"/>
        <s v="Заменить масло в главной передаче ведущего моста" u="1"/>
        <s v="Проверка состояния кабельных вводов и замков силового шкафа на предмет пылезащищенности" u="1"/>
        <s v="Проверить плотность прилегания ролика педали к толкателю крана управления рабочей тормозной системой" u="1"/>
        <s v="Очистить самосвал от грязи и вымыть " u="1"/>
        <s v="Смазка: Регулировочный рычаг стояночного тормозного механизма (червячная пара рычага)" u="1"/>
        <s v="Смазка: Заменить дублирующую марку масла в колесной передаче" u="1"/>
        <s v="Проверка состояния вентилятора" u="1"/>
        <s v="Проверить зарядку цилиндров подвески, при необходимости перезарядить" u="1"/>
        <s v="Проверить состояние, крепление, подсоединение и укладку выводных проводов и кабелей тягового электропривода" u="1"/>
        <s v="Проверить нагреватель охлаждающей жидкости" u="1"/>
        <s v="Проверить и при необходимости подтянуть болты крепления второй верхней съемной поперечины рамы " u="1"/>
        <s v="Смазать: Колесная передача" u="1"/>
        <s v="Подрамник. Проверить целосность и затяжку болтов." u="1"/>
        <s v="Очистка входного сетчатого фильтра подкачивающего топливного насоса, при необходимости заменить" u="1"/>
        <s v="Проверить узел промежуточного поворотного рычага привода вентилятора" u="1"/>
        <s v="Смазка: Шлицевое соединения карданного вала гидромеханической передачи" u="1"/>
        <s v="Точка C. Диафрагмы. Проверьте на предмет повреждений" u="1"/>
        <s v="Замена гидравлического масла" u="1"/>
        <s v="Провести визуальный осмотр на наличие трещин в соединение картера заднего моста с редуктором электромотор-колес к картеру заднего моста" u="1"/>
        <s v="Фильтр воздушный.  Замените фильтры" u="1"/>
        <s v="Смазка: Оси роликов и ролики колодок рабочих тормозных механизмов" u="1"/>
        <s v="Проверить надежность крепления компрессора кондиционера. Провести техническое обслуживание системы кондиционирования" u="1"/>
        <s v="Проверить правильность регулировки света фар и крепление приборов освещения и световой сигнализации" u="1"/>
        <s v="Проверить ресивер" u="1"/>
        <s v="Проверка нагрева подшипника непосредственно после остановки двигателя" u="1"/>
        <s v="Точка E. Шланг. Проверьте на предмет истирания" u="1"/>
        <s v="Маслянные рукава. Проверить на истирание" u="1"/>
        <s v="Точка F. Верхний ролик. Проверьте момент затяжки. 5kg.m" u="1"/>
        <s v="Смазать шарниры карданного вала рулевого управления" u="1"/>
        <s v="Смазка: Сферические шарниры тяг рулевого управления" u="1"/>
        <s v="Смазка: Шарниры карданного вала рулевого управления" u="1"/>
        <s v="Проверить уровень масла в картере веду-_x000a_щего моста и в бортовых передачах" u="1"/>
        <s v="Компрессорное масло. Замените масло" u="1"/>
        <s v="Фильтр гидравлический. Замените фильтр" u="1"/>
        <s v="Выполните осмотр направляющих блоков вращателя" u="1"/>
        <s v="Проверить и при необходимости отрегулировать зазор между торсионным валом и упором" u="1"/>
        <s v="Двигатель. Проверить целосность и затяжку болтов." u="1"/>
        <s v="Точка F. Внутренний отбойник. Проверьте на предмет истирания" u="1"/>
        <s v="Удалить сажу из сажесборника платформы через боковой люк" u="1"/>
        <s v="Очистить от пыли циклоны и корпусы воздушных фильтров. Заменить основной фильтрующий элемент воздушного фильтра" u="1"/>
        <s v="Обслуживание генератора: обтереть поверхности изоляционных втулок траверсы, контактных колец и втулки между ними сухой безворсовой салфеткой до полного удаления загрязнений" u="1"/>
        <s v="Отрегулировать зазоры в подшипниках ступиц колес передней оси и ведущего моста" u="1"/>
        <s v="Обслуживание электромоторов: проверить нагрев подшипников непосредственно после остановки" u="1"/>
        <s v="Заменить Топливный фильтр-водоотделитель" u="1"/>
        <s v="Заменить Фильтры моторного масла" u="1"/>
        <s v="Провести обслуживание генератора: проверить обстукиванием крепление кольца (ступицы) и крышек подшипников" u="1"/>
        <s v="Редуктор подачи. Замените масло" u="1"/>
        <s v="Провести обслуживание генератора: проверить надежность заземления и соединения с двигателем" u="1"/>
        <s v="Выполнить смазочные работы" u="1"/>
        <s v="Замена фильтра системы охлаждения" u="1"/>
        <s v="Проверить крепление радиаторов системы охлаждения к раме, очистить наружные поверхности радиаторов." u="1"/>
        <s v="Смазать краник отопителя кабины" u="1"/>
        <s v="Смазка: Краник отопителя кабины" u="1"/>
        <s v="Замена масла в картере механизма отбора мощности" u="1"/>
        <s v="Точка B. Короб вентилятора. Проверьте момент затяжки. 7kg.m" u="1"/>
        <s v="Точка D. Крепление нижнего ролика. Проверьте момент затяжки. 20kg.m" u="1"/>
        <s v="Смазать шарниры карданного вала привода насоса объединенной гидросистемы" u="1"/>
        <s v="СМАЗКА ДЛЯ БУРОВОГО ИНСТРУМЕНТА" u="1"/>
        <s v="Замените фильтр влагоотделителя для топлива" u="1"/>
        <s v="Точка B. Шарниры. Проверьте на износ все подвижные части" u="1"/>
        <s v="Точка D. Шарниры. Проверьте на износ все подвижные части" u="1"/>
        <s v="Точка E. Пластины скольжения. Проверьте затяжку болтов, проверьте на предмет повреждений, проверьте зазор. Норма зазора 2-4 мм" u="1"/>
        <s v="Точка А. Пластины скольжения. Проверьте затяжку болтов, проверьте на предмет повреждений, проверьте зазор. Норма зазора 2-4 мм" u="1"/>
        <s v="Смазать: Главная передача ведущего моста" u="1"/>
        <s v="Смазка: Цилиндр стояночного тормозного механизма" u="1"/>
        <s v="Проверить крепление кабины и элементов оперения, при необходимости подтянуть резьбовые соединения " u="1"/>
        <s v="Смазка верхних опор цилиндров опрокидывающего механизма" u="1"/>
        <s v="Смазка: Соединительные панели проводов и пучка проводов на_x000a_платформе" u="1"/>
        <s v="Проверить работоспособность насосных элементов насоса централизованной автоматической системы смазки. При необходимости насосные элементы заменить." u="1"/>
        <s v="Шарниры. Проверьте на износ все подвижные части" u="1"/>
        <s v="Подтяжка наружных резьбовых соединения подвески, рулевого управления, тормозных систем" u="1"/>
        <s v="Проверить правильность регулировки света фар и крепление приборов освещения и световой сигнализации " u="1"/>
        <s v="Смазка: Втулки шкворней поворотных кулаков" u="1"/>
        <s v="Заменить фильтрующий элемент фильтра тонкой очистки" u="1"/>
        <s v="Провести обслуживание системы предпускового подогрева двигателя: прочистить дренажное отверстие топливного насоса" u="1"/>
        <s v="Выполните проверку каната подачи и проволочного троса" u="1"/>
        <s v="Сенсор. Проверка расстояния. Норма 5мм" u="1"/>
        <s v="Проверить работоспособность системы контроля давления в шинах" u="1"/>
        <s v="Смазка Цилиндры колесных тормозных механизмов" u="1"/>
        <s v="Проверить и при необходимости подтянуть болты крепления рычага задней подвески к заднему мосту" u="1"/>
        <s v="Смазка: Центральный шарнир вилки задней подвески" u="1"/>
        <s v="Промыть маслозаборник, полнопоточный фильтр" u="1"/>
        <s v="Аккамулятор" u="1"/>
        <s v="Промыть масляный бак гидросистемы" u="1"/>
        <s v="Выполнить операции по обслуживанию_x000a_двигателя" u="1"/>
        <s v="Выполнить операции по обслуживанию двигателя" u="1"/>
        <s v="Отрегулировать схождение управляемых колес при достижении самосвалом пробега 40 – 50 тысяч км" u="1"/>
        <s v="Замена топливного фильтра" u="1"/>
        <s v="Заменить масло. Промыть фильтры, маслозаборник и поддон в гидромеханической передаче" u="1"/>
        <s v="Замена фильтрующего элемента гидробака" u="1"/>
        <s v="Замените обратный воздушный фильтр" u="1"/>
        <s v="Точка D. Центратор. Проверьте на предмет износа" u="1"/>
        <s v="Масл. Фильтр двигателя. Замените фильтр" u="1"/>
        <s v="Фильтр пылесборника. Замените фильтры" u="1"/>
        <s v="Проверить работоспособность сферических шарниров системы выпуска отработавших газов (они должны вращаться от руки)" u="1"/>
        <s v="Проверить подвеску двигателя" u="1"/>
        <s v="Точка А. Фильтр компрессорного масла. Проверьте герметичность соединения" u="1"/>
        <s v="Подтянуть крепежные соединения про-_x000a_дольных и поперечных штанг передней и_x000a_задней подвеск" u="1"/>
        <s v="Масло для смазки ударного инструмента, проверить уровень, долить при необходимости" u="1"/>
        <s v="Провести обслуживание генератора: проверить сопротивление изоляции обмоток и траверсы" u="1"/>
        <s v="Проверить надежность контакта на нако-_x000a_нечниках проводов с выводами" u="1"/>
        <s v="Точка B. Сенсор. Проверка расстояния. Норма 5мм" u="1"/>
        <s v="Точка D. Сенсор. Проверка расстояния. Норма 5мм" u="1"/>
        <s v="Провести визуальный осмотр на наличие трещин фланца рычага картера заднего моста" u="1"/>
        <s v="Масло моторное" u="1"/>
        <s v="Очистить пылеотбойники и моноциклоны воздухопроводов системы вентиляции и охлаждения тягового электропривода от пыли. Проверить надежность закрепления элементов воздушного охлаждения " u="1"/>
        <s v="Проверить масло в двигателе. Нормальный уровень между нижней и верхней риске на щупе" u="1"/>
        <s v="Заменить фильтрующий элемент в фильтре в напорной линии рулевого управления " u="1"/>
        <s v="Проверить и при необходимости подтянуть болты крепления гайки крепления пальцев штанги передней подвески на раме и передней оси" u="1"/>
        <s v="Масляный фильтр" u="1"/>
        <s v="Подтянуть гайки крепления колес" u="1"/>
        <s v="Заменить смазку подшипника и шестерни редуктора пневмостартера" u="1"/>
        <s v="Проверить и при необходимости подтянуть гайки крепления корпусов тормозных механизмов задних колес " u="1"/>
        <s v="Проверить прилегания подпружиненной площадки уплотняющего устройства системы выпуска отработавших газов к газоприемнику платформы " u="1"/>
        <s v="Замена масла в корпусе демфера" u="1"/>
        <s v="Проверить целостность рукавов и шлангов объединенной гидравлической системы, а так же их крепление" u="1"/>
        <s v="Замена масляного фильтра" u="1"/>
        <s v="Замените масло и фильтры вращателя" u="1"/>
        <s v="Заменить фильтрующий элемент сапуна гидробака" u="1"/>
        <s v="Смазка: Шкворень вилки задней подвески" u="1"/>
        <s v="Проверить и при необходимости подтянуть болты крепления пальцев реактивной штанги передней подвески" u="1"/>
        <s v="Проверить и при необходимости подтянуть гайку крепления пальца центрального шарнира задней подвески" u="1"/>
        <s v="Проверить правильность установки гидроци-_x000a_линдра рулевого управления по установоч-_x000a_ным параметрам. Подтянуть болты крепле-_x000a_ния гидроцилиндра, клеммовые соединения_x000a_наконечников штока гидроцилиндра и на-_x000a_конечников тяг, контргайки сферических_x000a_цапф" u="1"/>
        <s v="Замена моторного масла" u="1"/>
        <s v="Фильтр сепаратор. Замените фильтр" u="1"/>
        <s v="Выполните проверку момента затяжки крепежных болтов главной передачи" u="1"/>
        <s v="Разобрать подшипниковые узлы электродвигателя топливоподкачивающего насоса, промыть и заложить свежую смазку" u="1"/>
        <s v="Отрегулировать зазоры в подшипниках ступиц колес передней оси и заменить смазку " u="1"/>
        <s v="Смазка: Шарниры реактивных штанг, вилки задней подвески и цилиндров подвески" u="1"/>
        <s v="Смазка: Заменить дублирующую марку масла в главной передача ведущего моста" u="1"/>
        <s v="Заменить фильтрующие элементы сапунов редукторов электромотор-колес " u="1"/>
        <s v="Промыть топливный бак, топливопроводы и фильтрующий элемент сапуна топливного бака" u="1"/>
        <s v="Проверить нагреватель моторного масла" u="1"/>
        <s v="Замена топливного фильтра с отделением воды" u="1"/>
        <s v="Проверить состояние сварочных швов_x000a_кронштейнов и штанг подвески, передней_x000a_оси" u="1"/>
        <s v="Сенсор воздушного фильтра. Проверьте индикатор" u="1"/>
        <s v="Проверить и при необходимости подтянуть болты крепления карданного вала привода насоса гидросистемы и проверить люфты в шарнирах" u="1"/>
        <s v="Очистка внутри силового шкафа от пыли" u="1"/>
        <s v="Точка E. Цепь гусеницы. Допустимое провисание цепи в пределах 20-50мм" u="1"/>
        <s v="Обслуживание генератора" u="1"/>
        <s v="Проверить зарядку цилиндров подвески газом и при необходимости зарядить " u="1"/>
        <s v="Проверить уровень масла в кожухах цилиндрах подвески, при необходимости добавить" u="1"/>
        <s v="Проверка затяжки крепления контрольной подтяжкой" u="1"/>
        <s v="Выполнить изменение полярности цепи возбуждения тягового генератора (актуально для GE F1, F2)" u="1"/>
        <s v="Заменить масло в маслянном баке опрокидывающего механизма и рулевого управления" u="1"/>
        <s v="Проверить уровень и плотность электролита в аккумуляторных батареях, при необходимости долить до нормы, восстановить плотность и подзарядить. Прочистить вентиляционные отверстия в пробках батарей" u="1"/>
        <s v="Проверить работоспособность насосных элементов насоса централизованной системы смазки, при необходимости насосные элементы заменить " u="1"/>
        <s v="Очистка магнитов, установленных в сливных трубках редукторов мотор-колес от металлической пыли " u="1"/>
        <s v="Проверка гайки крепления передних и задних колес, при необходимости протянуть " u="1"/>
        <s v="Обслуживание генератора: Проверить состояние контактных колец, щеток и щеткодержателей, при необходимости заменить" u="1"/>
        <s v="Смазать шлицевое соединение карданного вала привода насоса объединенной гидросистемы" u="1"/>
        <s v="Провести визуальный осмотр на наличие трещин нижнего кронштейна реактивной штанги" u="1"/>
        <s v="Проверка уровня масла в картере диффиренциала, долив" u="1"/>
        <s v="Проверить зазоры в подшипниках ведущей_x000a_шестерни главной передачи и состояние_x000a_деталей дифференциала. Отрегулировать_x000a_зазоры в зацеплении главной передачи" u="1"/>
        <s v="Проверить и при необходимости подтянуть болты крепления рычагов подвески, кронштейнов передней оси, сварных соединений рамы и платформы " u="1"/>
      </sharedItems>
    </cacheField>
    <cacheField name="Группа деталей" numFmtId="0">
      <sharedItems containsBlank="1" count="58">
        <s v="Трансмиссия"/>
        <s v="Гидросистема"/>
        <m/>
        <s v="Двигатель"/>
        <s v="Воздухоочиститель"/>
        <s v="Поворотная платформа"/>
        <s v="Ходовая"/>
        <s v="Воздуховод"/>
        <s v="Кабина"/>
        <s v="Тормозная система"/>
        <s v="Рабочее оборудование"/>
        <s v="Электрика"/>
        <s v="Насос для нагнетания воды"/>
        <s v="Редуктор главной передачи гусеничного привода"/>
        <s v="Система охлаждения и нагрева"/>
        <s v="Система питания"/>
        <s v="Раздаточная коробка привода гидронасосов"/>
        <s v="Электрооборудование"/>
        <s v="Система отопления, вентиляция, кондиционер"/>
        <s v="Редуктор механизма передвижения"/>
        <s v="Гусеничный ход"/>
        <s v="Бортовые редукторы"/>
        <s v="Натяжные колеса"/>
        <s v="Оси прокачек кареток и коромысел телег"/>
        <s v="Шарниры гидроцилиндров, пальцев рабочего оборудования"/>
        <s v="Система охлаждения"/>
        <s v="Внешнее оборудование"/>
        <s v="Выпускная система"/>
        <s v="Гидравлическая система"/>
        <s v="Топливная система"/>
        <s v="Прочее оборудование"/>
        <s v="Кондиционер"/>
        <s v="Редукторы приводов"/>
        <s v="Редуктор привода"/>
        <s v="Компрессор"/>
        <s v="Редуктор вращателя"/>
        <s v="Редуктор"/>
        <s v="Насос"/>
        <s v="Подогреватель"/>
        <s v="Ресивер"/>
        <s v="Рулевое управление"/>
        <s v="Ходовая часть"/>
        <s v="Рабочая тормозная система"/>
        <s v="Специальное оборудование"/>
        <s v="Пылесборник" u="1"/>
        <s v="Стрела" u="1"/>
        <s v="Гидравлика и система охлаждения" u="1"/>
        <s v="Гидроключ и пылеприемник" u="1"/>
        <s v="Охлаждение" u="1"/>
        <s v="Мачта" u="1"/>
        <s v="Гусеница" u="1"/>
        <s v="Отопитель" u="1"/>
        <s v="Сепараторный бак" u="1"/>
        <s v="Редуктор подачи" u="1"/>
        <s v="Гидравлика" u="1"/>
        <s v="Охлаждающая жидкость" u="1"/>
        <s v="Компоненты компрессора" u="1"/>
        <s v="Касета и податчик" u="1"/>
      </sharedItems>
    </cacheField>
    <cacheField name="Наименование" numFmtId="0">
      <sharedItems containsBlank="1" count="101">
        <s v="Фильтр гидравлический"/>
        <s v="Кольцо"/>
        <s v="Масло трансмиссионное"/>
        <s v="Фильтр сетчатый"/>
        <m/>
        <s v="Масло моторное"/>
        <s v="Фильтр масляный"/>
        <s v="Фильтр топливный"/>
        <s v="Фильтр воздушный"/>
        <s v="Сетчатый фильтр"/>
        <s v="Консистентная смазка"/>
        <s v="Фильтр антикоррозийный"/>
        <s v="Фильтр сапуна"/>
        <s v="Фильтр управляющего контура"/>
        <s v="Замена сапуна гидросистемы"/>
        <s v="Уплотнительное кольцо"/>
        <s v="Фильтрующий элемент сапуна"/>
        <s v="Фильтр гидравлики"/>
        <s v="Фильтр воздушный наружный"/>
        <s v="Фильртр гидравлический"/>
        <s v="Фильтр коробки передач"/>
        <s v="Сапун"/>
        <s v="Фильтр трансмиссии"/>
        <s v="Охлаждающая жидкость"/>
        <s v="Тосол А40"/>
        <s v="ДЛ, ДМ, ДЗ, ДА"/>
        <s v="G-Profi MDB"/>
        <s v="G-Profi Hydraulic Winter 32"/>
        <s v="Моторное М10ДМ."/>
        <s v="SYZZ-80W90-DM"/>
        <s v="Моторное М10ДМ"/>
        <s v="240-1017040-А3 / 201-1012083"/>
        <s v="236-1028162 / 236-1028246"/>
        <s v="201-1105538 / 201-1105552-А"/>
        <s v="201-1117040-А / 201-1117118"/>
        <s v="ЭФВ-СФ-01-03 (01)"/>
        <s v="Реготмасс 631В-1-19"/>
        <s v="240-1017040-А3             (201-1012083)"/>
        <s v="236-1028162                  236-1028246"/>
        <s v="201-1105538              (201-1105552-А)"/>
        <s v="201-1117040-А          (201-1117118)"/>
        <s v="Азот"/>
        <s v="МГП-12"/>
        <s v="631В-1-19                  (120-126-36-2-2)"/>
        <s v="ЭФВ 3-1 (038-046-46-2-2)"/>
        <s v="Смазка 158М"/>
        <s v="Фильтрующий элемент"/>
        <s v="Элемент сапуна"/>
        <s v="Фильтр тормозной жидкости"/>
        <s v="Кольцевое уплотнение"/>
        <s v="Редукторное масло"/>
        <s v="М10 ДМ"/>
        <s v="Антифриз"/>
        <s v="Масло гидравлическое"/>
        <s v="Смазка"/>
        <s v="Топливный фильтр"/>
        <s v="Фильтр линии управления"/>
        <s v="15W40 APICG-4"/>
        <s v="Антифриз AF505"/>
        <s v="DTE10E32 VG32"/>
        <s v="75W90 GL-5"/>
        <s v="5W40 Delvac"/>
        <s v="DT01581"/>
        <s v="DT01582"/>
        <s v="DT011586/DT10610"/>
        <s v="DT01583"/>
        <s v="DT03170/DT03180"/>
        <s v="3890005-Р170546"/>
        <s v="SHC 1024/1025 VG32/VG46"/>
        <s v="D033714"/>
        <s v="38900005-9170546"/>
        <s v="75W90 GL-6"/>
        <s v="DT00211"/>
        <s v="DTE10E32 VG32/VG46"/>
        <s v="12140-04171"/>
        <s v="Трансмиссионное 75W140"/>
        <s v="Масло компрессорное"/>
        <s v="Фильтр компрессора"/>
        <s v="Элемент сепаратора"/>
        <s v="Шланг/хомуты"/>
        <s v="Фильтр охлаждающей жидкости"/>
        <s v="Фильтр"/>
        <s v="Фильтрующие элементы"/>
        <s v="Литол-24" u="1"/>
        <s v="Сепаратор воздушного компрессора" u="1"/>
        <s v="Масло для редукторов" u="1"/>
        <s v="Фильтр масл" u="1"/>
        <s v="Масло МГЕ-46В, масло ВМГЗ,_x000a_масло ВМГЗ-С" u="1"/>
        <s v="Фильтр возвратный" u="1"/>
        <s v="Фильтр воздушный внешний" u="1"/>
        <s v="Смазка № 158М, Литол-24" u="1"/>
        <s v="Фильтр пылесборника" u="1"/>
        <s v="Жидкость амортизаторная Лукойл-АЖ | МГП-12 | ГРЖ-12" u="1"/>
        <s v="Масло ТСп-15К, масло ТСз-9гип" u="1"/>
        <s v="Гидравлическое масло" u="1"/>
        <s v="Масло А |  Масло МГТ" u="1"/>
        <s v="Фильтр топл." u="1"/>
        <s v="Фильтр масл." u="1"/>
        <s v="Масло для редуктора вращения кассеты" u="1"/>
        <s v="Масло для компрессора" u="1"/>
        <s v="Смазка № 158М" u="1"/>
      </sharedItems>
    </cacheField>
    <cacheField name="Кат. №" numFmtId="0">
      <sharedItems containsBlank="1" containsMixedTypes="1" containsNumber="1" containsInteger="1" minValue="57546145" maxValue="2659860841" count="167">
        <s v="07063-51142"/>
        <s v="07000-15210"/>
        <s v="SYZZ-ТО30-DM-Y"/>
        <m/>
        <s v="SYZZ- TO10-DM"/>
        <s v="208-60-71123"/>
        <s v="SYZZ-15W40DM-Y"/>
        <s v="600-211-1340"/>
        <s v="600-319-3841"/>
        <s v="600-319-4540"/>
        <s v="07000-45175"/>
        <s v="14Х-911-7750"/>
        <s v="20Y-979-3380"/>
        <s v="421-60-35170"/>
        <s v="600-311-8321/8331"/>
        <s v="07063-01142"/>
        <s v="SYZZ- TO30-DM"/>
        <s v="600-211-1291/1231"/>
        <s v="600-411-1591"/>
        <s v="SAE30CD"/>
        <s v="20Y-60-21470"/>
        <s v="600-319-4540/600-319-4500"/>
        <s v="17М-911-3530"/>
        <s v="21Т-60-31410"/>
        <s v="209-60-76210"/>
        <s v="07000-15180"/>
        <s v="600-185-6100"/>
        <s v="600-319-3550"/>
        <s v="209-60-77532"/>
        <s v="07000-05180"/>
        <s v="424-16-11140"/>
        <s v="419-15-14860"/>
        <s v="21N-60-12211"/>
        <s v="20Y-62-51691"/>
        <s v="706-76-71390"/>
        <s v="21N-62-31221"/>
        <s v="569-16-81160"/>
        <s v="07000-02125"/>
        <s v="07063-51210"/>
        <s v="07000-В2125"/>
        <s v="600-411-1171"/>
        <s v="07000-F5180"/>
        <s v="569-43-83920"/>
        <s v="07000-12065"/>
        <s v="07001-02065"/>
        <s v="600-185-6110"/>
        <s v="600-311-7132"/>
        <s v="07000-E5165"/>
        <s v="600-411-1151"/>
        <s v="SAE30"/>
        <s v="600-311-8293"/>
        <s v="714-07-28710"/>
        <s v="285-62-17320"/>
        <s v="600-211-1231"/>
        <s v="SAE80W90"/>
        <s v="421-07-12312"/>
        <s v="600-181-1600"/>
        <s v="600-319-3510"/>
        <s v="600-319-3440"/>
        <s v="20Y-60-21410"/>
        <s v="208-60-71122"/>
        <s v="600-411-1571"/>
        <s v="AF-NAC"/>
        <s v="20Y-979-6261"/>
        <s v="6742-01-4540"/>
        <s v="714-07-28713"/>
        <s v="600-319-3610"/>
        <s v="600-319-3750"/>
        <s v="14Х-60-31150"/>
        <s v="07000-72110"/>
        <s v="600-319-3520"/>
        <s v="426-43-38760"/>
        <s v="07000-75085"/>
        <s v="07000-B2100"/>
        <s v="209-60-77531"/>
        <s v="07000-А5230"/>
        <s v="SYZZ-80W90-DM"/>
        <s v="426-07-32441"/>
        <s v="GO80W90"/>
        <s v="07000-А2125"/>
        <s v="07000-А2014"/>
        <s v="07002-62034"/>
        <s v="07002-61423"/>
        <s v="07000-А2010"/>
        <s v="07000-А5200"/>
        <s v="SAE 30"/>
        <s v="NLGI 0 ISO 150"/>
        <s v="TO10"/>
        <s v="SAE 10W40"/>
        <s v="ЛУКОЙЛ Антифриз G12 RED"/>
        <s v="Лукойл – Гейзер ЛТ 32"/>
        <s v="SAE 80W90 API GL-5"/>
        <s v="SAE 5W40 API-CG-4\CH-4"/>
        <s v="Литол-24"/>
        <s v="М-10ДМ"/>
        <s v="DIFA 5103М"/>
        <s v="650.1117039"/>
        <s v="ФТ-041-1105010"/>
        <s v="7405.1109560"/>
        <s v="ТОСОЛ-А40М"/>
        <s v="Idemitsu Kosan S-330"/>
        <s v="Hitachi Gear Oil GL-4_90"/>
        <s v="4696643"/>
        <s v="4616544"/>
        <s v="4363399"/>
        <s v="4630525"/>
        <s v="Idemitsu Kosan Super Hydro 46 X"/>
        <s v="4437838"/>
        <s v="Genuine Hitachi LLC"/>
        <s v="Rimula R4 L 15W-40 (CJ-4) "/>
        <n v="2657890444"/>
        <n v="2657294829"/>
        <n v="2658383143"/>
        <n v="2652252061"/>
        <s v="2657890444/"/>
        <s v="2657294829/"/>
        <s v="2658383143/"/>
        <s v="Shell Spirax S3 AX 80W-90"/>
        <s v="Texaco Crater A"/>
        <s v="Mobil 1 Syntetic ATF"/>
        <n v="2659860841"/>
        <n v="2657516106"/>
        <n v="2657516098"/>
        <n v="2656958945"/>
        <n v="2657554131"/>
        <n v="2658456181"/>
        <s v="Shell Spirax S6 AXME 75W-140"/>
        <s v="2658588642"/>
        <n v="2657655466"/>
        <n v="2657655490"/>
        <n v="2658711163"/>
        <n v="57546145"/>
        <s v="Victaulic"/>
        <n v="2658348009"/>
        <n v="2658488892"/>
        <n v="2659598575"/>
        <n v="2657441941"/>
        <s v="Mobil SHC 524 Класс вязкости ISO32"/>
        <s v="G-Profi 15W40"/>
        <s v="В7577"/>
        <s v="FS1212"/>
        <s v="WF-2076"/>
        <s v="Р631ВМ-1-СМ"/>
        <s v="Д65-1002294"/>
        <s v="ЛУКОЙЛ-АЖ"/>
        <s v="Консистентная смазка"/>
        <s v="Смазка 158М"/>
        <s v="G-Profi MDB"/>
        <s v="Тосол А40"/>
        <s v="81.08405-0017"/>
        <s v="81.08405-0021"/>
        <s v="FF42000"/>
        <s v="FS12800"/>
        <s v="Компрессорное VG46, VG68"/>
        <s v="D-52040106"/>
        <s v="D-59040801"/>
        <s v="VG46, VG68"/>
        <s v="D-59001700"/>
        <s v="D-59050600"/>
        <s v="D-59050401"/>
        <s v="RB419-0003"/>
        <s v="WF2076"/>
        <s v="Антифриз "/>
        <s v="D-59050800"/>
        <s v="RB400-0012"/>
        <s v="RB503-0019"/>
        <s v="RA400-0678"/>
      </sharedItems>
    </cacheField>
    <cacheField name="Ед. изм." numFmtId="0">
      <sharedItems containsBlank="1"/>
    </cacheField>
    <cacheField name="Кол-во" numFmtId="0">
      <sharedItems containsBlank="1" containsMixedTypes="1" containsNumber="1" minValue="0.7" maxValue="10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2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3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3"/>
  </r>
  <r>
    <x v="4"/>
  </r>
  <r>
    <x v="5"/>
  </r>
  <r>
    <x v="1"/>
  </r>
  <r>
    <x v="2"/>
  </r>
  <r>
    <x v="3"/>
  </r>
  <r>
    <x v="4"/>
  </r>
  <r>
    <x v="5"/>
  </r>
  <r>
    <x v="2"/>
  </r>
  <r>
    <x v="3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"/>
  </r>
  <r>
    <x v="2"/>
  </r>
  <r>
    <x v="3"/>
  </r>
  <r>
    <x v="4"/>
  </r>
  <r>
    <x v="5"/>
  </r>
  <r>
    <x v="7"/>
  </r>
  <r>
    <x v="6"/>
  </r>
  <r>
    <x v="8"/>
  </r>
  <r>
    <x v="9"/>
  </r>
  <r>
    <x v="9"/>
  </r>
  <r>
    <x v="9"/>
  </r>
  <r>
    <x v="9"/>
  </r>
  <r>
    <x v="10"/>
  </r>
  <r>
    <x v="11"/>
  </r>
  <r>
    <x v="1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8"/>
  </r>
  <r>
    <x v="10"/>
  </r>
  <r>
    <x v="11"/>
  </r>
  <r>
    <x v="9"/>
  </r>
  <r>
    <x v="9"/>
  </r>
  <r>
    <x v="9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7"/>
  </r>
  <r>
    <x v="7"/>
  </r>
  <r>
    <x v="7"/>
  </r>
  <r>
    <x v="7"/>
  </r>
  <r>
    <x v="5"/>
  </r>
  <r>
    <x v="5"/>
  </r>
  <r>
    <x v="4"/>
  </r>
  <r>
    <x v="4"/>
  </r>
  <r>
    <x v="3"/>
  </r>
  <r>
    <x v="3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3"/>
  </r>
  <r>
    <x v="13"/>
  </r>
  <r>
    <x v="13"/>
  </r>
  <r>
    <x v="13"/>
  </r>
  <r>
    <x v="13"/>
  </r>
  <r>
    <x v="13"/>
  </r>
  <r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19">
  <r>
    <x v="0"/>
    <s v="Бульдозер"/>
    <x v="0"/>
    <x v="0"/>
    <x v="0"/>
    <x v="0"/>
    <x v="0"/>
    <s v="шт."/>
    <n v="1"/>
  </r>
  <r>
    <x v="0"/>
    <s v="Бульдозер"/>
    <x v="0"/>
    <x v="1"/>
    <x v="0"/>
    <x v="0"/>
    <x v="0"/>
    <s v="шт."/>
    <n v="1"/>
  </r>
  <r>
    <x v="0"/>
    <s v="Бульдозер"/>
    <x v="0"/>
    <x v="2"/>
    <x v="1"/>
    <x v="1"/>
    <x v="1"/>
    <s v="шт."/>
    <n v="1"/>
  </r>
  <r>
    <x v="0"/>
    <s v="Бульдозер"/>
    <x v="0"/>
    <x v="3"/>
    <x v="0"/>
    <x v="2"/>
    <x v="2"/>
    <s v="л."/>
    <n v="150"/>
  </r>
  <r>
    <x v="0"/>
    <s v="Бульдозер"/>
    <x v="0"/>
    <x v="4"/>
    <x v="0"/>
    <x v="3"/>
    <x v="3"/>
    <m/>
    <m/>
  </r>
  <r>
    <x v="0"/>
    <s v="Бульдозер"/>
    <x v="0"/>
    <x v="5"/>
    <x v="1"/>
    <x v="2"/>
    <x v="4"/>
    <s v="л."/>
    <n v="138"/>
  </r>
  <r>
    <x v="0"/>
    <s v="Бульдозер"/>
    <x v="0"/>
    <x v="6"/>
    <x v="1"/>
    <x v="0"/>
    <x v="5"/>
    <s v="шт."/>
    <n v="1"/>
  </r>
  <r>
    <x v="0"/>
    <s v="Бульдозер"/>
    <x v="0"/>
    <x v="4"/>
    <x v="1"/>
    <x v="3"/>
    <x v="3"/>
    <m/>
    <m/>
  </r>
  <r>
    <x v="0"/>
    <s v="Бульдозер"/>
    <x v="0"/>
    <x v="7"/>
    <x v="0"/>
    <x v="2"/>
    <x v="2"/>
    <s v="л."/>
    <n v="122"/>
  </r>
  <r>
    <x v="0"/>
    <s v="Бульдозер"/>
    <x v="1"/>
    <x v="8"/>
    <x v="2"/>
    <x v="4"/>
    <x v="3"/>
    <m/>
    <m/>
  </r>
  <r>
    <x v="0"/>
    <s v="Бульдозер"/>
    <x v="1"/>
    <x v="9"/>
    <x v="2"/>
    <x v="4"/>
    <x v="3"/>
    <m/>
    <m/>
  </r>
  <r>
    <x v="0"/>
    <s v="Бульдозер"/>
    <x v="1"/>
    <x v="10"/>
    <x v="0"/>
    <x v="2"/>
    <x v="2"/>
    <s v="л."/>
    <n v="2.1"/>
  </r>
  <r>
    <x v="0"/>
    <s v="Бульдозер"/>
    <x v="2"/>
    <x v="11"/>
    <x v="3"/>
    <x v="5"/>
    <x v="6"/>
    <s v="л."/>
    <n v="86"/>
  </r>
  <r>
    <x v="0"/>
    <s v="Бульдозер"/>
    <x v="2"/>
    <x v="12"/>
    <x v="3"/>
    <x v="6"/>
    <x v="7"/>
    <s v="шт."/>
    <n v="3"/>
  </r>
  <r>
    <x v="0"/>
    <s v="Бульдозер"/>
    <x v="2"/>
    <x v="13"/>
    <x v="3"/>
    <x v="7"/>
    <x v="8"/>
    <s v="шт."/>
    <n v="1"/>
  </r>
  <r>
    <x v="0"/>
    <s v="Бульдозер"/>
    <x v="2"/>
    <x v="14"/>
    <x v="3"/>
    <x v="7"/>
    <x v="9"/>
    <s v="шт."/>
    <n v="2"/>
  </r>
  <r>
    <x v="0"/>
    <s v="Бульдозер"/>
    <x v="2"/>
    <x v="0"/>
    <x v="0"/>
    <x v="0"/>
    <x v="0"/>
    <s v="шт."/>
    <n v="1"/>
  </r>
  <r>
    <x v="0"/>
    <s v="Бульдозер"/>
    <x v="2"/>
    <x v="2"/>
    <x v="0"/>
    <x v="1"/>
    <x v="10"/>
    <s v="шт."/>
    <n v="1"/>
  </r>
  <r>
    <x v="0"/>
    <s v="Бульдозер"/>
    <x v="2"/>
    <x v="1"/>
    <x v="0"/>
    <x v="0"/>
    <x v="0"/>
    <s v="шт."/>
    <n v="1"/>
  </r>
  <r>
    <x v="0"/>
    <s v="Бульдозер"/>
    <x v="2"/>
    <x v="15"/>
    <x v="0"/>
    <x v="2"/>
    <x v="2"/>
    <s v="л."/>
    <m/>
  </r>
  <r>
    <x v="0"/>
    <s v="Бульдозер"/>
    <x v="2"/>
    <x v="16"/>
    <x v="2"/>
    <x v="4"/>
    <x v="3"/>
    <m/>
    <m/>
  </r>
  <r>
    <x v="0"/>
    <s v="Бульдозер"/>
    <x v="2"/>
    <x v="17"/>
    <x v="2"/>
    <x v="4"/>
    <x v="3"/>
    <m/>
    <m/>
  </r>
  <r>
    <x v="0"/>
    <s v="Бульдозер"/>
    <x v="2"/>
    <x v="18"/>
    <x v="4"/>
    <x v="8"/>
    <x v="11"/>
    <s v="шт."/>
    <n v="2"/>
  </r>
  <r>
    <x v="0"/>
    <s v="Бульдозер"/>
    <x v="2"/>
    <x v="18"/>
    <x v="4"/>
    <x v="8"/>
    <x v="12"/>
    <s v="шт."/>
    <n v="1"/>
  </r>
  <r>
    <x v="0"/>
    <s v="Бульдозер"/>
    <x v="2"/>
    <x v="8"/>
    <x v="2"/>
    <x v="4"/>
    <x v="3"/>
    <m/>
    <m/>
  </r>
  <r>
    <x v="0"/>
    <s v="Бульдозер"/>
    <x v="2"/>
    <x v="9"/>
    <x v="2"/>
    <x v="4"/>
    <x v="3"/>
    <m/>
    <m/>
  </r>
  <r>
    <x v="0"/>
    <s v="Бульдозер"/>
    <x v="2"/>
    <x v="10"/>
    <x v="0"/>
    <x v="2"/>
    <x v="2"/>
    <s v="л."/>
    <n v="2.1"/>
  </r>
  <r>
    <x v="0"/>
    <s v="Бульдозер"/>
    <x v="3"/>
    <x v="3"/>
    <x v="0"/>
    <x v="2"/>
    <x v="2"/>
    <s v="л."/>
    <n v="150"/>
  </r>
  <r>
    <x v="0"/>
    <s v="Бульдозер"/>
    <x v="3"/>
    <x v="19"/>
    <x v="0"/>
    <x v="3"/>
    <x v="3"/>
    <m/>
    <m/>
  </r>
  <r>
    <x v="0"/>
    <s v="Бульдозер"/>
    <x v="3"/>
    <x v="20"/>
    <x v="3"/>
    <x v="7"/>
    <x v="3"/>
    <m/>
    <m/>
  </r>
  <r>
    <x v="0"/>
    <s v="Бульдозер"/>
    <x v="3"/>
    <x v="21"/>
    <x v="0"/>
    <x v="8"/>
    <x v="13"/>
    <s v="шт."/>
    <n v="1"/>
  </r>
  <r>
    <x v="0"/>
    <s v="Бульдозер"/>
    <x v="3"/>
    <x v="22"/>
    <x v="2"/>
    <x v="4"/>
    <x v="3"/>
    <m/>
    <m/>
  </r>
  <r>
    <x v="0"/>
    <s v="Бульдозер"/>
    <x v="3"/>
    <x v="23"/>
    <x v="1"/>
    <x v="8"/>
    <x v="13"/>
    <s v="шт."/>
    <n v="1"/>
  </r>
  <r>
    <x v="0"/>
    <s v="Бульдозер"/>
    <x v="3"/>
    <x v="24"/>
    <x v="3"/>
    <x v="8"/>
    <x v="13"/>
    <s v="шт."/>
    <n v="1"/>
  </r>
  <r>
    <x v="0"/>
    <s v="Бульдозер"/>
    <x v="3"/>
    <x v="25"/>
    <x v="3"/>
    <x v="4"/>
    <x v="3"/>
    <m/>
    <m/>
  </r>
  <r>
    <x v="0"/>
    <s v="Бульдозер"/>
    <x v="3"/>
    <x v="26"/>
    <x v="2"/>
    <x v="4"/>
    <x v="3"/>
    <m/>
    <m/>
  </r>
  <r>
    <x v="0"/>
    <s v="Бульдозер"/>
    <x v="3"/>
    <x v="11"/>
    <x v="3"/>
    <x v="5"/>
    <x v="6"/>
    <s v="л."/>
    <n v="86"/>
  </r>
  <r>
    <x v="0"/>
    <s v="Бульдозер"/>
    <x v="3"/>
    <x v="12"/>
    <x v="3"/>
    <x v="6"/>
    <x v="7"/>
    <s v="шт."/>
    <n v="3"/>
  </r>
  <r>
    <x v="0"/>
    <s v="Бульдозер"/>
    <x v="3"/>
    <x v="13"/>
    <x v="3"/>
    <x v="7"/>
    <x v="8"/>
    <s v="шт."/>
    <n v="1"/>
  </r>
  <r>
    <x v="0"/>
    <s v="Бульдозер"/>
    <x v="3"/>
    <x v="14"/>
    <x v="3"/>
    <x v="7"/>
    <x v="9"/>
    <s v="шт."/>
    <n v="2"/>
  </r>
  <r>
    <x v="0"/>
    <s v="Бульдозер"/>
    <x v="3"/>
    <x v="0"/>
    <x v="0"/>
    <x v="0"/>
    <x v="0"/>
    <s v="шт."/>
    <n v="1"/>
  </r>
  <r>
    <x v="0"/>
    <s v="Бульдозер"/>
    <x v="3"/>
    <x v="2"/>
    <x v="0"/>
    <x v="1"/>
    <x v="10"/>
    <s v="шт."/>
    <n v="1"/>
  </r>
  <r>
    <x v="0"/>
    <s v="Бульдозер"/>
    <x v="3"/>
    <x v="1"/>
    <x v="0"/>
    <x v="0"/>
    <x v="0"/>
    <s v="шт."/>
    <n v="1"/>
  </r>
  <r>
    <x v="0"/>
    <s v="Бульдозер"/>
    <x v="3"/>
    <x v="15"/>
    <x v="0"/>
    <x v="2"/>
    <x v="2"/>
    <s v="л."/>
    <m/>
  </r>
  <r>
    <x v="0"/>
    <s v="Бульдозер"/>
    <x v="3"/>
    <x v="16"/>
    <x v="2"/>
    <x v="4"/>
    <x v="3"/>
    <m/>
    <m/>
  </r>
  <r>
    <x v="0"/>
    <s v="Бульдозер"/>
    <x v="3"/>
    <x v="17"/>
    <x v="2"/>
    <x v="4"/>
    <x v="3"/>
    <m/>
    <m/>
  </r>
  <r>
    <x v="0"/>
    <s v="Бульдозер"/>
    <x v="3"/>
    <x v="18"/>
    <x v="4"/>
    <x v="8"/>
    <x v="11"/>
    <s v="шт."/>
    <n v="2"/>
  </r>
  <r>
    <x v="0"/>
    <s v="Бульдозер"/>
    <x v="3"/>
    <x v="18"/>
    <x v="4"/>
    <x v="8"/>
    <x v="12"/>
    <s v="шт."/>
    <n v="1"/>
  </r>
  <r>
    <x v="0"/>
    <s v="Бульдозер"/>
    <x v="3"/>
    <x v="8"/>
    <x v="2"/>
    <x v="4"/>
    <x v="3"/>
    <m/>
    <m/>
  </r>
  <r>
    <x v="0"/>
    <s v="Бульдозер"/>
    <x v="3"/>
    <x v="9"/>
    <x v="2"/>
    <x v="4"/>
    <x v="3"/>
    <m/>
    <m/>
  </r>
  <r>
    <x v="0"/>
    <s v="Бульдозер"/>
    <x v="3"/>
    <x v="10"/>
    <x v="0"/>
    <x v="2"/>
    <x v="2"/>
    <s v="л."/>
    <n v="2.1"/>
  </r>
  <r>
    <x v="0"/>
    <s v="Бульдозер"/>
    <x v="4"/>
    <x v="5"/>
    <x v="1"/>
    <x v="2"/>
    <x v="4"/>
    <s v="л."/>
    <n v="138"/>
  </r>
  <r>
    <x v="0"/>
    <s v="Бульдозер"/>
    <x v="4"/>
    <x v="6"/>
    <x v="1"/>
    <x v="0"/>
    <x v="5"/>
    <s v="шт."/>
    <n v="1"/>
  </r>
  <r>
    <x v="0"/>
    <s v="Бульдозер"/>
    <x v="4"/>
    <x v="7"/>
    <x v="0"/>
    <x v="2"/>
    <x v="2"/>
    <s v="л."/>
    <n v="122"/>
  </r>
  <r>
    <x v="0"/>
    <s v="Бульдозер"/>
    <x v="4"/>
    <x v="27"/>
    <x v="0"/>
    <x v="2"/>
    <x v="2"/>
    <s v="л."/>
    <n v="2.1"/>
  </r>
  <r>
    <x v="0"/>
    <s v="Бульдозер"/>
    <x v="4"/>
    <x v="28"/>
    <x v="0"/>
    <x v="4"/>
    <x v="3"/>
    <m/>
    <m/>
  </r>
  <r>
    <x v="0"/>
    <s v="Бульдозер"/>
    <x v="4"/>
    <x v="29"/>
    <x v="2"/>
    <x v="4"/>
    <x v="3"/>
    <m/>
    <m/>
  </r>
  <r>
    <x v="0"/>
    <s v="Бульдозер"/>
    <x v="4"/>
    <x v="30"/>
    <x v="3"/>
    <x v="4"/>
    <x v="3"/>
    <m/>
    <m/>
  </r>
  <r>
    <x v="0"/>
    <s v="Бульдозер"/>
    <x v="4"/>
    <x v="31"/>
    <x v="2"/>
    <x v="4"/>
    <x v="3"/>
    <m/>
    <m/>
  </r>
  <r>
    <x v="0"/>
    <s v="Бульдозер"/>
    <x v="4"/>
    <x v="3"/>
    <x v="0"/>
    <x v="2"/>
    <x v="2"/>
    <s v="л."/>
    <n v="150"/>
  </r>
  <r>
    <x v="0"/>
    <s v="Бульдозер"/>
    <x v="4"/>
    <x v="19"/>
    <x v="0"/>
    <x v="3"/>
    <x v="3"/>
    <m/>
    <m/>
  </r>
  <r>
    <x v="0"/>
    <s v="Бульдозер"/>
    <x v="4"/>
    <x v="20"/>
    <x v="3"/>
    <x v="7"/>
    <x v="3"/>
    <m/>
    <m/>
  </r>
  <r>
    <x v="0"/>
    <s v="Бульдозер"/>
    <x v="4"/>
    <x v="21"/>
    <x v="0"/>
    <x v="8"/>
    <x v="13"/>
    <s v="шт."/>
    <n v="1"/>
  </r>
  <r>
    <x v="0"/>
    <s v="Бульдозер"/>
    <x v="4"/>
    <x v="22"/>
    <x v="2"/>
    <x v="4"/>
    <x v="3"/>
    <m/>
    <m/>
  </r>
  <r>
    <x v="0"/>
    <s v="Бульдозер"/>
    <x v="4"/>
    <x v="23"/>
    <x v="1"/>
    <x v="8"/>
    <x v="13"/>
    <s v="шт."/>
    <n v="1"/>
  </r>
  <r>
    <x v="0"/>
    <s v="Бульдозер"/>
    <x v="4"/>
    <x v="24"/>
    <x v="3"/>
    <x v="8"/>
    <x v="13"/>
    <s v="шт."/>
    <n v="1"/>
  </r>
  <r>
    <x v="0"/>
    <s v="Бульдозер"/>
    <x v="4"/>
    <x v="25"/>
    <x v="3"/>
    <x v="4"/>
    <x v="3"/>
    <m/>
    <m/>
  </r>
  <r>
    <x v="0"/>
    <s v="Бульдозер"/>
    <x v="4"/>
    <x v="26"/>
    <x v="2"/>
    <x v="4"/>
    <x v="3"/>
    <m/>
    <m/>
  </r>
  <r>
    <x v="0"/>
    <s v="Бульдозер"/>
    <x v="4"/>
    <x v="11"/>
    <x v="3"/>
    <x v="5"/>
    <x v="6"/>
    <s v="л."/>
    <n v="86"/>
  </r>
  <r>
    <x v="0"/>
    <s v="Бульдозер"/>
    <x v="4"/>
    <x v="12"/>
    <x v="3"/>
    <x v="6"/>
    <x v="7"/>
    <s v="шт."/>
    <n v="3"/>
  </r>
  <r>
    <x v="0"/>
    <s v="Бульдозер"/>
    <x v="4"/>
    <x v="13"/>
    <x v="3"/>
    <x v="7"/>
    <x v="8"/>
    <s v="шт."/>
    <n v="1"/>
  </r>
  <r>
    <x v="0"/>
    <s v="Бульдозер"/>
    <x v="4"/>
    <x v="14"/>
    <x v="3"/>
    <x v="7"/>
    <x v="9"/>
    <s v="шт."/>
    <n v="2"/>
  </r>
  <r>
    <x v="0"/>
    <s v="Бульдозер"/>
    <x v="4"/>
    <x v="0"/>
    <x v="0"/>
    <x v="0"/>
    <x v="0"/>
    <s v="шт."/>
    <n v="1"/>
  </r>
  <r>
    <x v="0"/>
    <s v="Бульдозер"/>
    <x v="4"/>
    <x v="2"/>
    <x v="0"/>
    <x v="1"/>
    <x v="10"/>
    <s v="шт."/>
    <n v="1"/>
  </r>
  <r>
    <x v="0"/>
    <s v="Бульдозер"/>
    <x v="4"/>
    <x v="1"/>
    <x v="0"/>
    <x v="0"/>
    <x v="0"/>
    <s v="шт."/>
    <n v="1"/>
  </r>
  <r>
    <x v="0"/>
    <s v="Бульдозер"/>
    <x v="4"/>
    <x v="15"/>
    <x v="0"/>
    <x v="2"/>
    <x v="2"/>
    <s v="л."/>
    <m/>
  </r>
  <r>
    <x v="0"/>
    <s v="Бульдозер"/>
    <x v="4"/>
    <x v="16"/>
    <x v="2"/>
    <x v="4"/>
    <x v="3"/>
    <m/>
    <m/>
  </r>
  <r>
    <x v="0"/>
    <s v="Бульдозер"/>
    <x v="4"/>
    <x v="17"/>
    <x v="2"/>
    <x v="4"/>
    <x v="3"/>
    <m/>
    <m/>
  </r>
  <r>
    <x v="0"/>
    <s v="Бульдозер"/>
    <x v="4"/>
    <x v="18"/>
    <x v="4"/>
    <x v="8"/>
    <x v="11"/>
    <s v="шт."/>
    <n v="2"/>
  </r>
  <r>
    <x v="0"/>
    <s v="Бульдозер"/>
    <x v="4"/>
    <x v="18"/>
    <x v="4"/>
    <x v="8"/>
    <x v="12"/>
    <s v="шт."/>
    <n v="1"/>
  </r>
  <r>
    <x v="0"/>
    <s v="Бульдозер"/>
    <x v="4"/>
    <x v="8"/>
    <x v="2"/>
    <x v="4"/>
    <x v="3"/>
    <m/>
    <m/>
  </r>
  <r>
    <x v="0"/>
    <s v="Бульдозер"/>
    <x v="4"/>
    <x v="9"/>
    <x v="2"/>
    <x v="4"/>
    <x v="3"/>
    <m/>
    <m/>
  </r>
  <r>
    <x v="0"/>
    <s v="Бульдозер"/>
    <x v="4"/>
    <x v="10"/>
    <x v="0"/>
    <x v="2"/>
    <x v="2"/>
    <s v="л."/>
    <n v="2.1"/>
  </r>
  <r>
    <x v="0"/>
    <s v="Бульдозер"/>
    <x v="5"/>
    <x v="32"/>
    <x v="2"/>
    <x v="4"/>
    <x v="3"/>
    <m/>
    <m/>
  </r>
  <r>
    <x v="0"/>
    <s v="Бульдозер"/>
    <x v="5"/>
    <x v="33"/>
    <x v="2"/>
    <x v="4"/>
    <x v="3"/>
    <m/>
    <m/>
  </r>
  <r>
    <x v="0"/>
    <s v="Бульдозер"/>
    <x v="5"/>
    <x v="34"/>
    <x v="2"/>
    <x v="4"/>
    <x v="3"/>
    <m/>
    <m/>
  </r>
  <r>
    <x v="0"/>
    <s v="Бульдозер"/>
    <x v="5"/>
    <x v="35"/>
    <x v="2"/>
    <x v="4"/>
    <x v="3"/>
    <m/>
    <m/>
  </r>
  <r>
    <x v="0"/>
    <s v="Бульдозер"/>
    <x v="5"/>
    <x v="36"/>
    <x v="2"/>
    <x v="4"/>
    <x v="3"/>
    <m/>
    <m/>
  </r>
  <r>
    <x v="0"/>
    <s v="Бульдозер"/>
    <x v="5"/>
    <x v="5"/>
    <x v="1"/>
    <x v="2"/>
    <x v="4"/>
    <s v="л."/>
    <n v="138"/>
  </r>
  <r>
    <x v="0"/>
    <s v="Бульдозер"/>
    <x v="5"/>
    <x v="6"/>
    <x v="1"/>
    <x v="0"/>
    <x v="5"/>
    <s v="шт."/>
    <n v="1"/>
  </r>
  <r>
    <x v="0"/>
    <s v="Бульдозер"/>
    <x v="5"/>
    <x v="7"/>
    <x v="0"/>
    <x v="2"/>
    <x v="2"/>
    <s v="л."/>
    <n v="122"/>
  </r>
  <r>
    <x v="0"/>
    <s v="Бульдозер"/>
    <x v="5"/>
    <x v="27"/>
    <x v="0"/>
    <x v="2"/>
    <x v="2"/>
    <s v="л."/>
    <n v="2.1"/>
  </r>
  <r>
    <x v="0"/>
    <s v="Бульдозер"/>
    <x v="5"/>
    <x v="28"/>
    <x v="0"/>
    <x v="4"/>
    <x v="3"/>
    <m/>
    <m/>
  </r>
  <r>
    <x v="0"/>
    <s v="Бульдозер"/>
    <x v="5"/>
    <x v="29"/>
    <x v="2"/>
    <x v="4"/>
    <x v="3"/>
    <m/>
    <m/>
  </r>
  <r>
    <x v="0"/>
    <s v="Бульдозер"/>
    <x v="5"/>
    <x v="30"/>
    <x v="3"/>
    <x v="4"/>
    <x v="3"/>
    <m/>
    <m/>
  </r>
  <r>
    <x v="0"/>
    <s v="Бульдозер"/>
    <x v="5"/>
    <x v="31"/>
    <x v="2"/>
    <x v="4"/>
    <x v="3"/>
    <m/>
    <m/>
  </r>
  <r>
    <x v="0"/>
    <s v="Бульдозер"/>
    <x v="5"/>
    <x v="3"/>
    <x v="0"/>
    <x v="2"/>
    <x v="2"/>
    <s v="л."/>
    <n v="150"/>
  </r>
  <r>
    <x v="0"/>
    <s v="Бульдозер"/>
    <x v="5"/>
    <x v="19"/>
    <x v="0"/>
    <x v="3"/>
    <x v="3"/>
    <m/>
    <m/>
  </r>
  <r>
    <x v="0"/>
    <s v="Бульдозер"/>
    <x v="5"/>
    <x v="20"/>
    <x v="3"/>
    <x v="7"/>
    <x v="3"/>
    <m/>
    <m/>
  </r>
  <r>
    <x v="0"/>
    <s v="Бульдозер"/>
    <x v="5"/>
    <x v="21"/>
    <x v="0"/>
    <x v="8"/>
    <x v="13"/>
    <s v="шт."/>
    <n v="1"/>
  </r>
  <r>
    <x v="0"/>
    <s v="Бульдозер"/>
    <x v="5"/>
    <x v="22"/>
    <x v="2"/>
    <x v="4"/>
    <x v="3"/>
    <m/>
    <m/>
  </r>
  <r>
    <x v="0"/>
    <s v="Бульдозер"/>
    <x v="5"/>
    <x v="23"/>
    <x v="1"/>
    <x v="8"/>
    <x v="13"/>
    <s v="шт."/>
    <n v="1"/>
  </r>
  <r>
    <x v="0"/>
    <s v="Бульдозер"/>
    <x v="5"/>
    <x v="24"/>
    <x v="3"/>
    <x v="8"/>
    <x v="13"/>
    <s v="шт."/>
    <n v="1"/>
  </r>
  <r>
    <x v="0"/>
    <s v="Бульдозер"/>
    <x v="5"/>
    <x v="25"/>
    <x v="3"/>
    <x v="4"/>
    <x v="3"/>
    <m/>
    <m/>
  </r>
  <r>
    <x v="0"/>
    <s v="Бульдозер"/>
    <x v="5"/>
    <x v="26"/>
    <x v="2"/>
    <x v="4"/>
    <x v="3"/>
    <m/>
    <m/>
  </r>
  <r>
    <x v="0"/>
    <s v="Бульдозер"/>
    <x v="5"/>
    <x v="11"/>
    <x v="3"/>
    <x v="5"/>
    <x v="6"/>
    <s v="л."/>
    <n v="86"/>
  </r>
  <r>
    <x v="0"/>
    <s v="Бульдозер"/>
    <x v="5"/>
    <x v="12"/>
    <x v="3"/>
    <x v="6"/>
    <x v="7"/>
    <s v="шт."/>
    <n v="3"/>
  </r>
  <r>
    <x v="0"/>
    <s v="Бульдозер"/>
    <x v="5"/>
    <x v="13"/>
    <x v="3"/>
    <x v="7"/>
    <x v="8"/>
    <s v="шт."/>
    <n v="1"/>
  </r>
  <r>
    <x v="0"/>
    <s v="Бульдозер"/>
    <x v="5"/>
    <x v="14"/>
    <x v="3"/>
    <x v="7"/>
    <x v="9"/>
    <s v="шт."/>
    <n v="2"/>
  </r>
  <r>
    <x v="0"/>
    <s v="Бульдозер"/>
    <x v="5"/>
    <x v="0"/>
    <x v="0"/>
    <x v="0"/>
    <x v="0"/>
    <s v="шт."/>
    <n v="1"/>
  </r>
  <r>
    <x v="0"/>
    <s v="Бульдозер"/>
    <x v="5"/>
    <x v="2"/>
    <x v="0"/>
    <x v="1"/>
    <x v="10"/>
    <s v="шт."/>
    <n v="1"/>
  </r>
  <r>
    <x v="0"/>
    <s v="Бульдозер"/>
    <x v="5"/>
    <x v="1"/>
    <x v="0"/>
    <x v="0"/>
    <x v="0"/>
    <s v="шт."/>
    <n v="1"/>
  </r>
  <r>
    <x v="0"/>
    <s v="Бульдозер"/>
    <x v="5"/>
    <x v="15"/>
    <x v="0"/>
    <x v="2"/>
    <x v="2"/>
    <s v="л."/>
    <m/>
  </r>
  <r>
    <x v="0"/>
    <s v="Бульдозер"/>
    <x v="5"/>
    <x v="16"/>
    <x v="2"/>
    <x v="4"/>
    <x v="3"/>
    <m/>
    <m/>
  </r>
  <r>
    <x v="0"/>
    <s v="Бульдозер"/>
    <x v="5"/>
    <x v="17"/>
    <x v="2"/>
    <x v="4"/>
    <x v="3"/>
    <m/>
    <m/>
  </r>
  <r>
    <x v="0"/>
    <s v="Бульдозер"/>
    <x v="5"/>
    <x v="18"/>
    <x v="4"/>
    <x v="8"/>
    <x v="11"/>
    <s v="шт."/>
    <n v="2"/>
  </r>
  <r>
    <x v="0"/>
    <s v="Бульдозер"/>
    <x v="5"/>
    <x v="18"/>
    <x v="4"/>
    <x v="8"/>
    <x v="12"/>
    <s v="шт."/>
    <n v="1"/>
  </r>
  <r>
    <x v="0"/>
    <s v="Бульдозер"/>
    <x v="5"/>
    <x v="8"/>
    <x v="2"/>
    <x v="4"/>
    <x v="3"/>
    <m/>
    <m/>
  </r>
  <r>
    <x v="0"/>
    <s v="Бульдозер"/>
    <x v="5"/>
    <x v="9"/>
    <x v="2"/>
    <x v="4"/>
    <x v="3"/>
    <m/>
    <m/>
  </r>
  <r>
    <x v="0"/>
    <s v="Бульдозер"/>
    <x v="5"/>
    <x v="10"/>
    <x v="0"/>
    <x v="2"/>
    <x v="2"/>
    <s v="л."/>
    <n v="2.1"/>
  </r>
  <r>
    <x v="0"/>
    <s v="Бульдозер"/>
    <x v="6"/>
    <x v="37"/>
    <x v="3"/>
    <x v="4"/>
    <x v="3"/>
    <m/>
    <m/>
  </r>
  <r>
    <x v="0"/>
    <s v="Бульдозер"/>
    <x v="6"/>
    <x v="38"/>
    <x v="3"/>
    <x v="4"/>
    <x v="3"/>
    <m/>
    <m/>
  </r>
  <r>
    <x v="0"/>
    <s v="Бульдозер"/>
    <x v="6"/>
    <x v="32"/>
    <x v="2"/>
    <x v="4"/>
    <x v="3"/>
    <m/>
    <m/>
  </r>
  <r>
    <x v="0"/>
    <s v="Бульдозер"/>
    <x v="6"/>
    <x v="33"/>
    <x v="2"/>
    <x v="4"/>
    <x v="3"/>
    <m/>
    <m/>
  </r>
  <r>
    <x v="0"/>
    <s v="Бульдозер"/>
    <x v="6"/>
    <x v="34"/>
    <x v="2"/>
    <x v="4"/>
    <x v="3"/>
    <m/>
    <m/>
  </r>
  <r>
    <x v="0"/>
    <s v="Бульдозер"/>
    <x v="6"/>
    <x v="35"/>
    <x v="2"/>
    <x v="4"/>
    <x v="3"/>
    <m/>
    <m/>
  </r>
  <r>
    <x v="0"/>
    <s v="Бульдозер"/>
    <x v="6"/>
    <x v="36"/>
    <x v="2"/>
    <x v="4"/>
    <x v="3"/>
    <m/>
    <m/>
  </r>
  <r>
    <x v="0"/>
    <s v="Бульдозер"/>
    <x v="6"/>
    <x v="5"/>
    <x v="1"/>
    <x v="2"/>
    <x v="4"/>
    <s v="л."/>
    <n v="138"/>
  </r>
  <r>
    <x v="0"/>
    <s v="Бульдозер"/>
    <x v="6"/>
    <x v="6"/>
    <x v="1"/>
    <x v="0"/>
    <x v="5"/>
    <s v="шт."/>
    <n v="1"/>
  </r>
  <r>
    <x v="0"/>
    <s v="Бульдозер"/>
    <x v="6"/>
    <x v="7"/>
    <x v="0"/>
    <x v="2"/>
    <x v="2"/>
    <s v="л."/>
    <n v="122"/>
  </r>
  <r>
    <x v="0"/>
    <s v="Бульдозер"/>
    <x v="6"/>
    <x v="27"/>
    <x v="0"/>
    <x v="2"/>
    <x v="2"/>
    <s v="л."/>
    <n v="2.1"/>
  </r>
  <r>
    <x v="0"/>
    <s v="Бульдозер"/>
    <x v="6"/>
    <x v="28"/>
    <x v="0"/>
    <x v="4"/>
    <x v="3"/>
    <m/>
    <m/>
  </r>
  <r>
    <x v="0"/>
    <s v="Бульдозер"/>
    <x v="6"/>
    <x v="29"/>
    <x v="2"/>
    <x v="4"/>
    <x v="3"/>
    <m/>
    <m/>
  </r>
  <r>
    <x v="0"/>
    <s v="Бульдозер"/>
    <x v="6"/>
    <x v="30"/>
    <x v="3"/>
    <x v="4"/>
    <x v="3"/>
    <m/>
    <m/>
  </r>
  <r>
    <x v="0"/>
    <s v="Бульдозер"/>
    <x v="6"/>
    <x v="31"/>
    <x v="2"/>
    <x v="4"/>
    <x v="3"/>
    <m/>
    <m/>
  </r>
  <r>
    <x v="0"/>
    <s v="Бульдозер"/>
    <x v="6"/>
    <x v="3"/>
    <x v="0"/>
    <x v="2"/>
    <x v="2"/>
    <s v="л."/>
    <n v="150"/>
  </r>
  <r>
    <x v="0"/>
    <s v="Бульдозер"/>
    <x v="6"/>
    <x v="19"/>
    <x v="0"/>
    <x v="3"/>
    <x v="3"/>
    <m/>
    <m/>
  </r>
  <r>
    <x v="0"/>
    <s v="Бульдозер"/>
    <x v="6"/>
    <x v="20"/>
    <x v="3"/>
    <x v="7"/>
    <x v="3"/>
    <m/>
    <m/>
  </r>
  <r>
    <x v="0"/>
    <s v="Бульдозер"/>
    <x v="6"/>
    <x v="21"/>
    <x v="0"/>
    <x v="8"/>
    <x v="13"/>
    <s v="шт."/>
    <n v="1"/>
  </r>
  <r>
    <x v="0"/>
    <s v="Бульдозер"/>
    <x v="6"/>
    <x v="22"/>
    <x v="2"/>
    <x v="4"/>
    <x v="3"/>
    <m/>
    <m/>
  </r>
  <r>
    <x v="0"/>
    <s v="Бульдозер"/>
    <x v="6"/>
    <x v="23"/>
    <x v="1"/>
    <x v="8"/>
    <x v="13"/>
    <s v="шт."/>
    <n v="1"/>
  </r>
  <r>
    <x v="0"/>
    <s v="Бульдозер"/>
    <x v="6"/>
    <x v="24"/>
    <x v="3"/>
    <x v="8"/>
    <x v="13"/>
    <s v="шт."/>
    <n v="1"/>
  </r>
  <r>
    <x v="0"/>
    <s v="Бульдозер"/>
    <x v="6"/>
    <x v="25"/>
    <x v="3"/>
    <x v="4"/>
    <x v="3"/>
    <m/>
    <m/>
  </r>
  <r>
    <x v="0"/>
    <s v="Бульдозер"/>
    <x v="6"/>
    <x v="26"/>
    <x v="2"/>
    <x v="4"/>
    <x v="3"/>
    <m/>
    <m/>
  </r>
  <r>
    <x v="0"/>
    <s v="Бульдозер"/>
    <x v="6"/>
    <x v="11"/>
    <x v="3"/>
    <x v="5"/>
    <x v="6"/>
    <s v="л."/>
    <n v="86"/>
  </r>
  <r>
    <x v="0"/>
    <s v="Бульдозер"/>
    <x v="6"/>
    <x v="12"/>
    <x v="3"/>
    <x v="6"/>
    <x v="7"/>
    <s v="шт."/>
    <n v="3"/>
  </r>
  <r>
    <x v="0"/>
    <s v="Бульдозер"/>
    <x v="6"/>
    <x v="13"/>
    <x v="3"/>
    <x v="7"/>
    <x v="8"/>
    <s v="шт."/>
    <n v="1"/>
  </r>
  <r>
    <x v="0"/>
    <s v="Бульдозер"/>
    <x v="6"/>
    <x v="14"/>
    <x v="3"/>
    <x v="7"/>
    <x v="9"/>
    <s v="шт."/>
    <n v="2"/>
  </r>
  <r>
    <x v="0"/>
    <s v="Бульдозер"/>
    <x v="6"/>
    <x v="0"/>
    <x v="0"/>
    <x v="0"/>
    <x v="0"/>
    <s v="шт."/>
    <n v="1"/>
  </r>
  <r>
    <x v="0"/>
    <s v="Бульдозер"/>
    <x v="6"/>
    <x v="2"/>
    <x v="0"/>
    <x v="1"/>
    <x v="10"/>
    <s v="шт."/>
    <n v="1"/>
  </r>
  <r>
    <x v="0"/>
    <s v="Бульдозер"/>
    <x v="6"/>
    <x v="1"/>
    <x v="0"/>
    <x v="0"/>
    <x v="0"/>
    <s v="шт."/>
    <n v="1"/>
  </r>
  <r>
    <x v="0"/>
    <s v="Бульдозер"/>
    <x v="6"/>
    <x v="15"/>
    <x v="0"/>
    <x v="2"/>
    <x v="2"/>
    <s v="л."/>
    <m/>
  </r>
  <r>
    <x v="0"/>
    <s v="Бульдозер"/>
    <x v="6"/>
    <x v="16"/>
    <x v="2"/>
    <x v="4"/>
    <x v="3"/>
    <m/>
    <m/>
  </r>
  <r>
    <x v="0"/>
    <s v="Бульдозер"/>
    <x v="6"/>
    <x v="17"/>
    <x v="2"/>
    <x v="4"/>
    <x v="3"/>
    <m/>
    <m/>
  </r>
  <r>
    <x v="0"/>
    <s v="Бульдозер"/>
    <x v="6"/>
    <x v="18"/>
    <x v="4"/>
    <x v="8"/>
    <x v="11"/>
    <s v="шт."/>
    <n v="2"/>
  </r>
  <r>
    <x v="0"/>
    <s v="Бульдозер"/>
    <x v="6"/>
    <x v="18"/>
    <x v="4"/>
    <x v="8"/>
    <x v="12"/>
    <s v="шт."/>
    <n v="1"/>
  </r>
  <r>
    <x v="0"/>
    <s v="Бульдозер"/>
    <x v="6"/>
    <x v="8"/>
    <x v="2"/>
    <x v="4"/>
    <x v="3"/>
    <m/>
    <m/>
  </r>
  <r>
    <x v="0"/>
    <s v="Бульдозер"/>
    <x v="6"/>
    <x v="9"/>
    <x v="2"/>
    <x v="4"/>
    <x v="3"/>
    <m/>
    <m/>
  </r>
  <r>
    <x v="0"/>
    <s v="Бульдозер"/>
    <x v="6"/>
    <x v="10"/>
    <x v="0"/>
    <x v="2"/>
    <x v="2"/>
    <s v="л."/>
    <n v="2.1"/>
  </r>
  <r>
    <x v="0"/>
    <s v="Бульдозер"/>
    <x v="3"/>
    <x v="34"/>
    <x v="2"/>
    <x v="4"/>
    <x v="3"/>
    <m/>
    <m/>
  </r>
  <r>
    <x v="0"/>
    <s v="Бульдозер"/>
    <x v="4"/>
    <x v="34"/>
    <x v="2"/>
    <x v="4"/>
    <x v="3"/>
    <m/>
    <m/>
  </r>
  <r>
    <x v="0"/>
    <s v="Бульдозер"/>
    <x v="5"/>
    <x v="39"/>
    <x v="2"/>
    <x v="4"/>
    <x v="3"/>
    <s v="шт."/>
    <n v="1"/>
  </r>
  <r>
    <x v="0"/>
    <s v="Бульдозер"/>
    <x v="5"/>
    <x v="40"/>
    <x v="2"/>
    <x v="4"/>
    <x v="3"/>
    <s v="шт."/>
    <n v="1"/>
  </r>
  <r>
    <x v="0"/>
    <s v="Бульдозер"/>
    <x v="5"/>
    <x v="41"/>
    <x v="2"/>
    <x v="4"/>
    <x v="3"/>
    <s v="шт."/>
    <n v="1"/>
  </r>
  <r>
    <x v="0"/>
    <s v="Бульдозер"/>
    <x v="5"/>
    <x v="42"/>
    <x v="2"/>
    <x v="4"/>
    <x v="3"/>
    <s v="шт."/>
    <n v="1"/>
  </r>
  <r>
    <x v="0"/>
    <s v="Бульдозер"/>
    <x v="5"/>
    <x v="43"/>
    <x v="2"/>
    <x v="4"/>
    <x v="3"/>
    <s v="шт."/>
    <n v="1"/>
  </r>
  <r>
    <x v="0"/>
    <s v="Бульдозер"/>
    <x v="5"/>
    <x v="44"/>
    <x v="2"/>
    <x v="4"/>
    <x v="3"/>
    <s v="шт."/>
    <n v="1"/>
  </r>
  <r>
    <x v="0"/>
    <s v="Бульдозер"/>
    <x v="5"/>
    <x v="45"/>
    <x v="2"/>
    <x v="4"/>
    <x v="3"/>
    <s v="шт."/>
    <n v="2"/>
  </r>
  <r>
    <x v="0"/>
    <s v="Бульдозер"/>
    <x v="5"/>
    <x v="46"/>
    <x v="2"/>
    <x v="4"/>
    <x v="3"/>
    <s v="шт."/>
    <n v="1"/>
  </r>
  <r>
    <x v="0"/>
    <s v="Бульдозер"/>
    <x v="5"/>
    <x v="47"/>
    <x v="2"/>
    <x v="4"/>
    <x v="3"/>
    <s v="шт."/>
    <n v="2"/>
  </r>
  <r>
    <x v="0"/>
    <s v="Бульдозер"/>
    <x v="5"/>
    <x v="48"/>
    <x v="2"/>
    <x v="4"/>
    <x v="3"/>
    <s v="шт."/>
    <n v="1"/>
  </r>
  <r>
    <x v="0"/>
    <s v="Бульдозер"/>
    <x v="5"/>
    <x v="49"/>
    <x v="2"/>
    <x v="4"/>
    <x v="3"/>
    <s v="шт."/>
    <n v="2"/>
  </r>
  <r>
    <x v="0"/>
    <s v="Бульдозер"/>
    <x v="5"/>
    <x v="50"/>
    <x v="2"/>
    <x v="4"/>
    <x v="3"/>
    <s v="шт."/>
    <n v="1"/>
  </r>
  <r>
    <x v="0"/>
    <s v="Бульдозер"/>
    <x v="5"/>
    <x v="51"/>
    <x v="2"/>
    <x v="4"/>
    <x v="3"/>
    <s v="шт."/>
    <n v="1"/>
  </r>
  <r>
    <x v="0"/>
    <s v="Бульдозер"/>
    <x v="5"/>
    <x v="52"/>
    <x v="2"/>
    <x v="4"/>
    <x v="3"/>
    <s v="шт."/>
    <n v="8"/>
  </r>
  <r>
    <x v="0"/>
    <s v="Бульдозер"/>
    <x v="5"/>
    <x v="53"/>
    <x v="2"/>
    <x v="4"/>
    <x v="3"/>
    <s v="шт."/>
    <n v="10"/>
  </r>
  <r>
    <x v="0"/>
    <s v="Бульдозер"/>
    <x v="5"/>
    <x v="54"/>
    <x v="2"/>
    <x v="4"/>
    <x v="3"/>
    <s v="шт."/>
    <n v="20"/>
  </r>
  <r>
    <x v="0"/>
    <s v="Бульдозер"/>
    <x v="5"/>
    <x v="55"/>
    <x v="2"/>
    <x v="4"/>
    <x v="3"/>
    <s v="шт."/>
    <n v="16"/>
  </r>
  <r>
    <x v="0"/>
    <s v="Бульдозер"/>
    <x v="5"/>
    <x v="56"/>
    <x v="2"/>
    <x v="4"/>
    <x v="3"/>
    <s v="шт."/>
    <n v="6"/>
  </r>
  <r>
    <x v="0"/>
    <s v="Бульдозер"/>
    <x v="5"/>
    <x v="57"/>
    <x v="2"/>
    <x v="4"/>
    <x v="3"/>
    <s v="шт."/>
    <n v="2"/>
  </r>
  <r>
    <x v="0"/>
    <s v="Бульдозер"/>
    <x v="5"/>
    <x v="58"/>
    <x v="2"/>
    <x v="4"/>
    <x v="3"/>
    <s v="шт."/>
    <n v="2"/>
  </r>
  <r>
    <x v="0"/>
    <s v="Бульдозер"/>
    <x v="5"/>
    <x v="59"/>
    <x v="2"/>
    <x v="4"/>
    <x v="3"/>
    <s v="шт."/>
    <n v="4"/>
  </r>
  <r>
    <x v="0"/>
    <s v="Бульдозер"/>
    <x v="5"/>
    <x v="60"/>
    <x v="2"/>
    <x v="4"/>
    <x v="3"/>
    <s v="шт."/>
    <n v="1"/>
  </r>
  <r>
    <x v="0"/>
    <s v="Бульдозер"/>
    <x v="5"/>
    <x v="61"/>
    <x v="2"/>
    <x v="4"/>
    <x v="3"/>
    <s v="шт."/>
    <n v="6"/>
  </r>
  <r>
    <x v="0"/>
    <s v="Бульдозер"/>
    <x v="5"/>
    <x v="62"/>
    <x v="2"/>
    <x v="4"/>
    <x v="3"/>
    <s v="шт."/>
    <n v="12"/>
  </r>
  <r>
    <x v="0"/>
    <s v="Бульдозер"/>
    <x v="5"/>
    <x v="63"/>
    <x v="2"/>
    <x v="4"/>
    <x v="3"/>
    <s v="шт."/>
    <n v="16"/>
  </r>
  <r>
    <x v="0"/>
    <s v="Бульдозер"/>
    <x v="5"/>
    <x v="64"/>
    <x v="2"/>
    <x v="4"/>
    <x v="3"/>
    <s v="шт."/>
    <n v="2"/>
  </r>
  <r>
    <x v="0"/>
    <s v="Бульдозер"/>
    <x v="5"/>
    <x v="65"/>
    <x v="2"/>
    <x v="4"/>
    <x v="3"/>
    <s v="шт."/>
    <n v="2"/>
  </r>
  <r>
    <x v="0"/>
    <s v="Бульдозер"/>
    <x v="5"/>
    <x v="66"/>
    <x v="2"/>
    <x v="4"/>
    <x v="3"/>
    <s v="шт."/>
    <n v="4"/>
  </r>
  <r>
    <x v="0"/>
    <s v="Бульдозер"/>
    <x v="5"/>
    <x v="67"/>
    <x v="2"/>
    <x v="4"/>
    <x v="3"/>
    <s v="шт."/>
    <n v="2"/>
  </r>
  <r>
    <x v="0"/>
    <s v="Бульдозер"/>
    <x v="5"/>
    <x v="68"/>
    <x v="2"/>
    <x v="4"/>
    <x v="3"/>
    <s v="шт."/>
    <n v="15"/>
  </r>
  <r>
    <x v="0"/>
    <s v="Бульдозер"/>
    <x v="5"/>
    <x v="69"/>
    <x v="2"/>
    <x v="4"/>
    <x v="3"/>
    <s v="шт."/>
    <n v="2"/>
  </r>
  <r>
    <x v="0"/>
    <s v="Бульдозер"/>
    <x v="5"/>
    <x v="70"/>
    <x v="2"/>
    <x v="4"/>
    <x v="3"/>
    <s v="шт."/>
    <n v="1"/>
  </r>
  <r>
    <x v="0"/>
    <s v="Бульдозер"/>
    <x v="6"/>
    <x v="39"/>
    <x v="2"/>
    <x v="4"/>
    <x v="3"/>
    <s v="шт."/>
    <n v="1"/>
  </r>
  <r>
    <x v="0"/>
    <s v="Бульдозер"/>
    <x v="6"/>
    <x v="40"/>
    <x v="2"/>
    <x v="4"/>
    <x v="3"/>
    <s v="шт."/>
    <n v="1"/>
  </r>
  <r>
    <x v="0"/>
    <s v="Бульдозер"/>
    <x v="6"/>
    <x v="41"/>
    <x v="2"/>
    <x v="4"/>
    <x v="3"/>
    <s v="шт."/>
    <n v="1"/>
  </r>
  <r>
    <x v="0"/>
    <s v="Бульдозер"/>
    <x v="6"/>
    <x v="42"/>
    <x v="2"/>
    <x v="4"/>
    <x v="3"/>
    <s v="шт."/>
    <n v="1"/>
  </r>
  <r>
    <x v="0"/>
    <s v="Бульдозер"/>
    <x v="6"/>
    <x v="43"/>
    <x v="2"/>
    <x v="4"/>
    <x v="3"/>
    <s v="шт."/>
    <n v="1"/>
  </r>
  <r>
    <x v="0"/>
    <s v="Бульдозер"/>
    <x v="6"/>
    <x v="44"/>
    <x v="2"/>
    <x v="4"/>
    <x v="3"/>
    <s v="шт."/>
    <n v="1"/>
  </r>
  <r>
    <x v="0"/>
    <s v="Бульдозер"/>
    <x v="6"/>
    <x v="45"/>
    <x v="2"/>
    <x v="4"/>
    <x v="3"/>
    <s v="шт."/>
    <n v="2"/>
  </r>
  <r>
    <x v="0"/>
    <s v="Бульдозер"/>
    <x v="6"/>
    <x v="46"/>
    <x v="2"/>
    <x v="4"/>
    <x v="3"/>
    <s v="шт."/>
    <n v="1"/>
  </r>
  <r>
    <x v="0"/>
    <s v="Бульдозер"/>
    <x v="6"/>
    <x v="47"/>
    <x v="2"/>
    <x v="4"/>
    <x v="3"/>
    <s v="шт."/>
    <n v="2"/>
  </r>
  <r>
    <x v="0"/>
    <s v="Бульдозер"/>
    <x v="6"/>
    <x v="48"/>
    <x v="2"/>
    <x v="4"/>
    <x v="3"/>
    <s v="шт."/>
    <n v="1"/>
  </r>
  <r>
    <x v="0"/>
    <s v="Бульдозер"/>
    <x v="6"/>
    <x v="49"/>
    <x v="2"/>
    <x v="4"/>
    <x v="3"/>
    <s v="шт."/>
    <n v="2"/>
  </r>
  <r>
    <x v="0"/>
    <s v="Бульдозер"/>
    <x v="6"/>
    <x v="50"/>
    <x v="2"/>
    <x v="4"/>
    <x v="3"/>
    <s v="шт."/>
    <n v="1"/>
  </r>
  <r>
    <x v="0"/>
    <s v="Бульдозер"/>
    <x v="6"/>
    <x v="51"/>
    <x v="2"/>
    <x v="4"/>
    <x v="3"/>
    <s v="шт."/>
    <n v="1"/>
  </r>
  <r>
    <x v="0"/>
    <s v="Бульдозер"/>
    <x v="6"/>
    <x v="52"/>
    <x v="2"/>
    <x v="4"/>
    <x v="3"/>
    <s v="шт."/>
    <n v="8"/>
  </r>
  <r>
    <x v="0"/>
    <s v="Бульдозер"/>
    <x v="6"/>
    <x v="53"/>
    <x v="2"/>
    <x v="4"/>
    <x v="3"/>
    <s v="шт."/>
    <n v="10"/>
  </r>
  <r>
    <x v="0"/>
    <s v="Бульдозер"/>
    <x v="6"/>
    <x v="54"/>
    <x v="2"/>
    <x v="4"/>
    <x v="3"/>
    <s v="шт."/>
    <n v="20"/>
  </r>
  <r>
    <x v="0"/>
    <s v="Бульдозер"/>
    <x v="6"/>
    <x v="55"/>
    <x v="2"/>
    <x v="4"/>
    <x v="3"/>
    <s v="шт."/>
    <n v="16"/>
  </r>
  <r>
    <x v="0"/>
    <s v="Бульдозер"/>
    <x v="6"/>
    <x v="56"/>
    <x v="2"/>
    <x v="4"/>
    <x v="3"/>
    <s v="шт."/>
    <n v="6"/>
  </r>
  <r>
    <x v="0"/>
    <s v="Бульдозер"/>
    <x v="6"/>
    <x v="57"/>
    <x v="2"/>
    <x v="4"/>
    <x v="3"/>
    <s v="шт."/>
    <n v="2"/>
  </r>
  <r>
    <x v="0"/>
    <s v="Бульдозер"/>
    <x v="6"/>
    <x v="58"/>
    <x v="2"/>
    <x v="4"/>
    <x v="3"/>
    <s v="шт."/>
    <n v="2"/>
  </r>
  <r>
    <x v="0"/>
    <s v="Бульдозер"/>
    <x v="6"/>
    <x v="59"/>
    <x v="2"/>
    <x v="4"/>
    <x v="3"/>
    <s v="шт."/>
    <n v="4"/>
  </r>
  <r>
    <x v="0"/>
    <s v="Бульдозер"/>
    <x v="6"/>
    <x v="60"/>
    <x v="2"/>
    <x v="4"/>
    <x v="3"/>
    <s v="шт."/>
    <n v="1"/>
  </r>
  <r>
    <x v="0"/>
    <s v="Бульдозер"/>
    <x v="6"/>
    <x v="61"/>
    <x v="2"/>
    <x v="4"/>
    <x v="3"/>
    <s v="шт."/>
    <n v="6"/>
  </r>
  <r>
    <x v="0"/>
    <s v="Бульдозер"/>
    <x v="6"/>
    <x v="62"/>
    <x v="2"/>
    <x v="4"/>
    <x v="3"/>
    <s v="шт."/>
    <n v="12"/>
  </r>
  <r>
    <x v="0"/>
    <s v="Бульдозер"/>
    <x v="6"/>
    <x v="63"/>
    <x v="2"/>
    <x v="4"/>
    <x v="3"/>
    <s v="шт."/>
    <n v="16"/>
  </r>
  <r>
    <x v="0"/>
    <s v="Бульдозер"/>
    <x v="6"/>
    <x v="64"/>
    <x v="2"/>
    <x v="4"/>
    <x v="3"/>
    <s v="шт."/>
    <n v="2"/>
  </r>
  <r>
    <x v="0"/>
    <s v="Бульдозер"/>
    <x v="6"/>
    <x v="65"/>
    <x v="2"/>
    <x v="4"/>
    <x v="3"/>
    <s v="шт."/>
    <n v="2"/>
  </r>
  <r>
    <x v="0"/>
    <s v="Бульдозер"/>
    <x v="6"/>
    <x v="66"/>
    <x v="2"/>
    <x v="4"/>
    <x v="3"/>
    <s v="шт."/>
    <n v="4"/>
  </r>
  <r>
    <x v="0"/>
    <s v="Бульдозер"/>
    <x v="6"/>
    <x v="67"/>
    <x v="2"/>
    <x v="4"/>
    <x v="3"/>
    <s v="шт."/>
    <n v="2"/>
  </r>
  <r>
    <x v="0"/>
    <s v="Бульдозер"/>
    <x v="6"/>
    <x v="68"/>
    <x v="2"/>
    <x v="4"/>
    <x v="3"/>
    <s v="шт."/>
    <n v="15"/>
  </r>
  <r>
    <x v="0"/>
    <s v="Бульдозер"/>
    <x v="6"/>
    <x v="69"/>
    <x v="2"/>
    <x v="4"/>
    <x v="3"/>
    <s v="шт."/>
    <n v="2"/>
  </r>
  <r>
    <x v="0"/>
    <s v="Бульдозер"/>
    <x v="6"/>
    <x v="70"/>
    <x v="2"/>
    <x v="4"/>
    <x v="3"/>
    <s v="шт."/>
    <n v="1"/>
  </r>
  <r>
    <x v="0"/>
    <s v="Бульдозер"/>
    <x v="6"/>
    <x v="71"/>
    <x v="2"/>
    <x v="4"/>
    <x v="3"/>
    <s v="шт."/>
    <n v="20"/>
  </r>
  <r>
    <x v="0"/>
    <s v="Бульдозер"/>
    <x v="6"/>
    <x v="72"/>
    <x v="2"/>
    <x v="4"/>
    <x v="3"/>
    <s v="шт."/>
    <n v="10"/>
  </r>
  <r>
    <x v="1"/>
    <s v="Бульдозер"/>
    <x v="0"/>
    <x v="13"/>
    <x v="3"/>
    <x v="7"/>
    <x v="14"/>
    <s v="шт."/>
    <n v="2"/>
  </r>
  <r>
    <x v="1"/>
    <s v="Бульдозер"/>
    <x v="0"/>
    <x v="73"/>
    <x v="0"/>
    <x v="0"/>
    <x v="15"/>
    <s v="шт."/>
    <n v="1"/>
  </r>
  <r>
    <x v="1"/>
    <s v="Бульдозер"/>
    <x v="0"/>
    <x v="2"/>
    <x v="0"/>
    <x v="1"/>
    <x v="10"/>
    <s v="шт."/>
    <n v="1"/>
  </r>
  <r>
    <x v="1"/>
    <s v="Бульдозер"/>
    <x v="0"/>
    <x v="1"/>
    <x v="0"/>
    <x v="0"/>
    <x v="15"/>
    <s v="шт."/>
    <n v="1"/>
  </r>
  <r>
    <x v="1"/>
    <s v="Бульдозер"/>
    <x v="0"/>
    <x v="74"/>
    <x v="0"/>
    <x v="9"/>
    <x v="3"/>
    <m/>
    <m/>
  </r>
  <r>
    <x v="1"/>
    <s v="Бульдозер"/>
    <x v="0"/>
    <x v="3"/>
    <x v="0"/>
    <x v="2"/>
    <x v="2"/>
    <s v="л."/>
    <n v="150"/>
  </r>
  <r>
    <x v="1"/>
    <s v="Бульдозер"/>
    <x v="0"/>
    <x v="5"/>
    <x v="1"/>
    <x v="2"/>
    <x v="16"/>
    <s v="л."/>
    <n v="120"/>
  </r>
  <r>
    <x v="1"/>
    <s v="Бульдозер"/>
    <x v="0"/>
    <x v="6"/>
    <x v="0"/>
    <x v="0"/>
    <x v="15"/>
    <s v="шт."/>
    <n v="1"/>
  </r>
  <r>
    <x v="1"/>
    <s v="Бульдозер"/>
    <x v="0"/>
    <x v="75"/>
    <x v="0"/>
    <x v="2"/>
    <x v="2"/>
    <s v="л."/>
    <n v="130"/>
  </r>
  <r>
    <x v="1"/>
    <s v="Бульдозер"/>
    <x v="0"/>
    <x v="76"/>
    <x v="2"/>
    <x v="4"/>
    <x v="3"/>
    <m/>
    <m/>
  </r>
  <r>
    <x v="1"/>
    <s v="Бульдозер"/>
    <x v="0"/>
    <x v="77"/>
    <x v="2"/>
    <x v="4"/>
    <x v="3"/>
    <m/>
    <m/>
  </r>
  <r>
    <x v="1"/>
    <s v="Бульдозер"/>
    <x v="0"/>
    <x v="78"/>
    <x v="2"/>
    <x v="4"/>
    <x v="3"/>
    <m/>
    <m/>
  </r>
  <r>
    <x v="1"/>
    <s v="Бульдозер"/>
    <x v="0"/>
    <x v="79"/>
    <x v="2"/>
    <x v="4"/>
    <x v="3"/>
    <m/>
    <m/>
  </r>
  <r>
    <x v="1"/>
    <s v="Бульдозер"/>
    <x v="0"/>
    <x v="80"/>
    <x v="3"/>
    <x v="4"/>
    <x v="3"/>
    <m/>
    <m/>
  </r>
  <r>
    <x v="1"/>
    <s v="Бульдозер"/>
    <x v="1"/>
    <x v="81"/>
    <x v="2"/>
    <x v="10"/>
    <x v="3"/>
    <m/>
    <m/>
  </r>
  <r>
    <x v="1"/>
    <s v="Бульдозер"/>
    <x v="1"/>
    <x v="11"/>
    <x v="3"/>
    <x v="5"/>
    <x v="6"/>
    <s v="л."/>
    <n v="51"/>
  </r>
  <r>
    <x v="1"/>
    <s v="Бульдозер"/>
    <x v="1"/>
    <x v="82"/>
    <x v="3"/>
    <x v="6"/>
    <x v="17"/>
    <s v="шт."/>
    <n v="2"/>
  </r>
  <r>
    <x v="1"/>
    <s v="Бульдозер"/>
    <x v="1"/>
    <x v="2"/>
    <x v="0"/>
    <x v="1"/>
    <x v="10"/>
    <s v="шт."/>
    <n v="1"/>
  </r>
  <r>
    <x v="1"/>
    <s v="Бульдозер"/>
    <x v="1"/>
    <x v="83"/>
    <x v="1"/>
    <x v="2"/>
    <x v="4"/>
    <s v="л."/>
    <m/>
  </r>
  <r>
    <x v="1"/>
    <s v="Бульдозер"/>
    <x v="1"/>
    <x v="84"/>
    <x v="2"/>
    <x v="4"/>
    <x v="3"/>
    <m/>
    <m/>
  </r>
  <r>
    <x v="1"/>
    <s v="Бульдозер"/>
    <x v="1"/>
    <x v="85"/>
    <x v="2"/>
    <x v="4"/>
    <x v="3"/>
    <m/>
    <m/>
  </r>
  <r>
    <x v="1"/>
    <s v="Бульдозер"/>
    <x v="1"/>
    <x v="86"/>
    <x v="2"/>
    <x v="4"/>
    <x v="3"/>
    <m/>
    <m/>
  </r>
  <r>
    <x v="1"/>
    <s v="Бульдозер"/>
    <x v="2"/>
    <x v="13"/>
    <x v="3"/>
    <x v="7"/>
    <x v="14"/>
    <s v="шт."/>
    <n v="2"/>
  </r>
  <r>
    <x v="1"/>
    <s v="Бульдозер"/>
    <x v="2"/>
    <x v="73"/>
    <x v="0"/>
    <x v="0"/>
    <x v="15"/>
    <s v="шт."/>
    <n v="1"/>
  </r>
  <r>
    <x v="1"/>
    <s v="Бульдозер"/>
    <x v="2"/>
    <x v="1"/>
    <x v="0"/>
    <x v="0"/>
    <x v="15"/>
    <s v="шт."/>
    <n v="1"/>
  </r>
  <r>
    <x v="1"/>
    <s v="Бульдозер"/>
    <x v="2"/>
    <x v="2"/>
    <x v="0"/>
    <x v="1"/>
    <x v="10"/>
    <s v="шт."/>
    <n v="1"/>
  </r>
  <r>
    <x v="1"/>
    <s v="Бульдозер"/>
    <x v="2"/>
    <x v="87"/>
    <x v="0"/>
    <x v="4"/>
    <x v="3"/>
    <m/>
    <m/>
  </r>
  <r>
    <x v="1"/>
    <s v="Бульдозер"/>
    <x v="2"/>
    <x v="81"/>
    <x v="2"/>
    <x v="10"/>
    <x v="3"/>
    <m/>
    <m/>
  </r>
  <r>
    <x v="1"/>
    <s v="Бульдозер"/>
    <x v="2"/>
    <x v="11"/>
    <x v="3"/>
    <x v="5"/>
    <x v="6"/>
    <s v="л."/>
    <n v="51"/>
  </r>
  <r>
    <x v="1"/>
    <s v="Бульдозер"/>
    <x v="2"/>
    <x v="82"/>
    <x v="3"/>
    <x v="6"/>
    <x v="17"/>
    <s v="шт."/>
    <n v="2"/>
  </r>
  <r>
    <x v="1"/>
    <s v="Бульдозер"/>
    <x v="2"/>
    <x v="2"/>
    <x v="0"/>
    <x v="1"/>
    <x v="10"/>
    <s v="шт."/>
    <n v="1"/>
  </r>
  <r>
    <x v="1"/>
    <s v="Бульдозер"/>
    <x v="2"/>
    <x v="83"/>
    <x v="1"/>
    <x v="2"/>
    <x v="4"/>
    <s v="л."/>
    <m/>
  </r>
  <r>
    <x v="1"/>
    <s v="Бульдозер"/>
    <x v="2"/>
    <x v="84"/>
    <x v="2"/>
    <x v="4"/>
    <x v="3"/>
    <m/>
    <m/>
  </r>
  <r>
    <x v="1"/>
    <s v="Бульдозер"/>
    <x v="2"/>
    <x v="85"/>
    <x v="2"/>
    <x v="4"/>
    <x v="3"/>
    <m/>
    <m/>
  </r>
  <r>
    <x v="1"/>
    <s v="Бульдозер"/>
    <x v="2"/>
    <x v="86"/>
    <x v="2"/>
    <x v="4"/>
    <x v="3"/>
    <m/>
    <m/>
  </r>
  <r>
    <x v="1"/>
    <s v="Бульдозер"/>
    <x v="3"/>
    <x v="3"/>
    <x v="0"/>
    <x v="2"/>
    <x v="2"/>
    <s v="л."/>
    <n v="150"/>
  </r>
  <r>
    <x v="1"/>
    <s v="Бульдозер"/>
    <x v="3"/>
    <x v="88"/>
    <x v="0"/>
    <x v="3"/>
    <x v="3"/>
    <m/>
    <m/>
  </r>
  <r>
    <x v="1"/>
    <s v="Бульдозер"/>
    <x v="3"/>
    <x v="89"/>
    <x v="0"/>
    <x v="8"/>
    <x v="3"/>
    <s v="шт."/>
    <n v="1"/>
  </r>
  <r>
    <x v="1"/>
    <s v="Бульдозер"/>
    <x v="3"/>
    <x v="90"/>
    <x v="2"/>
    <x v="5"/>
    <x v="6"/>
    <s v="л."/>
    <m/>
  </r>
  <r>
    <x v="1"/>
    <s v="Бульдозер"/>
    <x v="3"/>
    <x v="91"/>
    <x v="2"/>
    <x v="10"/>
    <x v="3"/>
    <m/>
    <m/>
  </r>
  <r>
    <x v="1"/>
    <s v="Бульдозер"/>
    <x v="3"/>
    <x v="92"/>
    <x v="2"/>
    <x v="4"/>
    <x v="3"/>
    <m/>
    <m/>
  </r>
  <r>
    <x v="1"/>
    <s v="Бульдозер"/>
    <x v="3"/>
    <x v="93"/>
    <x v="3"/>
    <x v="11"/>
    <x v="18"/>
    <s v="шт."/>
    <n v="1"/>
  </r>
  <r>
    <x v="1"/>
    <s v="Бульдозер"/>
    <x v="3"/>
    <x v="94"/>
    <x v="3"/>
    <x v="4"/>
    <x v="3"/>
    <m/>
    <m/>
  </r>
  <r>
    <x v="1"/>
    <s v="Бульдозер"/>
    <x v="3"/>
    <x v="13"/>
    <x v="3"/>
    <x v="7"/>
    <x v="14"/>
    <s v="шт."/>
    <n v="2"/>
  </r>
  <r>
    <x v="1"/>
    <s v="Бульдозер"/>
    <x v="3"/>
    <x v="73"/>
    <x v="0"/>
    <x v="0"/>
    <x v="15"/>
    <s v="шт."/>
    <n v="1"/>
  </r>
  <r>
    <x v="1"/>
    <s v="Бульдозер"/>
    <x v="3"/>
    <x v="1"/>
    <x v="0"/>
    <x v="0"/>
    <x v="15"/>
    <s v="шт."/>
    <n v="1"/>
  </r>
  <r>
    <x v="1"/>
    <s v="Бульдозер"/>
    <x v="3"/>
    <x v="2"/>
    <x v="0"/>
    <x v="1"/>
    <x v="10"/>
    <s v="шт."/>
    <n v="1"/>
  </r>
  <r>
    <x v="1"/>
    <s v="Бульдозер"/>
    <x v="3"/>
    <x v="87"/>
    <x v="0"/>
    <x v="4"/>
    <x v="3"/>
    <m/>
    <m/>
  </r>
  <r>
    <x v="1"/>
    <s v="Бульдозер"/>
    <x v="3"/>
    <x v="81"/>
    <x v="2"/>
    <x v="10"/>
    <x v="3"/>
    <m/>
    <m/>
  </r>
  <r>
    <x v="1"/>
    <s v="Бульдозер"/>
    <x v="3"/>
    <x v="11"/>
    <x v="3"/>
    <x v="5"/>
    <x v="6"/>
    <s v="л."/>
    <n v="51"/>
  </r>
  <r>
    <x v="1"/>
    <s v="Бульдозер"/>
    <x v="3"/>
    <x v="82"/>
    <x v="3"/>
    <x v="6"/>
    <x v="17"/>
    <s v="шт."/>
    <n v="2"/>
  </r>
  <r>
    <x v="1"/>
    <s v="Бульдозер"/>
    <x v="3"/>
    <x v="2"/>
    <x v="0"/>
    <x v="1"/>
    <x v="10"/>
    <s v="шт."/>
    <n v="1"/>
  </r>
  <r>
    <x v="1"/>
    <s v="Бульдозер"/>
    <x v="3"/>
    <x v="83"/>
    <x v="1"/>
    <x v="2"/>
    <x v="4"/>
    <s v="л."/>
    <m/>
  </r>
  <r>
    <x v="1"/>
    <s v="Бульдозер"/>
    <x v="3"/>
    <x v="84"/>
    <x v="2"/>
    <x v="4"/>
    <x v="3"/>
    <m/>
    <m/>
  </r>
  <r>
    <x v="1"/>
    <s v="Бульдозер"/>
    <x v="3"/>
    <x v="85"/>
    <x v="2"/>
    <x v="4"/>
    <x v="3"/>
    <m/>
    <m/>
  </r>
  <r>
    <x v="1"/>
    <s v="Бульдозер"/>
    <x v="3"/>
    <x v="86"/>
    <x v="2"/>
    <x v="4"/>
    <x v="3"/>
    <m/>
    <m/>
  </r>
  <r>
    <x v="1"/>
    <s v="Бульдозер"/>
    <x v="4"/>
    <x v="6"/>
    <x v="0"/>
    <x v="0"/>
    <x v="15"/>
    <s v="шт."/>
    <n v="1"/>
  </r>
  <r>
    <x v="1"/>
    <s v="Бульдозер"/>
    <x v="4"/>
    <x v="5"/>
    <x v="1"/>
    <x v="2"/>
    <x v="16"/>
    <s v="л."/>
    <n v="120"/>
  </r>
  <r>
    <x v="1"/>
    <s v="Бульдозер"/>
    <x v="4"/>
    <x v="75"/>
    <x v="0"/>
    <x v="2"/>
    <x v="2"/>
    <s v="л."/>
    <n v="130"/>
  </r>
  <r>
    <x v="1"/>
    <s v="Бульдозер"/>
    <x v="4"/>
    <x v="27"/>
    <x v="0"/>
    <x v="5"/>
    <x v="6"/>
    <s v="л."/>
    <n v="2.1"/>
  </r>
  <r>
    <x v="1"/>
    <s v="Бульдозер"/>
    <x v="4"/>
    <x v="95"/>
    <x v="0"/>
    <x v="4"/>
    <x v="3"/>
    <m/>
    <m/>
  </r>
  <r>
    <x v="1"/>
    <s v="Бульдозер"/>
    <x v="4"/>
    <x v="96"/>
    <x v="0"/>
    <x v="5"/>
    <x v="19"/>
    <s v="л."/>
    <m/>
  </r>
  <r>
    <x v="1"/>
    <s v="Бульдозер"/>
    <x v="4"/>
    <x v="76"/>
    <x v="2"/>
    <x v="4"/>
    <x v="3"/>
    <m/>
    <m/>
  </r>
  <r>
    <x v="1"/>
    <s v="Бульдозер"/>
    <x v="4"/>
    <x v="77"/>
    <x v="2"/>
    <x v="4"/>
    <x v="3"/>
    <m/>
    <m/>
  </r>
  <r>
    <x v="1"/>
    <s v="Бульдозер"/>
    <x v="4"/>
    <x v="78"/>
    <x v="2"/>
    <x v="4"/>
    <x v="3"/>
    <m/>
    <m/>
  </r>
  <r>
    <x v="1"/>
    <s v="Бульдозер"/>
    <x v="4"/>
    <x v="79"/>
    <x v="2"/>
    <x v="4"/>
    <x v="3"/>
    <m/>
    <m/>
  </r>
  <r>
    <x v="1"/>
    <s v="Бульдозер"/>
    <x v="4"/>
    <x v="3"/>
    <x v="0"/>
    <x v="2"/>
    <x v="2"/>
    <s v="л."/>
    <n v="150"/>
  </r>
  <r>
    <x v="1"/>
    <s v="Бульдозер"/>
    <x v="4"/>
    <x v="88"/>
    <x v="0"/>
    <x v="3"/>
    <x v="3"/>
    <m/>
    <m/>
  </r>
  <r>
    <x v="1"/>
    <s v="Бульдозер"/>
    <x v="4"/>
    <x v="89"/>
    <x v="0"/>
    <x v="8"/>
    <x v="3"/>
    <s v="шт."/>
    <n v="1"/>
  </r>
  <r>
    <x v="1"/>
    <s v="Бульдозер"/>
    <x v="4"/>
    <x v="90"/>
    <x v="2"/>
    <x v="5"/>
    <x v="6"/>
    <s v="л."/>
    <m/>
  </r>
  <r>
    <x v="1"/>
    <s v="Бульдозер"/>
    <x v="4"/>
    <x v="91"/>
    <x v="2"/>
    <x v="10"/>
    <x v="3"/>
    <m/>
    <m/>
  </r>
  <r>
    <x v="1"/>
    <s v="Бульдозер"/>
    <x v="4"/>
    <x v="92"/>
    <x v="2"/>
    <x v="4"/>
    <x v="3"/>
    <m/>
    <m/>
  </r>
  <r>
    <x v="1"/>
    <s v="Бульдозер"/>
    <x v="4"/>
    <x v="93"/>
    <x v="3"/>
    <x v="11"/>
    <x v="18"/>
    <s v="шт."/>
    <n v="1"/>
  </r>
  <r>
    <x v="1"/>
    <s v="Бульдозер"/>
    <x v="4"/>
    <x v="94"/>
    <x v="3"/>
    <x v="4"/>
    <x v="3"/>
    <m/>
    <m/>
  </r>
  <r>
    <x v="1"/>
    <s v="Бульдозер"/>
    <x v="4"/>
    <x v="13"/>
    <x v="3"/>
    <x v="7"/>
    <x v="14"/>
    <s v="шт."/>
    <n v="2"/>
  </r>
  <r>
    <x v="1"/>
    <s v="Бульдозер"/>
    <x v="4"/>
    <x v="73"/>
    <x v="0"/>
    <x v="0"/>
    <x v="15"/>
    <s v="шт."/>
    <n v="1"/>
  </r>
  <r>
    <x v="1"/>
    <s v="Бульдозер"/>
    <x v="4"/>
    <x v="1"/>
    <x v="0"/>
    <x v="0"/>
    <x v="15"/>
    <s v="шт."/>
    <n v="1"/>
  </r>
  <r>
    <x v="1"/>
    <s v="Бульдозер"/>
    <x v="4"/>
    <x v="2"/>
    <x v="0"/>
    <x v="1"/>
    <x v="10"/>
    <s v="шт."/>
    <n v="1"/>
  </r>
  <r>
    <x v="1"/>
    <s v="Бульдозер"/>
    <x v="4"/>
    <x v="87"/>
    <x v="0"/>
    <x v="4"/>
    <x v="3"/>
    <m/>
    <m/>
  </r>
  <r>
    <x v="1"/>
    <s v="Бульдозер"/>
    <x v="4"/>
    <x v="81"/>
    <x v="2"/>
    <x v="10"/>
    <x v="3"/>
    <m/>
    <m/>
  </r>
  <r>
    <x v="1"/>
    <s v="Бульдозер"/>
    <x v="4"/>
    <x v="11"/>
    <x v="3"/>
    <x v="5"/>
    <x v="6"/>
    <s v="л."/>
    <n v="51"/>
  </r>
  <r>
    <x v="1"/>
    <s v="Бульдозер"/>
    <x v="4"/>
    <x v="82"/>
    <x v="3"/>
    <x v="6"/>
    <x v="17"/>
    <s v="шт."/>
    <n v="2"/>
  </r>
  <r>
    <x v="1"/>
    <s v="Бульдозер"/>
    <x v="4"/>
    <x v="2"/>
    <x v="0"/>
    <x v="1"/>
    <x v="10"/>
    <s v="шт."/>
    <n v="1"/>
  </r>
  <r>
    <x v="1"/>
    <s v="Бульдозер"/>
    <x v="4"/>
    <x v="83"/>
    <x v="1"/>
    <x v="2"/>
    <x v="4"/>
    <s v="л."/>
    <m/>
  </r>
  <r>
    <x v="1"/>
    <s v="Бульдозер"/>
    <x v="4"/>
    <x v="84"/>
    <x v="2"/>
    <x v="4"/>
    <x v="3"/>
    <m/>
    <m/>
  </r>
  <r>
    <x v="1"/>
    <s v="Бульдозер"/>
    <x v="4"/>
    <x v="85"/>
    <x v="2"/>
    <x v="4"/>
    <x v="3"/>
    <m/>
    <m/>
  </r>
  <r>
    <x v="1"/>
    <s v="Бульдозер"/>
    <x v="4"/>
    <x v="86"/>
    <x v="2"/>
    <x v="4"/>
    <x v="3"/>
    <m/>
    <m/>
  </r>
  <r>
    <x v="1"/>
    <s v="Бульдозер"/>
    <x v="5"/>
    <x v="97"/>
    <x v="2"/>
    <x v="4"/>
    <x v="3"/>
    <m/>
    <m/>
  </r>
  <r>
    <x v="1"/>
    <s v="Бульдозер"/>
    <x v="5"/>
    <x v="98"/>
    <x v="2"/>
    <x v="4"/>
    <x v="3"/>
    <m/>
    <m/>
  </r>
  <r>
    <x v="1"/>
    <s v="Бульдозер"/>
    <x v="5"/>
    <x v="99"/>
    <x v="2"/>
    <x v="4"/>
    <x v="3"/>
    <m/>
    <m/>
  </r>
  <r>
    <x v="1"/>
    <s v="Бульдозер"/>
    <x v="5"/>
    <x v="34"/>
    <x v="2"/>
    <x v="4"/>
    <x v="3"/>
    <m/>
    <m/>
  </r>
  <r>
    <x v="1"/>
    <s v="Бульдозер"/>
    <x v="5"/>
    <x v="6"/>
    <x v="0"/>
    <x v="0"/>
    <x v="15"/>
    <s v="шт."/>
    <n v="1"/>
  </r>
  <r>
    <x v="1"/>
    <s v="Бульдозер"/>
    <x v="5"/>
    <x v="5"/>
    <x v="1"/>
    <x v="2"/>
    <x v="16"/>
    <s v="л."/>
    <n v="120"/>
  </r>
  <r>
    <x v="1"/>
    <s v="Бульдозер"/>
    <x v="5"/>
    <x v="75"/>
    <x v="0"/>
    <x v="2"/>
    <x v="2"/>
    <s v="л."/>
    <n v="130"/>
  </r>
  <r>
    <x v="1"/>
    <s v="Бульдозер"/>
    <x v="5"/>
    <x v="27"/>
    <x v="0"/>
    <x v="5"/>
    <x v="6"/>
    <s v="л."/>
    <n v="2.1"/>
  </r>
  <r>
    <x v="1"/>
    <s v="Бульдозер"/>
    <x v="5"/>
    <x v="95"/>
    <x v="0"/>
    <x v="4"/>
    <x v="3"/>
    <m/>
    <m/>
  </r>
  <r>
    <x v="1"/>
    <s v="Бульдозер"/>
    <x v="5"/>
    <x v="96"/>
    <x v="0"/>
    <x v="5"/>
    <x v="19"/>
    <s v="л."/>
    <m/>
  </r>
  <r>
    <x v="1"/>
    <s v="Бульдозер"/>
    <x v="5"/>
    <x v="76"/>
    <x v="2"/>
    <x v="4"/>
    <x v="3"/>
    <m/>
    <m/>
  </r>
  <r>
    <x v="1"/>
    <s v="Бульдозер"/>
    <x v="5"/>
    <x v="77"/>
    <x v="2"/>
    <x v="4"/>
    <x v="3"/>
    <m/>
    <m/>
  </r>
  <r>
    <x v="1"/>
    <s v="Бульдозер"/>
    <x v="5"/>
    <x v="78"/>
    <x v="2"/>
    <x v="4"/>
    <x v="3"/>
    <m/>
    <m/>
  </r>
  <r>
    <x v="1"/>
    <s v="Бульдозер"/>
    <x v="5"/>
    <x v="79"/>
    <x v="2"/>
    <x v="4"/>
    <x v="3"/>
    <m/>
    <m/>
  </r>
  <r>
    <x v="1"/>
    <s v="Бульдозер"/>
    <x v="5"/>
    <x v="3"/>
    <x v="0"/>
    <x v="2"/>
    <x v="2"/>
    <s v="л."/>
    <n v="150"/>
  </r>
  <r>
    <x v="1"/>
    <s v="Бульдозер"/>
    <x v="5"/>
    <x v="88"/>
    <x v="0"/>
    <x v="3"/>
    <x v="3"/>
    <m/>
    <m/>
  </r>
  <r>
    <x v="1"/>
    <s v="Бульдозер"/>
    <x v="5"/>
    <x v="89"/>
    <x v="0"/>
    <x v="8"/>
    <x v="3"/>
    <s v="шт."/>
    <n v="1"/>
  </r>
  <r>
    <x v="1"/>
    <s v="Бульдозер"/>
    <x v="5"/>
    <x v="90"/>
    <x v="2"/>
    <x v="5"/>
    <x v="6"/>
    <s v="л."/>
    <m/>
  </r>
  <r>
    <x v="1"/>
    <s v="Бульдозер"/>
    <x v="5"/>
    <x v="91"/>
    <x v="2"/>
    <x v="10"/>
    <x v="3"/>
    <m/>
    <m/>
  </r>
  <r>
    <x v="1"/>
    <s v="Бульдозер"/>
    <x v="5"/>
    <x v="92"/>
    <x v="2"/>
    <x v="4"/>
    <x v="3"/>
    <m/>
    <m/>
  </r>
  <r>
    <x v="1"/>
    <s v="Бульдозер"/>
    <x v="5"/>
    <x v="93"/>
    <x v="3"/>
    <x v="11"/>
    <x v="18"/>
    <s v="шт."/>
    <n v="1"/>
  </r>
  <r>
    <x v="1"/>
    <s v="Бульдозер"/>
    <x v="5"/>
    <x v="94"/>
    <x v="3"/>
    <x v="4"/>
    <x v="3"/>
    <m/>
    <m/>
  </r>
  <r>
    <x v="1"/>
    <s v="Бульдозер"/>
    <x v="5"/>
    <x v="13"/>
    <x v="3"/>
    <x v="7"/>
    <x v="14"/>
    <s v="шт."/>
    <n v="2"/>
  </r>
  <r>
    <x v="1"/>
    <s v="Бульдозер"/>
    <x v="5"/>
    <x v="73"/>
    <x v="0"/>
    <x v="0"/>
    <x v="15"/>
    <s v="шт."/>
    <n v="1"/>
  </r>
  <r>
    <x v="1"/>
    <s v="Бульдозер"/>
    <x v="5"/>
    <x v="1"/>
    <x v="0"/>
    <x v="0"/>
    <x v="15"/>
    <s v="шт."/>
    <n v="1"/>
  </r>
  <r>
    <x v="1"/>
    <s v="Бульдозер"/>
    <x v="5"/>
    <x v="2"/>
    <x v="0"/>
    <x v="1"/>
    <x v="10"/>
    <s v="шт."/>
    <n v="1"/>
  </r>
  <r>
    <x v="1"/>
    <s v="Бульдозер"/>
    <x v="5"/>
    <x v="81"/>
    <x v="2"/>
    <x v="10"/>
    <x v="3"/>
    <m/>
    <m/>
  </r>
  <r>
    <x v="1"/>
    <s v="Бульдозер"/>
    <x v="5"/>
    <x v="11"/>
    <x v="3"/>
    <x v="5"/>
    <x v="6"/>
    <s v="л."/>
    <n v="51"/>
  </r>
  <r>
    <x v="1"/>
    <s v="Бульдозер"/>
    <x v="5"/>
    <x v="82"/>
    <x v="3"/>
    <x v="6"/>
    <x v="17"/>
    <s v="шт."/>
    <n v="2"/>
  </r>
  <r>
    <x v="1"/>
    <s v="Бульдозер"/>
    <x v="5"/>
    <x v="2"/>
    <x v="0"/>
    <x v="1"/>
    <x v="10"/>
    <s v="шт."/>
    <n v="1"/>
  </r>
  <r>
    <x v="1"/>
    <s v="Бульдозер"/>
    <x v="5"/>
    <x v="84"/>
    <x v="2"/>
    <x v="4"/>
    <x v="3"/>
    <m/>
    <m/>
  </r>
  <r>
    <x v="1"/>
    <s v="Бульдозер"/>
    <x v="5"/>
    <x v="85"/>
    <x v="2"/>
    <x v="4"/>
    <x v="3"/>
    <m/>
    <m/>
  </r>
  <r>
    <x v="1"/>
    <s v="Бульдозер"/>
    <x v="5"/>
    <x v="86"/>
    <x v="2"/>
    <x v="4"/>
    <x v="3"/>
    <m/>
    <m/>
  </r>
  <r>
    <x v="1"/>
    <s v="Бульдозер"/>
    <x v="3"/>
    <x v="74"/>
    <x v="0"/>
    <x v="9"/>
    <x v="3"/>
    <m/>
    <m/>
  </r>
  <r>
    <x v="1"/>
    <s v="Бульдозер"/>
    <x v="4"/>
    <x v="74"/>
    <x v="0"/>
    <x v="9"/>
    <x v="3"/>
    <m/>
    <m/>
  </r>
  <r>
    <x v="1"/>
    <s v="Бульдозер"/>
    <x v="5"/>
    <x v="74"/>
    <x v="0"/>
    <x v="9"/>
    <x v="3"/>
    <m/>
    <m/>
  </r>
  <r>
    <x v="1"/>
    <s v="Бульдозер"/>
    <x v="1"/>
    <x v="80"/>
    <x v="3"/>
    <x v="4"/>
    <x v="3"/>
    <m/>
    <m/>
  </r>
  <r>
    <x v="1"/>
    <s v="Бульдозер"/>
    <x v="2"/>
    <x v="80"/>
    <x v="3"/>
    <x v="4"/>
    <x v="3"/>
    <m/>
    <m/>
  </r>
  <r>
    <x v="1"/>
    <s v="Бульдозер"/>
    <x v="3"/>
    <x v="80"/>
    <x v="3"/>
    <x v="4"/>
    <x v="3"/>
    <m/>
    <m/>
  </r>
  <r>
    <x v="1"/>
    <s v="Бульдозер"/>
    <x v="4"/>
    <x v="80"/>
    <x v="3"/>
    <x v="4"/>
    <x v="3"/>
    <m/>
    <m/>
  </r>
  <r>
    <x v="1"/>
    <s v="Бульдозер"/>
    <x v="5"/>
    <x v="80"/>
    <x v="3"/>
    <x v="4"/>
    <x v="3"/>
    <m/>
    <m/>
  </r>
  <r>
    <x v="1"/>
    <s v="Бульдозер"/>
    <x v="2"/>
    <x v="100"/>
    <x v="3"/>
    <x v="4"/>
    <x v="3"/>
    <m/>
    <m/>
  </r>
  <r>
    <x v="1"/>
    <s v="Бульдозер"/>
    <x v="3"/>
    <x v="100"/>
    <x v="3"/>
    <x v="4"/>
    <x v="3"/>
    <m/>
    <m/>
  </r>
  <r>
    <x v="1"/>
    <s v="Бульдозер"/>
    <x v="4"/>
    <x v="100"/>
    <x v="3"/>
    <x v="4"/>
    <x v="3"/>
    <m/>
    <m/>
  </r>
  <r>
    <x v="1"/>
    <s v="Бульдозер"/>
    <x v="5"/>
    <x v="100"/>
    <x v="3"/>
    <x v="4"/>
    <x v="3"/>
    <m/>
    <m/>
  </r>
  <r>
    <x v="1"/>
    <s v="Бульдозер"/>
    <x v="5"/>
    <x v="101"/>
    <x v="2"/>
    <x v="4"/>
    <x v="3"/>
    <s v="шт."/>
    <n v="5"/>
  </r>
  <r>
    <x v="1"/>
    <s v="Бульдозер"/>
    <x v="5"/>
    <x v="102"/>
    <x v="2"/>
    <x v="4"/>
    <x v="3"/>
    <s v="шт."/>
    <n v="1"/>
  </r>
  <r>
    <x v="1"/>
    <s v="Бульдозер"/>
    <x v="5"/>
    <x v="103"/>
    <x v="2"/>
    <x v="4"/>
    <x v="3"/>
    <s v="шт."/>
    <n v="1"/>
  </r>
  <r>
    <x v="1"/>
    <s v="Бульдозер"/>
    <x v="5"/>
    <x v="104"/>
    <x v="2"/>
    <x v="4"/>
    <x v="3"/>
    <s v="шт."/>
    <n v="3"/>
  </r>
  <r>
    <x v="1"/>
    <s v="Бульдозер"/>
    <x v="5"/>
    <x v="105"/>
    <x v="2"/>
    <x v="4"/>
    <x v="3"/>
    <s v="шт."/>
    <n v="3"/>
  </r>
  <r>
    <x v="1"/>
    <s v="Бульдозер"/>
    <x v="5"/>
    <x v="106"/>
    <x v="2"/>
    <x v="4"/>
    <x v="3"/>
    <s v="шт."/>
    <n v="1"/>
  </r>
  <r>
    <x v="1"/>
    <s v="Бульдозер"/>
    <x v="5"/>
    <x v="107"/>
    <x v="2"/>
    <x v="4"/>
    <x v="3"/>
    <s v="шт."/>
    <n v="1"/>
  </r>
  <r>
    <x v="1"/>
    <s v="Бульдозер"/>
    <x v="5"/>
    <x v="108"/>
    <x v="2"/>
    <x v="4"/>
    <x v="3"/>
    <s v="шт."/>
    <n v="4"/>
  </r>
  <r>
    <x v="1"/>
    <s v="Бульдозер"/>
    <x v="5"/>
    <x v="109"/>
    <x v="2"/>
    <x v="4"/>
    <x v="3"/>
    <s v="шт."/>
    <n v="1"/>
  </r>
  <r>
    <x v="1"/>
    <s v="Бульдозер"/>
    <x v="5"/>
    <x v="45"/>
    <x v="2"/>
    <x v="4"/>
    <x v="3"/>
    <s v="шт."/>
    <n v="3"/>
  </r>
  <r>
    <x v="1"/>
    <s v="Бульдозер"/>
    <x v="5"/>
    <x v="110"/>
    <x v="2"/>
    <x v="4"/>
    <x v="3"/>
    <s v="шт."/>
    <n v="1"/>
  </r>
  <r>
    <x v="1"/>
    <s v="Бульдозер"/>
    <x v="5"/>
    <x v="111"/>
    <x v="2"/>
    <x v="4"/>
    <x v="3"/>
    <s v="шт."/>
    <n v="2"/>
  </r>
  <r>
    <x v="1"/>
    <s v="Бульдозер"/>
    <x v="5"/>
    <x v="112"/>
    <x v="2"/>
    <x v="4"/>
    <x v="3"/>
    <s v="шт."/>
    <n v="1"/>
  </r>
  <r>
    <x v="1"/>
    <s v="Бульдозер"/>
    <x v="5"/>
    <x v="113"/>
    <x v="2"/>
    <x v="4"/>
    <x v="3"/>
    <s v="шт."/>
    <n v="4"/>
  </r>
  <r>
    <x v="1"/>
    <s v="Бульдозер"/>
    <x v="5"/>
    <x v="114"/>
    <x v="2"/>
    <x v="4"/>
    <x v="3"/>
    <s v="шт."/>
    <n v="1"/>
  </r>
  <r>
    <x v="1"/>
    <s v="Бульдозер"/>
    <x v="5"/>
    <x v="115"/>
    <x v="2"/>
    <x v="4"/>
    <x v="3"/>
    <s v="шт."/>
    <n v="1"/>
  </r>
  <r>
    <x v="1"/>
    <s v="Бульдозер"/>
    <x v="5"/>
    <x v="116"/>
    <x v="2"/>
    <x v="4"/>
    <x v="3"/>
    <s v="шт."/>
    <n v="4"/>
  </r>
  <r>
    <x v="1"/>
    <s v="Бульдозер"/>
    <x v="5"/>
    <x v="117"/>
    <x v="2"/>
    <x v="4"/>
    <x v="3"/>
    <s v="шт."/>
    <n v="4"/>
  </r>
  <r>
    <x v="1"/>
    <s v="Бульдозер"/>
    <x v="5"/>
    <x v="118"/>
    <x v="2"/>
    <x v="4"/>
    <x v="3"/>
    <s v="шт."/>
    <n v="1"/>
  </r>
  <r>
    <x v="1"/>
    <s v="Бульдозер"/>
    <x v="5"/>
    <x v="119"/>
    <x v="2"/>
    <x v="4"/>
    <x v="3"/>
    <s v="шт."/>
    <n v="1"/>
  </r>
  <r>
    <x v="1"/>
    <s v="Бульдозер"/>
    <x v="5"/>
    <x v="120"/>
    <x v="2"/>
    <x v="4"/>
    <x v="3"/>
    <s v="шт."/>
    <n v="1"/>
  </r>
  <r>
    <x v="1"/>
    <s v="Бульдозер"/>
    <x v="5"/>
    <x v="121"/>
    <x v="2"/>
    <x v="4"/>
    <x v="3"/>
    <s v="шт."/>
    <n v="1"/>
  </r>
  <r>
    <x v="1"/>
    <s v="Бульдозер"/>
    <x v="5"/>
    <x v="122"/>
    <x v="2"/>
    <x v="4"/>
    <x v="3"/>
    <s v="шт."/>
    <n v="2"/>
  </r>
  <r>
    <x v="1"/>
    <s v="Бульдозер"/>
    <x v="5"/>
    <x v="123"/>
    <x v="2"/>
    <x v="4"/>
    <x v="3"/>
    <s v="шт."/>
    <n v="1"/>
  </r>
  <r>
    <x v="1"/>
    <s v="Бульдозер"/>
    <x v="5"/>
    <x v="124"/>
    <x v="2"/>
    <x v="4"/>
    <x v="3"/>
    <s v="шт."/>
    <n v="4"/>
  </r>
  <r>
    <x v="1"/>
    <s v="Бульдозер"/>
    <x v="5"/>
    <x v="125"/>
    <x v="2"/>
    <x v="4"/>
    <x v="3"/>
    <s v="шт."/>
    <n v="1"/>
  </r>
  <r>
    <x v="1"/>
    <s v="Бульдозер"/>
    <x v="5"/>
    <x v="126"/>
    <x v="2"/>
    <x v="4"/>
    <x v="3"/>
    <s v="шт."/>
    <n v="4"/>
  </r>
  <r>
    <x v="1"/>
    <s v="Бульдозер"/>
    <x v="5"/>
    <x v="127"/>
    <x v="2"/>
    <x v="4"/>
    <x v="3"/>
    <s v="шт."/>
    <n v="1"/>
  </r>
  <r>
    <x v="1"/>
    <s v="Бульдозер"/>
    <x v="5"/>
    <x v="128"/>
    <x v="2"/>
    <x v="4"/>
    <x v="3"/>
    <s v="шт."/>
    <n v="1"/>
  </r>
  <r>
    <x v="1"/>
    <s v="Бульдозер"/>
    <x v="5"/>
    <x v="129"/>
    <x v="2"/>
    <x v="4"/>
    <x v="3"/>
    <s v="шт."/>
    <n v="1"/>
  </r>
  <r>
    <x v="1"/>
    <s v="Бульдозер"/>
    <x v="5"/>
    <x v="130"/>
    <x v="2"/>
    <x v="4"/>
    <x v="3"/>
    <s v="шт."/>
    <n v="1"/>
  </r>
  <r>
    <x v="1"/>
    <s v="Бульдозер"/>
    <x v="5"/>
    <x v="131"/>
    <x v="2"/>
    <x v="4"/>
    <x v="3"/>
    <s v="шт."/>
    <n v="1"/>
  </r>
  <r>
    <x v="1"/>
    <s v="Бульдозер"/>
    <x v="5"/>
    <x v="132"/>
    <x v="2"/>
    <x v="4"/>
    <x v="3"/>
    <s v="шт."/>
    <n v="2"/>
  </r>
  <r>
    <x v="1"/>
    <s v="Бульдозер"/>
    <x v="5"/>
    <x v="133"/>
    <x v="2"/>
    <x v="4"/>
    <x v="3"/>
    <s v="шт."/>
    <n v="2"/>
  </r>
  <r>
    <x v="1"/>
    <s v="Бульдозер"/>
    <x v="5"/>
    <x v="134"/>
    <x v="2"/>
    <x v="4"/>
    <x v="3"/>
    <s v="шт."/>
    <n v="4"/>
  </r>
  <r>
    <x v="1"/>
    <s v="Бульдозер"/>
    <x v="5"/>
    <x v="135"/>
    <x v="2"/>
    <x v="4"/>
    <x v="3"/>
    <s v="шт."/>
    <n v="2"/>
  </r>
  <r>
    <x v="2"/>
    <s v="Экскаватор"/>
    <x v="1"/>
    <x v="80"/>
    <x v="3"/>
    <x v="4"/>
    <x v="3"/>
    <m/>
    <m/>
  </r>
  <r>
    <x v="2"/>
    <s v="Экскаватор"/>
    <x v="2"/>
    <x v="80"/>
    <x v="3"/>
    <x v="4"/>
    <x v="3"/>
    <m/>
    <m/>
  </r>
  <r>
    <x v="2"/>
    <s v="Экскаватор"/>
    <x v="3"/>
    <x v="80"/>
    <x v="3"/>
    <x v="4"/>
    <x v="3"/>
    <m/>
    <m/>
  </r>
  <r>
    <x v="2"/>
    <s v="Экскаватор"/>
    <x v="4"/>
    <x v="80"/>
    <x v="3"/>
    <x v="4"/>
    <x v="3"/>
    <m/>
    <m/>
  </r>
  <r>
    <x v="2"/>
    <s v="Экскаватор"/>
    <x v="5"/>
    <x v="80"/>
    <x v="3"/>
    <x v="4"/>
    <x v="3"/>
    <m/>
    <m/>
  </r>
  <r>
    <x v="2"/>
    <s v="Экскаватор"/>
    <x v="7"/>
    <x v="80"/>
    <x v="3"/>
    <x v="4"/>
    <x v="3"/>
    <m/>
    <m/>
  </r>
  <r>
    <x v="2"/>
    <s v="Экскаватор"/>
    <x v="6"/>
    <x v="80"/>
    <x v="3"/>
    <x v="4"/>
    <x v="3"/>
    <m/>
    <m/>
  </r>
  <r>
    <x v="2"/>
    <s v="Экскаватор"/>
    <x v="8"/>
    <x v="136"/>
    <x v="2"/>
    <x v="4"/>
    <x v="3"/>
    <m/>
    <m/>
  </r>
  <r>
    <x v="2"/>
    <s v="Экскаватор"/>
    <x v="9"/>
    <x v="137"/>
    <x v="5"/>
    <x v="2"/>
    <x v="2"/>
    <s v="л."/>
    <n v="49"/>
  </r>
  <r>
    <x v="2"/>
    <s v="Экскаватор"/>
    <x v="9"/>
    <x v="138"/>
    <x v="5"/>
    <x v="12"/>
    <x v="20"/>
    <s v="шт."/>
    <n v="1"/>
  </r>
  <r>
    <x v="2"/>
    <s v="Экскаватор"/>
    <x v="9"/>
    <x v="139"/>
    <x v="0"/>
    <x v="2"/>
    <x v="2"/>
    <s v="л."/>
    <n v="7"/>
  </r>
  <r>
    <x v="2"/>
    <s v="Экскаватор"/>
    <x v="9"/>
    <x v="7"/>
    <x v="0"/>
    <x v="2"/>
    <x v="2"/>
    <s v="л."/>
    <n v="40"/>
  </r>
  <r>
    <x v="2"/>
    <s v="Экскаватор"/>
    <x v="10"/>
    <x v="140"/>
    <x v="2"/>
    <x v="10"/>
    <x v="3"/>
    <m/>
    <m/>
  </r>
  <r>
    <x v="2"/>
    <s v="Экскаватор"/>
    <x v="11"/>
    <x v="141"/>
    <x v="5"/>
    <x v="10"/>
    <x v="3"/>
    <m/>
    <m/>
  </r>
  <r>
    <x v="2"/>
    <s v="Экскаватор"/>
    <x v="11"/>
    <x v="140"/>
    <x v="2"/>
    <x v="10"/>
    <x v="3"/>
    <m/>
    <m/>
  </r>
  <r>
    <x v="2"/>
    <s v="Экскаватор"/>
    <x v="1"/>
    <x v="142"/>
    <x v="0"/>
    <x v="2"/>
    <x v="2"/>
    <s v="л."/>
    <m/>
  </r>
  <r>
    <x v="2"/>
    <s v="Экскаватор"/>
    <x v="1"/>
    <x v="85"/>
    <x v="2"/>
    <x v="4"/>
    <x v="3"/>
    <m/>
    <m/>
  </r>
  <r>
    <x v="2"/>
    <s v="Экскаватор"/>
    <x v="1"/>
    <x v="143"/>
    <x v="6"/>
    <x v="4"/>
    <x v="3"/>
    <m/>
    <m/>
  </r>
  <r>
    <x v="2"/>
    <s v="Экскаватор"/>
    <x v="1"/>
    <x v="144"/>
    <x v="3"/>
    <x v="4"/>
    <x v="3"/>
    <m/>
    <m/>
  </r>
  <r>
    <x v="2"/>
    <s v="Экскаватор"/>
    <x v="1"/>
    <x v="145"/>
    <x v="2"/>
    <x v="4"/>
    <x v="3"/>
    <m/>
    <m/>
  </r>
  <r>
    <x v="2"/>
    <s v="Экскаватор"/>
    <x v="1"/>
    <x v="140"/>
    <x v="2"/>
    <x v="10"/>
    <x v="3"/>
    <m/>
    <m/>
  </r>
  <r>
    <x v="2"/>
    <s v="Экскаватор"/>
    <x v="2"/>
    <x v="13"/>
    <x v="3"/>
    <x v="7"/>
    <x v="21"/>
    <s v="шт."/>
    <n v="1"/>
  </r>
  <r>
    <x v="2"/>
    <s v="Экскаватор"/>
    <x v="2"/>
    <x v="146"/>
    <x v="5"/>
    <x v="10"/>
    <x v="3"/>
    <m/>
    <m/>
  </r>
  <r>
    <x v="2"/>
    <s v="Экскаватор"/>
    <x v="2"/>
    <x v="147"/>
    <x v="7"/>
    <x v="4"/>
    <x v="3"/>
    <m/>
    <m/>
  </r>
  <r>
    <x v="2"/>
    <s v="Экскаватор"/>
    <x v="2"/>
    <x v="148"/>
    <x v="8"/>
    <x v="8"/>
    <x v="22"/>
    <s v="шт."/>
    <n v="1"/>
  </r>
  <r>
    <x v="2"/>
    <s v="Экскаватор"/>
    <x v="2"/>
    <x v="149"/>
    <x v="1"/>
    <x v="13"/>
    <x v="23"/>
    <s v="шт."/>
    <n v="1"/>
  </r>
  <r>
    <x v="2"/>
    <s v="Экскаватор"/>
    <x v="2"/>
    <x v="150"/>
    <x v="2"/>
    <x v="4"/>
    <x v="3"/>
    <m/>
    <m/>
  </r>
  <r>
    <x v="2"/>
    <s v="Экскаватор"/>
    <x v="2"/>
    <x v="151"/>
    <x v="1"/>
    <x v="14"/>
    <x v="13"/>
    <s v="шт."/>
    <n v="1"/>
  </r>
  <r>
    <x v="2"/>
    <s v="Экскаватор"/>
    <x v="2"/>
    <x v="152"/>
    <x v="1"/>
    <x v="0"/>
    <x v="24"/>
    <s v="шт."/>
    <n v="1"/>
  </r>
  <r>
    <x v="2"/>
    <s v="Экскаватор"/>
    <x v="2"/>
    <x v="2"/>
    <x v="1"/>
    <x v="15"/>
    <x v="25"/>
    <s v="шт."/>
    <n v="1"/>
  </r>
  <r>
    <x v="2"/>
    <s v="Экскаватор"/>
    <x v="2"/>
    <x v="11"/>
    <x v="3"/>
    <x v="5"/>
    <x v="6"/>
    <s v="л."/>
    <n v="53"/>
  </r>
  <r>
    <x v="2"/>
    <s v="Экскаватор"/>
    <x v="2"/>
    <x v="12"/>
    <x v="3"/>
    <x v="6"/>
    <x v="7"/>
    <s v="шт."/>
    <n v="2"/>
  </r>
  <r>
    <x v="2"/>
    <s v="Экскаватор"/>
    <x v="2"/>
    <x v="2"/>
    <x v="3"/>
    <x v="15"/>
    <x v="25"/>
    <s v="шт."/>
    <n v="1"/>
  </r>
  <r>
    <x v="2"/>
    <s v="Экскаватор"/>
    <x v="2"/>
    <x v="153"/>
    <x v="3"/>
    <x v="8"/>
    <x v="26"/>
    <s v="шт."/>
    <n v="1"/>
  </r>
  <r>
    <x v="2"/>
    <s v="Экскаватор"/>
    <x v="2"/>
    <x v="142"/>
    <x v="0"/>
    <x v="2"/>
    <x v="2"/>
    <s v="л."/>
    <m/>
  </r>
  <r>
    <x v="2"/>
    <s v="Экскаватор"/>
    <x v="2"/>
    <x v="85"/>
    <x v="2"/>
    <x v="4"/>
    <x v="3"/>
    <m/>
    <m/>
  </r>
  <r>
    <x v="2"/>
    <s v="Экскаватор"/>
    <x v="2"/>
    <x v="143"/>
    <x v="6"/>
    <x v="4"/>
    <x v="3"/>
    <m/>
    <m/>
  </r>
  <r>
    <x v="2"/>
    <s v="Экскаватор"/>
    <x v="2"/>
    <x v="144"/>
    <x v="3"/>
    <x v="4"/>
    <x v="3"/>
    <m/>
    <m/>
  </r>
  <r>
    <x v="2"/>
    <s v="Экскаватор"/>
    <x v="2"/>
    <x v="145"/>
    <x v="2"/>
    <x v="4"/>
    <x v="3"/>
    <m/>
    <m/>
  </r>
  <r>
    <x v="2"/>
    <s v="Экскаватор"/>
    <x v="2"/>
    <x v="141"/>
    <x v="5"/>
    <x v="10"/>
    <x v="3"/>
    <m/>
    <m/>
  </r>
  <r>
    <x v="2"/>
    <s v="Экскаватор"/>
    <x v="2"/>
    <x v="140"/>
    <x v="2"/>
    <x v="10"/>
    <x v="3"/>
    <m/>
    <m/>
  </r>
  <r>
    <x v="2"/>
    <s v="Экскаватор"/>
    <x v="3"/>
    <x v="154"/>
    <x v="3"/>
    <x v="7"/>
    <x v="27"/>
    <s v="шт."/>
    <n v="1"/>
  </r>
  <r>
    <x v="2"/>
    <s v="Экскаватор"/>
    <x v="3"/>
    <x v="154"/>
    <x v="3"/>
    <x v="7"/>
    <x v="8"/>
    <s v="шт."/>
    <n v="1"/>
  </r>
  <r>
    <x v="2"/>
    <s v="Экскаватор"/>
    <x v="3"/>
    <x v="23"/>
    <x v="1"/>
    <x v="12"/>
    <x v="13"/>
    <s v="шт."/>
    <n v="2"/>
  </r>
  <r>
    <x v="2"/>
    <s v="Экскаватор"/>
    <x v="3"/>
    <x v="155"/>
    <x v="1"/>
    <x v="16"/>
    <x v="20"/>
    <s v="шт."/>
    <n v="2"/>
  </r>
  <r>
    <x v="2"/>
    <s v="Экскаватор"/>
    <x v="3"/>
    <x v="156"/>
    <x v="1"/>
    <x v="0"/>
    <x v="28"/>
    <s v="шт."/>
    <n v="2"/>
  </r>
  <r>
    <x v="2"/>
    <s v="Экскаватор"/>
    <x v="3"/>
    <x v="2"/>
    <x v="1"/>
    <x v="15"/>
    <x v="29"/>
    <s v="шт."/>
    <n v="2"/>
  </r>
  <r>
    <x v="2"/>
    <s v="Экскаватор"/>
    <x v="3"/>
    <x v="137"/>
    <x v="5"/>
    <x v="2"/>
    <x v="2"/>
    <s v="л."/>
    <n v="49"/>
  </r>
  <r>
    <x v="2"/>
    <s v="Экскаватор"/>
    <x v="3"/>
    <x v="138"/>
    <x v="5"/>
    <x v="12"/>
    <x v="20"/>
    <s v="шт."/>
    <n v="1"/>
  </r>
  <r>
    <x v="2"/>
    <s v="Экскаватор"/>
    <x v="3"/>
    <x v="139"/>
    <x v="0"/>
    <x v="2"/>
    <x v="2"/>
    <s v="л."/>
    <n v="7"/>
  </r>
  <r>
    <x v="2"/>
    <s v="Экскаватор"/>
    <x v="3"/>
    <x v="157"/>
    <x v="2"/>
    <x v="4"/>
    <x v="3"/>
    <m/>
    <m/>
  </r>
  <r>
    <x v="2"/>
    <s v="Экскаватор"/>
    <x v="3"/>
    <x v="158"/>
    <x v="2"/>
    <x v="4"/>
    <x v="3"/>
    <m/>
    <m/>
  </r>
  <r>
    <x v="2"/>
    <s v="Экскаватор"/>
    <x v="3"/>
    <x v="13"/>
    <x v="3"/>
    <x v="7"/>
    <x v="21"/>
    <s v="шт."/>
    <n v="1"/>
  </r>
  <r>
    <x v="2"/>
    <s v="Экскаватор"/>
    <x v="3"/>
    <x v="146"/>
    <x v="5"/>
    <x v="10"/>
    <x v="3"/>
    <m/>
    <m/>
  </r>
  <r>
    <x v="2"/>
    <s v="Экскаватор"/>
    <x v="3"/>
    <x v="147"/>
    <x v="7"/>
    <x v="4"/>
    <x v="3"/>
    <m/>
    <m/>
  </r>
  <r>
    <x v="2"/>
    <s v="Экскаватор"/>
    <x v="3"/>
    <x v="148"/>
    <x v="8"/>
    <x v="8"/>
    <x v="22"/>
    <s v="шт."/>
    <n v="1"/>
  </r>
  <r>
    <x v="2"/>
    <s v="Экскаватор"/>
    <x v="3"/>
    <x v="149"/>
    <x v="1"/>
    <x v="13"/>
    <x v="23"/>
    <s v="шт."/>
    <n v="1"/>
  </r>
  <r>
    <x v="2"/>
    <s v="Экскаватор"/>
    <x v="3"/>
    <x v="150"/>
    <x v="2"/>
    <x v="4"/>
    <x v="3"/>
    <m/>
    <m/>
  </r>
  <r>
    <x v="2"/>
    <s v="Экскаватор"/>
    <x v="3"/>
    <x v="152"/>
    <x v="1"/>
    <x v="0"/>
    <x v="24"/>
    <s v="шт."/>
    <n v="1"/>
  </r>
  <r>
    <x v="2"/>
    <s v="Экскаватор"/>
    <x v="3"/>
    <x v="2"/>
    <x v="1"/>
    <x v="15"/>
    <x v="25"/>
    <s v="шт."/>
    <n v="1"/>
  </r>
  <r>
    <x v="2"/>
    <s v="Экскаватор"/>
    <x v="3"/>
    <x v="11"/>
    <x v="3"/>
    <x v="5"/>
    <x v="6"/>
    <s v="л."/>
    <n v="53"/>
  </r>
  <r>
    <x v="2"/>
    <s v="Экскаватор"/>
    <x v="3"/>
    <x v="12"/>
    <x v="3"/>
    <x v="6"/>
    <x v="7"/>
    <s v="шт."/>
    <n v="2"/>
  </r>
  <r>
    <x v="2"/>
    <s v="Экскаватор"/>
    <x v="3"/>
    <x v="2"/>
    <x v="3"/>
    <x v="15"/>
    <x v="25"/>
    <s v="шт."/>
    <n v="1"/>
  </r>
  <r>
    <x v="2"/>
    <s v="Экскаватор"/>
    <x v="3"/>
    <x v="153"/>
    <x v="3"/>
    <x v="8"/>
    <x v="26"/>
    <s v="шт."/>
    <n v="1"/>
  </r>
  <r>
    <x v="2"/>
    <s v="Экскаватор"/>
    <x v="3"/>
    <x v="142"/>
    <x v="0"/>
    <x v="2"/>
    <x v="2"/>
    <s v="л."/>
    <m/>
  </r>
  <r>
    <x v="2"/>
    <s v="Экскаватор"/>
    <x v="3"/>
    <x v="85"/>
    <x v="2"/>
    <x v="4"/>
    <x v="3"/>
    <m/>
    <m/>
  </r>
  <r>
    <x v="2"/>
    <s v="Экскаватор"/>
    <x v="3"/>
    <x v="143"/>
    <x v="6"/>
    <x v="4"/>
    <x v="3"/>
    <m/>
    <m/>
  </r>
  <r>
    <x v="2"/>
    <s v="Экскаватор"/>
    <x v="3"/>
    <x v="144"/>
    <x v="3"/>
    <x v="4"/>
    <x v="3"/>
    <m/>
    <m/>
  </r>
  <r>
    <x v="2"/>
    <s v="Экскаватор"/>
    <x v="3"/>
    <x v="145"/>
    <x v="2"/>
    <x v="4"/>
    <x v="3"/>
    <m/>
    <m/>
  </r>
  <r>
    <x v="2"/>
    <s v="Экскаватор"/>
    <x v="3"/>
    <x v="141"/>
    <x v="5"/>
    <x v="10"/>
    <x v="3"/>
    <m/>
    <m/>
  </r>
  <r>
    <x v="2"/>
    <s v="Экскаватор"/>
    <x v="3"/>
    <x v="140"/>
    <x v="2"/>
    <x v="10"/>
    <x v="3"/>
    <m/>
    <m/>
  </r>
  <r>
    <x v="2"/>
    <s v="Экскаватор"/>
    <x v="4"/>
    <x v="7"/>
    <x v="0"/>
    <x v="2"/>
    <x v="2"/>
    <s v="л."/>
    <n v="40"/>
  </r>
  <r>
    <x v="2"/>
    <s v="Экскаватор"/>
    <x v="4"/>
    <x v="159"/>
    <x v="2"/>
    <x v="4"/>
    <x v="3"/>
    <m/>
    <m/>
  </r>
  <r>
    <x v="2"/>
    <s v="Экскаватор"/>
    <x v="4"/>
    <x v="160"/>
    <x v="2"/>
    <x v="4"/>
    <x v="3"/>
    <m/>
    <m/>
  </r>
  <r>
    <x v="2"/>
    <s v="Экскаватор"/>
    <x v="4"/>
    <x v="161"/>
    <x v="2"/>
    <x v="4"/>
    <x v="3"/>
    <m/>
    <m/>
  </r>
  <r>
    <x v="2"/>
    <s v="Экскаватор"/>
    <x v="4"/>
    <x v="162"/>
    <x v="2"/>
    <x v="4"/>
    <x v="3"/>
    <m/>
    <m/>
  </r>
  <r>
    <x v="2"/>
    <s v="Экскаватор"/>
    <x v="4"/>
    <x v="154"/>
    <x v="3"/>
    <x v="7"/>
    <x v="27"/>
    <s v="шт."/>
    <n v="1"/>
  </r>
  <r>
    <x v="2"/>
    <s v="Экскаватор"/>
    <x v="4"/>
    <x v="154"/>
    <x v="3"/>
    <x v="7"/>
    <x v="8"/>
    <s v="шт."/>
    <n v="1"/>
  </r>
  <r>
    <x v="2"/>
    <s v="Экскаватор"/>
    <x v="4"/>
    <x v="23"/>
    <x v="1"/>
    <x v="12"/>
    <x v="13"/>
    <s v="шт."/>
    <n v="2"/>
  </r>
  <r>
    <x v="2"/>
    <s v="Экскаватор"/>
    <x v="4"/>
    <x v="155"/>
    <x v="1"/>
    <x v="16"/>
    <x v="20"/>
    <s v="шт."/>
    <n v="2"/>
  </r>
  <r>
    <x v="2"/>
    <s v="Экскаватор"/>
    <x v="4"/>
    <x v="156"/>
    <x v="1"/>
    <x v="0"/>
    <x v="28"/>
    <s v="шт."/>
    <n v="2"/>
  </r>
  <r>
    <x v="2"/>
    <s v="Экскаватор"/>
    <x v="4"/>
    <x v="2"/>
    <x v="1"/>
    <x v="15"/>
    <x v="29"/>
    <s v="шт."/>
    <n v="2"/>
  </r>
  <r>
    <x v="2"/>
    <s v="Экскаватор"/>
    <x v="4"/>
    <x v="137"/>
    <x v="5"/>
    <x v="2"/>
    <x v="2"/>
    <s v="л."/>
    <n v="49"/>
  </r>
  <r>
    <x v="2"/>
    <s v="Экскаватор"/>
    <x v="4"/>
    <x v="138"/>
    <x v="5"/>
    <x v="12"/>
    <x v="20"/>
    <s v="шт."/>
    <n v="1"/>
  </r>
  <r>
    <x v="2"/>
    <s v="Экскаватор"/>
    <x v="4"/>
    <x v="139"/>
    <x v="0"/>
    <x v="2"/>
    <x v="2"/>
    <s v="л."/>
    <n v="7"/>
  </r>
  <r>
    <x v="2"/>
    <s v="Экскаватор"/>
    <x v="4"/>
    <x v="157"/>
    <x v="2"/>
    <x v="4"/>
    <x v="3"/>
    <m/>
    <m/>
  </r>
  <r>
    <x v="2"/>
    <s v="Экскаватор"/>
    <x v="4"/>
    <x v="158"/>
    <x v="2"/>
    <x v="4"/>
    <x v="3"/>
    <m/>
    <m/>
  </r>
  <r>
    <x v="2"/>
    <s v="Экскаватор"/>
    <x v="4"/>
    <x v="13"/>
    <x v="3"/>
    <x v="7"/>
    <x v="21"/>
    <s v="шт."/>
    <n v="1"/>
  </r>
  <r>
    <x v="2"/>
    <s v="Экскаватор"/>
    <x v="4"/>
    <x v="146"/>
    <x v="5"/>
    <x v="10"/>
    <x v="3"/>
    <m/>
    <m/>
  </r>
  <r>
    <x v="2"/>
    <s v="Экскаватор"/>
    <x v="4"/>
    <x v="147"/>
    <x v="7"/>
    <x v="4"/>
    <x v="3"/>
    <m/>
    <m/>
  </r>
  <r>
    <x v="2"/>
    <s v="Экскаватор"/>
    <x v="4"/>
    <x v="148"/>
    <x v="8"/>
    <x v="8"/>
    <x v="22"/>
    <s v="шт."/>
    <n v="1"/>
  </r>
  <r>
    <x v="2"/>
    <s v="Экскаватор"/>
    <x v="4"/>
    <x v="149"/>
    <x v="1"/>
    <x v="13"/>
    <x v="23"/>
    <s v="шт."/>
    <n v="1"/>
  </r>
  <r>
    <x v="2"/>
    <s v="Экскаватор"/>
    <x v="4"/>
    <x v="150"/>
    <x v="2"/>
    <x v="4"/>
    <x v="3"/>
    <m/>
    <m/>
  </r>
  <r>
    <x v="2"/>
    <s v="Экскаватор"/>
    <x v="4"/>
    <x v="152"/>
    <x v="1"/>
    <x v="0"/>
    <x v="24"/>
    <s v="шт."/>
    <n v="1"/>
  </r>
  <r>
    <x v="2"/>
    <s v="Экскаватор"/>
    <x v="4"/>
    <x v="2"/>
    <x v="1"/>
    <x v="15"/>
    <x v="25"/>
    <s v="шт."/>
    <n v="1"/>
  </r>
  <r>
    <x v="2"/>
    <s v="Экскаватор"/>
    <x v="4"/>
    <x v="11"/>
    <x v="3"/>
    <x v="5"/>
    <x v="6"/>
    <s v="л."/>
    <n v="53"/>
  </r>
  <r>
    <x v="2"/>
    <s v="Экскаватор"/>
    <x v="4"/>
    <x v="12"/>
    <x v="3"/>
    <x v="6"/>
    <x v="7"/>
    <s v="шт."/>
    <n v="2"/>
  </r>
  <r>
    <x v="2"/>
    <s v="Экскаватор"/>
    <x v="4"/>
    <x v="2"/>
    <x v="3"/>
    <x v="15"/>
    <x v="25"/>
    <s v="шт."/>
    <n v="1"/>
  </r>
  <r>
    <x v="2"/>
    <s v="Экскаватор"/>
    <x v="4"/>
    <x v="153"/>
    <x v="3"/>
    <x v="8"/>
    <x v="26"/>
    <s v="шт."/>
    <n v="1"/>
  </r>
  <r>
    <x v="2"/>
    <s v="Экскаватор"/>
    <x v="4"/>
    <x v="142"/>
    <x v="0"/>
    <x v="2"/>
    <x v="2"/>
    <s v="л."/>
    <m/>
  </r>
  <r>
    <x v="2"/>
    <s v="Экскаватор"/>
    <x v="4"/>
    <x v="85"/>
    <x v="2"/>
    <x v="4"/>
    <x v="3"/>
    <m/>
    <m/>
  </r>
  <r>
    <x v="2"/>
    <s v="Экскаватор"/>
    <x v="4"/>
    <x v="143"/>
    <x v="6"/>
    <x v="4"/>
    <x v="3"/>
    <m/>
    <m/>
  </r>
  <r>
    <x v="2"/>
    <s v="Экскаватор"/>
    <x v="4"/>
    <x v="144"/>
    <x v="3"/>
    <x v="4"/>
    <x v="3"/>
    <m/>
    <m/>
  </r>
  <r>
    <x v="2"/>
    <s v="Экскаватор"/>
    <x v="4"/>
    <x v="145"/>
    <x v="2"/>
    <x v="4"/>
    <x v="3"/>
    <m/>
    <m/>
  </r>
  <r>
    <x v="2"/>
    <s v="Экскаватор"/>
    <x v="4"/>
    <x v="141"/>
    <x v="5"/>
    <x v="10"/>
    <x v="3"/>
    <m/>
    <m/>
  </r>
  <r>
    <x v="2"/>
    <s v="Экскаватор"/>
    <x v="4"/>
    <x v="140"/>
    <x v="2"/>
    <x v="10"/>
    <x v="3"/>
    <m/>
    <m/>
  </r>
  <r>
    <x v="2"/>
    <s v="Экскаватор"/>
    <x v="5"/>
    <x v="33"/>
    <x v="2"/>
    <x v="4"/>
    <x v="3"/>
    <m/>
    <m/>
  </r>
  <r>
    <x v="2"/>
    <s v="Экскаватор"/>
    <x v="5"/>
    <x v="32"/>
    <x v="2"/>
    <x v="4"/>
    <x v="3"/>
    <m/>
    <m/>
  </r>
  <r>
    <x v="2"/>
    <s v="Экскаватор"/>
    <x v="5"/>
    <x v="163"/>
    <x v="2"/>
    <x v="4"/>
    <x v="3"/>
    <m/>
    <m/>
  </r>
  <r>
    <x v="2"/>
    <s v="Экскаватор"/>
    <x v="5"/>
    <x v="164"/>
    <x v="2"/>
    <x v="4"/>
    <x v="3"/>
    <m/>
    <m/>
  </r>
  <r>
    <x v="2"/>
    <s v="Экскаватор"/>
    <x v="5"/>
    <x v="165"/>
    <x v="2"/>
    <x v="4"/>
    <x v="3"/>
    <m/>
    <m/>
  </r>
  <r>
    <x v="2"/>
    <s v="Экскаватор"/>
    <x v="5"/>
    <x v="166"/>
    <x v="2"/>
    <x v="4"/>
    <x v="3"/>
    <m/>
    <m/>
  </r>
  <r>
    <x v="2"/>
    <s v="Экскаватор"/>
    <x v="5"/>
    <x v="7"/>
    <x v="0"/>
    <x v="2"/>
    <x v="2"/>
    <s v="л."/>
    <n v="40"/>
  </r>
  <r>
    <x v="2"/>
    <s v="Экскаватор"/>
    <x v="5"/>
    <x v="159"/>
    <x v="2"/>
    <x v="4"/>
    <x v="3"/>
    <m/>
    <m/>
  </r>
  <r>
    <x v="2"/>
    <s v="Экскаватор"/>
    <x v="5"/>
    <x v="160"/>
    <x v="2"/>
    <x v="4"/>
    <x v="3"/>
    <m/>
    <m/>
  </r>
  <r>
    <x v="2"/>
    <s v="Экскаватор"/>
    <x v="5"/>
    <x v="161"/>
    <x v="2"/>
    <x v="4"/>
    <x v="3"/>
    <m/>
    <m/>
  </r>
  <r>
    <x v="2"/>
    <s v="Экскаватор"/>
    <x v="5"/>
    <x v="162"/>
    <x v="2"/>
    <x v="4"/>
    <x v="3"/>
    <m/>
    <m/>
  </r>
  <r>
    <x v="2"/>
    <s v="Экскаватор"/>
    <x v="5"/>
    <x v="154"/>
    <x v="3"/>
    <x v="7"/>
    <x v="27"/>
    <s v="шт."/>
    <n v="1"/>
  </r>
  <r>
    <x v="2"/>
    <s v="Экскаватор"/>
    <x v="5"/>
    <x v="154"/>
    <x v="3"/>
    <x v="7"/>
    <x v="8"/>
    <s v="шт."/>
    <n v="1"/>
  </r>
  <r>
    <x v="2"/>
    <s v="Экскаватор"/>
    <x v="5"/>
    <x v="23"/>
    <x v="1"/>
    <x v="12"/>
    <x v="13"/>
    <s v="шт."/>
    <n v="2"/>
  </r>
  <r>
    <x v="2"/>
    <s v="Экскаватор"/>
    <x v="5"/>
    <x v="155"/>
    <x v="1"/>
    <x v="16"/>
    <x v="20"/>
    <s v="шт."/>
    <n v="2"/>
  </r>
  <r>
    <x v="2"/>
    <s v="Экскаватор"/>
    <x v="5"/>
    <x v="156"/>
    <x v="1"/>
    <x v="0"/>
    <x v="28"/>
    <s v="шт."/>
    <n v="2"/>
  </r>
  <r>
    <x v="2"/>
    <s v="Экскаватор"/>
    <x v="5"/>
    <x v="2"/>
    <x v="1"/>
    <x v="15"/>
    <x v="29"/>
    <s v="шт."/>
    <n v="2"/>
  </r>
  <r>
    <x v="2"/>
    <s v="Экскаватор"/>
    <x v="5"/>
    <x v="137"/>
    <x v="5"/>
    <x v="2"/>
    <x v="2"/>
    <s v="л."/>
    <n v="49"/>
  </r>
  <r>
    <x v="2"/>
    <s v="Экскаватор"/>
    <x v="5"/>
    <x v="138"/>
    <x v="5"/>
    <x v="12"/>
    <x v="20"/>
    <s v="шт."/>
    <n v="1"/>
  </r>
  <r>
    <x v="2"/>
    <s v="Экскаватор"/>
    <x v="5"/>
    <x v="139"/>
    <x v="0"/>
    <x v="2"/>
    <x v="2"/>
    <s v="л."/>
    <n v="7"/>
  </r>
  <r>
    <x v="2"/>
    <s v="Экскаватор"/>
    <x v="5"/>
    <x v="157"/>
    <x v="2"/>
    <x v="4"/>
    <x v="3"/>
    <m/>
    <m/>
  </r>
  <r>
    <x v="2"/>
    <s v="Экскаватор"/>
    <x v="5"/>
    <x v="158"/>
    <x v="2"/>
    <x v="4"/>
    <x v="3"/>
    <m/>
    <m/>
  </r>
  <r>
    <x v="2"/>
    <s v="Экскаватор"/>
    <x v="5"/>
    <x v="13"/>
    <x v="3"/>
    <x v="7"/>
    <x v="21"/>
    <s v="шт."/>
    <n v="1"/>
  </r>
  <r>
    <x v="2"/>
    <s v="Экскаватор"/>
    <x v="5"/>
    <x v="146"/>
    <x v="5"/>
    <x v="10"/>
    <x v="3"/>
    <m/>
    <m/>
  </r>
  <r>
    <x v="2"/>
    <s v="Экскаватор"/>
    <x v="5"/>
    <x v="147"/>
    <x v="7"/>
    <x v="4"/>
    <x v="3"/>
    <m/>
    <m/>
  </r>
  <r>
    <x v="2"/>
    <s v="Экскаватор"/>
    <x v="5"/>
    <x v="148"/>
    <x v="8"/>
    <x v="8"/>
    <x v="22"/>
    <s v="шт."/>
    <n v="1"/>
  </r>
  <r>
    <x v="2"/>
    <s v="Экскаватор"/>
    <x v="5"/>
    <x v="149"/>
    <x v="1"/>
    <x v="13"/>
    <x v="23"/>
    <s v="шт."/>
    <n v="1"/>
  </r>
  <r>
    <x v="2"/>
    <s v="Экскаватор"/>
    <x v="5"/>
    <x v="150"/>
    <x v="2"/>
    <x v="4"/>
    <x v="3"/>
    <m/>
    <m/>
  </r>
  <r>
    <x v="2"/>
    <s v="Экскаватор"/>
    <x v="5"/>
    <x v="152"/>
    <x v="1"/>
    <x v="0"/>
    <x v="24"/>
    <s v="шт."/>
    <n v="1"/>
  </r>
  <r>
    <x v="2"/>
    <s v="Экскаватор"/>
    <x v="5"/>
    <x v="2"/>
    <x v="1"/>
    <x v="15"/>
    <x v="25"/>
    <s v="шт."/>
    <n v="1"/>
  </r>
  <r>
    <x v="2"/>
    <s v="Экскаватор"/>
    <x v="5"/>
    <x v="11"/>
    <x v="3"/>
    <x v="5"/>
    <x v="6"/>
    <s v="л."/>
    <n v="53"/>
  </r>
  <r>
    <x v="2"/>
    <s v="Экскаватор"/>
    <x v="5"/>
    <x v="12"/>
    <x v="3"/>
    <x v="6"/>
    <x v="7"/>
    <s v="шт."/>
    <n v="2"/>
  </r>
  <r>
    <x v="2"/>
    <s v="Экскаватор"/>
    <x v="5"/>
    <x v="2"/>
    <x v="3"/>
    <x v="15"/>
    <x v="25"/>
    <s v="шт."/>
    <n v="1"/>
  </r>
  <r>
    <x v="2"/>
    <s v="Экскаватор"/>
    <x v="5"/>
    <x v="153"/>
    <x v="3"/>
    <x v="8"/>
    <x v="26"/>
    <s v="шт."/>
    <n v="1"/>
  </r>
  <r>
    <x v="2"/>
    <s v="Экскаватор"/>
    <x v="5"/>
    <x v="142"/>
    <x v="0"/>
    <x v="2"/>
    <x v="2"/>
    <s v="л."/>
    <m/>
  </r>
  <r>
    <x v="2"/>
    <s v="Экскаватор"/>
    <x v="5"/>
    <x v="85"/>
    <x v="2"/>
    <x v="4"/>
    <x v="3"/>
    <m/>
    <m/>
  </r>
  <r>
    <x v="2"/>
    <s v="Экскаватор"/>
    <x v="5"/>
    <x v="143"/>
    <x v="6"/>
    <x v="4"/>
    <x v="3"/>
    <m/>
    <m/>
  </r>
  <r>
    <x v="2"/>
    <s v="Экскаватор"/>
    <x v="5"/>
    <x v="144"/>
    <x v="3"/>
    <x v="4"/>
    <x v="3"/>
    <m/>
    <m/>
  </r>
  <r>
    <x v="2"/>
    <s v="Экскаватор"/>
    <x v="5"/>
    <x v="145"/>
    <x v="2"/>
    <x v="4"/>
    <x v="3"/>
    <m/>
    <m/>
  </r>
  <r>
    <x v="2"/>
    <s v="Экскаватор"/>
    <x v="5"/>
    <x v="141"/>
    <x v="5"/>
    <x v="10"/>
    <x v="3"/>
    <m/>
    <m/>
  </r>
  <r>
    <x v="2"/>
    <s v="Экскаватор"/>
    <x v="5"/>
    <x v="140"/>
    <x v="2"/>
    <x v="10"/>
    <x v="3"/>
    <m/>
    <m/>
  </r>
  <r>
    <x v="2"/>
    <s v="Экскаватор"/>
    <x v="7"/>
    <x v="5"/>
    <x v="1"/>
    <x v="2"/>
    <x v="4"/>
    <s v="л."/>
    <n v="470"/>
  </r>
  <r>
    <x v="2"/>
    <s v="Экскаватор"/>
    <x v="7"/>
    <x v="32"/>
    <x v="2"/>
    <x v="4"/>
    <x v="3"/>
    <m/>
    <m/>
  </r>
  <r>
    <x v="2"/>
    <s v="Экскаватор"/>
    <x v="7"/>
    <x v="163"/>
    <x v="2"/>
    <x v="4"/>
    <x v="3"/>
    <m/>
    <m/>
  </r>
  <r>
    <x v="2"/>
    <s v="Экскаватор"/>
    <x v="7"/>
    <x v="164"/>
    <x v="2"/>
    <x v="4"/>
    <x v="3"/>
    <m/>
    <m/>
  </r>
  <r>
    <x v="2"/>
    <s v="Экскаватор"/>
    <x v="7"/>
    <x v="165"/>
    <x v="2"/>
    <x v="4"/>
    <x v="3"/>
    <m/>
    <m/>
  </r>
  <r>
    <x v="2"/>
    <s v="Экскаватор"/>
    <x v="7"/>
    <x v="166"/>
    <x v="2"/>
    <x v="4"/>
    <x v="3"/>
    <m/>
    <m/>
  </r>
  <r>
    <x v="2"/>
    <s v="Экскаватор"/>
    <x v="7"/>
    <x v="7"/>
    <x v="0"/>
    <x v="2"/>
    <x v="2"/>
    <s v="л."/>
    <n v="40"/>
  </r>
  <r>
    <x v="2"/>
    <s v="Экскаватор"/>
    <x v="7"/>
    <x v="159"/>
    <x v="2"/>
    <x v="4"/>
    <x v="3"/>
    <m/>
    <m/>
  </r>
  <r>
    <x v="2"/>
    <s v="Экскаватор"/>
    <x v="7"/>
    <x v="160"/>
    <x v="2"/>
    <x v="4"/>
    <x v="3"/>
    <m/>
    <m/>
  </r>
  <r>
    <x v="2"/>
    <s v="Экскаватор"/>
    <x v="7"/>
    <x v="161"/>
    <x v="2"/>
    <x v="4"/>
    <x v="3"/>
    <m/>
    <m/>
  </r>
  <r>
    <x v="2"/>
    <s v="Экскаватор"/>
    <x v="7"/>
    <x v="162"/>
    <x v="2"/>
    <x v="4"/>
    <x v="3"/>
    <m/>
    <m/>
  </r>
  <r>
    <x v="2"/>
    <s v="Экскаватор"/>
    <x v="7"/>
    <x v="154"/>
    <x v="3"/>
    <x v="7"/>
    <x v="27"/>
    <s v="шт."/>
    <n v="1"/>
  </r>
  <r>
    <x v="2"/>
    <s v="Экскаватор"/>
    <x v="7"/>
    <x v="154"/>
    <x v="3"/>
    <x v="7"/>
    <x v="8"/>
    <s v="шт."/>
    <n v="1"/>
  </r>
  <r>
    <x v="2"/>
    <s v="Экскаватор"/>
    <x v="7"/>
    <x v="23"/>
    <x v="1"/>
    <x v="12"/>
    <x v="13"/>
    <s v="шт."/>
    <n v="2"/>
  </r>
  <r>
    <x v="2"/>
    <s v="Экскаватор"/>
    <x v="7"/>
    <x v="155"/>
    <x v="1"/>
    <x v="16"/>
    <x v="20"/>
    <s v="шт."/>
    <n v="2"/>
  </r>
  <r>
    <x v="2"/>
    <s v="Экскаватор"/>
    <x v="7"/>
    <x v="156"/>
    <x v="1"/>
    <x v="0"/>
    <x v="28"/>
    <s v="шт."/>
    <n v="2"/>
  </r>
  <r>
    <x v="2"/>
    <s v="Экскаватор"/>
    <x v="7"/>
    <x v="2"/>
    <x v="1"/>
    <x v="15"/>
    <x v="29"/>
    <s v="шт."/>
    <n v="2"/>
  </r>
  <r>
    <x v="2"/>
    <s v="Экскаватор"/>
    <x v="7"/>
    <x v="137"/>
    <x v="5"/>
    <x v="2"/>
    <x v="2"/>
    <s v="л."/>
    <n v="49"/>
  </r>
  <r>
    <x v="2"/>
    <s v="Экскаватор"/>
    <x v="7"/>
    <x v="138"/>
    <x v="5"/>
    <x v="12"/>
    <x v="20"/>
    <s v="шт."/>
    <n v="1"/>
  </r>
  <r>
    <x v="2"/>
    <s v="Экскаватор"/>
    <x v="7"/>
    <x v="139"/>
    <x v="0"/>
    <x v="2"/>
    <x v="2"/>
    <s v="л."/>
    <n v="7"/>
  </r>
  <r>
    <x v="2"/>
    <s v="Экскаватор"/>
    <x v="7"/>
    <x v="157"/>
    <x v="2"/>
    <x v="4"/>
    <x v="3"/>
    <m/>
    <m/>
  </r>
  <r>
    <x v="2"/>
    <s v="Экскаватор"/>
    <x v="7"/>
    <x v="158"/>
    <x v="2"/>
    <x v="4"/>
    <x v="3"/>
    <m/>
    <m/>
  </r>
  <r>
    <x v="2"/>
    <s v="Экскаватор"/>
    <x v="7"/>
    <x v="13"/>
    <x v="3"/>
    <x v="7"/>
    <x v="21"/>
    <s v="шт."/>
    <n v="1"/>
  </r>
  <r>
    <x v="2"/>
    <s v="Экскаватор"/>
    <x v="7"/>
    <x v="146"/>
    <x v="5"/>
    <x v="10"/>
    <x v="3"/>
    <m/>
    <m/>
  </r>
  <r>
    <x v="2"/>
    <s v="Экскаватор"/>
    <x v="7"/>
    <x v="147"/>
    <x v="7"/>
    <x v="4"/>
    <x v="3"/>
    <m/>
    <m/>
  </r>
  <r>
    <x v="2"/>
    <s v="Экскаватор"/>
    <x v="7"/>
    <x v="148"/>
    <x v="8"/>
    <x v="8"/>
    <x v="22"/>
    <s v="шт."/>
    <n v="1"/>
  </r>
  <r>
    <x v="2"/>
    <s v="Экскаватор"/>
    <x v="7"/>
    <x v="149"/>
    <x v="1"/>
    <x v="13"/>
    <x v="23"/>
    <s v="шт."/>
    <n v="1"/>
  </r>
  <r>
    <x v="2"/>
    <s v="Экскаватор"/>
    <x v="7"/>
    <x v="150"/>
    <x v="2"/>
    <x v="4"/>
    <x v="3"/>
    <m/>
    <m/>
  </r>
  <r>
    <x v="2"/>
    <s v="Экскаватор"/>
    <x v="7"/>
    <x v="152"/>
    <x v="1"/>
    <x v="0"/>
    <x v="24"/>
    <s v="шт."/>
    <n v="1"/>
  </r>
  <r>
    <x v="2"/>
    <s v="Экскаватор"/>
    <x v="7"/>
    <x v="2"/>
    <x v="1"/>
    <x v="15"/>
    <x v="25"/>
    <s v="шт."/>
    <n v="1"/>
  </r>
  <r>
    <x v="2"/>
    <s v="Экскаватор"/>
    <x v="7"/>
    <x v="11"/>
    <x v="3"/>
    <x v="5"/>
    <x v="6"/>
    <s v="л."/>
    <n v="53"/>
  </r>
  <r>
    <x v="2"/>
    <s v="Экскаватор"/>
    <x v="7"/>
    <x v="12"/>
    <x v="3"/>
    <x v="6"/>
    <x v="7"/>
    <s v="шт."/>
    <n v="2"/>
  </r>
  <r>
    <x v="2"/>
    <s v="Экскаватор"/>
    <x v="7"/>
    <x v="2"/>
    <x v="3"/>
    <x v="15"/>
    <x v="25"/>
    <s v="шт."/>
    <n v="1"/>
  </r>
  <r>
    <x v="2"/>
    <s v="Экскаватор"/>
    <x v="7"/>
    <x v="153"/>
    <x v="3"/>
    <x v="8"/>
    <x v="26"/>
    <s v="шт."/>
    <n v="1"/>
  </r>
  <r>
    <x v="2"/>
    <s v="Экскаватор"/>
    <x v="7"/>
    <x v="142"/>
    <x v="0"/>
    <x v="2"/>
    <x v="2"/>
    <s v="л."/>
    <m/>
  </r>
  <r>
    <x v="2"/>
    <s v="Экскаватор"/>
    <x v="7"/>
    <x v="85"/>
    <x v="2"/>
    <x v="4"/>
    <x v="3"/>
    <m/>
    <m/>
  </r>
  <r>
    <x v="2"/>
    <s v="Экскаватор"/>
    <x v="7"/>
    <x v="143"/>
    <x v="6"/>
    <x v="4"/>
    <x v="3"/>
    <m/>
    <m/>
  </r>
  <r>
    <x v="2"/>
    <s v="Экскаватор"/>
    <x v="7"/>
    <x v="144"/>
    <x v="3"/>
    <x v="4"/>
    <x v="3"/>
    <m/>
    <m/>
  </r>
  <r>
    <x v="2"/>
    <s v="Экскаватор"/>
    <x v="7"/>
    <x v="145"/>
    <x v="2"/>
    <x v="4"/>
    <x v="3"/>
    <m/>
    <m/>
  </r>
  <r>
    <x v="2"/>
    <s v="Экскаватор"/>
    <x v="7"/>
    <x v="141"/>
    <x v="5"/>
    <x v="10"/>
    <x v="3"/>
    <m/>
    <m/>
  </r>
  <r>
    <x v="2"/>
    <s v="Экскаватор"/>
    <x v="7"/>
    <x v="140"/>
    <x v="2"/>
    <x v="10"/>
    <x v="3"/>
    <m/>
    <m/>
  </r>
  <r>
    <x v="2"/>
    <s v="Экскаватор"/>
    <x v="6"/>
    <x v="167"/>
    <x v="2"/>
    <x v="4"/>
    <x v="3"/>
    <m/>
    <m/>
  </r>
  <r>
    <x v="2"/>
    <s v="Экскаватор"/>
    <x v="6"/>
    <x v="168"/>
    <x v="2"/>
    <x v="4"/>
    <x v="3"/>
    <m/>
    <m/>
  </r>
  <r>
    <x v="2"/>
    <s v="Экскаватор"/>
    <x v="6"/>
    <x v="33"/>
    <x v="2"/>
    <x v="4"/>
    <x v="3"/>
    <m/>
    <m/>
  </r>
  <r>
    <x v="2"/>
    <s v="Экскаватор"/>
    <x v="6"/>
    <x v="32"/>
    <x v="2"/>
    <x v="4"/>
    <x v="3"/>
    <m/>
    <m/>
  </r>
  <r>
    <x v="2"/>
    <s v="Экскаватор"/>
    <x v="6"/>
    <x v="163"/>
    <x v="2"/>
    <x v="4"/>
    <x v="3"/>
    <m/>
    <m/>
  </r>
  <r>
    <x v="2"/>
    <s v="Экскаватор"/>
    <x v="6"/>
    <x v="164"/>
    <x v="2"/>
    <x v="4"/>
    <x v="3"/>
    <m/>
    <m/>
  </r>
  <r>
    <x v="2"/>
    <s v="Экскаватор"/>
    <x v="6"/>
    <x v="165"/>
    <x v="2"/>
    <x v="4"/>
    <x v="3"/>
    <m/>
    <m/>
  </r>
  <r>
    <x v="2"/>
    <s v="Экскаватор"/>
    <x v="6"/>
    <x v="166"/>
    <x v="2"/>
    <x v="4"/>
    <x v="3"/>
    <m/>
    <m/>
  </r>
  <r>
    <x v="2"/>
    <s v="Экскаватор"/>
    <x v="6"/>
    <x v="7"/>
    <x v="0"/>
    <x v="2"/>
    <x v="2"/>
    <s v="л."/>
    <n v="40"/>
  </r>
  <r>
    <x v="2"/>
    <s v="Экскаватор"/>
    <x v="6"/>
    <x v="159"/>
    <x v="2"/>
    <x v="4"/>
    <x v="3"/>
    <m/>
    <m/>
  </r>
  <r>
    <x v="2"/>
    <s v="Экскаватор"/>
    <x v="6"/>
    <x v="160"/>
    <x v="2"/>
    <x v="4"/>
    <x v="3"/>
    <m/>
    <m/>
  </r>
  <r>
    <x v="2"/>
    <s v="Экскаватор"/>
    <x v="6"/>
    <x v="161"/>
    <x v="2"/>
    <x v="4"/>
    <x v="3"/>
    <m/>
    <m/>
  </r>
  <r>
    <x v="2"/>
    <s v="Экскаватор"/>
    <x v="6"/>
    <x v="162"/>
    <x v="2"/>
    <x v="4"/>
    <x v="3"/>
    <m/>
    <m/>
  </r>
  <r>
    <x v="2"/>
    <s v="Экскаватор"/>
    <x v="6"/>
    <x v="154"/>
    <x v="3"/>
    <x v="7"/>
    <x v="27"/>
    <s v="шт."/>
    <n v="1"/>
  </r>
  <r>
    <x v="2"/>
    <s v="Экскаватор"/>
    <x v="6"/>
    <x v="154"/>
    <x v="3"/>
    <x v="7"/>
    <x v="8"/>
    <s v="шт."/>
    <n v="1"/>
  </r>
  <r>
    <x v="2"/>
    <s v="Экскаватор"/>
    <x v="6"/>
    <x v="23"/>
    <x v="1"/>
    <x v="12"/>
    <x v="13"/>
    <s v="шт."/>
    <n v="2"/>
  </r>
  <r>
    <x v="2"/>
    <s v="Экскаватор"/>
    <x v="6"/>
    <x v="155"/>
    <x v="1"/>
    <x v="16"/>
    <x v="20"/>
    <s v="шт."/>
    <n v="2"/>
  </r>
  <r>
    <x v="2"/>
    <s v="Экскаватор"/>
    <x v="6"/>
    <x v="156"/>
    <x v="1"/>
    <x v="0"/>
    <x v="28"/>
    <s v="шт."/>
    <n v="2"/>
  </r>
  <r>
    <x v="2"/>
    <s v="Экскаватор"/>
    <x v="6"/>
    <x v="2"/>
    <x v="1"/>
    <x v="15"/>
    <x v="29"/>
    <s v="шт."/>
    <n v="2"/>
  </r>
  <r>
    <x v="2"/>
    <s v="Экскаватор"/>
    <x v="6"/>
    <x v="137"/>
    <x v="5"/>
    <x v="2"/>
    <x v="2"/>
    <s v="л."/>
    <n v="49"/>
  </r>
  <r>
    <x v="2"/>
    <s v="Экскаватор"/>
    <x v="6"/>
    <x v="138"/>
    <x v="5"/>
    <x v="12"/>
    <x v="20"/>
    <s v="шт."/>
    <n v="1"/>
  </r>
  <r>
    <x v="2"/>
    <s v="Экскаватор"/>
    <x v="6"/>
    <x v="139"/>
    <x v="0"/>
    <x v="2"/>
    <x v="2"/>
    <s v="л."/>
    <n v="7"/>
  </r>
  <r>
    <x v="2"/>
    <s v="Экскаватор"/>
    <x v="6"/>
    <x v="157"/>
    <x v="2"/>
    <x v="4"/>
    <x v="3"/>
    <m/>
    <m/>
  </r>
  <r>
    <x v="2"/>
    <s v="Экскаватор"/>
    <x v="6"/>
    <x v="158"/>
    <x v="2"/>
    <x v="4"/>
    <x v="3"/>
    <m/>
    <m/>
  </r>
  <r>
    <x v="2"/>
    <s v="Экскаватор"/>
    <x v="6"/>
    <x v="13"/>
    <x v="3"/>
    <x v="7"/>
    <x v="21"/>
    <s v="шт."/>
    <n v="1"/>
  </r>
  <r>
    <x v="2"/>
    <s v="Экскаватор"/>
    <x v="6"/>
    <x v="146"/>
    <x v="5"/>
    <x v="10"/>
    <x v="3"/>
    <m/>
    <m/>
  </r>
  <r>
    <x v="2"/>
    <s v="Экскаватор"/>
    <x v="6"/>
    <x v="147"/>
    <x v="7"/>
    <x v="4"/>
    <x v="3"/>
    <m/>
    <m/>
  </r>
  <r>
    <x v="2"/>
    <s v="Экскаватор"/>
    <x v="6"/>
    <x v="148"/>
    <x v="8"/>
    <x v="8"/>
    <x v="22"/>
    <s v="шт."/>
    <n v="1"/>
  </r>
  <r>
    <x v="2"/>
    <s v="Экскаватор"/>
    <x v="6"/>
    <x v="149"/>
    <x v="1"/>
    <x v="13"/>
    <x v="23"/>
    <s v="шт."/>
    <n v="1"/>
  </r>
  <r>
    <x v="2"/>
    <s v="Экскаватор"/>
    <x v="6"/>
    <x v="150"/>
    <x v="2"/>
    <x v="4"/>
    <x v="3"/>
    <m/>
    <m/>
  </r>
  <r>
    <x v="2"/>
    <s v="Экскаватор"/>
    <x v="6"/>
    <x v="152"/>
    <x v="1"/>
    <x v="0"/>
    <x v="24"/>
    <s v="шт."/>
    <n v="1"/>
  </r>
  <r>
    <x v="2"/>
    <s v="Экскаватор"/>
    <x v="6"/>
    <x v="2"/>
    <x v="1"/>
    <x v="15"/>
    <x v="25"/>
    <s v="шт."/>
    <n v="1"/>
  </r>
  <r>
    <x v="2"/>
    <s v="Экскаватор"/>
    <x v="6"/>
    <x v="11"/>
    <x v="3"/>
    <x v="5"/>
    <x v="6"/>
    <s v="л."/>
    <n v="53"/>
  </r>
  <r>
    <x v="2"/>
    <s v="Экскаватор"/>
    <x v="6"/>
    <x v="12"/>
    <x v="3"/>
    <x v="6"/>
    <x v="7"/>
    <s v="шт."/>
    <n v="2"/>
  </r>
  <r>
    <x v="2"/>
    <s v="Экскаватор"/>
    <x v="6"/>
    <x v="2"/>
    <x v="3"/>
    <x v="15"/>
    <x v="25"/>
    <s v="шт."/>
    <n v="1"/>
  </r>
  <r>
    <x v="2"/>
    <s v="Экскаватор"/>
    <x v="6"/>
    <x v="153"/>
    <x v="3"/>
    <x v="8"/>
    <x v="26"/>
    <s v="шт."/>
    <n v="1"/>
  </r>
  <r>
    <x v="2"/>
    <s v="Экскаватор"/>
    <x v="6"/>
    <x v="142"/>
    <x v="0"/>
    <x v="2"/>
    <x v="2"/>
    <s v="л."/>
    <m/>
  </r>
  <r>
    <x v="2"/>
    <s v="Экскаватор"/>
    <x v="6"/>
    <x v="85"/>
    <x v="2"/>
    <x v="4"/>
    <x v="3"/>
    <m/>
    <m/>
  </r>
  <r>
    <x v="2"/>
    <s v="Экскаватор"/>
    <x v="6"/>
    <x v="143"/>
    <x v="6"/>
    <x v="4"/>
    <x v="3"/>
    <m/>
    <m/>
  </r>
  <r>
    <x v="2"/>
    <s v="Экскаватор"/>
    <x v="6"/>
    <x v="144"/>
    <x v="3"/>
    <x v="4"/>
    <x v="3"/>
    <m/>
    <m/>
  </r>
  <r>
    <x v="2"/>
    <s v="Экскаватор"/>
    <x v="6"/>
    <x v="145"/>
    <x v="2"/>
    <x v="4"/>
    <x v="3"/>
    <m/>
    <m/>
  </r>
  <r>
    <x v="2"/>
    <s v="Экскаватор"/>
    <x v="6"/>
    <x v="141"/>
    <x v="5"/>
    <x v="10"/>
    <x v="3"/>
    <m/>
    <m/>
  </r>
  <r>
    <x v="2"/>
    <s v="Экскаватор"/>
    <x v="6"/>
    <x v="140"/>
    <x v="2"/>
    <x v="10"/>
    <x v="3"/>
    <m/>
    <m/>
  </r>
  <r>
    <x v="2"/>
    <s v="Экскаватор"/>
    <x v="5"/>
    <x v="169"/>
    <x v="2"/>
    <x v="4"/>
    <x v="3"/>
    <s v="шт."/>
    <n v="1"/>
  </r>
  <r>
    <x v="2"/>
    <s v="Экскаватор"/>
    <x v="5"/>
    <x v="170"/>
    <x v="2"/>
    <x v="4"/>
    <x v="3"/>
    <s v="шт."/>
    <n v="1"/>
  </r>
  <r>
    <x v="2"/>
    <s v="Экскаватор"/>
    <x v="5"/>
    <x v="171"/>
    <x v="2"/>
    <x v="4"/>
    <x v="3"/>
    <s v="шт."/>
    <n v="1"/>
  </r>
  <r>
    <x v="2"/>
    <s v="Экскаватор"/>
    <x v="5"/>
    <x v="172"/>
    <x v="2"/>
    <x v="4"/>
    <x v="3"/>
    <s v="шт."/>
    <n v="1"/>
  </r>
  <r>
    <x v="2"/>
    <s v="Экскаватор"/>
    <x v="5"/>
    <x v="173"/>
    <x v="2"/>
    <x v="4"/>
    <x v="3"/>
    <s v="шт."/>
    <n v="1"/>
  </r>
  <r>
    <x v="2"/>
    <s v="Экскаватор"/>
    <x v="5"/>
    <x v="174"/>
    <x v="2"/>
    <x v="4"/>
    <x v="3"/>
    <s v="шт."/>
    <n v="1"/>
  </r>
  <r>
    <x v="2"/>
    <s v="Экскаватор"/>
    <x v="5"/>
    <x v="175"/>
    <x v="2"/>
    <x v="4"/>
    <x v="3"/>
    <s v="шт."/>
    <n v="1"/>
  </r>
  <r>
    <x v="2"/>
    <s v="Экскаватор"/>
    <x v="5"/>
    <x v="176"/>
    <x v="2"/>
    <x v="4"/>
    <x v="3"/>
    <s v="шт."/>
    <n v="2"/>
  </r>
  <r>
    <x v="2"/>
    <s v="Экскаватор"/>
    <x v="5"/>
    <x v="177"/>
    <x v="2"/>
    <x v="4"/>
    <x v="3"/>
    <s v="шт."/>
    <n v="1"/>
  </r>
  <r>
    <x v="2"/>
    <s v="Экскаватор"/>
    <x v="5"/>
    <x v="178"/>
    <x v="2"/>
    <x v="4"/>
    <x v="3"/>
    <s v="шт."/>
    <n v="1"/>
  </r>
  <r>
    <x v="2"/>
    <s v="Экскаватор"/>
    <x v="5"/>
    <x v="179"/>
    <x v="2"/>
    <x v="4"/>
    <x v="3"/>
    <s v="шт."/>
    <n v="2"/>
  </r>
  <r>
    <x v="2"/>
    <s v="Экскаватор"/>
    <x v="5"/>
    <x v="180"/>
    <x v="2"/>
    <x v="4"/>
    <x v="3"/>
    <s v="шт."/>
    <n v="1"/>
  </r>
  <r>
    <x v="2"/>
    <s v="Экскаватор"/>
    <x v="5"/>
    <x v="181"/>
    <x v="2"/>
    <x v="4"/>
    <x v="3"/>
    <s v="шт."/>
    <n v="2"/>
  </r>
  <r>
    <x v="2"/>
    <s v="Экскаватор"/>
    <x v="5"/>
    <x v="182"/>
    <x v="2"/>
    <x v="4"/>
    <x v="3"/>
    <s v="шт."/>
    <n v="2"/>
  </r>
  <r>
    <x v="2"/>
    <s v="Экскаватор"/>
    <x v="5"/>
    <x v="183"/>
    <x v="2"/>
    <x v="4"/>
    <x v="3"/>
    <s v="шт."/>
    <n v="2"/>
  </r>
  <r>
    <x v="2"/>
    <s v="Экскаватор"/>
    <x v="5"/>
    <x v="184"/>
    <x v="2"/>
    <x v="4"/>
    <x v="3"/>
    <s v="шт."/>
    <n v="4"/>
  </r>
  <r>
    <x v="2"/>
    <s v="Экскаватор"/>
    <x v="5"/>
    <x v="185"/>
    <x v="2"/>
    <x v="4"/>
    <x v="3"/>
    <s v="шт."/>
    <n v="4"/>
  </r>
  <r>
    <x v="2"/>
    <s v="Экскаватор"/>
    <x v="5"/>
    <x v="186"/>
    <x v="2"/>
    <x v="4"/>
    <x v="3"/>
    <s v="шт."/>
    <n v="4"/>
  </r>
  <r>
    <x v="2"/>
    <s v="Экскаватор"/>
    <x v="5"/>
    <x v="187"/>
    <x v="2"/>
    <x v="4"/>
    <x v="3"/>
    <s v="шт."/>
    <n v="6"/>
  </r>
  <r>
    <x v="2"/>
    <s v="Экскаватор"/>
    <x v="5"/>
    <x v="188"/>
    <x v="2"/>
    <x v="4"/>
    <x v="3"/>
    <s v="шт."/>
    <n v="4"/>
  </r>
  <r>
    <x v="2"/>
    <s v="Экскаватор"/>
    <x v="5"/>
    <x v="189"/>
    <x v="2"/>
    <x v="4"/>
    <x v="3"/>
    <s v="шт."/>
    <n v="4"/>
  </r>
  <r>
    <x v="2"/>
    <s v="Экскаватор"/>
    <x v="5"/>
    <x v="190"/>
    <x v="2"/>
    <x v="4"/>
    <x v="3"/>
    <s v="шт."/>
    <n v="2"/>
  </r>
  <r>
    <x v="2"/>
    <s v="Экскаватор"/>
    <x v="5"/>
    <x v="191"/>
    <x v="2"/>
    <x v="4"/>
    <x v="3"/>
    <s v="шт."/>
    <n v="6"/>
  </r>
  <r>
    <x v="2"/>
    <s v="Экскаватор"/>
    <x v="5"/>
    <x v="192"/>
    <x v="2"/>
    <x v="4"/>
    <x v="3"/>
    <s v="шт."/>
    <n v="10"/>
  </r>
  <r>
    <x v="2"/>
    <s v="Экскаватор"/>
    <x v="6"/>
    <x v="169"/>
    <x v="2"/>
    <x v="4"/>
    <x v="3"/>
    <s v="шт."/>
    <n v="1"/>
  </r>
  <r>
    <x v="2"/>
    <s v="Экскаватор"/>
    <x v="6"/>
    <x v="170"/>
    <x v="2"/>
    <x v="4"/>
    <x v="3"/>
    <s v="шт."/>
    <n v="1"/>
  </r>
  <r>
    <x v="2"/>
    <s v="Экскаватор"/>
    <x v="6"/>
    <x v="171"/>
    <x v="2"/>
    <x v="4"/>
    <x v="3"/>
    <s v="шт."/>
    <n v="1"/>
  </r>
  <r>
    <x v="2"/>
    <s v="Экскаватор"/>
    <x v="6"/>
    <x v="172"/>
    <x v="2"/>
    <x v="4"/>
    <x v="3"/>
    <s v="шт."/>
    <n v="1"/>
  </r>
  <r>
    <x v="2"/>
    <s v="Экскаватор"/>
    <x v="6"/>
    <x v="173"/>
    <x v="2"/>
    <x v="4"/>
    <x v="3"/>
    <s v="шт."/>
    <n v="1"/>
  </r>
  <r>
    <x v="2"/>
    <s v="Экскаватор"/>
    <x v="6"/>
    <x v="174"/>
    <x v="2"/>
    <x v="4"/>
    <x v="3"/>
    <s v="шт."/>
    <n v="1"/>
  </r>
  <r>
    <x v="2"/>
    <s v="Экскаватор"/>
    <x v="6"/>
    <x v="175"/>
    <x v="2"/>
    <x v="4"/>
    <x v="3"/>
    <s v="шт."/>
    <n v="1"/>
  </r>
  <r>
    <x v="2"/>
    <s v="Экскаватор"/>
    <x v="6"/>
    <x v="176"/>
    <x v="2"/>
    <x v="4"/>
    <x v="3"/>
    <s v="шт."/>
    <n v="2"/>
  </r>
  <r>
    <x v="2"/>
    <s v="Экскаватор"/>
    <x v="6"/>
    <x v="177"/>
    <x v="2"/>
    <x v="4"/>
    <x v="3"/>
    <s v="шт."/>
    <n v="1"/>
  </r>
  <r>
    <x v="2"/>
    <s v="Экскаватор"/>
    <x v="6"/>
    <x v="178"/>
    <x v="2"/>
    <x v="4"/>
    <x v="3"/>
    <s v="шт."/>
    <n v="1"/>
  </r>
  <r>
    <x v="2"/>
    <s v="Экскаватор"/>
    <x v="6"/>
    <x v="179"/>
    <x v="2"/>
    <x v="4"/>
    <x v="3"/>
    <s v="шт."/>
    <n v="2"/>
  </r>
  <r>
    <x v="2"/>
    <s v="Экскаватор"/>
    <x v="6"/>
    <x v="180"/>
    <x v="2"/>
    <x v="4"/>
    <x v="3"/>
    <s v="шт."/>
    <n v="1"/>
  </r>
  <r>
    <x v="2"/>
    <s v="Экскаватор"/>
    <x v="6"/>
    <x v="181"/>
    <x v="2"/>
    <x v="4"/>
    <x v="3"/>
    <s v="шт."/>
    <n v="2"/>
  </r>
  <r>
    <x v="2"/>
    <s v="Экскаватор"/>
    <x v="6"/>
    <x v="182"/>
    <x v="2"/>
    <x v="4"/>
    <x v="3"/>
    <s v="шт."/>
    <n v="2"/>
  </r>
  <r>
    <x v="2"/>
    <s v="Экскаватор"/>
    <x v="6"/>
    <x v="183"/>
    <x v="2"/>
    <x v="4"/>
    <x v="3"/>
    <s v="шт."/>
    <n v="2"/>
  </r>
  <r>
    <x v="2"/>
    <s v="Экскаватор"/>
    <x v="6"/>
    <x v="184"/>
    <x v="2"/>
    <x v="4"/>
    <x v="3"/>
    <s v="шт."/>
    <n v="4"/>
  </r>
  <r>
    <x v="2"/>
    <s v="Экскаватор"/>
    <x v="6"/>
    <x v="185"/>
    <x v="2"/>
    <x v="4"/>
    <x v="3"/>
    <s v="шт."/>
    <n v="4"/>
  </r>
  <r>
    <x v="2"/>
    <s v="Экскаватор"/>
    <x v="6"/>
    <x v="186"/>
    <x v="2"/>
    <x v="4"/>
    <x v="3"/>
    <s v="шт."/>
    <n v="4"/>
  </r>
  <r>
    <x v="2"/>
    <s v="Экскаватор"/>
    <x v="6"/>
    <x v="187"/>
    <x v="2"/>
    <x v="4"/>
    <x v="3"/>
    <s v="шт."/>
    <n v="6"/>
  </r>
  <r>
    <x v="2"/>
    <s v="Экскаватор"/>
    <x v="6"/>
    <x v="188"/>
    <x v="2"/>
    <x v="4"/>
    <x v="3"/>
    <s v="шт."/>
    <n v="4"/>
  </r>
  <r>
    <x v="2"/>
    <s v="Экскаватор"/>
    <x v="6"/>
    <x v="189"/>
    <x v="2"/>
    <x v="4"/>
    <x v="3"/>
    <s v="шт."/>
    <n v="4"/>
  </r>
  <r>
    <x v="2"/>
    <s v="Экскаватор"/>
    <x v="6"/>
    <x v="190"/>
    <x v="2"/>
    <x v="4"/>
    <x v="3"/>
    <s v="шт."/>
    <n v="2"/>
  </r>
  <r>
    <x v="2"/>
    <s v="Экскаватор"/>
    <x v="6"/>
    <x v="191"/>
    <x v="2"/>
    <x v="4"/>
    <x v="3"/>
    <s v="шт."/>
    <n v="6"/>
  </r>
  <r>
    <x v="2"/>
    <s v="Экскаватор"/>
    <x v="6"/>
    <x v="192"/>
    <x v="2"/>
    <x v="4"/>
    <x v="3"/>
    <s v="шт."/>
    <n v="10"/>
  </r>
  <r>
    <x v="2"/>
    <s v="Экскаватор"/>
    <x v="6"/>
    <x v="193"/>
    <x v="2"/>
    <x v="4"/>
    <x v="3"/>
    <s v="шт."/>
    <n v="15"/>
  </r>
  <r>
    <x v="2"/>
    <s v="Экскаватор"/>
    <x v="6"/>
    <x v="194"/>
    <x v="2"/>
    <x v="4"/>
    <x v="3"/>
    <s v="шт."/>
    <n v="16"/>
  </r>
  <r>
    <x v="3"/>
    <s v="Экскаватор"/>
    <x v="8"/>
    <x v="195"/>
    <x v="2"/>
    <x v="4"/>
    <x v="3"/>
    <m/>
    <m/>
  </r>
  <r>
    <x v="3"/>
    <s v="Экскаватор"/>
    <x v="10"/>
    <x v="196"/>
    <x v="2"/>
    <x v="4"/>
    <x v="3"/>
    <m/>
    <m/>
  </r>
  <r>
    <x v="3"/>
    <s v="Экскаватор"/>
    <x v="11"/>
    <x v="197"/>
    <x v="5"/>
    <x v="4"/>
    <x v="3"/>
    <m/>
    <m/>
  </r>
  <r>
    <x v="3"/>
    <s v="Экскаватор"/>
    <x v="9"/>
    <x v="198"/>
    <x v="5"/>
    <x v="2"/>
    <x v="2"/>
    <s v="л."/>
    <n v="40"/>
  </r>
  <r>
    <x v="3"/>
    <s v="Экскаватор"/>
    <x v="9"/>
    <x v="199"/>
    <x v="3"/>
    <x v="2"/>
    <x v="2"/>
    <s v="л."/>
    <n v="13.5"/>
  </r>
  <r>
    <x v="3"/>
    <s v="Экскаватор"/>
    <x v="9"/>
    <x v="75"/>
    <x v="0"/>
    <x v="2"/>
    <x v="2"/>
    <s v="л."/>
    <n v="42"/>
  </r>
  <r>
    <x v="3"/>
    <s v="Экскаватор"/>
    <x v="1"/>
    <x v="200"/>
    <x v="3"/>
    <x v="4"/>
    <x v="3"/>
    <m/>
    <m/>
  </r>
  <r>
    <x v="3"/>
    <s v="Экскаватор"/>
    <x v="1"/>
    <x v="201"/>
    <x v="2"/>
    <x v="4"/>
    <x v="3"/>
    <m/>
    <m/>
  </r>
  <r>
    <x v="3"/>
    <s v="Экскаватор"/>
    <x v="1"/>
    <x v="202"/>
    <x v="6"/>
    <x v="4"/>
    <x v="3"/>
    <m/>
    <m/>
  </r>
  <r>
    <x v="3"/>
    <s v="Экскаватор"/>
    <x v="1"/>
    <x v="196"/>
    <x v="2"/>
    <x v="4"/>
    <x v="3"/>
    <m/>
    <m/>
  </r>
  <r>
    <x v="3"/>
    <s v="Экскаватор"/>
    <x v="2"/>
    <x v="203"/>
    <x v="3"/>
    <x v="7"/>
    <x v="9"/>
    <s v="шт."/>
    <n v="2"/>
  </r>
  <r>
    <x v="3"/>
    <s v="Экскаватор"/>
    <x v="2"/>
    <x v="204"/>
    <x v="3"/>
    <x v="7"/>
    <x v="27"/>
    <s v="шт."/>
    <n v="1"/>
  </r>
  <r>
    <x v="3"/>
    <s v="Экскаватор"/>
    <x v="2"/>
    <x v="205"/>
    <x v="2"/>
    <x v="4"/>
    <x v="3"/>
    <m/>
    <m/>
  </r>
  <r>
    <x v="3"/>
    <s v="Экскаватор"/>
    <x v="2"/>
    <x v="206"/>
    <x v="2"/>
    <x v="4"/>
    <x v="3"/>
    <m/>
    <m/>
  </r>
  <r>
    <x v="3"/>
    <s v="Экскаватор"/>
    <x v="2"/>
    <x v="207"/>
    <x v="2"/>
    <x v="4"/>
    <x v="3"/>
    <m/>
    <m/>
  </r>
  <r>
    <x v="3"/>
    <s v="Экскаватор"/>
    <x v="2"/>
    <x v="208"/>
    <x v="1"/>
    <x v="6"/>
    <x v="30"/>
    <s v="шт."/>
    <n v="1"/>
  </r>
  <r>
    <x v="3"/>
    <s v="Экскаватор"/>
    <x v="2"/>
    <x v="209"/>
    <x v="1"/>
    <x v="15"/>
    <x v="31"/>
    <s v="шт."/>
    <n v="1"/>
  </r>
  <r>
    <x v="3"/>
    <s v="Экскаватор"/>
    <x v="2"/>
    <x v="210"/>
    <x v="2"/>
    <x v="4"/>
    <x v="3"/>
    <m/>
    <m/>
  </r>
  <r>
    <x v="3"/>
    <s v="Экскаватор"/>
    <x v="2"/>
    <x v="211"/>
    <x v="2"/>
    <x v="4"/>
    <x v="3"/>
    <m/>
    <m/>
  </r>
  <r>
    <x v="3"/>
    <s v="Экскаватор"/>
    <x v="2"/>
    <x v="152"/>
    <x v="1"/>
    <x v="0"/>
    <x v="32"/>
    <s v="шт."/>
    <n v="1"/>
  </r>
  <r>
    <x v="3"/>
    <s v="Экскаватор"/>
    <x v="2"/>
    <x v="11"/>
    <x v="3"/>
    <x v="5"/>
    <x v="6"/>
    <s v="л."/>
    <n v="86"/>
  </r>
  <r>
    <x v="3"/>
    <s v="Экскаватор"/>
    <x v="2"/>
    <x v="82"/>
    <x v="3"/>
    <x v="6"/>
    <x v="7"/>
    <s v="шт."/>
    <n v="3"/>
  </r>
  <r>
    <x v="3"/>
    <s v="Экскаватор"/>
    <x v="2"/>
    <x v="200"/>
    <x v="3"/>
    <x v="4"/>
    <x v="3"/>
    <m/>
    <m/>
  </r>
  <r>
    <x v="3"/>
    <s v="Экскаватор"/>
    <x v="2"/>
    <x v="201"/>
    <x v="2"/>
    <x v="4"/>
    <x v="3"/>
    <m/>
    <m/>
  </r>
  <r>
    <x v="3"/>
    <s v="Экскаватор"/>
    <x v="2"/>
    <x v="202"/>
    <x v="6"/>
    <x v="4"/>
    <x v="3"/>
    <m/>
    <m/>
  </r>
  <r>
    <x v="3"/>
    <s v="Экскаватор"/>
    <x v="2"/>
    <x v="196"/>
    <x v="2"/>
    <x v="4"/>
    <x v="3"/>
    <m/>
    <m/>
  </r>
  <r>
    <x v="3"/>
    <s v="Экскаватор"/>
    <x v="3"/>
    <x v="212"/>
    <x v="1"/>
    <x v="0"/>
    <x v="28"/>
    <s v="шт."/>
    <n v="2"/>
  </r>
  <r>
    <x v="3"/>
    <s v="Экскаватор"/>
    <x v="3"/>
    <x v="209"/>
    <x v="1"/>
    <x v="15"/>
    <x v="25"/>
    <s v="шт."/>
    <n v="2"/>
  </r>
  <r>
    <x v="3"/>
    <s v="Экскаватор"/>
    <x v="3"/>
    <x v="213"/>
    <x v="1"/>
    <x v="8"/>
    <x v="13"/>
    <s v="шт."/>
    <n v="1"/>
  </r>
  <r>
    <x v="3"/>
    <s v="Экскаватор"/>
    <x v="3"/>
    <x v="213"/>
    <x v="1"/>
    <x v="8"/>
    <x v="20"/>
    <s v="шт."/>
    <n v="1"/>
  </r>
  <r>
    <x v="3"/>
    <s v="Экскаватор"/>
    <x v="3"/>
    <x v="214"/>
    <x v="2"/>
    <x v="4"/>
    <x v="3"/>
    <m/>
    <m/>
  </r>
  <r>
    <x v="3"/>
    <s v="Экскаватор"/>
    <x v="3"/>
    <x v="215"/>
    <x v="3"/>
    <x v="8"/>
    <x v="13"/>
    <s v="шт."/>
    <n v="1"/>
  </r>
  <r>
    <x v="3"/>
    <s v="Экскаватор"/>
    <x v="3"/>
    <x v="198"/>
    <x v="5"/>
    <x v="2"/>
    <x v="2"/>
    <s v="л."/>
    <n v="40"/>
  </r>
  <r>
    <x v="3"/>
    <s v="Экскаватор"/>
    <x v="3"/>
    <x v="199"/>
    <x v="3"/>
    <x v="2"/>
    <x v="2"/>
    <s v="л."/>
    <n v="13.5"/>
  </r>
  <r>
    <x v="3"/>
    <s v="Экскаватор"/>
    <x v="3"/>
    <x v="216"/>
    <x v="2"/>
    <x v="4"/>
    <x v="3"/>
    <m/>
    <m/>
  </r>
  <r>
    <x v="3"/>
    <s v="Экскаватор"/>
    <x v="3"/>
    <x v="217"/>
    <x v="2"/>
    <x v="4"/>
    <x v="3"/>
    <m/>
    <m/>
  </r>
  <r>
    <x v="3"/>
    <s v="Экскаватор"/>
    <x v="3"/>
    <x v="218"/>
    <x v="1"/>
    <x v="0"/>
    <x v="33"/>
    <s v="шт."/>
    <n v="2"/>
  </r>
  <r>
    <x v="3"/>
    <s v="Экскаватор"/>
    <x v="3"/>
    <x v="209"/>
    <x v="1"/>
    <x v="15"/>
    <x v="34"/>
    <s v="шт."/>
    <n v="2"/>
  </r>
  <r>
    <x v="3"/>
    <s v="Экскаватор"/>
    <x v="3"/>
    <x v="203"/>
    <x v="3"/>
    <x v="7"/>
    <x v="9"/>
    <s v="шт."/>
    <n v="2"/>
  </r>
  <r>
    <x v="3"/>
    <s v="Экскаватор"/>
    <x v="3"/>
    <x v="204"/>
    <x v="3"/>
    <x v="7"/>
    <x v="27"/>
    <s v="шт."/>
    <n v="1"/>
  </r>
  <r>
    <x v="3"/>
    <s v="Экскаватор"/>
    <x v="3"/>
    <x v="205"/>
    <x v="2"/>
    <x v="4"/>
    <x v="3"/>
    <m/>
    <m/>
  </r>
  <r>
    <x v="3"/>
    <s v="Экскаватор"/>
    <x v="3"/>
    <x v="206"/>
    <x v="2"/>
    <x v="4"/>
    <x v="3"/>
    <m/>
    <m/>
  </r>
  <r>
    <x v="3"/>
    <s v="Экскаватор"/>
    <x v="3"/>
    <x v="207"/>
    <x v="2"/>
    <x v="4"/>
    <x v="3"/>
    <m/>
    <m/>
  </r>
  <r>
    <x v="3"/>
    <s v="Экскаватор"/>
    <x v="3"/>
    <x v="208"/>
    <x v="1"/>
    <x v="6"/>
    <x v="30"/>
    <s v="шт."/>
    <n v="1"/>
  </r>
  <r>
    <x v="3"/>
    <s v="Экскаватор"/>
    <x v="3"/>
    <x v="209"/>
    <x v="1"/>
    <x v="15"/>
    <x v="31"/>
    <s v="шт."/>
    <n v="1"/>
  </r>
  <r>
    <x v="3"/>
    <s v="Экскаватор"/>
    <x v="3"/>
    <x v="210"/>
    <x v="2"/>
    <x v="4"/>
    <x v="3"/>
    <m/>
    <m/>
  </r>
  <r>
    <x v="3"/>
    <s v="Экскаватор"/>
    <x v="3"/>
    <x v="211"/>
    <x v="2"/>
    <x v="4"/>
    <x v="3"/>
    <m/>
    <m/>
  </r>
  <r>
    <x v="3"/>
    <s v="Экскаватор"/>
    <x v="3"/>
    <x v="152"/>
    <x v="1"/>
    <x v="0"/>
    <x v="32"/>
    <s v="шт."/>
    <n v="1"/>
  </r>
  <r>
    <x v="3"/>
    <s v="Экскаватор"/>
    <x v="3"/>
    <x v="11"/>
    <x v="3"/>
    <x v="5"/>
    <x v="6"/>
    <s v="л."/>
    <n v="86"/>
  </r>
  <r>
    <x v="3"/>
    <s v="Экскаватор"/>
    <x v="3"/>
    <x v="82"/>
    <x v="3"/>
    <x v="6"/>
    <x v="7"/>
    <s v="шт."/>
    <n v="3"/>
  </r>
  <r>
    <x v="3"/>
    <s v="Экскаватор"/>
    <x v="3"/>
    <x v="200"/>
    <x v="3"/>
    <x v="4"/>
    <x v="3"/>
    <m/>
    <m/>
  </r>
  <r>
    <x v="3"/>
    <s v="Экскаватор"/>
    <x v="3"/>
    <x v="201"/>
    <x v="2"/>
    <x v="4"/>
    <x v="3"/>
    <m/>
    <m/>
  </r>
  <r>
    <x v="3"/>
    <s v="Экскаватор"/>
    <x v="3"/>
    <x v="202"/>
    <x v="6"/>
    <x v="4"/>
    <x v="3"/>
    <m/>
    <m/>
  </r>
  <r>
    <x v="3"/>
    <s v="Экскаватор"/>
    <x v="3"/>
    <x v="196"/>
    <x v="2"/>
    <x v="4"/>
    <x v="3"/>
    <m/>
    <m/>
  </r>
  <r>
    <x v="3"/>
    <s v="Экскаватор"/>
    <x v="4"/>
    <x v="75"/>
    <x v="0"/>
    <x v="2"/>
    <x v="2"/>
    <s v="л."/>
    <n v="42"/>
  </r>
  <r>
    <x v="3"/>
    <s v="Экскаватор"/>
    <x v="4"/>
    <x v="219"/>
    <x v="2"/>
    <x v="4"/>
    <x v="3"/>
    <m/>
    <m/>
  </r>
  <r>
    <x v="3"/>
    <s v="Экскаватор"/>
    <x v="4"/>
    <x v="220"/>
    <x v="2"/>
    <x v="4"/>
    <x v="3"/>
    <m/>
    <m/>
  </r>
  <r>
    <x v="3"/>
    <s v="Экскаватор"/>
    <x v="4"/>
    <x v="221"/>
    <x v="2"/>
    <x v="4"/>
    <x v="3"/>
    <m/>
    <m/>
  </r>
  <r>
    <x v="3"/>
    <s v="Экскаватор"/>
    <x v="4"/>
    <x v="222"/>
    <x v="2"/>
    <x v="4"/>
    <x v="3"/>
    <m/>
    <m/>
  </r>
  <r>
    <x v="3"/>
    <s v="Экскаватор"/>
    <x v="4"/>
    <x v="159"/>
    <x v="2"/>
    <x v="4"/>
    <x v="3"/>
    <m/>
    <m/>
  </r>
  <r>
    <x v="3"/>
    <s v="Экскаватор"/>
    <x v="4"/>
    <x v="212"/>
    <x v="1"/>
    <x v="0"/>
    <x v="28"/>
    <s v="шт."/>
    <n v="2"/>
  </r>
  <r>
    <x v="3"/>
    <s v="Экскаватор"/>
    <x v="4"/>
    <x v="209"/>
    <x v="1"/>
    <x v="15"/>
    <x v="25"/>
    <s v="шт."/>
    <n v="2"/>
  </r>
  <r>
    <x v="3"/>
    <s v="Экскаватор"/>
    <x v="4"/>
    <x v="213"/>
    <x v="1"/>
    <x v="8"/>
    <x v="13"/>
    <s v="шт."/>
    <n v="1"/>
  </r>
  <r>
    <x v="3"/>
    <s v="Экскаватор"/>
    <x v="4"/>
    <x v="213"/>
    <x v="1"/>
    <x v="8"/>
    <x v="20"/>
    <s v="шт."/>
    <n v="1"/>
  </r>
  <r>
    <x v="3"/>
    <s v="Экскаватор"/>
    <x v="4"/>
    <x v="214"/>
    <x v="2"/>
    <x v="4"/>
    <x v="3"/>
    <m/>
    <m/>
  </r>
  <r>
    <x v="3"/>
    <s v="Экскаватор"/>
    <x v="4"/>
    <x v="215"/>
    <x v="3"/>
    <x v="8"/>
    <x v="13"/>
    <s v="шт."/>
    <n v="1"/>
  </r>
  <r>
    <x v="3"/>
    <s v="Экскаватор"/>
    <x v="4"/>
    <x v="198"/>
    <x v="5"/>
    <x v="2"/>
    <x v="2"/>
    <s v="л."/>
    <n v="40"/>
  </r>
  <r>
    <x v="3"/>
    <s v="Экскаватор"/>
    <x v="4"/>
    <x v="199"/>
    <x v="3"/>
    <x v="2"/>
    <x v="2"/>
    <s v="л."/>
    <n v="13.5"/>
  </r>
  <r>
    <x v="3"/>
    <s v="Экскаватор"/>
    <x v="4"/>
    <x v="216"/>
    <x v="2"/>
    <x v="4"/>
    <x v="3"/>
    <m/>
    <m/>
  </r>
  <r>
    <x v="3"/>
    <s v="Экскаватор"/>
    <x v="4"/>
    <x v="217"/>
    <x v="2"/>
    <x v="4"/>
    <x v="3"/>
    <m/>
    <m/>
  </r>
  <r>
    <x v="3"/>
    <s v="Экскаватор"/>
    <x v="4"/>
    <x v="218"/>
    <x v="1"/>
    <x v="0"/>
    <x v="33"/>
    <s v="шт."/>
    <n v="2"/>
  </r>
  <r>
    <x v="3"/>
    <s v="Экскаватор"/>
    <x v="4"/>
    <x v="209"/>
    <x v="1"/>
    <x v="15"/>
    <x v="34"/>
    <s v="шт."/>
    <n v="2"/>
  </r>
  <r>
    <x v="3"/>
    <s v="Экскаватор"/>
    <x v="4"/>
    <x v="203"/>
    <x v="3"/>
    <x v="7"/>
    <x v="9"/>
    <s v="шт."/>
    <n v="2"/>
  </r>
  <r>
    <x v="3"/>
    <s v="Экскаватор"/>
    <x v="4"/>
    <x v="204"/>
    <x v="3"/>
    <x v="7"/>
    <x v="27"/>
    <s v="шт."/>
    <n v="1"/>
  </r>
  <r>
    <x v="3"/>
    <s v="Экскаватор"/>
    <x v="4"/>
    <x v="205"/>
    <x v="2"/>
    <x v="4"/>
    <x v="3"/>
    <m/>
    <m/>
  </r>
  <r>
    <x v="3"/>
    <s v="Экскаватор"/>
    <x v="4"/>
    <x v="206"/>
    <x v="2"/>
    <x v="4"/>
    <x v="3"/>
    <m/>
    <m/>
  </r>
  <r>
    <x v="3"/>
    <s v="Экскаватор"/>
    <x v="4"/>
    <x v="207"/>
    <x v="2"/>
    <x v="4"/>
    <x v="3"/>
    <m/>
    <m/>
  </r>
  <r>
    <x v="3"/>
    <s v="Экскаватор"/>
    <x v="4"/>
    <x v="208"/>
    <x v="1"/>
    <x v="6"/>
    <x v="30"/>
    <s v="шт."/>
    <n v="1"/>
  </r>
  <r>
    <x v="3"/>
    <s v="Экскаватор"/>
    <x v="4"/>
    <x v="209"/>
    <x v="1"/>
    <x v="15"/>
    <x v="31"/>
    <s v="шт."/>
    <n v="1"/>
  </r>
  <r>
    <x v="3"/>
    <s v="Экскаватор"/>
    <x v="4"/>
    <x v="210"/>
    <x v="2"/>
    <x v="4"/>
    <x v="3"/>
    <m/>
    <m/>
  </r>
  <r>
    <x v="3"/>
    <s v="Экскаватор"/>
    <x v="4"/>
    <x v="211"/>
    <x v="2"/>
    <x v="4"/>
    <x v="3"/>
    <m/>
    <m/>
  </r>
  <r>
    <x v="3"/>
    <s v="Экскаватор"/>
    <x v="4"/>
    <x v="152"/>
    <x v="1"/>
    <x v="0"/>
    <x v="32"/>
    <s v="шт."/>
    <n v="1"/>
  </r>
  <r>
    <x v="3"/>
    <s v="Экскаватор"/>
    <x v="4"/>
    <x v="11"/>
    <x v="3"/>
    <x v="5"/>
    <x v="6"/>
    <s v="л."/>
    <n v="86"/>
  </r>
  <r>
    <x v="3"/>
    <s v="Экскаватор"/>
    <x v="4"/>
    <x v="82"/>
    <x v="3"/>
    <x v="6"/>
    <x v="7"/>
    <s v="шт."/>
    <n v="3"/>
  </r>
  <r>
    <x v="3"/>
    <s v="Экскаватор"/>
    <x v="4"/>
    <x v="200"/>
    <x v="3"/>
    <x v="4"/>
    <x v="3"/>
    <m/>
    <m/>
  </r>
  <r>
    <x v="3"/>
    <s v="Экскаватор"/>
    <x v="4"/>
    <x v="201"/>
    <x v="2"/>
    <x v="4"/>
    <x v="3"/>
    <m/>
    <m/>
  </r>
  <r>
    <x v="3"/>
    <s v="Экскаватор"/>
    <x v="4"/>
    <x v="202"/>
    <x v="6"/>
    <x v="4"/>
    <x v="3"/>
    <m/>
    <m/>
  </r>
  <r>
    <x v="3"/>
    <s v="Экскаватор"/>
    <x v="4"/>
    <x v="196"/>
    <x v="2"/>
    <x v="4"/>
    <x v="3"/>
    <m/>
    <m/>
  </r>
  <r>
    <x v="3"/>
    <s v="Экскаватор"/>
    <x v="5"/>
    <x v="97"/>
    <x v="2"/>
    <x v="4"/>
    <x v="3"/>
    <m/>
    <m/>
  </r>
  <r>
    <x v="3"/>
    <s v="Экскаватор"/>
    <x v="5"/>
    <x v="166"/>
    <x v="2"/>
    <x v="4"/>
    <x v="3"/>
    <m/>
    <m/>
  </r>
  <r>
    <x v="3"/>
    <s v="Экскаватор"/>
    <x v="5"/>
    <x v="223"/>
    <x v="2"/>
    <x v="4"/>
    <x v="3"/>
    <m/>
    <m/>
  </r>
  <r>
    <x v="3"/>
    <s v="Экскаватор"/>
    <x v="5"/>
    <x v="32"/>
    <x v="2"/>
    <x v="4"/>
    <x v="3"/>
    <m/>
    <m/>
  </r>
  <r>
    <x v="3"/>
    <s v="Экскаватор"/>
    <x v="5"/>
    <x v="224"/>
    <x v="2"/>
    <x v="4"/>
    <x v="3"/>
    <m/>
    <m/>
  </r>
  <r>
    <x v="3"/>
    <s v="Экскаватор"/>
    <x v="5"/>
    <x v="225"/>
    <x v="2"/>
    <x v="4"/>
    <x v="3"/>
    <m/>
    <m/>
  </r>
  <r>
    <x v="3"/>
    <s v="Экскаватор"/>
    <x v="5"/>
    <x v="75"/>
    <x v="0"/>
    <x v="2"/>
    <x v="2"/>
    <s v="л."/>
    <n v="42"/>
  </r>
  <r>
    <x v="3"/>
    <s v="Экскаватор"/>
    <x v="5"/>
    <x v="219"/>
    <x v="2"/>
    <x v="4"/>
    <x v="3"/>
    <m/>
    <m/>
  </r>
  <r>
    <x v="3"/>
    <s v="Экскаватор"/>
    <x v="5"/>
    <x v="220"/>
    <x v="2"/>
    <x v="4"/>
    <x v="3"/>
    <m/>
    <m/>
  </r>
  <r>
    <x v="3"/>
    <s v="Экскаватор"/>
    <x v="5"/>
    <x v="221"/>
    <x v="2"/>
    <x v="4"/>
    <x v="3"/>
    <m/>
    <m/>
  </r>
  <r>
    <x v="3"/>
    <s v="Экскаватор"/>
    <x v="5"/>
    <x v="222"/>
    <x v="2"/>
    <x v="4"/>
    <x v="3"/>
    <m/>
    <m/>
  </r>
  <r>
    <x v="3"/>
    <s v="Экскаватор"/>
    <x v="5"/>
    <x v="159"/>
    <x v="2"/>
    <x v="4"/>
    <x v="3"/>
    <m/>
    <m/>
  </r>
  <r>
    <x v="3"/>
    <s v="Экскаватор"/>
    <x v="5"/>
    <x v="212"/>
    <x v="1"/>
    <x v="0"/>
    <x v="28"/>
    <s v="шт."/>
    <n v="2"/>
  </r>
  <r>
    <x v="3"/>
    <s v="Экскаватор"/>
    <x v="5"/>
    <x v="209"/>
    <x v="1"/>
    <x v="15"/>
    <x v="25"/>
    <s v="шт."/>
    <n v="2"/>
  </r>
  <r>
    <x v="3"/>
    <s v="Экскаватор"/>
    <x v="5"/>
    <x v="213"/>
    <x v="1"/>
    <x v="8"/>
    <x v="13"/>
    <s v="шт."/>
    <n v="1"/>
  </r>
  <r>
    <x v="3"/>
    <s v="Экскаватор"/>
    <x v="5"/>
    <x v="213"/>
    <x v="1"/>
    <x v="8"/>
    <x v="20"/>
    <s v="шт."/>
    <n v="1"/>
  </r>
  <r>
    <x v="3"/>
    <s v="Экскаватор"/>
    <x v="5"/>
    <x v="214"/>
    <x v="2"/>
    <x v="4"/>
    <x v="3"/>
    <m/>
    <m/>
  </r>
  <r>
    <x v="3"/>
    <s v="Экскаватор"/>
    <x v="5"/>
    <x v="215"/>
    <x v="3"/>
    <x v="8"/>
    <x v="13"/>
    <s v="шт."/>
    <n v="1"/>
  </r>
  <r>
    <x v="3"/>
    <s v="Экскаватор"/>
    <x v="5"/>
    <x v="198"/>
    <x v="5"/>
    <x v="2"/>
    <x v="2"/>
    <s v="л."/>
    <n v="40"/>
  </r>
  <r>
    <x v="3"/>
    <s v="Экскаватор"/>
    <x v="5"/>
    <x v="199"/>
    <x v="3"/>
    <x v="2"/>
    <x v="2"/>
    <s v="л."/>
    <n v="13.5"/>
  </r>
  <r>
    <x v="3"/>
    <s v="Экскаватор"/>
    <x v="5"/>
    <x v="216"/>
    <x v="2"/>
    <x v="4"/>
    <x v="3"/>
    <m/>
    <m/>
  </r>
  <r>
    <x v="3"/>
    <s v="Экскаватор"/>
    <x v="5"/>
    <x v="217"/>
    <x v="2"/>
    <x v="4"/>
    <x v="3"/>
    <m/>
    <m/>
  </r>
  <r>
    <x v="3"/>
    <s v="Экскаватор"/>
    <x v="5"/>
    <x v="218"/>
    <x v="1"/>
    <x v="0"/>
    <x v="33"/>
    <s v="шт."/>
    <n v="2"/>
  </r>
  <r>
    <x v="3"/>
    <s v="Экскаватор"/>
    <x v="5"/>
    <x v="209"/>
    <x v="1"/>
    <x v="15"/>
    <x v="34"/>
    <s v="шт."/>
    <n v="2"/>
  </r>
  <r>
    <x v="3"/>
    <s v="Экскаватор"/>
    <x v="5"/>
    <x v="203"/>
    <x v="3"/>
    <x v="7"/>
    <x v="9"/>
    <s v="шт."/>
    <n v="2"/>
  </r>
  <r>
    <x v="3"/>
    <s v="Экскаватор"/>
    <x v="5"/>
    <x v="204"/>
    <x v="3"/>
    <x v="7"/>
    <x v="27"/>
    <s v="шт."/>
    <n v="1"/>
  </r>
  <r>
    <x v="3"/>
    <s v="Экскаватор"/>
    <x v="5"/>
    <x v="205"/>
    <x v="2"/>
    <x v="4"/>
    <x v="3"/>
    <m/>
    <m/>
  </r>
  <r>
    <x v="3"/>
    <s v="Экскаватор"/>
    <x v="5"/>
    <x v="206"/>
    <x v="2"/>
    <x v="4"/>
    <x v="3"/>
    <m/>
    <m/>
  </r>
  <r>
    <x v="3"/>
    <s v="Экскаватор"/>
    <x v="5"/>
    <x v="207"/>
    <x v="2"/>
    <x v="4"/>
    <x v="3"/>
    <m/>
    <m/>
  </r>
  <r>
    <x v="3"/>
    <s v="Экскаватор"/>
    <x v="5"/>
    <x v="208"/>
    <x v="1"/>
    <x v="6"/>
    <x v="30"/>
    <s v="шт."/>
    <n v="1"/>
  </r>
  <r>
    <x v="3"/>
    <s v="Экскаватор"/>
    <x v="5"/>
    <x v="209"/>
    <x v="1"/>
    <x v="15"/>
    <x v="31"/>
    <s v="шт."/>
    <n v="1"/>
  </r>
  <r>
    <x v="3"/>
    <s v="Экскаватор"/>
    <x v="5"/>
    <x v="210"/>
    <x v="2"/>
    <x v="4"/>
    <x v="3"/>
    <m/>
    <m/>
  </r>
  <r>
    <x v="3"/>
    <s v="Экскаватор"/>
    <x v="5"/>
    <x v="211"/>
    <x v="2"/>
    <x v="4"/>
    <x v="3"/>
    <m/>
    <m/>
  </r>
  <r>
    <x v="3"/>
    <s v="Экскаватор"/>
    <x v="5"/>
    <x v="152"/>
    <x v="1"/>
    <x v="0"/>
    <x v="32"/>
    <s v="шт."/>
    <n v="1"/>
  </r>
  <r>
    <x v="3"/>
    <s v="Экскаватор"/>
    <x v="5"/>
    <x v="11"/>
    <x v="3"/>
    <x v="5"/>
    <x v="6"/>
    <s v="л."/>
    <n v="86"/>
  </r>
  <r>
    <x v="3"/>
    <s v="Экскаватор"/>
    <x v="5"/>
    <x v="82"/>
    <x v="3"/>
    <x v="6"/>
    <x v="7"/>
    <s v="шт."/>
    <n v="3"/>
  </r>
  <r>
    <x v="3"/>
    <s v="Экскаватор"/>
    <x v="5"/>
    <x v="200"/>
    <x v="3"/>
    <x v="4"/>
    <x v="3"/>
    <m/>
    <m/>
  </r>
  <r>
    <x v="3"/>
    <s v="Экскаватор"/>
    <x v="5"/>
    <x v="201"/>
    <x v="2"/>
    <x v="4"/>
    <x v="3"/>
    <m/>
    <m/>
  </r>
  <r>
    <x v="3"/>
    <s v="Экскаватор"/>
    <x v="5"/>
    <x v="202"/>
    <x v="6"/>
    <x v="4"/>
    <x v="3"/>
    <m/>
    <m/>
  </r>
  <r>
    <x v="3"/>
    <s v="Экскаватор"/>
    <x v="5"/>
    <x v="196"/>
    <x v="2"/>
    <x v="4"/>
    <x v="3"/>
    <m/>
    <m/>
  </r>
  <r>
    <x v="3"/>
    <s v="Экскаватор"/>
    <x v="7"/>
    <x v="226"/>
    <x v="1"/>
    <x v="2"/>
    <x v="4"/>
    <s v="л."/>
    <n v="670"/>
  </r>
  <r>
    <x v="3"/>
    <s v="Экскаватор"/>
    <x v="7"/>
    <x v="74"/>
    <x v="2"/>
    <x v="4"/>
    <x v="3"/>
    <m/>
    <m/>
  </r>
  <r>
    <x v="3"/>
    <s v="Экскаватор"/>
    <x v="7"/>
    <x v="227"/>
    <x v="1"/>
    <x v="17"/>
    <x v="35"/>
    <s v="шт."/>
    <n v="3"/>
  </r>
  <r>
    <x v="3"/>
    <s v="Экскаватор"/>
    <x v="7"/>
    <x v="228"/>
    <x v="3"/>
    <x v="8"/>
    <x v="26"/>
    <s v="шт."/>
    <n v="1"/>
  </r>
  <r>
    <x v="3"/>
    <s v="Экскаватор"/>
    <x v="5"/>
    <x v="227"/>
    <x v="1"/>
    <x v="17"/>
    <x v="35"/>
    <s v="шт."/>
    <n v="3"/>
  </r>
  <r>
    <x v="3"/>
    <s v="Экскаватор"/>
    <x v="5"/>
    <x v="228"/>
    <x v="3"/>
    <x v="8"/>
    <x v="26"/>
    <s v="шт."/>
    <n v="1"/>
  </r>
  <r>
    <x v="3"/>
    <s v="Экскаватор"/>
    <x v="4"/>
    <x v="227"/>
    <x v="1"/>
    <x v="17"/>
    <x v="35"/>
    <s v="шт."/>
    <n v="3"/>
  </r>
  <r>
    <x v="3"/>
    <s v="Экскаватор"/>
    <x v="4"/>
    <x v="228"/>
    <x v="3"/>
    <x v="8"/>
    <x v="26"/>
    <s v="шт."/>
    <n v="1"/>
  </r>
  <r>
    <x v="3"/>
    <s v="Экскаватор"/>
    <x v="3"/>
    <x v="227"/>
    <x v="1"/>
    <x v="17"/>
    <x v="35"/>
    <s v="шт."/>
    <n v="3"/>
  </r>
  <r>
    <x v="3"/>
    <s v="Экскаватор"/>
    <x v="3"/>
    <x v="228"/>
    <x v="3"/>
    <x v="8"/>
    <x v="26"/>
    <s v="шт."/>
    <n v="1"/>
  </r>
  <r>
    <x v="3"/>
    <s v="Экскаватор"/>
    <x v="7"/>
    <x v="97"/>
    <x v="2"/>
    <x v="4"/>
    <x v="3"/>
    <m/>
    <m/>
  </r>
  <r>
    <x v="3"/>
    <s v="Экскаватор"/>
    <x v="7"/>
    <x v="166"/>
    <x v="2"/>
    <x v="4"/>
    <x v="3"/>
    <m/>
    <m/>
  </r>
  <r>
    <x v="3"/>
    <s v="Экскаватор"/>
    <x v="7"/>
    <x v="223"/>
    <x v="2"/>
    <x v="4"/>
    <x v="3"/>
    <m/>
    <m/>
  </r>
  <r>
    <x v="3"/>
    <s v="Экскаватор"/>
    <x v="7"/>
    <x v="32"/>
    <x v="2"/>
    <x v="4"/>
    <x v="3"/>
    <m/>
    <m/>
  </r>
  <r>
    <x v="3"/>
    <s v="Экскаватор"/>
    <x v="7"/>
    <x v="224"/>
    <x v="2"/>
    <x v="4"/>
    <x v="3"/>
    <m/>
    <m/>
  </r>
  <r>
    <x v="3"/>
    <s v="Экскаватор"/>
    <x v="7"/>
    <x v="225"/>
    <x v="2"/>
    <x v="4"/>
    <x v="3"/>
    <m/>
    <m/>
  </r>
  <r>
    <x v="3"/>
    <s v="Экскаватор"/>
    <x v="7"/>
    <x v="75"/>
    <x v="0"/>
    <x v="2"/>
    <x v="2"/>
    <s v="л."/>
    <n v="42"/>
  </r>
  <r>
    <x v="3"/>
    <s v="Экскаватор"/>
    <x v="7"/>
    <x v="219"/>
    <x v="2"/>
    <x v="4"/>
    <x v="3"/>
    <m/>
    <m/>
  </r>
  <r>
    <x v="3"/>
    <s v="Экскаватор"/>
    <x v="7"/>
    <x v="220"/>
    <x v="2"/>
    <x v="4"/>
    <x v="3"/>
    <m/>
    <m/>
  </r>
  <r>
    <x v="3"/>
    <s v="Экскаватор"/>
    <x v="7"/>
    <x v="221"/>
    <x v="2"/>
    <x v="4"/>
    <x v="3"/>
    <m/>
    <m/>
  </r>
  <r>
    <x v="3"/>
    <s v="Экскаватор"/>
    <x v="7"/>
    <x v="222"/>
    <x v="2"/>
    <x v="4"/>
    <x v="3"/>
    <m/>
    <m/>
  </r>
  <r>
    <x v="3"/>
    <s v="Экскаватор"/>
    <x v="7"/>
    <x v="159"/>
    <x v="2"/>
    <x v="4"/>
    <x v="3"/>
    <m/>
    <m/>
  </r>
  <r>
    <x v="3"/>
    <s v="Экскаватор"/>
    <x v="7"/>
    <x v="212"/>
    <x v="1"/>
    <x v="0"/>
    <x v="28"/>
    <s v="шт."/>
    <n v="2"/>
  </r>
  <r>
    <x v="3"/>
    <s v="Экскаватор"/>
    <x v="7"/>
    <x v="209"/>
    <x v="1"/>
    <x v="15"/>
    <x v="25"/>
    <s v="шт."/>
    <n v="2"/>
  </r>
  <r>
    <x v="3"/>
    <s v="Экскаватор"/>
    <x v="7"/>
    <x v="213"/>
    <x v="1"/>
    <x v="8"/>
    <x v="13"/>
    <s v="шт."/>
    <n v="1"/>
  </r>
  <r>
    <x v="3"/>
    <s v="Экскаватор"/>
    <x v="7"/>
    <x v="213"/>
    <x v="1"/>
    <x v="8"/>
    <x v="20"/>
    <s v="шт."/>
    <n v="1"/>
  </r>
  <r>
    <x v="3"/>
    <s v="Экскаватор"/>
    <x v="7"/>
    <x v="214"/>
    <x v="2"/>
    <x v="4"/>
    <x v="3"/>
    <m/>
    <m/>
  </r>
  <r>
    <x v="3"/>
    <s v="Экскаватор"/>
    <x v="7"/>
    <x v="215"/>
    <x v="3"/>
    <x v="8"/>
    <x v="13"/>
    <s v="шт."/>
    <n v="1"/>
  </r>
  <r>
    <x v="3"/>
    <s v="Экскаватор"/>
    <x v="7"/>
    <x v="198"/>
    <x v="5"/>
    <x v="2"/>
    <x v="2"/>
    <s v="л."/>
    <n v="40"/>
  </r>
  <r>
    <x v="3"/>
    <s v="Экскаватор"/>
    <x v="7"/>
    <x v="199"/>
    <x v="3"/>
    <x v="2"/>
    <x v="2"/>
    <s v="л."/>
    <n v="13.5"/>
  </r>
  <r>
    <x v="3"/>
    <s v="Экскаватор"/>
    <x v="7"/>
    <x v="216"/>
    <x v="2"/>
    <x v="4"/>
    <x v="3"/>
    <m/>
    <m/>
  </r>
  <r>
    <x v="3"/>
    <s v="Экскаватор"/>
    <x v="7"/>
    <x v="217"/>
    <x v="2"/>
    <x v="4"/>
    <x v="3"/>
    <m/>
    <m/>
  </r>
  <r>
    <x v="3"/>
    <s v="Экскаватор"/>
    <x v="7"/>
    <x v="218"/>
    <x v="1"/>
    <x v="0"/>
    <x v="33"/>
    <s v="шт."/>
    <n v="2"/>
  </r>
  <r>
    <x v="3"/>
    <s v="Экскаватор"/>
    <x v="7"/>
    <x v="209"/>
    <x v="1"/>
    <x v="15"/>
    <x v="34"/>
    <s v="шт."/>
    <n v="2"/>
  </r>
  <r>
    <x v="3"/>
    <s v="Экскаватор"/>
    <x v="7"/>
    <x v="203"/>
    <x v="3"/>
    <x v="7"/>
    <x v="9"/>
    <s v="шт."/>
    <n v="2"/>
  </r>
  <r>
    <x v="3"/>
    <s v="Экскаватор"/>
    <x v="7"/>
    <x v="204"/>
    <x v="3"/>
    <x v="7"/>
    <x v="27"/>
    <s v="шт."/>
    <n v="1"/>
  </r>
  <r>
    <x v="3"/>
    <s v="Экскаватор"/>
    <x v="7"/>
    <x v="205"/>
    <x v="2"/>
    <x v="4"/>
    <x v="3"/>
    <m/>
    <m/>
  </r>
  <r>
    <x v="3"/>
    <s v="Экскаватор"/>
    <x v="7"/>
    <x v="206"/>
    <x v="2"/>
    <x v="4"/>
    <x v="3"/>
    <m/>
    <m/>
  </r>
  <r>
    <x v="3"/>
    <s v="Экскаватор"/>
    <x v="7"/>
    <x v="207"/>
    <x v="2"/>
    <x v="4"/>
    <x v="3"/>
    <m/>
    <m/>
  </r>
  <r>
    <x v="3"/>
    <s v="Экскаватор"/>
    <x v="7"/>
    <x v="208"/>
    <x v="1"/>
    <x v="6"/>
    <x v="30"/>
    <s v="шт."/>
    <n v="1"/>
  </r>
  <r>
    <x v="3"/>
    <s v="Экскаватор"/>
    <x v="7"/>
    <x v="209"/>
    <x v="1"/>
    <x v="15"/>
    <x v="31"/>
    <s v="шт."/>
    <n v="1"/>
  </r>
  <r>
    <x v="3"/>
    <s v="Экскаватор"/>
    <x v="7"/>
    <x v="210"/>
    <x v="2"/>
    <x v="4"/>
    <x v="3"/>
    <m/>
    <m/>
  </r>
  <r>
    <x v="3"/>
    <s v="Экскаватор"/>
    <x v="7"/>
    <x v="211"/>
    <x v="2"/>
    <x v="4"/>
    <x v="3"/>
    <m/>
    <m/>
  </r>
  <r>
    <x v="3"/>
    <s v="Экскаватор"/>
    <x v="7"/>
    <x v="152"/>
    <x v="1"/>
    <x v="0"/>
    <x v="32"/>
    <s v="шт."/>
    <n v="1"/>
  </r>
  <r>
    <x v="3"/>
    <s v="Экскаватор"/>
    <x v="7"/>
    <x v="11"/>
    <x v="3"/>
    <x v="5"/>
    <x v="6"/>
    <s v="л."/>
    <n v="86"/>
  </r>
  <r>
    <x v="3"/>
    <s v="Экскаватор"/>
    <x v="7"/>
    <x v="82"/>
    <x v="3"/>
    <x v="6"/>
    <x v="7"/>
    <s v="шт."/>
    <n v="3"/>
  </r>
  <r>
    <x v="3"/>
    <s v="Экскаватор"/>
    <x v="7"/>
    <x v="200"/>
    <x v="3"/>
    <x v="4"/>
    <x v="3"/>
    <m/>
    <m/>
  </r>
  <r>
    <x v="3"/>
    <s v="Экскаватор"/>
    <x v="7"/>
    <x v="201"/>
    <x v="2"/>
    <x v="4"/>
    <x v="3"/>
    <m/>
    <m/>
  </r>
  <r>
    <x v="3"/>
    <s v="Экскаватор"/>
    <x v="7"/>
    <x v="202"/>
    <x v="6"/>
    <x v="4"/>
    <x v="3"/>
    <m/>
    <m/>
  </r>
  <r>
    <x v="3"/>
    <s v="Экскаватор"/>
    <x v="7"/>
    <x v="196"/>
    <x v="2"/>
    <x v="4"/>
    <x v="3"/>
    <m/>
    <m/>
  </r>
  <r>
    <x v="3"/>
    <s v="Экскаватор"/>
    <x v="6"/>
    <x v="229"/>
    <x v="2"/>
    <x v="4"/>
    <x v="3"/>
    <m/>
    <m/>
  </r>
  <r>
    <x v="3"/>
    <s v="Экскаватор"/>
    <x v="6"/>
    <x v="230"/>
    <x v="2"/>
    <x v="4"/>
    <x v="3"/>
    <m/>
    <m/>
  </r>
  <r>
    <x v="3"/>
    <s v="Экскаватор"/>
    <x v="6"/>
    <x v="231"/>
    <x v="2"/>
    <x v="4"/>
    <x v="3"/>
    <m/>
    <m/>
  </r>
  <r>
    <x v="3"/>
    <s v="Экскаватор"/>
    <x v="6"/>
    <x v="97"/>
    <x v="2"/>
    <x v="4"/>
    <x v="3"/>
    <m/>
    <m/>
  </r>
  <r>
    <x v="3"/>
    <s v="Экскаватор"/>
    <x v="6"/>
    <x v="166"/>
    <x v="2"/>
    <x v="4"/>
    <x v="3"/>
    <m/>
    <m/>
  </r>
  <r>
    <x v="3"/>
    <s v="Экскаватор"/>
    <x v="6"/>
    <x v="223"/>
    <x v="2"/>
    <x v="4"/>
    <x v="3"/>
    <m/>
    <m/>
  </r>
  <r>
    <x v="3"/>
    <s v="Экскаватор"/>
    <x v="6"/>
    <x v="32"/>
    <x v="2"/>
    <x v="4"/>
    <x v="3"/>
    <m/>
    <m/>
  </r>
  <r>
    <x v="3"/>
    <s v="Экскаватор"/>
    <x v="6"/>
    <x v="224"/>
    <x v="2"/>
    <x v="4"/>
    <x v="3"/>
    <m/>
    <m/>
  </r>
  <r>
    <x v="3"/>
    <s v="Экскаватор"/>
    <x v="6"/>
    <x v="225"/>
    <x v="2"/>
    <x v="4"/>
    <x v="3"/>
    <m/>
    <m/>
  </r>
  <r>
    <x v="3"/>
    <s v="Экскаватор"/>
    <x v="6"/>
    <x v="75"/>
    <x v="0"/>
    <x v="2"/>
    <x v="2"/>
    <s v="л."/>
    <n v="42"/>
  </r>
  <r>
    <x v="3"/>
    <s v="Экскаватор"/>
    <x v="6"/>
    <x v="219"/>
    <x v="2"/>
    <x v="4"/>
    <x v="3"/>
    <m/>
    <m/>
  </r>
  <r>
    <x v="3"/>
    <s v="Экскаватор"/>
    <x v="6"/>
    <x v="220"/>
    <x v="2"/>
    <x v="4"/>
    <x v="3"/>
    <m/>
    <m/>
  </r>
  <r>
    <x v="3"/>
    <s v="Экскаватор"/>
    <x v="6"/>
    <x v="221"/>
    <x v="2"/>
    <x v="4"/>
    <x v="3"/>
    <m/>
    <m/>
  </r>
  <r>
    <x v="3"/>
    <s v="Экскаватор"/>
    <x v="6"/>
    <x v="222"/>
    <x v="2"/>
    <x v="4"/>
    <x v="3"/>
    <m/>
    <m/>
  </r>
  <r>
    <x v="3"/>
    <s v="Экскаватор"/>
    <x v="6"/>
    <x v="159"/>
    <x v="2"/>
    <x v="4"/>
    <x v="3"/>
    <m/>
    <m/>
  </r>
  <r>
    <x v="3"/>
    <s v="Экскаватор"/>
    <x v="6"/>
    <x v="212"/>
    <x v="1"/>
    <x v="0"/>
    <x v="28"/>
    <s v="шт."/>
    <n v="2"/>
  </r>
  <r>
    <x v="3"/>
    <s v="Экскаватор"/>
    <x v="6"/>
    <x v="209"/>
    <x v="1"/>
    <x v="15"/>
    <x v="25"/>
    <s v="шт."/>
    <n v="2"/>
  </r>
  <r>
    <x v="3"/>
    <s v="Экскаватор"/>
    <x v="6"/>
    <x v="213"/>
    <x v="1"/>
    <x v="8"/>
    <x v="13"/>
    <s v="шт."/>
    <n v="1"/>
  </r>
  <r>
    <x v="3"/>
    <s v="Экскаватор"/>
    <x v="6"/>
    <x v="213"/>
    <x v="1"/>
    <x v="8"/>
    <x v="20"/>
    <s v="шт."/>
    <n v="1"/>
  </r>
  <r>
    <x v="3"/>
    <s v="Экскаватор"/>
    <x v="6"/>
    <x v="214"/>
    <x v="2"/>
    <x v="4"/>
    <x v="3"/>
    <m/>
    <m/>
  </r>
  <r>
    <x v="3"/>
    <s v="Экскаватор"/>
    <x v="6"/>
    <x v="215"/>
    <x v="3"/>
    <x v="8"/>
    <x v="13"/>
    <s v="шт."/>
    <n v="1"/>
  </r>
  <r>
    <x v="3"/>
    <s v="Экскаватор"/>
    <x v="6"/>
    <x v="198"/>
    <x v="5"/>
    <x v="2"/>
    <x v="2"/>
    <s v="л."/>
    <n v="40"/>
  </r>
  <r>
    <x v="3"/>
    <s v="Экскаватор"/>
    <x v="6"/>
    <x v="199"/>
    <x v="3"/>
    <x v="2"/>
    <x v="2"/>
    <s v="л."/>
    <n v="13.5"/>
  </r>
  <r>
    <x v="3"/>
    <s v="Экскаватор"/>
    <x v="6"/>
    <x v="216"/>
    <x v="2"/>
    <x v="4"/>
    <x v="3"/>
    <m/>
    <m/>
  </r>
  <r>
    <x v="3"/>
    <s v="Экскаватор"/>
    <x v="6"/>
    <x v="217"/>
    <x v="2"/>
    <x v="4"/>
    <x v="3"/>
    <m/>
    <m/>
  </r>
  <r>
    <x v="3"/>
    <s v="Экскаватор"/>
    <x v="6"/>
    <x v="218"/>
    <x v="1"/>
    <x v="0"/>
    <x v="33"/>
    <s v="шт."/>
    <n v="2"/>
  </r>
  <r>
    <x v="3"/>
    <s v="Экскаватор"/>
    <x v="6"/>
    <x v="209"/>
    <x v="1"/>
    <x v="15"/>
    <x v="34"/>
    <s v="шт."/>
    <n v="2"/>
  </r>
  <r>
    <x v="3"/>
    <s v="Экскаватор"/>
    <x v="6"/>
    <x v="203"/>
    <x v="3"/>
    <x v="7"/>
    <x v="9"/>
    <s v="шт."/>
    <n v="2"/>
  </r>
  <r>
    <x v="3"/>
    <s v="Экскаватор"/>
    <x v="6"/>
    <x v="204"/>
    <x v="3"/>
    <x v="7"/>
    <x v="27"/>
    <s v="шт."/>
    <n v="1"/>
  </r>
  <r>
    <x v="3"/>
    <s v="Экскаватор"/>
    <x v="6"/>
    <x v="205"/>
    <x v="2"/>
    <x v="4"/>
    <x v="3"/>
    <m/>
    <m/>
  </r>
  <r>
    <x v="3"/>
    <s v="Экскаватор"/>
    <x v="6"/>
    <x v="206"/>
    <x v="2"/>
    <x v="4"/>
    <x v="3"/>
    <m/>
    <m/>
  </r>
  <r>
    <x v="3"/>
    <s v="Экскаватор"/>
    <x v="6"/>
    <x v="207"/>
    <x v="2"/>
    <x v="4"/>
    <x v="3"/>
    <m/>
    <m/>
  </r>
  <r>
    <x v="3"/>
    <s v="Экскаватор"/>
    <x v="6"/>
    <x v="208"/>
    <x v="1"/>
    <x v="6"/>
    <x v="30"/>
    <s v="шт."/>
    <n v="1"/>
  </r>
  <r>
    <x v="3"/>
    <s v="Экскаватор"/>
    <x v="6"/>
    <x v="209"/>
    <x v="1"/>
    <x v="15"/>
    <x v="31"/>
    <s v="шт."/>
    <n v="1"/>
  </r>
  <r>
    <x v="3"/>
    <s v="Экскаватор"/>
    <x v="6"/>
    <x v="210"/>
    <x v="2"/>
    <x v="4"/>
    <x v="3"/>
    <m/>
    <m/>
  </r>
  <r>
    <x v="3"/>
    <s v="Экскаватор"/>
    <x v="6"/>
    <x v="211"/>
    <x v="2"/>
    <x v="4"/>
    <x v="3"/>
    <m/>
    <m/>
  </r>
  <r>
    <x v="3"/>
    <s v="Экскаватор"/>
    <x v="6"/>
    <x v="152"/>
    <x v="1"/>
    <x v="0"/>
    <x v="32"/>
    <s v="шт."/>
    <n v="1"/>
  </r>
  <r>
    <x v="3"/>
    <s v="Экскаватор"/>
    <x v="6"/>
    <x v="11"/>
    <x v="3"/>
    <x v="5"/>
    <x v="6"/>
    <s v="л."/>
    <n v="86"/>
  </r>
  <r>
    <x v="3"/>
    <s v="Экскаватор"/>
    <x v="6"/>
    <x v="82"/>
    <x v="3"/>
    <x v="6"/>
    <x v="7"/>
    <s v="шт."/>
    <n v="3"/>
  </r>
  <r>
    <x v="3"/>
    <s v="Экскаватор"/>
    <x v="6"/>
    <x v="200"/>
    <x v="3"/>
    <x v="4"/>
    <x v="3"/>
    <m/>
    <m/>
  </r>
  <r>
    <x v="3"/>
    <s v="Экскаватор"/>
    <x v="6"/>
    <x v="201"/>
    <x v="2"/>
    <x v="4"/>
    <x v="3"/>
    <m/>
    <m/>
  </r>
  <r>
    <x v="3"/>
    <s v="Экскаватор"/>
    <x v="6"/>
    <x v="202"/>
    <x v="6"/>
    <x v="4"/>
    <x v="3"/>
    <m/>
    <m/>
  </r>
  <r>
    <x v="3"/>
    <s v="Экскаватор"/>
    <x v="6"/>
    <x v="196"/>
    <x v="2"/>
    <x v="4"/>
    <x v="3"/>
    <m/>
    <m/>
  </r>
  <r>
    <x v="3"/>
    <s v="Экскаватор"/>
    <x v="5"/>
    <x v="232"/>
    <x v="2"/>
    <x v="4"/>
    <x v="3"/>
    <s v="шт."/>
    <n v="1"/>
  </r>
  <r>
    <x v="3"/>
    <s v="Экскаватор"/>
    <x v="5"/>
    <x v="233"/>
    <x v="2"/>
    <x v="4"/>
    <x v="3"/>
    <s v="шт."/>
    <n v="1"/>
  </r>
  <r>
    <x v="3"/>
    <s v="Экскаватор"/>
    <x v="5"/>
    <x v="234"/>
    <x v="2"/>
    <x v="4"/>
    <x v="3"/>
    <s v="шт."/>
    <n v="1"/>
  </r>
  <r>
    <x v="3"/>
    <s v="Экскаватор"/>
    <x v="5"/>
    <x v="235"/>
    <x v="2"/>
    <x v="4"/>
    <x v="3"/>
    <s v="шт."/>
    <n v="1"/>
  </r>
  <r>
    <x v="3"/>
    <s v="Экскаватор"/>
    <x v="5"/>
    <x v="236"/>
    <x v="2"/>
    <x v="4"/>
    <x v="3"/>
    <s v="шт."/>
    <n v="2"/>
  </r>
  <r>
    <x v="3"/>
    <s v="Экскаватор"/>
    <x v="5"/>
    <x v="237"/>
    <x v="2"/>
    <x v="4"/>
    <x v="3"/>
    <s v="шт."/>
    <n v="2"/>
  </r>
  <r>
    <x v="3"/>
    <s v="Экскаватор"/>
    <x v="5"/>
    <x v="238"/>
    <x v="2"/>
    <x v="4"/>
    <x v="3"/>
    <s v="шт."/>
    <n v="2"/>
  </r>
  <r>
    <x v="3"/>
    <s v="Экскаватор"/>
    <x v="5"/>
    <x v="239"/>
    <x v="2"/>
    <x v="4"/>
    <x v="3"/>
    <s v="шт."/>
    <n v="1"/>
  </r>
  <r>
    <x v="3"/>
    <s v="Экскаватор"/>
    <x v="5"/>
    <x v="240"/>
    <x v="2"/>
    <x v="4"/>
    <x v="3"/>
    <s v="шт."/>
    <n v="1"/>
  </r>
  <r>
    <x v="3"/>
    <s v="Экскаватор"/>
    <x v="5"/>
    <x v="241"/>
    <x v="2"/>
    <x v="4"/>
    <x v="3"/>
    <s v="шт."/>
    <n v="1"/>
  </r>
  <r>
    <x v="3"/>
    <s v="Экскаватор"/>
    <x v="5"/>
    <x v="242"/>
    <x v="2"/>
    <x v="4"/>
    <x v="3"/>
    <s v="шт."/>
    <n v="2"/>
  </r>
  <r>
    <x v="3"/>
    <s v="Экскаватор"/>
    <x v="5"/>
    <x v="243"/>
    <x v="2"/>
    <x v="4"/>
    <x v="3"/>
    <s v="шт."/>
    <n v="2"/>
  </r>
  <r>
    <x v="3"/>
    <s v="Экскаватор"/>
    <x v="5"/>
    <x v="244"/>
    <x v="2"/>
    <x v="4"/>
    <x v="3"/>
    <s v="шт."/>
    <n v="4"/>
  </r>
  <r>
    <x v="3"/>
    <s v="Экскаватор"/>
    <x v="5"/>
    <x v="245"/>
    <x v="2"/>
    <x v="4"/>
    <x v="3"/>
    <s v="шт."/>
    <n v="4"/>
  </r>
  <r>
    <x v="3"/>
    <s v="Экскаватор"/>
    <x v="5"/>
    <x v="246"/>
    <x v="2"/>
    <x v="4"/>
    <x v="3"/>
    <s v="шт."/>
    <n v="4"/>
  </r>
  <r>
    <x v="3"/>
    <s v="Экскаватор"/>
    <x v="5"/>
    <x v="247"/>
    <x v="2"/>
    <x v="4"/>
    <x v="3"/>
    <s v="шт."/>
    <n v="7"/>
  </r>
  <r>
    <x v="3"/>
    <s v="Экскаватор"/>
    <x v="5"/>
    <x v="248"/>
    <x v="2"/>
    <x v="4"/>
    <x v="3"/>
    <s v="шт."/>
    <n v="7"/>
  </r>
  <r>
    <x v="3"/>
    <s v="Экскаватор"/>
    <x v="5"/>
    <x v="249"/>
    <x v="2"/>
    <x v="4"/>
    <x v="3"/>
    <s v="шт."/>
    <n v="1"/>
  </r>
  <r>
    <x v="3"/>
    <s v="Экскаватор"/>
    <x v="5"/>
    <x v="250"/>
    <x v="2"/>
    <x v="4"/>
    <x v="3"/>
    <s v="шт."/>
    <n v="1"/>
  </r>
  <r>
    <x v="3"/>
    <s v="Экскаватор"/>
    <x v="5"/>
    <x v="251"/>
    <x v="2"/>
    <x v="4"/>
    <x v="3"/>
    <s v="шт."/>
    <n v="1"/>
  </r>
  <r>
    <x v="3"/>
    <s v="Экскаватор"/>
    <x v="5"/>
    <x v="252"/>
    <x v="2"/>
    <x v="4"/>
    <x v="3"/>
    <s v="шт."/>
    <n v="1"/>
  </r>
  <r>
    <x v="3"/>
    <s v="Экскаватор"/>
    <x v="5"/>
    <x v="253"/>
    <x v="2"/>
    <x v="4"/>
    <x v="3"/>
    <s v="шт."/>
    <n v="1"/>
  </r>
  <r>
    <x v="3"/>
    <s v="Экскаватор"/>
    <x v="5"/>
    <x v="254"/>
    <x v="2"/>
    <x v="4"/>
    <x v="3"/>
    <s v="шт."/>
    <n v="1"/>
  </r>
  <r>
    <x v="3"/>
    <s v="Экскаватор"/>
    <x v="6"/>
    <x v="255"/>
    <x v="2"/>
    <x v="4"/>
    <x v="3"/>
    <s v="шт."/>
    <n v="1"/>
  </r>
  <r>
    <x v="3"/>
    <s v="Экскаватор"/>
    <x v="6"/>
    <x v="256"/>
    <x v="2"/>
    <x v="4"/>
    <x v="3"/>
    <s v="шт."/>
    <n v="20"/>
  </r>
  <r>
    <x v="3"/>
    <s v="Экскаватор"/>
    <x v="6"/>
    <x v="257"/>
    <x v="2"/>
    <x v="4"/>
    <x v="3"/>
    <s v="шт."/>
    <n v="10"/>
  </r>
  <r>
    <x v="3"/>
    <s v="Экскаватор"/>
    <x v="6"/>
    <x v="232"/>
    <x v="2"/>
    <x v="4"/>
    <x v="3"/>
    <s v="шт."/>
    <n v="1"/>
  </r>
  <r>
    <x v="3"/>
    <s v="Экскаватор"/>
    <x v="6"/>
    <x v="233"/>
    <x v="2"/>
    <x v="4"/>
    <x v="3"/>
    <s v="шт."/>
    <n v="1"/>
  </r>
  <r>
    <x v="3"/>
    <s v="Экскаватор"/>
    <x v="6"/>
    <x v="234"/>
    <x v="2"/>
    <x v="4"/>
    <x v="3"/>
    <s v="шт."/>
    <n v="1"/>
  </r>
  <r>
    <x v="3"/>
    <s v="Экскаватор"/>
    <x v="6"/>
    <x v="235"/>
    <x v="2"/>
    <x v="4"/>
    <x v="3"/>
    <s v="шт."/>
    <n v="1"/>
  </r>
  <r>
    <x v="3"/>
    <s v="Экскаватор"/>
    <x v="6"/>
    <x v="236"/>
    <x v="2"/>
    <x v="4"/>
    <x v="3"/>
    <s v="шт."/>
    <n v="2"/>
  </r>
  <r>
    <x v="3"/>
    <s v="Экскаватор"/>
    <x v="6"/>
    <x v="237"/>
    <x v="2"/>
    <x v="4"/>
    <x v="3"/>
    <s v="шт."/>
    <n v="2"/>
  </r>
  <r>
    <x v="3"/>
    <s v="Экскаватор"/>
    <x v="6"/>
    <x v="238"/>
    <x v="2"/>
    <x v="4"/>
    <x v="3"/>
    <s v="шт."/>
    <n v="2"/>
  </r>
  <r>
    <x v="3"/>
    <s v="Экскаватор"/>
    <x v="6"/>
    <x v="239"/>
    <x v="2"/>
    <x v="4"/>
    <x v="3"/>
    <s v="шт."/>
    <n v="1"/>
  </r>
  <r>
    <x v="3"/>
    <s v="Экскаватор"/>
    <x v="6"/>
    <x v="240"/>
    <x v="2"/>
    <x v="4"/>
    <x v="3"/>
    <s v="шт."/>
    <n v="1"/>
  </r>
  <r>
    <x v="3"/>
    <s v="Экскаватор"/>
    <x v="6"/>
    <x v="241"/>
    <x v="2"/>
    <x v="4"/>
    <x v="3"/>
    <s v="шт."/>
    <n v="1"/>
  </r>
  <r>
    <x v="3"/>
    <s v="Экскаватор"/>
    <x v="6"/>
    <x v="242"/>
    <x v="2"/>
    <x v="4"/>
    <x v="3"/>
    <s v="шт."/>
    <n v="2"/>
  </r>
  <r>
    <x v="3"/>
    <s v="Экскаватор"/>
    <x v="6"/>
    <x v="243"/>
    <x v="2"/>
    <x v="4"/>
    <x v="3"/>
    <s v="шт."/>
    <n v="2"/>
  </r>
  <r>
    <x v="3"/>
    <s v="Экскаватор"/>
    <x v="6"/>
    <x v="244"/>
    <x v="2"/>
    <x v="4"/>
    <x v="3"/>
    <s v="шт."/>
    <n v="4"/>
  </r>
  <r>
    <x v="3"/>
    <s v="Экскаватор"/>
    <x v="6"/>
    <x v="245"/>
    <x v="2"/>
    <x v="4"/>
    <x v="3"/>
    <s v="шт."/>
    <n v="4"/>
  </r>
  <r>
    <x v="3"/>
    <s v="Экскаватор"/>
    <x v="6"/>
    <x v="246"/>
    <x v="2"/>
    <x v="4"/>
    <x v="3"/>
    <s v="шт."/>
    <n v="4"/>
  </r>
  <r>
    <x v="3"/>
    <s v="Экскаватор"/>
    <x v="6"/>
    <x v="247"/>
    <x v="2"/>
    <x v="4"/>
    <x v="3"/>
    <s v="шт."/>
    <n v="7"/>
  </r>
  <r>
    <x v="3"/>
    <s v="Экскаватор"/>
    <x v="6"/>
    <x v="248"/>
    <x v="2"/>
    <x v="4"/>
    <x v="3"/>
    <s v="шт."/>
    <n v="7"/>
  </r>
  <r>
    <x v="3"/>
    <s v="Экскаватор"/>
    <x v="6"/>
    <x v="249"/>
    <x v="2"/>
    <x v="4"/>
    <x v="3"/>
    <s v="шт."/>
    <n v="1"/>
  </r>
  <r>
    <x v="3"/>
    <s v="Экскаватор"/>
    <x v="6"/>
    <x v="250"/>
    <x v="2"/>
    <x v="4"/>
    <x v="3"/>
    <s v="шт."/>
    <n v="1"/>
  </r>
  <r>
    <x v="3"/>
    <s v="Экскаватор"/>
    <x v="6"/>
    <x v="251"/>
    <x v="2"/>
    <x v="4"/>
    <x v="3"/>
    <s v="шт."/>
    <n v="1"/>
  </r>
  <r>
    <x v="3"/>
    <s v="Экскаватор"/>
    <x v="6"/>
    <x v="252"/>
    <x v="2"/>
    <x v="4"/>
    <x v="3"/>
    <s v="шт."/>
    <n v="1"/>
  </r>
  <r>
    <x v="3"/>
    <s v="Экскаватор"/>
    <x v="6"/>
    <x v="253"/>
    <x v="2"/>
    <x v="4"/>
    <x v="3"/>
    <s v="шт."/>
    <n v="1"/>
  </r>
  <r>
    <x v="3"/>
    <s v="Экскаватор"/>
    <x v="6"/>
    <x v="254"/>
    <x v="2"/>
    <x v="4"/>
    <x v="3"/>
    <s v="шт."/>
    <n v="1"/>
  </r>
  <r>
    <x v="4"/>
    <s v="Самосвал"/>
    <x v="0"/>
    <x v="11"/>
    <x v="3"/>
    <x v="5"/>
    <x v="6"/>
    <s v="л."/>
    <n v="90"/>
  </r>
  <r>
    <x v="4"/>
    <s v="Самосвал"/>
    <x v="0"/>
    <x v="82"/>
    <x v="3"/>
    <x v="6"/>
    <x v="7"/>
    <s v="шт."/>
    <n v="3"/>
  </r>
  <r>
    <x v="4"/>
    <s v="Самосвал"/>
    <x v="0"/>
    <x v="258"/>
    <x v="0"/>
    <x v="6"/>
    <x v="36"/>
    <s v="шт."/>
    <n v="2"/>
  </r>
  <r>
    <x v="4"/>
    <s v="Самосвал"/>
    <x v="0"/>
    <x v="209"/>
    <x v="0"/>
    <x v="15"/>
    <x v="37"/>
    <s v="шт."/>
    <n v="2"/>
  </r>
  <r>
    <x v="4"/>
    <s v="Самосвал"/>
    <x v="0"/>
    <x v="259"/>
    <x v="0"/>
    <x v="2"/>
    <x v="4"/>
    <s v="л."/>
    <n v="190"/>
  </r>
  <r>
    <x v="4"/>
    <s v="Самосвал"/>
    <x v="0"/>
    <x v="260"/>
    <x v="1"/>
    <x v="0"/>
    <x v="38"/>
    <s v="шт."/>
    <n v="1"/>
  </r>
  <r>
    <x v="4"/>
    <s v="Самосвал"/>
    <x v="0"/>
    <x v="261"/>
    <x v="1"/>
    <x v="0"/>
    <x v="38"/>
    <s v="шт."/>
    <n v="1"/>
  </r>
  <r>
    <x v="4"/>
    <s v="Самосвал"/>
    <x v="0"/>
    <x v="262"/>
    <x v="1"/>
    <x v="4"/>
    <x v="3"/>
    <m/>
    <m/>
  </r>
  <r>
    <x v="4"/>
    <s v="Самосвал"/>
    <x v="0"/>
    <x v="75"/>
    <x v="0"/>
    <x v="2"/>
    <x v="2"/>
    <s v="л."/>
    <n v="64"/>
  </r>
  <r>
    <x v="4"/>
    <s v="Самосвал"/>
    <x v="0"/>
    <x v="263"/>
    <x v="0"/>
    <x v="2"/>
    <x v="2"/>
    <s v="л."/>
    <n v="95"/>
  </r>
  <r>
    <x v="4"/>
    <s v="Самосвал"/>
    <x v="0"/>
    <x v="264"/>
    <x v="1"/>
    <x v="2"/>
    <x v="4"/>
    <s v="л."/>
    <n v="122"/>
  </r>
  <r>
    <x v="4"/>
    <s v="Самосвал"/>
    <x v="12"/>
    <x v="265"/>
    <x v="2"/>
    <x v="4"/>
    <x v="3"/>
    <m/>
    <m/>
  </r>
  <r>
    <x v="4"/>
    <s v="Самосвал"/>
    <x v="1"/>
    <x v="266"/>
    <x v="2"/>
    <x v="4"/>
    <x v="3"/>
    <m/>
    <m/>
  </r>
  <r>
    <x v="4"/>
    <s v="Самосвал"/>
    <x v="1"/>
    <x v="200"/>
    <x v="2"/>
    <x v="4"/>
    <x v="3"/>
    <m/>
    <m/>
  </r>
  <r>
    <x v="4"/>
    <s v="Самосвал"/>
    <x v="1"/>
    <x v="196"/>
    <x v="2"/>
    <x v="10"/>
    <x v="3"/>
    <m/>
    <m/>
  </r>
  <r>
    <x v="4"/>
    <s v="Самосвал"/>
    <x v="1"/>
    <x v="267"/>
    <x v="6"/>
    <x v="4"/>
    <x v="3"/>
    <m/>
    <m/>
  </r>
  <r>
    <x v="4"/>
    <s v="Самосвал"/>
    <x v="1"/>
    <x v="85"/>
    <x v="2"/>
    <x v="4"/>
    <x v="3"/>
    <m/>
    <m/>
  </r>
  <r>
    <x v="4"/>
    <s v="Самосвал"/>
    <x v="1"/>
    <x v="144"/>
    <x v="3"/>
    <x v="4"/>
    <x v="3"/>
    <m/>
    <m/>
  </r>
  <r>
    <x v="4"/>
    <s v="Самосвал"/>
    <x v="1"/>
    <x v="268"/>
    <x v="3"/>
    <x v="4"/>
    <x v="3"/>
    <m/>
    <m/>
  </r>
  <r>
    <x v="4"/>
    <s v="Самосвал"/>
    <x v="1"/>
    <x v="269"/>
    <x v="2"/>
    <x v="4"/>
    <x v="3"/>
    <m/>
    <m/>
  </r>
  <r>
    <x v="4"/>
    <s v="Самосвал"/>
    <x v="1"/>
    <x v="270"/>
    <x v="2"/>
    <x v="4"/>
    <x v="3"/>
    <m/>
    <m/>
  </r>
  <r>
    <x v="4"/>
    <s v="Самосвал"/>
    <x v="1"/>
    <x v="271"/>
    <x v="2"/>
    <x v="4"/>
    <x v="3"/>
    <m/>
    <m/>
  </r>
  <r>
    <x v="4"/>
    <s v="Самосвал"/>
    <x v="1"/>
    <x v="272"/>
    <x v="2"/>
    <x v="4"/>
    <x v="3"/>
    <m/>
    <m/>
  </r>
  <r>
    <x v="4"/>
    <s v="Самосвал"/>
    <x v="1"/>
    <x v="273"/>
    <x v="2"/>
    <x v="4"/>
    <x v="3"/>
    <m/>
    <m/>
  </r>
  <r>
    <x v="4"/>
    <s v="Самосвал"/>
    <x v="1"/>
    <x v="274"/>
    <x v="2"/>
    <x v="4"/>
    <x v="3"/>
    <m/>
    <m/>
  </r>
  <r>
    <x v="4"/>
    <s v="Самосвал"/>
    <x v="2"/>
    <x v="11"/>
    <x v="3"/>
    <x v="5"/>
    <x v="6"/>
    <s v="л."/>
    <n v="90"/>
  </r>
  <r>
    <x v="4"/>
    <s v="Самосвал"/>
    <x v="2"/>
    <x v="82"/>
    <x v="3"/>
    <x v="6"/>
    <x v="7"/>
    <s v="шт."/>
    <n v="3"/>
  </r>
  <r>
    <x v="4"/>
    <s v="Самосвал"/>
    <x v="2"/>
    <x v="275"/>
    <x v="3"/>
    <x v="7"/>
    <x v="8"/>
    <s v="шт."/>
    <n v="1"/>
  </r>
  <r>
    <x v="4"/>
    <s v="Самосвал"/>
    <x v="2"/>
    <x v="276"/>
    <x v="3"/>
    <x v="7"/>
    <x v="9"/>
    <s v="шт."/>
    <n v="2"/>
  </r>
  <r>
    <x v="4"/>
    <s v="Самосвал"/>
    <x v="2"/>
    <x v="277"/>
    <x v="2"/>
    <x v="4"/>
    <x v="3"/>
    <m/>
    <m/>
  </r>
  <r>
    <x v="4"/>
    <s v="Самосвал"/>
    <x v="2"/>
    <x v="278"/>
    <x v="0"/>
    <x v="6"/>
    <x v="36"/>
    <s v="шт."/>
    <n v="2"/>
  </r>
  <r>
    <x v="4"/>
    <s v="Самосвал"/>
    <x v="2"/>
    <x v="209"/>
    <x v="0"/>
    <x v="15"/>
    <x v="39"/>
    <s v="шт."/>
    <n v="2"/>
  </r>
  <r>
    <x v="4"/>
    <s v="Самосвал"/>
    <x v="2"/>
    <x v="279"/>
    <x v="2"/>
    <x v="4"/>
    <x v="3"/>
    <m/>
    <m/>
  </r>
  <r>
    <x v="4"/>
    <s v="Самосвал"/>
    <x v="2"/>
    <x v="280"/>
    <x v="2"/>
    <x v="4"/>
    <x v="3"/>
    <m/>
    <m/>
  </r>
  <r>
    <x v="4"/>
    <s v="Самосвал"/>
    <x v="2"/>
    <x v="266"/>
    <x v="2"/>
    <x v="4"/>
    <x v="3"/>
    <m/>
    <m/>
  </r>
  <r>
    <x v="4"/>
    <s v="Самосвал"/>
    <x v="2"/>
    <x v="200"/>
    <x v="2"/>
    <x v="4"/>
    <x v="3"/>
    <m/>
    <m/>
  </r>
  <r>
    <x v="4"/>
    <s v="Самосвал"/>
    <x v="2"/>
    <x v="196"/>
    <x v="2"/>
    <x v="10"/>
    <x v="3"/>
    <m/>
    <m/>
  </r>
  <r>
    <x v="4"/>
    <s v="Самосвал"/>
    <x v="2"/>
    <x v="267"/>
    <x v="6"/>
    <x v="4"/>
    <x v="3"/>
    <m/>
    <m/>
  </r>
  <r>
    <x v="4"/>
    <s v="Самосвал"/>
    <x v="2"/>
    <x v="85"/>
    <x v="2"/>
    <x v="4"/>
    <x v="3"/>
    <m/>
    <m/>
  </r>
  <r>
    <x v="4"/>
    <s v="Самосвал"/>
    <x v="2"/>
    <x v="144"/>
    <x v="3"/>
    <x v="4"/>
    <x v="3"/>
    <m/>
    <m/>
  </r>
  <r>
    <x v="4"/>
    <s v="Самосвал"/>
    <x v="2"/>
    <x v="268"/>
    <x v="3"/>
    <x v="4"/>
    <x v="3"/>
    <m/>
    <m/>
  </r>
  <r>
    <x v="4"/>
    <s v="Самосвал"/>
    <x v="2"/>
    <x v="269"/>
    <x v="2"/>
    <x v="4"/>
    <x v="3"/>
    <m/>
    <m/>
  </r>
  <r>
    <x v="4"/>
    <s v="Самосвал"/>
    <x v="2"/>
    <x v="270"/>
    <x v="2"/>
    <x v="4"/>
    <x v="3"/>
    <m/>
    <m/>
  </r>
  <r>
    <x v="4"/>
    <s v="Самосвал"/>
    <x v="2"/>
    <x v="271"/>
    <x v="2"/>
    <x v="4"/>
    <x v="3"/>
    <m/>
    <m/>
  </r>
  <r>
    <x v="4"/>
    <s v="Самосвал"/>
    <x v="2"/>
    <x v="272"/>
    <x v="2"/>
    <x v="4"/>
    <x v="3"/>
    <m/>
    <m/>
  </r>
  <r>
    <x v="4"/>
    <s v="Самосвал"/>
    <x v="2"/>
    <x v="273"/>
    <x v="2"/>
    <x v="4"/>
    <x v="3"/>
    <m/>
    <m/>
  </r>
  <r>
    <x v="4"/>
    <s v="Самосвал"/>
    <x v="2"/>
    <x v="274"/>
    <x v="2"/>
    <x v="4"/>
    <x v="3"/>
    <m/>
    <m/>
  </r>
  <r>
    <x v="4"/>
    <s v="Самосвал"/>
    <x v="3"/>
    <x v="281"/>
    <x v="3"/>
    <x v="11"/>
    <x v="40"/>
    <s v="шт."/>
    <n v="1"/>
  </r>
  <r>
    <x v="4"/>
    <s v="Самосвал"/>
    <x v="3"/>
    <x v="259"/>
    <x v="0"/>
    <x v="2"/>
    <x v="4"/>
    <s v="л."/>
    <n v="190"/>
  </r>
  <r>
    <x v="4"/>
    <s v="Самосвал"/>
    <x v="3"/>
    <x v="282"/>
    <x v="2"/>
    <x v="4"/>
    <x v="3"/>
    <m/>
    <m/>
  </r>
  <r>
    <x v="4"/>
    <s v="Самосвал"/>
    <x v="3"/>
    <x v="260"/>
    <x v="1"/>
    <x v="0"/>
    <x v="38"/>
    <s v="шт."/>
    <n v="1"/>
  </r>
  <r>
    <x v="4"/>
    <s v="Самосвал"/>
    <x v="3"/>
    <x v="209"/>
    <x v="1"/>
    <x v="15"/>
    <x v="41"/>
    <s v="шт."/>
    <n v="1"/>
  </r>
  <r>
    <x v="4"/>
    <s v="Самосвал"/>
    <x v="3"/>
    <x v="283"/>
    <x v="9"/>
    <x v="0"/>
    <x v="42"/>
    <s v="шт."/>
    <n v="1"/>
  </r>
  <r>
    <x v="4"/>
    <s v="Самосвал"/>
    <x v="3"/>
    <x v="209"/>
    <x v="9"/>
    <x v="15"/>
    <x v="43"/>
    <s v="шт."/>
    <n v="1"/>
  </r>
  <r>
    <x v="4"/>
    <s v="Самосвал"/>
    <x v="3"/>
    <x v="284"/>
    <x v="9"/>
    <x v="15"/>
    <x v="44"/>
    <s v="шт."/>
    <n v="1"/>
  </r>
  <r>
    <x v="4"/>
    <s v="Самосвал"/>
    <x v="3"/>
    <x v="196"/>
    <x v="2"/>
    <x v="4"/>
    <x v="3"/>
    <m/>
    <m/>
  </r>
  <r>
    <x v="4"/>
    <s v="Самосвал"/>
    <x v="3"/>
    <x v="285"/>
    <x v="2"/>
    <x v="4"/>
    <x v="3"/>
    <m/>
    <m/>
  </r>
  <r>
    <x v="4"/>
    <s v="Самосвал"/>
    <x v="3"/>
    <x v="286"/>
    <x v="2"/>
    <x v="4"/>
    <x v="3"/>
    <m/>
    <m/>
  </r>
  <r>
    <x v="4"/>
    <s v="Самосвал"/>
    <x v="3"/>
    <x v="77"/>
    <x v="2"/>
    <x v="4"/>
    <x v="3"/>
    <m/>
    <m/>
  </r>
  <r>
    <x v="4"/>
    <s v="Самосвал"/>
    <x v="3"/>
    <x v="228"/>
    <x v="3"/>
    <x v="8"/>
    <x v="26"/>
    <s v="шт."/>
    <n v="2"/>
  </r>
  <r>
    <x v="4"/>
    <s v="Самосвал"/>
    <x v="3"/>
    <x v="228"/>
    <x v="3"/>
    <x v="18"/>
    <x v="45"/>
    <s v="шт."/>
    <n v="2"/>
  </r>
  <r>
    <x v="4"/>
    <s v="Самосвал"/>
    <x v="3"/>
    <x v="11"/>
    <x v="3"/>
    <x v="5"/>
    <x v="6"/>
    <s v="л."/>
    <n v="90"/>
  </r>
  <r>
    <x v="4"/>
    <s v="Самосвал"/>
    <x v="3"/>
    <x v="82"/>
    <x v="3"/>
    <x v="6"/>
    <x v="7"/>
    <s v="шт."/>
    <n v="3"/>
  </r>
  <r>
    <x v="4"/>
    <s v="Самосвал"/>
    <x v="3"/>
    <x v="275"/>
    <x v="3"/>
    <x v="7"/>
    <x v="8"/>
    <s v="шт."/>
    <n v="1"/>
  </r>
  <r>
    <x v="4"/>
    <s v="Самосвал"/>
    <x v="3"/>
    <x v="276"/>
    <x v="3"/>
    <x v="7"/>
    <x v="9"/>
    <s v="шт."/>
    <n v="2"/>
  </r>
  <r>
    <x v="4"/>
    <s v="Самосвал"/>
    <x v="3"/>
    <x v="277"/>
    <x v="2"/>
    <x v="4"/>
    <x v="3"/>
    <m/>
    <m/>
  </r>
  <r>
    <x v="4"/>
    <s v="Самосвал"/>
    <x v="3"/>
    <x v="278"/>
    <x v="0"/>
    <x v="6"/>
    <x v="36"/>
    <s v="шт."/>
    <n v="2"/>
  </r>
  <r>
    <x v="4"/>
    <s v="Самосвал"/>
    <x v="3"/>
    <x v="209"/>
    <x v="0"/>
    <x v="15"/>
    <x v="39"/>
    <s v="шт."/>
    <n v="2"/>
  </r>
  <r>
    <x v="4"/>
    <s v="Самосвал"/>
    <x v="3"/>
    <x v="279"/>
    <x v="2"/>
    <x v="4"/>
    <x v="3"/>
    <m/>
    <m/>
  </r>
  <r>
    <x v="4"/>
    <s v="Самосвал"/>
    <x v="3"/>
    <x v="280"/>
    <x v="2"/>
    <x v="4"/>
    <x v="3"/>
    <m/>
    <m/>
  </r>
  <r>
    <x v="4"/>
    <s v="Самосвал"/>
    <x v="3"/>
    <x v="266"/>
    <x v="2"/>
    <x v="4"/>
    <x v="3"/>
    <m/>
    <m/>
  </r>
  <r>
    <x v="4"/>
    <s v="Самосвал"/>
    <x v="3"/>
    <x v="200"/>
    <x v="2"/>
    <x v="4"/>
    <x v="3"/>
    <m/>
    <m/>
  </r>
  <r>
    <x v="4"/>
    <s v="Самосвал"/>
    <x v="3"/>
    <x v="196"/>
    <x v="2"/>
    <x v="10"/>
    <x v="3"/>
    <m/>
    <m/>
  </r>
  <r>
    <x v="4"/>
    <s v="Самосвал"/>
    <x v="3"/>
    <x v="267"/>
    <x v="6"/>
    <x v="4"/>
    <x v="3"/>
    <m/>
    <m/>
  </r>
  <r>
    <x v="4"/>
    <s v="Самосвал"/>
    <x v="3"/>
    <x v="85"/>
    <x v="2"/>
    <x v="4"/>
    <x v="3"/>
    <m/>
    <m/>
  </r>
  <r>
    <x v="4"/>
    <s v="Самосвал"/>
    <x v="3"/>
    <x v="144"/>
    <x v="3"/>
    <x v="4"/>
    <x v="3"/>
    <m/>
    <m/>
  </r>
  <r>
    <x v="4"/>
    <s v="Самосвал"/>
    <x v="3"/>
    <x v="268"/>
    <x v="3"/>
    <x v="4"/>
    <x v="3"/>
    <m/>
    <m/>
  </r>
  <r>
    <x v="4"/>
    <s v="Самосвал"/>
    <x v="3"/>
    <x v="269"/>
    <x v="2"/>
    <x v="4"/>
    <x v="3"/>
    <m/>
    <m/>
  </r>
  <r>
    <x v="4"/>
    <s v="Самосвал"/>
    <x v="3"/>
    <x v="270"/>
    <x v="2"/>
    <x v="4"/>
    <x v="3"/>
    <m/>
    <m/>
  </r>
  <r>
    <x v="4"/>
    <s v="Самосвал"/>
    <x v="3"/>
    <x v="271"/>
    <x v="2"/>
    <x v="4"/>
    <x v="3"/>
    <m/>
    <m/>
  </r>
  <r>
    <x v="4"/>
    <s v="Самосвал"/>
    <x v="3"/>
    <x v="272"/>
    <x v="2"/>
    <x v="4"/>
    <x v="3"/>
    <m/>
    <m/>
  </r>
  <r>
    <x v="4"/>
    <s v="Самосвал"/>
    <x v="3"/>
    <x v="273"/>
    <x v="2"/>
    <x v="4"/>
    <x v="3"/>
    <m/>
    <m/>
  </r>
  <r>
    <x v="4"/>
    <s v="Самосвал"/>
    <x v="3"/>
    <x v="274"/>
    <x v="2"/>
    <x v="4"/>
    <x v="3"/>
    <m/>
    <m/>
  </r>
  <r>
    <x v="4"/>
    <s v="Самосвал"/>
    <x v="4"/>
    <x v="261"/>
    <x v="1"/>
    <x v="0"/>
    <x v="38"/>
    <s v="шт."/>
    <n v="1"/>
  </r>
  <r>
    <x v="4"/>
    <s v="Самосвал"/>
    <x v="4"/>
    <x v="209"/>
    <x v="1"/>
    <x v="15"/>
    <x v="41"/>
    <s v="шт."/>
    <n v="1"/>
  </r>
  <r>
    <x v="4"/>
    <s v="Самосвал"/>
    <x v="4"/>
    <x v="287"/>
    <x v="2"/>
    <x v="4"/>
    <x v="3"/>
    <m/>
    <m/>
  </r>
  <r>
    <x v="4"/>
    <s v="Самосвал"/>
    <x v="4"/>
    <x v="75"/>
    <x v="0"/>
    <x v="2"/>
    <x v="2"/>
    <s v="л."/>
    <n v="64"/>
  </r>
  <r>
    <x v="4"/>
    <s v="Самосвал"/>
    <x v="4"/>
    <x v="263"/>
    <x v="0"/>
    <x v="2"/>
    <x v="2"/>
    <s v="л."/>
    <n v="95"/>
  </r>
  <r>
    <x v="4"/>
    <s v="Самосвал"/>
    <x v="4"/>
    <x v="288"/>
    <x v="2"/>
    <x v="4"/>
    <x v="3"/>
    <m/>
    <m/>
  </r>
  <r>
    <x v="4"/>
    <s v="Самосвал"/>
    <x v="4"/>
    <x v="289"/>
    <x v="2"/>
    <x v="4"/>
    <x v="3"/>
    <m/>
    <m/>
  </r>
  <r>
    <x v="4"/>
    <s v="Самосвал"/>
    <x v="4"/>
    <x v="78"/>
    <x v="2"/>
    <x v="4"/>
    <x v="3"/>
    <m/>
    <m/>
  </r>
  <r>
    <x v="4"/>
    <s v="Самосвал"/>
    <x v="4"/>
    <x v="79"/>
    <x v="2"/>
    <x v="4"/>
    <x v="3"/>
    <m/>
    <m/>
  </r>
  <r>
    <x v="4"/>
    <s v="Самосвал"/>
    <x v="4"/>
    <x v="76"/>
    <x v="2"/>
    <x v="4"/>
    <x v="3"/>
    <m/>
    <m/>
  </r>
  <r>
    <x v="4"/>
    <s v="Самосвал"/>
    <x v="4"/>
    <x v="290"/>
    <x v="2"/>
    <x v="4"/>
    <x v="3"/>
    <m/>
    <m/>
  </r>
  <r>
    <x v="4"/>
    <s v="Самосвал"/>
    <x v="12"/>
    <x v="281"/>
    <x v="3"/>
    <x v="11"/>
    <x v="40"/>
    <s v="шт."/>
    <n v="1"/>
  </r>
  <r>
    <x v="4"/>
    <s v="Самосвал"/>
    <x v="12"/>
    <x v="259"/>
    <x v="0"/>
    <x v="2"/>
    <x v="4"/>
    <s v="л."/>
    <n v="190"/>
  </r>
  <r>
    <x v="4"/>
    <s v="Самосвал"/>
    <x v="12"/>
    <x v="282"/>
    <x v="2"/>
    <x v="4"/>
    <x v="3"/>
    <m/>
    <m/>
  </r>
  <r>
    <x v="4"/>
    <s v="Самосвал"/>
    <x v="12"/>
    <x v="260"/>
    <x v="1"/>
    <x v="0"/>
    <x v="38"/>
    <s v="шт."/>
    <n v="1"/>
  </r>
  <r>
    <x v="4"/>
    <s v="Самосвал"/>
    <x v="12"/>
    <x v="209"/>
    <x v="1"/>
    <x v="15"/>
    <x v="41"/>
    <s v="шт."/>
    <n v="1"/>
  </r>
  <r>
    <x v="4"/>
    <s v="Самосвал"/>
    <x v="12"/>
    <x v="283"/>
    <x v="9"/>
    <x v="0"/>
    <x v="42"/>
    <s v="шт."/>
    <n v="1"/>
  </r>
  <r>
    <x v="4"/>
    <s v="Самосвал"/>
    <x v="12"/>
    <x v="209"/>
    <x v="9"/>
    <x v="15"/>
    <x v="43"/>
    <s v="шт."/>
    <n v="1"/>
  </r>
  <r>
    <x v="4"/>
    <s v="Самосвал"/>
    <x v="12"/>
    <x v="284"/>
    <x v="9"/>
    <x v="15"/>
    <x v="44"/>
    <s v="шт."/>
    <n v="1"/>
  </r>
  <r>
    <x v="4"/>
    <s v="Самосвал"/>
    <x v="12"/>
    <x v="196"/>
    <x v="2"/>
    <x v="4"/>
    <x v="3"/>
    <m/>
    <m/>
  </r>
  <r>
    <x v="4"/>
    <s v="Самосвал"/>
    <x v="12"/>
    <x v="285"/>
    <x v="2"/>
    <x v="4"/>
    <x v="3"/>
    <m/>
    <m/>
  </r>
  <r>
    <x v="4"/>
    <s v="Самосвал"/>
    <x v="12"/>
    <x v="286"/>
    <x v="2"/>
    <x v="4"/>
    <x v="3"/>
    <m/>
    <m/>
  </r>
  <r>
    <x v="4"/>
    <s v="Самосвал"/>
    <x v="12"/>
    <x v="77"/>
    <x v="2"/>
    <x v="4"/>
    <x v="3"/>
    <m/>
    <m/>
  </r>
  <r>
    <x v="4"/>
    <s v="Самосвал"/>
    <x v="12"/>
    <x v="228"/>
    <x v="3"/>
    <x v="8"/>
    <x v="26"/>
    <s v="шт."/>
    <n v="2"/>
  </r>
  <r>
    <x v="4"/>
    <s v="Самосвал"/>
    <x v="12"/>
    <x v="228"/>
    <x v="3"/>
    <x v="18"/>
    <x v="45"/>
    <s v="шт."/>
    <n v="2"/>
  </r>
  <r>
    <x v="4"/>
    <s v="Самосвал"/>
    <x v="12"/>
    <x v="11"/>
    <x v="3"/>
    <x v="5"/>
    <x v="6"/>
    <s v="л."/>
    <n v="90"/>
  </r>
  <r>
    <x v="4"/>
    <s v="Самосвал"/>
    <x v="12"/>
    <x v="82"/>
    <x v="3"/>
    <x v="6"/>
    <x v="7"/>
    <s v="шт."/>
    <n v="3"/>
  </r>
  <r>
    <x v="4"/>
    <s v="Самосвал"/>
    <x v="12"/>
    <x v="275"/>
    <x v="3"/>
    <x v="7"/>
    <x v="8"/>
    <s v="шт."/>
    <n v="1"/>
  </r>
  <r>
    <x v="4"/>
    <s v="Самосвал"/>
    <x v="12"/>
    <x v="276"/>
    <x v="3"/>
    <x v="7"/>
    <x v="9"/>
    <s v="шт."/>
    <n v="2"/>
  </r>
  <r>
    <x v="4"/>
    <s v="Самосвал"/>
    <x v="12"/>
    <x v="277"/>
    <x v="2"/>
    <x v="4"/>
    <x v="3"/>
    <m/>
    <m/>
  </r>
  <r>
    <x v="4"/>
    <s v="Самосвал"/>
    <x v="12"/>
    <x v="278"/>
    <x v="0"/>
    <x v="6"/>
    <x v="36"/>
    <s v="шт."/>
    <n v="2"/>
  </r>
  <r>
    <x v="4"/>
    <s v="Самосвал"/>
    <x v="12"/>
    <x v="209"/>
    <x v="0"/>
    <x v="15"/>
    <x v="39"/>
    <s v="шт."/>
    <n v="2"/>
  </r>
  <r>
    <x v="4"/>
    <s v="Самосвал"/>
    <x v="12"/>
    <x v="279"/>
    <x v="2"/>
    <x v="4"/>
    <x v="3"/>
    <m/>
    <m/>
  </r>
  <r>
    <x v="4"/>
    <s v="Самосвал"/>
    <x v="12"/>
    <x v="280"/>
    <x v="2"/>
    <x v="4"/>
    <x v="3"/>
    <m/>
    <m/>
  </r>
  <r>
    <x v="4"/>
    <s v="Самосвал"/>
    <x v="12"/>
    <x v="266"/>
    <x v="2"/>
    <x v="4"/>
    <x v="3"/>
    <m/>
    <m/>
  </r>
  <r>
    <x v="4"/>
    <s v="Самосвал"/>
    <x v="12"/>
    <x v="200"/>
    <x v="2"/>
    <x v="4"/>
    <x v="3"/>
    <m/>
    <m/>
  </r>
  <r>
    <x v="4"/>
    <s v="Самосвал"/>
    <x v="12"/>
    <x v="196"/>
    <x v="2"/>
    <x v="10"/>
    <x v="3"/>
    <m/>
    <m/>
  </r>
  <r>
    <x v="4"/>
    <s v="Самосвал"/>
    <x v="12"/>
    <x v="267"/>
    <x v="6"/>
    <x v="4"/>
    <x v="3"/>
    <m/>
    <m/>
  </r>
  <r>
    <x v="4"/>
    <s v="Самосвал"/>
    <x v="12"/>
    <x v="85"/>
    <x v="2"/>
    <x v="4"/>
    <x v="3"/>
    <m/>
    <m/>
  </r>
  <r>
    <x v="4"/>
    <s v="Самосвал"/>
    <x v="12"/>
    <x v="144"/>
    <x v="3"/>
    <x v="4"/>
    <x v="3"/>
    <m/>
    <m/>
  </r>
  <r>
    <x v="4"/>
    <s v="Самосвал"/>
    <x v="12"/>
    <x v="268"/>
    <x v="3"/>
    <x v="4"/>
    <x v="3"/>
    <m/>
    <m/>
  </r>
  <r>
    <x v="4"/>
    <s v="Самосвал"/>
    <x v="12"/>
    <x v="269"/>
    <x v="2"/>
    <x v="4"/>
    <x v="3"/>
    <m/>
    <m/>
  </r>
  <r>
    <x v="4"/>
    <s v="Самосвал"/>
    <x v="12"/>
    <x v="270"/>
    <x v="2"/>
    <x v="4"/>
    <x v="3"/>
    <m/>
    <m/>
  </r>
  <r>
    <x v="4"/>
    <s v="Самосвал"/>
    <x v="12"/>
    <x v="271"/>
    <x v="2"/>
    <x v="4"/>
    <x v="3"/>
    <m/>
    <m/>
  </r>
  <r>
    <x v="4"/>
    <s v="Самосвал"/>
    <x v="12"/>
    <x v="272"/>
    <x v="2"/>
    <x v="4"/>
    <x v="3"/>
    <m/>
    <m/>
  </r>
  <r>
    <x v="4"/>
    <s v="Самосвал"/>
    <x v="12"/>
    <x v="273"/>
    <x v="2"/>
    <x v="4"/>
    <x v="3"/>
    <m/>
    <m/>
  </r>
  <r>
    <x v="4"/>
    <s v="Самосвал"/>
    <x v="12"/>
    <x v="274"/>
    <x v="2"/>
    <x v="4"/>
    <x v="3"/>
    <m/>
    <m/>
  </r>
  <r>
    <x v="4"/>
    <s v="Самосвал"/>
    <x v="5"/>
    <x v="264"/>
    <x v="1"/>
    <x v="2"/>
    <x v="4"/>
    <s v="л."/>
    <n v="122"/>
  </r>
  <r>
    <x v="4"/>
    <s v="Самосвал"/>
    <x v="5"/>
    <x v="291"/>
    <x v="2"/>
    <x v="4"/>
    <x v="3"/>
    <m/>
    <m/>
  </r>
  <r>
    <x v="4"/>
    <s v="Самосвал"/>
    <x v="5"/>
    <x v="97"/>
    <x v="2"/>
    <x v="4"/>
    <x v="3"/>
    <m/>
    <m/>
  </r>
  <r>
    <x v="4"/>
    <s v="Самосвал"/>
    <x v="5"/>
    <x v="99"/>
    <x v="2"/>
    <x v="4"/>
    <x v="3"/>
    <m/>
    <m/>
  </r>
  <r>
    <x v="4"/>
    <s v="Самосвал"/>
    <x v="5"/>
    <x v="98"/>
    <x v="2"/>
    <x v="4"/>
    <x v="3"/>
    <m/>
    <m/>
  </r>
  <r>
    <x v="4"/>
    <s v="Самосвал"/>
    <x v="5"/>
    <x v="261"/>
    <x v="1"/>
    <x v="0"/>
    <x v="38"/>
    <s v="шт."/>
    <n v="1"/>
  </r>
  <r>
    <x v="4"/>
    <s v="Самосвал"/>
    <x v="5"/>
    <x v="209"/>
    <x v="1"/>
    <x v="15"/>
    <x v="41"/>
    <s v="шт."/>
    <n v="1"/>
  </r>
  <r>
    <x v="4"/>
    <s v="Самосвал"/>
    <x v="5"/>
    <x v="287"/>
    <x v="2"/>
    <x v="4"/>
    <x v="3"/>
    <m/>
    <m/>
  </r>
  <r>
    <x v="4"/>
    <s v="Самосвал"/>
    <x v="5"/>
    <x v="75"/>
    <x v="0"/>
    <x v="2"/>
    <x v="2"/>
    <s v="л."/>
    <n v="64"/>
  </r>
  <r>
    <x v="4"/>
    <s v="Самосвал"/>
    <x v="5"/>
    <x v="263"/>
    <x v="0"/>
    <x v="2"/>
    <x v="2"/>
    <s v="л."/>
    <n v="95"/>
  </r>
  <r>
    <x v="4"/>
    <s v="Самосвал"/>
    <x v="5"/>
    <x v="288"/>
    <x v="2"/>
    <x v="4"/>
    <x v="3"/>
    <m/>
    <m/>
  </r>
  <r>
    <x v="4"/>
    <s v="Самосвал"/>
    <x v="5"/>
    <x v="289"/>
    <x v="2"/>
    <x v="4"/>
    <x v="3"/>
    <m/>
    <m/>
  </r>
  <r>
    <x v="4"/>
    <s v="Самосвал"/>
    <x v="5"/>
    <x v="78"/>
    <x v="2"/>
    <x v="4"/>
    <x v="3"/>
    <m/>
    <m/>
  </r>
  <r>
    <x v="4"/>
    <s v="Самосвал"/>
    <x v="5"/>
    <x v="79"/>
    <x v="2"/>
    <x v="4"/>
    <x v="3"/>
    <m/>
    <m/>
  </r>
  <r>
    <x v="4"/>
    <s v="Самосвал"/>
    <x v="5"/>
    <x v="76"/>
    <x v="2"/>
    <x v="4"/>
    <x v="3"/>
    <m/>
    <m/>
  </r>
  <r>
    <x v="4"/>
    <s v="Самосвал"/>
    <x v="5"/>
    <x v="290"/>
    <x v="2"/>
    <x v="4"/>
    <x v="3"/>
    <m/>
    <m/>
  </r>
  <r>
    <x v="4"/>
    <s v="Самосвал"/>
    <x v="5"/>
    <x v="281"/>
    <x v="3"/>
    <x v="11"/>
    <x v="40"/>
    <s v="шт."/>
    <n v="1"/>
  </r>
  <r>
    <x v="4"/>
    <s v="Самосвал"/>
    <x v="5"/>
    <x v="259"/>
    <x v="0"/>
    <x v="2"/>
    <x v="4"/>
    <s v="л."/>
    <n v="190"/>
  </r>
  <r>
    <x v="4"/>
    <s v="Самосвал"/>
    <x v="5"/>
    <x v="282"/>
    <x v="2"/>
    <x v="4"/>
    <x v="3"/>
    <m/>
    <m/>
  </r>
  <r>
    <x v="4"/>
    <s v="Самосвал"/>
    <x v="5"/>
    <x v="260"/>
    <x v="1"/>
    <x v="0"/>
    <x v="38"/>
    <s v="шт."/>
    <n v="1"/>
  </r>
  <r>
    <x v="4"/>
    <s v="Самосвал"/>
    <x v="5"/>
    <x v="209"/>
    <x v="1"/>
    <x v="15"/>
    <x v="41"/>
    <s v="шт."/>
    <n v="1"/>
  </r>
  <r>
    <x v="4"/>
    <s v="Самосвал"/>
    <x v="5"/>
    <x v="283"/>
    <x v="9"/>
    <x v="0"/>
    <x v="42"/>
    <s v="шт."/>
    <n v="1"/>
  </r>
  <r>
    <x v="4"/>
    <s v="Самосвал"/>
    <x v="5"/>
    <x v="209"/>
    <x v="9"/>
    <x v="15"/>
    <x v="43"/>
    <s v="шт."/>
    <n v="1"/>
  </r>
  <r>
    <x v="4"/>
    <s v="Самосвал"/>
    <x v="5"/>
    <x v="284"/>
    <x v="9"/>
    <x v="15"/>
    <x v="44"/>
    <s v="шт."/>
    <n v="1"/>
  </r>
  <r>
    <x v="4"/>
    <s v="Самосвал"/>
    <x v="5"/>
    <x v="196"/>
    <x v="2"/>
    <x v="4"/>
    <x v="3"/>
    <m/>
    <m/>
  </r>
  <r>
    <x v="4"/>
    <s v="Самосвал"/>
    <x v="5"/>
    <x v="285"/>
    <x v="2"/>
    <x v="4"/>
    <x v="3"/>
    <m/>
    <m/>
  </r>
  <r>
    <x v="4"/>
    <s v="Самосвал"/>
    <x v="5"/>
    <x v="286"/>
    <x v="2"/>
    <x v="4"/>
    <x v="3"/>
    <m/>
    <m/>
  </r>
  <r>
    <x v="4"/>
    <s v="Самосвал"/>
    <x v="5"/>
    <x v="77"/>
    <x v="2"/>
    <x v="4"/>
    <x v="3"/>
    <m/>
    <m/>
  </r>
  <r>
    <x v="4"/>
    <s v="Самосвал"/>
    <x v="5"/>
    <x v="228"/>
    <x v="3"/>
    <x v="8"/>
    <x v="26"/>
    <s v="шт."/>
    <n v="2"/>
  </r>
  <r>
    <x v="4"/>
    <s v="Самосвал"/>
    <x v="5"/>
    <x v="228"/>
    <x v="3"/>
    <x v="18"/>
    <x v="45"/>
    <s v="шт."/>
    <n v="2"/>
  </r>
  <r>
    <x v="4"/>
    <s v="Самосвал"/>
    <x v="5"/>
    <x v="11"/>
    <x v="3"/>
    <x v="5"/>
    <x v="6"/>
    <s v="л."/>
    <n v="90"/>
  </r>
  <r>
    <x v="4"/>
    <s v="Самосвал"/>
    <x v="5"/>
    <x v="82"/>
    <x v="3"/>
    <x v="6"/>
    <x v="7"/>
    <s v="шт."/>
    <n v="3"/>
  </r>
  <r>
    <x v="4"/>
    <s v="Самосвал"/>
    <x v="5"/>
    <x v="275"/>
    <x v="3"/>
    <x v="7"/>
    <x v="8"/>
    <s v="шт."/>
    <n v="1"/>
  </r>
  <r>
    <x v="4"/>
    <s v="Самосвал"/>
    <x v="5"/>
    <x v="276"/>
    <x v="3"/>
    <x v="7"/>
    <x v="9"/>
    <s v="шт."/>
    <n v="2"/>
  </r>
  <r>
    <x v="4"/>
    <s v="Самосвал"/>
    <x v="5"/>
    <x v="277"/>
    <x v="2"/>
    <x v="4"/>
    <x v="3"/>
    <m/>
    <m/>
  </r>
  <r>
    <x v="4"/>
    <s v="Самосвал"/>
    <x v="5"/>
    <x v="278"/>
    <x v="0"/>
    <x v="6"/>
    <x v="36"/>
    <s v="шт."/>
    <n v="2"/>
  </r>
  <r>
    <x v="4"/>
    <s v="Самосвал"/>
    <x v="5"/>
    <x v="209"/>
    <x v="0"/>
    <x v="15"/>
    <x v="39"/>
    <s v="шт."/>
    <n v="2"/>
  </r>
  <r>
    <x v="4"/>
    <s v="Самосвал"/>
    <x v="5"/>
    <x v="279"/>
    <x v="2"/>
    <x v="4"/>
    <x v="3"/>
    <m/>
    <m/>
  </r>
  <r>
    <x v="4"/>
    <s v="Самосвал"/>
    <x v="5"/>
    <x v="280"/>
    <x v="2"/>
    <x v="4"/>
    <x v="3"/>
    <m/>
    <m/>
  </r>
  <r>
    <x v="4"/>
    <s v="Самосвал"/>
    <x v="5"/>
    <x v="266"/>
    <x v="2"/>
    <x v="4"/>
    <x v="3"/>
    <m/>
    <m/>
  </r>
  <r>
    <x v="4"/>
    <s v="Самосвал"/>
    <x v="5"/>
    <x v="200"/>
    <x v="2"/>
    <x v="4"/>
    <x v="3"/>
    <m/>
    <m/>
  </r>
  <r>
    <x v="4"/>
    <s v="Самосвал"/>
    <x v="5"/>
    <x v="196"/>
    <x v="2"/>
    <x v="10"/>
    <x v="3"/>
    <m/>
    <m/>
  </r>
  <r>
    <x v="4"/>
    <s v="Самосвал"/>
    <x v="5"/>
    <x v="267"/>
    <x v="6"/>
    <x v="4"/>
    <x v="3"/>
    <m/>
    <m/>
  </r>
  <r>
    <x v="4"/>
    <s v="Самосвал"/>
    <x v="5"/>
    <x v="85"/>
    <x v="2"/>
    <x v="4"/>
    <x v="3"/>
    <m/>
    <m/>
  </r>
  <r>
    <x v="4"/>
    <s v="Самосвал"/>
    <x v="5"/>
    <x v="144"/>
    <x v="3"/>
    <x v="4"/>
    <x v="3"/>
    <m/>
    <m/>
  </r>
  <r>
    <x v="4"/>
    <s v="Самосвал"/>
    <x v="5"/>
    <x v="268"/>
    <x v="3"/>
    <x v="4"/>
    <x v="3"/>
    <m/>
    <m/>
  </r>
  <r>
    <x v="4"/>
    <s v="Самосвал"/>
    <x v="5"/>
    <x v="269"/>
    <x v="2"/>
    <x v="4"/>
    <x v="3"/>
    <m/>
    <m/>
  </r>
  <r>
    <x v="4"/>
    <s v="Самосвал"/>
    <x v="5"/>
    <x v="270"/>
    <x v="2"/>
    <x v="4"/>
    <x v="3"/>
    <m/>
    <m/>
  </r>
  <r>
    <x v="4"/>
    <s v="Самосвал"/>
    <x v="5"/>
    <x v="271"/>
    <x v="2"/>
    <x v="4"/>
    <x v="3"/>
    <m/>
    <m/>
  </r>
  <r>
    <x v="4"/>
    <s v="Самосвал"/>
    <x v="5"/>
    <x v="272"/>
    <x v="2"/>
    <x v="4"/>
    <x v="3"/>
    <m/>
    <m/>
  </r>
  <r>
    <x v="4"/>
    <s v="Самосвал"/>
    <x v="5"/>
    <x v="273"/>
    <x v="2"/>
    <x v="4"/>
    <x v="3"/>
    <m/>
    <m/>
  </r>
  <r>
    <x v="4"/>
    <s v="Самосвал"/>
    <x v="5"/>
    <x v="274"/>
    <x v="2"/>
    <x v="4"/>
    <x v="3"/>
    <m/>
    <m/>
  </r>
  <r>
    <x v="4"/>
    <s v="Самосвал"/>
    <x v="5"/>
    <x v="292"/>
    <x v="2"/>
    <x v="4"/>
    <x v="3"/>
    <m/>
    <m/>
  </r>
  <r>
    <x v="4"/>
    <s v="Самосвал"/>
    <x v="5"/>
    <x v="293"/>
    <x v="2"/>
    <x v="4"/>
    <x v="3"/>
    <m/>
    <m/>
  </r>
  <r>
    <x v="4"/>
    <s v="Самосвал"/>
    <x v="5"/>
    <x v="294"/>
    <x v="2"/>
    <x v="4"/>
    <x v="3"/>
    <m/>
    <m/>
  </r>
  <r>
    <x v="4"/>
    <s v="Самосвал"/>
    <x v="5"/>
    <x v="295"/>
    <x v="2"/>
    <x v="4"/>
    <x v="3"/>
    <m/>
    <m/>
  </r>
  <r>
    <x v="4"/>
    <s v="Самосвал"/>
    <x v="5"/>
    <x v="296"/>
    <x v="2"/>
    <x v="4"/>
    <x v="3"/>
    <m/>
    <m/>
  </r>
  <r>
    <x v="4"/>
    <s v="Самосвал"/>
    <x v="5"/>
    <x v="297"/>
    <x v="2"/>
    <x v="4"/>
    <x v="3"/>
    <m/>
    <m/>
  </r>
  <r>
    <x v="4"/>
    <s v="Самосвал"/>
    <x v="5"/>
    <x v="298"/>
    <x v="2"/>
    <x v="4"/>
    <x v="3"/>
    <m/>
    <m/>
  </r>
  <r>
    <x v="4"/>
    <s v="Самосвал"/>
    <x v="5"/>
    <x v="299"/>
    <x v="2"/>
    <x v="4"/>
    <x v="3"/>
    <m/>
    <m/>
  </r>
  <r>
    <x v="5"/>
    <s v="Бульдозер"/>
    <x v="0"/>
    <x v="11"/>
    <x v="3"/>
    <x v="5"/>
    <x v="6"/>
    <s v="л."/>
    <n v="121"/>
  </r>
  <r>
    <x v="5"/>
    <s v="Бульдозер"/>
    <x v="0"/>
    <x v="300"/>
    <x v="3"/>
    <x v="6"/>
    <x v="7"/>
    <s v="шт."/>
    <n v="4"/>
  </r>
  <r>
    <x v="5"/>
    <s v="Бульдозер"/>
    <x v="0"/>
    <x v="301"/>
    <x v="3"/>
    <x v="7"/>
    <x v="46"/>
    <s v="шт."/>
    <n v="2"/>
  </r>
  <r>
    <x v="5"/>
    <s v="Бульдозер"/>
    <x v="0"/>
    <x v="302"/>
    <x v="0"/>
    <x v="0"/>
    <x v="15"/>
    <s v="шт."/>
    <n v="1"/>
  </r>
  <r>
    <x v="5"/>
    <s v="Бульдозер"/>
    <x v="0"/>
    <x v="209"/>
    <x v="0"/>
    <x v="15"/>
    <x v="47"/>
    <s v="шт."/>
    <n v="1"/>
  </r>
  <r>
    <x v="5"/>
    <s v="Бульдозер"/>
    <x v="0"/>
    <x v="303"/>
    <x v="0"/>
    <x v="0"/>
    <x v="15"/>
    <s v="шт."/>
    <n v="1"/>
  </r>
  <r>
    <x v="5"/>
    <s v="Бульдозер"/>
    <x v="0"/>
    <x v="209"/>
    <x v="0"/>
    <x v="15"/>
    <x v="47"/>
    <s v="шт."/>
    <n v="1"/>
  </r>
  <r>
    <x v="5"/>
    <s v="Бульдозер"/>
    <x v="0"/>
    <x v="304"/>
    <x v="0"/>
    <x v="2"/>
    <x v="2"/>
    <s v="л."/>
    <n v="210"/>
  </r>
  <r>
    <x v="5"/>
    <s v="Бульдозер"/>
    <x v="0"/>
    <x v="305"/>
    <x v="2"/>
    <x v="4"/>
    <x v="3"/>
    <m/>
    <m/>
  </r>
  <r>
    <x v="5"/>
    <s v="Бульдозер"/>
    <x v="0"/>
    <x v="226"/>
    <x v="1"/>
    <x v="2"/>
    <x v="4"/>
    <s v="л."/>
    <n v="170"/>
  </r>
  <r>
    <x v="5"/>
    <s v="Бульдозер"/>
    <x v="0"/>
    <x v="306"/>
    <x v="1"/>
    <x v="0"/>
    <x v="5"/>
    <s v="шт."/>
    <n v="1"/>
  </r>
  <r>
    <x v="5"/>
    <s v="Бульдозер"/>
    <x v="0"/>
    <x v="287"/>
    <x v="2"/>
    <x v="4"/>
    <x v="3"/>
    <m/>
    <m/>
  </r>
  <r>
    <x v="5"/>
    <s v="Бульдозер"/>
    <x v="0"/>
    <x v="75"/>
    <x v="0"/>
    <x v="2"/>
    <x v="2"/>
    <s v="л."/>
    <n v="150"/>
  </r>
  <r>
    <x v="5"/>
    <s v="Бульдозер"/>
    <x v="1"/>
    <x v="196"/>
    <x v="2"/>
    <x v="4"/>
    <x v="3"/>
    <m/>
    <m/>
  </r>
  <r>
    <x v="5"/>
    <s v="Бульдозер"/>
    <x v="1"/>
    <x v="84"/>
    <x v="2"/>
    <x v="4"/>
    <x v="3"/>
    <m/>
    <m/>
  </r>
  <r>
    <x v="5"/>
    <s v="Бульдозер"/>
    <x v="1"/>
    <x v="85"/>
    <x v="2"/>
    <x v="4"/>
    <x v="3"/>
    <m/>
    <m/>
  </r>
  <r>
    <x v="5"/>
    <s v="Бульдозер"/>
    <x v="1"/>
    <x v="86"/>
    <x v="2"/>
    <x v="4"/>
    <x v="3"/>
    <m/>
    <m/>
  </r>
  <r>
    <x v="5"/>
    <s v="Бульдозер"/>
    <x v="1"/>
    <x v="307"/>
    <x v="0"/>
    <x v="2"/>
    <x v="2"/>
    <s v="л."/>
    <m/>
  </r>
  <r>
    <x v="5"/>
    <s v="Бульдозер"/>
    <x v="2"/>
    <x v="11"/>
    <x v="3"/>
    <x v="5"/>
    <x v="6"/>
    <s v="л."/>
    <n v="121"/>
  </r>
  <r>
    <x v="5"/>
    <s v="Бульдозер"/>
    <x v="2"/>
    <x v="300"/>
    <x v="3"/>
    <x v="6"/>
    <x v="7"/>
    <s v="шт."/>
    <n v="4"/>
  </r>
  <r>
    <x v="5"/>
    <s v="Бульдозер"/>
    <x v="2"/>
    <x v="301"/>
    <x v="3"/>
    <x v="7"/>
    <x v="46"/>
    <s v="шт."/>
    <n v="2"/>
  </r>
  <r>
    <x v="5"/>
    <s v="Бульдозер"/>
    <x v="2"/>
    <x v="302"/>
    <x v="0"/>
    <x v="0"/>
    <x v="15"/>
    <s v="шт."/>
    <n v="1"/>
  </r>
  <r>
    <x v="5"/>
    <s v="Бульдозер"/>
    <x v="2"/>
    <x v="209"/>
    <x v="0"/>
    <x v="15"/>
    <x v="47"/>
    <s v="шт."/>
    <n v="1"/>
  </r>
  <r>
    <x v="5"/>
    <s v="Бульдозер"/>
    <x v="2"/>
    <x v="303"/>
    <x v="0"/>
    <x v="0"/>
    <x v="15"/>
    <s v="шт."/>
    <n v="1"/>
  </r>
  <r>
    <x v="5"/>
    <s v="Бульдозер"/>
    <x v="2"/>
    <x v="209"/>
    <x v="0"/>
    <x v="15"/>
    <x v="47"/>
    <s v="шт."/>
    <n v="1"/>
  </r>
  <r>
    <x v="5"/>
    <s v="Бульдозер"/>
    <x v="2"/>
    <x v="308"/>
    <x v="0"/>
    <x v="2"/>
    <x v="2"/>
    <s v="л."/>
    <m/>
  </r>
  <r>
    <x v="5"/>
    <s v="Бульдозер"/>
    <x v="2"/>
    <x v="155"/>
    <x v="1"/>
    <x v="12"/>
    <x v="20"/>
    <s v="шт."/>
    <n v="1"/>
  </r>
  <r>
    <x v="5"/>
    <s v="Бульдозер"/>
    <x v="2"/>
    <x v="196"/>
    <x v="2"/>
    <x v="4"/>
    <x v="3"/>
    <m/>
    <m/>
  </r>
  <r>
    <x v="5"/>
    <s v="Бульдозер"/>
    <x v="2"/>
    <x v="84"/>
    <x v="2"/>
    <x v="4"/>
    <x v="3"/>
    <m/>
    <m/>
  </r>
  <r>
    <x v="5"/>
    <s v="Бульдозер"/>
    <x v="2"/>
    <x v="85"/>
    <x v="2"/>
    <x v="4"/>
    <x v="3"/>
    <m/>
    <m/>
  </r>
  <r>
    <x v="5"/>
    <s v="Бульдозер"/>
    <x v="2"/>
    <x v="86"/>
    <x v="2"/>
    <x v="4"/>
    <x v="3"/>
    <m/>
    <m/>
  </r>
  <r>
    <x v="5"/>
    <s v="Бульдозер"/>
    <x v="2"/>
    <x v="307"/>
    <x v="0"/>
    <x v="2"/>
    <x v="2"/>
    <s v="л."/>
    <m/>
  </r>
  <r>
    <x v="5"/>
    <s v="Бульдозер"/>
    <x v="3"/>
    <x v="304"/>
    <x v="0"/>
    <x v="2"/>
    <x v="2"/>
    <s v="л."/>
    <n v="210"/>
  </r>
  <r>
    <x v="5"/>
    <s v="Бульдозер"/>
    <x v="3"/>
    <x v="305"/>
    <x v="2"/>
    <x v="4"/>
    <x v="3"/>
    <m/>
    <m/>
  </r>
  <r>
    <x v="5"/>
    <s v="Бульдозер"/>
    <x v="3"/>
    <x v="309"/>
    <x v="2"/>
    <x v="4"/>
    <x v="3"/>
    <m/>
    <m/>
  </r>
  <r>
    <x v="5"/>
    <s v="Бульдозер"/>
    <x v="3"/>
    <x v="92"/>
    <x v="2"/>
    <x v="4"/>
    <x v="3"/>
    <m/>
    <m/>
  </r>
  <r>
    <x v="5"/>
    <s v="Бульдозер"/>
    <x v="3"/>
    <x v="310"/>
    <x v="3"/>
    <x v="11"/>
    <x v="40"/>
    <s v="шт."/>
    <n v="2"/>
  </r>
  <r>
    <x v="5"/>
    <s v="Бульдозер"/>
    <x v="3"/>
    <x v="310"/>
    <x v="3"/>
    <x v="11"/>
    <x v="48"/>
    <s v="шт."/>
    <n v="1"/>
  </r>
  <r>
    <x v="5"/>
    <s v="Бульдозер"/>
    <x v="3"/>
    <x v="94"/>
    <x v="2"/>
    <x v="4"/>
    <x v="3"/>
    <m/>
    <m/>
  </r>
  <r>
    <x v="5"/>
    <s v="Бульдозер"/>
    <x v="3"/>
    <x v="11"/>
    <x v="3"/>
    <x v="5"/>
    <x v="6"/>
    <s v="л."/>
    <n v="121"/>
  </r>
  <r>
    <x v="5"/>
    <s v="Бульдозер"/>
    <x v="3"/>
    <x v="300"/>
    <x v="3"/>
    <x v="6"/>
    <x v="7"/>
    <s v="шт."/>
    <n v="4"/>
  </r>
  <r>
    <x v="5"/>
    <s v="Бульдозер"/>
    <x v="3"/>
    <x v="301"/>
    <x v="3"/>
    <x v="7"/>
    <x v="46"/>
    <s v="шт."/>
    <n v="2"/>
  </r>
  <r>
    <x v="5"/>
    <s v="Бульдозер"/>
    <x v="3"/>
    <x v="302"/>
    <x v="0"/>
    <x v="0"/>
    <x v="15"/>
    <s v="шт."/>
    <n v="1"/>
  </r>
  <r>
    <x v="5"/>
    <s v="Бульдозер"/>
    <x v="3"/>
    <x v="209"/>
    <x v="0"/>
    <x v="15"/>
    <x v="47"/>
    <s v="шт."/>
    <n v="1"/>
  </r>
  <r>
    <x v="5"/>
    <s v="Бульдозер"/>
    <x v="3"/>
    <x v="303"/>
    <x v="0"/>
    <x v="0"/>
    <x v="15"/>
    <s v="шт."/>
    <n v="1"/>
  </r>
  <r>
    <x v="5"/>
    <s v="Бульдозер"/>
    <x v="3"/>
    <x v="209"/>
    <x v="0"/>
    <x v="15"/>
    <x v="47"/>
    <s v="шт."/>
    <n v="1"/>
  </r>
  <r>
    <x v="5"/>
    <s v="Бульдозер"/>
    <x v="3"/>
    <x v="308"/>
    <x v="0"/>
    <x v="2"/>
    <x v="2"/>
    <s v="л."/>
    <m/>
  </r>
  <r>
    <x v="5"/>
    <s v="Бульдозер"/>
    <x v="3"/>
    <x v="155"/>
    <x v="1"/>
    <x v="12"/>
    <x v="20"/>
    <s v="шт."/>
    <n v="1"/>
  </r>
  <r>
    <x v="5"/>
    <s v="Бульдозер"/>
    <x v="3"/>
    <x v="196"/>
    <x v="2"/>
    <x v="4"/>
    <x v="3"/>
    <m/>
    <m/>
  </r>
  <r>
    <x v="5"/>
    <s v="Бульдозер"/>
    <x v="3"/>
    <x v="84"/>
    <x v="2"/>
    <x v="4"/>
    <x v="3"/>
    <m/>
    <m/>
  </r>
  <r>
    <x v="5"/>
    <s v="Бульдозер"/>
    <x v="3"/>
    <x v="85"/>
    <x v="2"/>
    <x v="4"/>
    <x v="3"/>
    <m/>
    <m/>
  </r>
  <r>
    <x v="5"/>
    <s v="Бульдозер"/>
    <x v="3"/>
    <x v="86"/>
    <x v="2"/>
    <x v="4"/>
    <x v="3"/>
    <m/>
    <m/>
  </r>
  <r>
    <x v="5"/>
    <s v="Бульдозер"/>
    <x v="3"/>
    <x v="307"/>
    <x v="0"/>
    <x v="2"/>
    <x v="2"/>
    <s v="л."/>
    <m/>
  </r>
  <r>
    <x v="5"/>
    <s v="Бульдозер"/>
    <x v="3"/>
    <x v="228"/>
    <x v="3"/>
    <x v="8"/>
    <x v="26"/>
    <s v="шт."/>
    <n v="2"/>
  </r>
  <r>
    <x v="5"/>
    <s v="Бульдозер"/>
    <x v="4"/>
    <x v="226"/>
    <x v="1"/>
    <x v="2"/>
    <x v="4"/>
    <s v="л."/>
    <n v="170"/>
  </r>
  <r>
    <x v="5"/>
    <s v="Бульдозер"/>
    <x v="4"/>
    <x v="306"/>
    <x v="1"/>
    <x v="19"/>
    <x v="5"/>
    <s v="шт."/>
    <n v="1"/>
  </r>
  <r>
    <x v="5"/>
    <s v="Бульдозер"/>
    <x v="4"/>
    <x v="287"/>
    <x v="2"/>
    <x v="4"/>
    <x v="3"/>
    <m/>
    <m/>
  </r>
  <r>
    <x v="5"/>
    <s v="Бульдозер"/>
    <x v="4"/>
    <x v="75"/>
    <x v="0"/>
    <x v="2"/>
    <x v="2"/>
    <s v="л."/>
    <n v="150"/>
  </r>
  <r>
    <x v="5"/>
    <s v="Бульдозер"/>
    <x v="4"/>
    <x v="311"/>
    <x v="0"/>
    <x v="2"/>
    <x v="2"/>
    <s v="л."/>
    <n v="2.2000000000000002"/>
  </r>
  <r>
    <x v="5"/>
    <s v="Бульдозер"/>
    <x v="4"/>
    <x v="312"/>
    <x v="2"/>
    <x v="4"/>
    <x v="3"/>
    <m/>
    <m/>
  </r>
  <r>
    <x v="5"/>
    <s v="Бульдозер"/>
    <x v="4"/>
    <x v="313"/>
    <x v="0"/>
    <x v="5"/>
    <x v="49"/>
    <s v="л."/>
    <m/>
  </r>
  <r>
    <x v="5"/>
    <s v="Бульдозер"/>
    <x v="4"/>
    <x v="314"/>
    <x v="2"/>
    <x v="5"/>
    <x v="6"/>
    <s v="л."/>
    <m/>
  </r>
  <r>
    <x v="5"/>
    <s v="Бульдозер"/>
    <x v="4"/>
    <x v="289"/>
    <x v="2"/>
    <x v="4"/>
    <x v="3"/>
    <m/>
    <m/>
  </r>
  <r>
    <x v="5"/>
    <s v="Бульдозер"/>
    <x v="4"/>
    <x v="315"/>
    <x v="2"/>
    <x v="4"/>
    <x v="3"/>
    <m/>
    <m/>
  </r>
  <r>
    <x v="5"/>
    <s v="Бульдозер"/>
    <x v="4"/>
    <x v="221"/>
    <x v="2"/>
    <x v="4"/>
    <x v="3"/>
    <m/>
    <m/>
  </r>
  <r>
    <x v="5"/>
    <s v="Бульдозер"/>
    <x v="4"/>
    <x v="304"/>
    <x v="0"/>
    <x v="2"/>
    <x v="2"/>
    <s v="л."/>
    <n v="210"/>
  </r>
  <r>
    <x v="5"/>
    <s v="Бульдозер"/>
    <x v="4"/>
    <x v="305"/>
    <x v="2"/>
    <x v="4"/>
    <x v="3"/>
    <m/>
    <m/>
  </r>
  <r>
    <x v="5"/>
    <s v="Бульдозер"/>
    <x v="4"/>
    <x v="309"/>
    <x v="2"/>
    <x v="4"/>
    <x v="3"/>
    <m/>
    <m/>
  </r>
  <r>
    <x v="5"/>
    <s v="Бульдозер"/>
    <x v="4"/>
    <x v="92"/>
    <x v="2"/>
    <x v="4"/>
    <x v="3"/>
    <m/>
    <m/>
  </r>
  <r>
    <x v="5"/>
    <s v="Бульдозер"/>
    <x v="4"/>
    <x v="310"/>
    <x v="3"/>
    <x v="11"/>
    <x v="40"/>
    <s v="шт."/>
    <n v="2"/>
  </r>
  <r>
    <x v="5"/>
    <s v="Бульдозер"/>
    <x v="4"/>
    <x v="310"/>
    <x v="3"/>
    <x v="11"/>
    <x v="48"/>
    <s v="шт."/>
    <n v="1"/>
  </r>
  <r>
    <x v="5"/>
    <s v="Бульдозер"/>
    <x v="4"/>
    <x v="94"/>
    <x v="2"/>
    <x v="4"/>
    <x v="3"/>
    <m/>
    <m/>
  </r>
  <r>
    <x v="5"/>
    <s v="Бульдозер"/>
    <x v="4"/>
    <x v="11"/>
    <x v="3"/>
    <x v="5"/>
    <x v="6"/>
    <s v="л."/>
    <n v="121"/>
  </r>
  <r>
    <x v="5"/>
    <s v="Бульдозер"/>
    <x v="4"/>
    <x v="300"/>
    <x v="3"/>
    <x v="6"/>
    <x v="7"/>
    <s v="шт."/>
    <n v="4"/>
  </r>
  <r>
    <x v="5"/>
    <s v="Бульдозер"/>
    <x v="4"/>
    <x v="301"/>
    <x v="3"/>
    <x v="7"/>
    <x v="46"/>
    <s v="шт."/>
    <n v="2"/>
  </r>
  <r>
    <x v="5"/>
    <s v="Бульдозер"/>
    <x v="4"/>
    <x v="302"/>
    <x v="0"/>
    <x v="0"/>
    <x v="15"/>
    <s v="шт."/>
    <n v="1"/>
  </r>
  <r>
    <x v="5"/>
    <s v="Бульдозер"/>
    <x v="4"/>
    <x v="209"/>
    <x v="0"/>
    <x v="15"/>
    <x v="47"/>
    <s v="шт."/>
    <n v="1"/>
  </r>
  <r>
    <x v="5"/>
    <s v="Бульдозер"/>
    <x v="4"/>
    <x v="303"/>
    <x v="0"/>
    <x v="0"/>
    <x v="15"/>
    <s v="шт."/>
    <n v="1"/>
  </r>
  <r>
    <x v="5"/>
    <s v="Бульдозер"/>
    <x v="4"/>
    <x v="209"/>
    <x v="0"/>
    <x v="15"/>
    <x v="47"/>
    <s v="шт."/>
    <n v="1"/>
  </r>
  <r>
    <x v="5"/>
    <s v="Бульдозер"/>
    <x v="4"/>
    <x v="308"/>
    <x v="0"/>
    <x v="2"/>
    <x v="2"/>
    <s v="л."/>
    <m/>
  </r>
  <r>
    <x v="5"/>
    <s v="Бульдозер"/>
    <x v="4"/>
    <x v="155"/>
    <x v="1"/>
    <x v="12"/>
    <x v="20"/>
    <s v="шт."/>
    <n v="1"/>
  </r>
  <r>
    <x v="5"/>
    <s v="Бульдозер"/>
    <x v="4"/>
    <x v="196"/>
    <x v="2"/>
    <x v="4"/>
    <x v="3"/>
    <m/>
    <m/>
  </r>
  <r>
    <x v="5"/>
    <s v="Бульдозер"/>
    <x v="4"/>
    <x v="84"/>
    <x v="2"/>
    <x v="4"/>
    <x v="3"/>
    <m/>
    <m/>
  </r>
  <r>
    <x v="5"/>
    <s v="Бульдозер"/>
    <x v="4"/>
    <x v="85"/>
    <x v="2"/>
    <x v="4"/>
    <x v="3"/>
    <m/>
    <m/>
  </r>
  <r>
    <x v="5"/>
    <s v="Бульдозер"/>
    <x v="4"/>
    <x v="86"/>
    <x v="2"/>
    <x v="4"/>
    <x v="3"/>
    <m/>
    <m/>
  </r>
  <r>
    <x v="5"/>
    <s v="Бульдозер"/>
    <x v="4"/>
    <x v="307"/>
    <x v="0"/>
    <x v="2"/>
    <x v="2"/>
    <s v="л."/>
    <m/>
  </r>
  <r>
    <x v="5"/>
    <s v="Бульдозер"/>
    <x v="4"/>
    <x v="228"/>
    <x v="3"/>
    <x v="8"/>
    <x v="26"/>
    <s v="шт."/>
    <n v="2"/>
  </r>
  <r>
    <x v="5"/>
    <s v="Бульдозер"/>
    <x v="5"/>
    <x v="97"/>
    <x v="2"/>
    <x v="4"/>
    <x v="3"/>
    <m/>
    <m/>
  </r>
  <r>
    <x v="5"/>
    <s v="Бульдозер"/>
    <x v="5"/>
    <x v="98"/>
    <x v="2"/>
    <x v="4"/>
    <x v="3"/>
    <m/>
    <m/>
  </r>
  <r>
    <x v="5"/>
    <s v="Бульдозер"/>
    <x v="5"/>
    <x v="316"/>
    <x v="2"/>
    <x v="4"/>
    <x v="3"/>
    <m/>
    <m/>
  </r>
  <r>
    <x v="5"/>
    <s v="Бульдозер"/>
    <x v="5"/>
    <x v="77"/>
    <x v="2"/>
    <x v="4"/>
    <x v="3"/>
    <m/>
    <m/>
  </r>
  <r>
    <x v="5"/>
    <s v="Бульдозер"/>
    <x v="5"/>
    <x v="34"/>
    <x v="2"/>
    <x v="4"/>
    <x v="3"/>
    <m/>
    <m/>
  </r>
  <r>
    <x v="5"/>
    <s v="Бульдозер"/>
    <x v="5"/>
    <x v="226"/>
    <x v="1"/>
    <x v="2"/>
    <x v="4"/>
    <s v="л."/>
    <n v="170"/>
  </r>
  <r>
    <x v="5"/>
    <s v="Бульдозер"/>
    <x v="5"/>
    <x v="306"/>
    <x v="1"/>
    <x v="19"/>
    <x v="5"/>
    <s v="шт."/>
    <n v="1"/>
  </r>
  <r>
    <x v="5"/>
    <s v="Бульдозер"/>
    <x v="5"/>
    <x v="287"/>
    <x v="2"/>
    <x v="4"/>
    <x v="3"/>
    <m/>
    <m/>
  </r>
  <r>
    <x v="5"/>
    <s v="Бульдозер"/>
    <x v="5"/>
    <x v="75"/>
    <x v="0"/>
    <x v="2"/>
    <x v="2"/>
    <s v="л."/>
    <n v="150"/>
  </r>
  <r>
    <x v="5"/>
    <s v="Бульдозер"/>
    <x v="5"/>
    <x v="311"/>
    <x v="0"/>
    <x v="2"/>
    <x v="2"/>
    <s v="л."/>
    <n v="2.2000000000000002"/>
  </r>
  <r>
    <x v="5"/>
    <s v="Бульдозер"/>
    <x v="5"/>
    <x v="312"/>
    <x v="2"/>
    <x v="4"/>
    <x v="3"/>
    <m/>
    <m/>
  </r>
  <r>
    <x v="5"/>
    <s v="Бульдозер"/>
    <x v="5"/>
    <x v="313"/>
    <x v="0"/>
    <x v="5"/>
    <x v="49"/>
    <s v="л."/>
    <m/>
  </r>
  <r>
    <x v="5"/>
    <s v="Бульдозер"/>
    <x v="5"/>
    <x v="314"/>
    <x v="2"/>
    <x v="5"/>
    <x v="6"/>
    <s v="л."/>
    <m/>
  </r>
  <r>
    <x v="5"/>
    <s v="Бульдозер"/>
    <x v="5"/>
    <x v="289"/>
    <x v="2"/>
    <x v="4"/>
    <x v="3"/>
    <m/>
    <m/>
  </r>
  <r>
    <x v="5"/>
    <s v="Бульдозер"/>
    <x v="5"/>
    <x v="315"/>
    <x v="2"/>
    <x v="4"/>
    <x v="3"/>
    <m/>
    <m/>
  </r>
  <r>
    <x v="5"/>
    <s v="Бульдозер"/>
    <x v="5"/>
    <x v="221"/>
    <x v="2"/>
    <x v="4"/>
    <x v="3"/>
    <m/>
    <m/>
  </r>
  <r>
    <x v="5"/>
    <s v="Бульдозер"/>
    <x v="5"/>
    <x v="304"/>
    <x v="0"/>
    <x v="2"/>
    <x v="2"/>
    <s v="л."/>
    <n v="210"/>
  </r>
  <r>
    <x v="5"/>
    <s v="Бульдозер"/>
    <x v="5"/>
    <x v="305"/>
    <x v="2"/>
    <x v="4"/>
    <x v="3"/>
    <m/>
    <m/>
  </r>
  <r>
    <x v="5"/>
    <s v="Бульдозер"/>
    <x v="5"/>
    <x v="309"/>
    <x v="2"/>
    <x v="4"/>
    <x v="3"/>
    <m/>
    <m/>
  </r>
  <r>
    <x v="5"/>
    <s v="Бульдозер"/>
    <x v="5"/>
    <x v="92"/>
    <x v="2"/>
    <x v="4"/>
    <x v="3"/>
    <m/>
    <m/>
  </r>
  <r>
    <x v="5"/>
    <s v="Бульдозер"/>
    <x v="5"/>
    <x v="310"/>
    <x v="3"/>
    <x v="11"/>
    <x v="40"/>
    <s v="шт."/>
    <n v="2"/>
  </r>
  <r>
    <x v="5"/>
    <s v="Бульдозер"/>
    <x v="5"/>
    <x v="310"/>
    <x v="3"/>
    <x v="11"/>
    <x v="48"/>
    <s v="шт."/>
    <n v="1"/>
  </r>
  <r>
    <x v="5"/>
    <s v="Бульдозер"/>
    <x v="5"/>
    <x v="94"/>
    <x v="2"/>
    <x v="4"/>
    <x v="3"/>
    <m/>
    <m/>
  </r>
  <r>
    <x v="5"/>
    <s v="Бульдозер"/>
    <x v="5"/>
    <x v="11"/>
    <x v="3"/>
    <x v="5"/>
    <x v="6"/>
    <s v="л."/>
    <n v="121"/>
  </r>
  <r>
    <x v="5"/>
    <s v="Бульдозер"/>
    <x v="5"/>
    <x v="300"/>
    <x v="3"/>
    <x v="6"/>
    <x v="7"/>
    <s v="шт."/>
    <n v="4"/>
  </r>
  <r>
    <x v="5"/>
    <s v="Бульдозер"/>
    <x v="5"/>
    <x v="301"/>
    <x v="3"/>
    <x v="7"/>
    <x v="46"/>
    <s v="шт."/>
    <n v="2"/>
  </r>
  <r>
    <x v="5"/>
    <s v="Бульдозер"/>
    <x v="5"/>
    <x v="302"/>
    <x v="0"/>
    <x v="0"/>
    <x v="15"/>
    <s v="шт."/>
    <n v="1"/>
  </r>
  <r>
    <x v="5"/>
    <s v="Бульдозер"/>
    <x v="5"/>
    <x v="209"/>
    <x v="0"/>
    <x v="15"/>
    <x v="47"/>
    <s v="шт."/>
    <n v="1"/>
  </r>
  <r>
    <x v="5"/>
    <s v="Бульдозер"/>
    <x v="5"/>
    <x v="303"/>
    <x v="0"/>
    <x v="0"/>
    <x v="15"/>
    <s v="шт."/>
    <n v="1"/>
  </r>
  <r>
    <x v="5"/>
    <s v="Бульдозер"/>
    <x v="5"/>
    <x v="209"/>
    <x v="0"/>
    <x v="15"/>
    <x v="47"/>
    <s v="шт."/>
    <n v="1"/>
  </r>
  <r>
    <x v="5"/>
    <s v="Бульдозер"/>
    <x v="5"/>
    <x v="308"/>
    <x v="0"/>
    <x v="2"/>
    <x v="2"/>
    <s v="л."/>
    <m/>
  </r>
  <r>
    <x v="5"/>
    <s v="Бульдозер"/>
    <x v="5"/>
    <x v="155"/>
    <x v="1"/>
    <x v="12"/>
    <x v="20"/>
    <s v="шт."/>
    <n v="1"/>
  </r>
  <r>
    <x v="5"/>
    <s v="Бульдозер"/>
    <x v="5"/>
    <x v="196"/>
    <x v="2"/>
    <x v="4"/>
    <x v="3"/>
    <m/>
    <m/>
  </r>
  <r>
    <x v="5"/>
    <s v="Бульдозер"/>
    <x v="5"/>
    <x v="84"/>
    <x v="2"/>
    <x v="4"/>
    <x v="3"/>
    <m/>
    <m/>
  </r>
  <r>
    <x v="5"/>
    <s v="Бульдозер"/>
    <x v="5"/>
    <x v="85"/>
    <x v="2"/>
    <x v="4"/>
    <x v="3"/>
    <m/>
    <m/>
  </r>
  <r>
    <x v="5"/>
    <s v="Бульдозер"/>
    <x v="5"/>
    <x v="86"/>
    <x v="2"/>
    <x v="4"/>
    <x v="3"/>
    <m/>
    <m/>
  </r>
  <r>
    <x v="5"/>
    <s v="Бульдозер"/>
    <x v="5"/>
    <x v="307"/>
    <x v="0"/>
    <x v="2"/>
    <x v="2"/>
    <s v="л."/>
    <m/>
  </r>
  <r>
    <x v="5"/>
    <s v="Бульдозер"/>
    <x v="5"/>
    <x v="228"/>
    <x v="3"/>
    <x v="8"/>
    <x v="26"/>
    <s v="шт."/>
    <n v="2"/>
  </r>
  <r>
    <x v="5"/>
    <s v="Бульдозер"/>
    <x v="5"/>
    <x v="317"/>
    <x v="2"/>
    <x v="4"/>
    <x v="3"/>
    <s v="шт."/>
    <n v="4"/>
  </r>
  <r>
    <x v="5"/>
    <s v="Бульдозер"/>
    <x v="5"/>
    <x v="318"/>
    <x v="2"/>
    <x v="4"/>
    <x v="3"/>
    <s v="шт."/>
    <n v="2"/>
  </r>
  <r>
    <x v="5"/>
    <s v="Бульдозер"/>
    <x v="5"/>
    <x v="319"/>
    <x v="2"/>
    <x v="4"/>
    <x v="3"/>
    <s v="шт."/>
    <n v="1"/>
  </r>
  <r>
    <x v="5"/>
    <s v="Бульдозер"/>
    <x v="5"/>
    <x v="320"/>
    <x v="2"/>
    <x v="4"/>
    <x v="3"/>
    <s v="шт."/>
    <n v="2"/>
  </r>
  <r>
    <x v="5"/>
    <s v="Бульдозер"/>
    <x v="5"/>
    <x v="321"/>
    <x v="2"/>
    <x v="4"/>
    <x v="3"/>
    <s v="шт."/>
    <n v="1"/>
  </r>
  <r>
    <x v="5"/>
    <s v="Бульдозер"/>
    <x v="5"/>
    <x v="107"/>
    <x v="2"/>
    <x v="4"/>
    <x v="3"/>
    <s v="шт."/>
    <n v="1"/>
  </r>
  <r>
    <x v="5"/>
    <s v="Бульдозер"/>
    <x v="5"/>
    <x v="322"/>
    <x v="2"/>
    <x v="4"/>
    <x v="3"/>
    <s v="шт."/>
    <n v="1"/>
  </r>
  <r>
    <x v="5"/>
    <s v="Бульдозер"/>
    <x v="5"/>
    <x v="323"/>
    <x v="2"/>
    <x v="4"/>
    <x v="3"/>
    <s v="шт."/>
    <n v="3"/>
  </r>
  <r>
    <x v="5"/>
    <s v="Бульдозер"/>
    <x v="5"/>
    <x v="324"/>
    <x v="2"/>
    <x v="4"/>
    <x v="3"/>
    <s v="шт."/>
    <n v="1"/>
  </r>
  <r>
    <x v="5"/>
    <s v="Бульдозер"/>
    <x v="5"/>
    <x v="111"/>
    <x v="2"/>
    <x v="4"/>
    <x v="3"/>
    <s v="шт."/>
    <n v="1"/>
  </r>
  <r>
    <x v="5"/>
    <s v="Бульдозер"/>
    <x v="5"/>
    <x v="325"/>
    <x v="2"/>
    <x v="4"/>
    <x v="3"/>
    <s v="шт."/>
    <n v="1"/>
  </r>
  <r>
    <x v="5"/>
    <s v="Бульдозер"/>
    <x v="5"/>
    <x v="326"/>
    <x v="2"/>
    <x v="4"/>
    <x v="3"/>
    <s v="шт."/>
    <n v="4"/>
  </r>
  <r>
    <x v="5"/>
    <s v="Бульдозер"/>
    <x v="5"/>
    <x v="327"/>
    <x v="2"/>
    <x v="4"/>
    <x v="3"/>
    <s v="шт."/>
    <n v="4"/>
  </r>
  <r>
    <x v="5"/>
    <s v="Бульдозер"/>
    <x v="5"/>
    <x v="328"/>
    <x v="2"/>
    <x v="4"/>
    <x v="3"/>
    <s v="шт."/>
    <n v="4"/>
  </r>
  <r>
    <x v="5"/>
    <s v="Бульдозер"/>
    <x v="5"/>
    <x v="329"/>
    <x v="2"/>
    <x v="4"/>
    <x v="3"/>
    <s v="шт."/>
    <n v="4"/>
  </r>
  <r>
    <x v="5"/>
    <s v="Бульдозер"/>
    <x v="5"/>
    <x v="330"/>
    <x v="2"/>
    <x v="4"/>
    <x v="3"/>
    <s v="шт."/>
    <n v="4"/>
  </r>
  <r>
    <x v="5"/>
    <s v="Бульдозер"/>
    <x v="5"/>
    <x v="331"/>
    <x v="2"/>
    <x v="4"/>
    <x v="3"/>
    <s v="шт."/>
    <n v="2"/>
  </r>
  <r>
    <x v="5"/>
    <s v="Бульдозер"/>
    <x v="5"/>
    <x v="332"/>
    <x v="2"/>
    <x v="4"/>
    <x v="3"/>
    <s v="шт."/>
    <n v="1"/>
  </r>
  <r>
    <x v="5"/>
    <s v="Бульдозер"/>
    <x v="5"/>
    <x v="333"/>
    <x v="2"/>
    <x v="4"/>
    <x v="3"/>
    <s v="шт."/>
    <n v="1"/>
  </r>
  <r>
    <x v="5"/>
    <s v="Бульдозер"/>
    <x v="5"/>
    <x v="334"/>
    <x v="2"/>
    <x v="4"/>
    <x v="3"/>
    <s v="шт."/>
    <n v="1"/>
  </r>
  <r>
    <x v="5"/>
    <s v="Бульдозер"/>
    <x v="5"/>
    <x v="335"/>
    <x v="2"/>
    <x v="4"/>
    <x v="3"/>
    <s v="шт."/>
    <n v="1"/>
  </r>
  <r>
    <x v="5"/>
    <s v="Бульдозер"/>
    <x v="5"/>
    <x v="336"/>
    <x v="2"/>
    <x v="4"/>
    <x v="3"/>
    <s v="шт."/>
    <n v="1"/>
  </r>
  <r>
    <x v="5"/>
    <s v="Бульдозер"/>
    <x v="5"/>
    <x v="337"/>
    <x v="2"/>
    <x v="4"/>
    <x v="3"/>
    <s v="шт."/>
    <n v="1"/>
  </r>
  <r>
    <x v="5"/>
    <s v="Бульдозер"/>
    <x v="5"/>
    <x v="338"/>
    <x v="2"/>
    <x v="4"/>
    <x v="3"/>
    <s v="шт."/>
    <n v="1"/>
  </r>
  <r>
    <x v="5"/>
    <s v="Бульдозер"/>
    <x v="5"/>
    <x v="339"/>
    <x v="2"/>
    <x v="4"/>
    <x v="3"/>
    <s v="шт."/>
    <n v="1"/>
  </r>
  <r>
    <x v="5"/>
    <s v="Бульдозер"/>
    <x v="5"/>
    <x v="340"/>
    <x v="2"/>
    <x v="4"/>
    <x v="3"/>
    <s v="шт."/>
    <n v="2"/>
  </r>
  <r>
    <x v="5"/>
    <s v="Бульдозер"/>
    <x v="5"/>
    <x v="341"/>
    <x v="2"/>
    <x v="4"/>
    <x v="3"/>
    <s v="шт."/>
    <n v="1"/>
  </r>
  <r>
    <x v="5"/>
    <s v="Бульдозер"/>
    <x v="5"/>
    <x v="342"/>
    <x v="2"/>
    <x v="4"/>
    <x v="3"/>
    <s v="шт."/>
    <n v="4"/>
  </r>
  <r>
    <x v="5"/>
    <s v="Бульдозер"/>
    <x v="5"/>
    <x v="343"/>
    <x v="2"/>
    <x v="4"/>
    <x v="3"/>
    <s v="шт."/>
    <n v="10"/>
  </r>
  <r>
    <x v="5"/>
    <s v="Бульдозер"/>
    <x v="5"/>
    <x v="344"/>
    <x v="2"/>
    <x v="4"/>
    <x v="3"/>
    <s v="шт."/>
    <n v="1"/>
  </r>
  <r>
    <x v="5"/>
    <s v="Бульдозер"/>
    <x v="5"/>
    <x v="345"/>
    <x v="2"/>
    <x v="4"/>
    <x v="3"/>
    <s v="шт."/>
    <n v="4"/>
  </r>
  <r>
    <x v="5"/>
    <s v="Бульдозер"/>
    <x v="5"/>
    <x v="346"/>
    <x v="2"/>
    <x v="4"/>
    <x v="3"/>
    <s v="шт."/>
    <n v="4"/>
  </r>
  <r>
    <x v="5"/>
    <s v="Бульдозер"/>
    <x v="5"/>
    <x v="347"/>
    <x v="2"/>
    <x v="4"/>
    <x v="3"/>
    <s v="шт."/>
    <n v="1"/>
  </r>
  <r>
    <x v="5"/>
    <s v="Бульдозер"/>
    <x v="5"/>
    <x v="348"/>
    <x v="2"/>
    <x v="4"/>
    <x v="3"/>
    <s v="шт."/>
    <n v="1"/>
  </r>
  <r>
    <x v="5"/>
    <s v="Бульдозер"/>
    <x v="5"/>
    <x v="349"/>
    <x v="2"/>
    <x v="4"/>
    <x v="3"/>
    <s v="шт."/>
    <n v="1"/>
  </r>
  <r>
    <x v="5"/>
    <s v="Бульдозер"/>
    <x v="5"/>
    <x v="350"/>
    <x v="2"/>
    <x v="4"/>
    <x v="3"/>
    <s v="шт."/>
    <n v="1"/>
  </r>
  <r>
    <x v="5"/>
    <s v="Бульдозер"/>
    <x v="5"/>
    <x v="351"/>
    <x v="2"/>
    <x v="4"/>
    <x v="3"/>
    <s v="шт."/>
    <n v="1"/>
  </r>
  <r>
    <x v="5"/>
    <s v="Бульдозер"/>
    <x v="5"/>
    <x v="352"/>
    <x v="2"/>
    <x v="4"/>
    <x v="3"/>
    <s v="шт."/>
    <n v="6"/>
  </r>
  <r>
    <x v="5"/>
    <s v="Бульдозер"/>
    <x v="5"/>
    <x v="353"/>
    <x v="2"/>
    <x v="4"/>
    <x v="3"/>
    <s v="шт."/>
    <n v="1"/>
  </r>
  <r>
    <x v="5"/>
    <s v="Бульдозер"/>
    <x v="5"/>
    <x v="354"/>
    <x v="2"/>
    <x v="4"/>
    <x v="3"/>
    <s v="шт."/>
    <n v="4"/>
  </r>
  <r>
    <x v="5"/>
    <s v="Бульдозер"/>
    <x v="5"/>
    <x v="355"/>
    <x v="2"/>
    <x v="4"/>
    <x v="3"/>
    <s v="шт."/>
    <n v="2"/>
  </r>
  <r>
    <x v="5"/>
    <s v="Бульдозер"/>
    <x v="5"/>
    <x v="356"/>
    <x v="2"/>
    <x v="4"/>
    <x v="3"/>
    <s v="шт."/>
    <n v="2"/>
  </r>
  <r>
    <x v="5"/>
    <s v="Бульдозер"/>
    <x v="5"/>
    <x v="357"/>
    <x v="2"/>
    <x v="4"/>
    <x v="3"/>
    <s v="шт."/>
    <n v="6"/>
  </r>
  <r>
    <x v="5"/>
    <s v="Бульдозер"/>
    <x v="5"/>
    <x v="358"/>
    <x v="2"/>
    <x v="4"/>
    <x v="3"/>
    <s v="шт."/>
    <n v="2"/>
  </r>
  <r>
    <x v="5"/>
    <s v="Бульдозер"/>
    <x v="5"/>
    <x v="359"/>
    <x v="2"/>
    <x v="4"/>
    <x v="3"/>
    <s v="шт."/>
    <n v="1"/>
  </r>
  <r>
    <x v="5"/>
    <s v="Бульдозер"/>
    <x v="5"/>
    <x v="360"/>
    <x v="2"/>
    <x v="4"/>
    <x v="3"/>
    <s v="шт."/>
    <n v="2"/>
  </r>
  <r>
    <x v="5"/>
    <s v="Бульдозер"/>
    <x v="5"/>
    <x v="361"/>
    <x v="2"/>
    <x v="4"/>
    <x v="3"/>
    <s v="шт."/>
    <n v="3"/>
  </r>
  <r>
    <x v="5"/>
    <s v="Бульдозер"/>
    <x v="5"/>
    <x v="362"/>
    <x v="2"/>
    <x v="4"/>
    <x v="3"/>
    <s v="шт."/>
    <n v="2"/>
  </r>
  <r>
    <x v="5"/>
    <s v="Бульдозер"/>
    <x v="5"/>
    <x v="363"/>
    <x v="2"/>
    <x v="4"/>
    <x v="3"/>
    <s v="шт."/>
    <n v="1"/>
  </r>
  <r>
    <x v="5"/>
    <s v="Бульдозер"/>
    <x v="5"/>
    <x v="364"/>
    <x v="2"/>
    <x v="4"/>
    <x v="3"/>
    <s v="шт."/>
    <n v="2"/>
  </r>
  <r>
    <x v="6"/>
    <s v="Погрузчик"/>
    <x v="0"/>
    <x v="365"/>
    <x v="3"/>
    <x v="7"/>
    <x v="50"/>
    <s v="шт."/>
    <n v="1"/>
  </r>
  <r>
    <x v="6"/>
    <s v="Погрузчик"/>
    <x v="0"/>
    <x v="366"/>
    <x v="0"/>
    <x v="20"/>
    <x v="51"/>
    <s v="шт."/>
    <n v="1"/>
  </r>
  <r>
    <x v="6"/>
    <s v="Погрузчик"/>
    <x v="0"/>
    <x v="367"/>
    <x v="1"/>
    <x v="21"/>
    <x v="52"/>
    <s v="шт."/>
    <n v="1"/>
  </r>
  <r>
    <x v="6"/>
    <s v="Погрузчик"/>
    <x v="0"/>
    <x v="368"/>
    <x v="2"/>
    <x v="4"/>
    <x v="3"/>
    <m/>
    <m/>
  </r>
  <r>
    <x v="6"/>
    <s v="Погрузчик"/>
    <x v="13"/>
    <x v="369"/>
    <x v="2"/>
    <x v="4"/>
    <x v="3"/>
    <m/>
    <m/>
  </r>
  <r>
    <x v="6"/>
    <s v="Погрузчик"/>
    <x v="11"/>
    <x v="83"/>
    <x v="2"/>
    <x v="4"/>
    <x v="3"/>
    <m/>
    <m/>
  </r>
  <r>
    <x v="6"/>
    <s v="Погрузчик"/>
    <x v="11"/>
    <x v="370"/>
    <x v="2"/>
    <x v="4"/>
    <x v="3"/>
    <m/>
    <m/>
  </r>
  <r>
    <x v="6"/>
    <s v="Погрузчик"/>
    <x v="11"/>
    <x v="371"/>
    <x v="2"/>
    <x v="4"/>
    <x v="3"/>
    <m/>
    <m/>
  </r>
  <r>
    <x v="6"/>
    <s v="Погрузчик"/>
    <x v="11"/>
    <x v="369"/>
    <x v="2"/>
    <x v="4"/>
    <x v="3"/>
    <m/>
    <m/>
  </r>
  <r>
    <x v="6"/>
    <s v="Погрузчик"/>
    <x v="1"/>
    <x v="372"/>
    <x v="3"/>
    <x v="5"/>
    <x v="6"/>
    <s v="л."/>
    <n v="38"/>
  </r>
  <r>
    <x v="6"/>
    <s v="Погрузчик"/>
    <x v="1"/>
    <x v="12"/>
    <x v="3"/>
    <x v="6"/>
    <x v="53"/>
    <s v="шт."/>
    <n v="1"/>
  </r>
  <r>
    <x v="6"/>
    <s v="Погрузчик"/>
    <x v="1"/>
    <x v="373"/>
    <x v="2"/>
    <x v="4"/>
    <x v="3"/>
    <m/>
    <m/>
  </r>
  <r>
    <x v="6"/>
    <s v="Погрузчик"/>
    <x v="1"/>
    <x v="374"/>
    <x v="2"/>
    <x v="4"/>
    <x v="3"/>
    <m/>
    <m/>
  </r>
  <r>
    <x v="6"/>
    <s v="Погрузчик"/>
    <x v="1"/>
    <x v="375"/>
    <x v="2"/>
    <x v="4"/>
    <x v="3"/>
    <m/>
    <m/>
  </r>
  <r>
    <x v="6"/>
    <s v="Погрузчик"/>
    <x v="1"/>
    <x v="268"/>
    <x v="2"/>
    <x v="4"/>
    <x v="3"/>
    <m/>
    <m/>
  </r>
  <r>
    <x v="6"/>
    <s v="Погрузчик"/>
    <x v="1"/>
    <x v="85"/>
    <x v="2"/>
    <x v="4"/>
    <x v="3"/>
    <m/>
    <m/>
  </r>
  <r>
    <x v="6"/>
    <s v="Погрузчик"/>
    <x v="1"/>
    <x v="376"/>
    <x v="2"/>
    <x v="4"/>
    <x v="3"/>
    <m/>
    <m/>
  </r>
  <r>
    <x v="6"/>
    <s v="Погрузчик"/>
    <x v="1"/>
    <x v="377"/>
    <x v="2"/>
    <x v="4"/>
    <x v="3"/>
    <m/>
    <m/>
  </r>
  <r>
    <x v="6"/>
    <s v="Погрузчик"/>
    <x v="1"/>
    <x v="378"/>
    <x v="2"/>
    <x v="4"/>
    <x v="3"/>
    <m/>
    <m/>
  </r>
  <r>
    <x v="6"/>
    <s v="Погрузчик"/>
    <x v="1"/>
    <x v="379"/>
    <x v="2"/>
    <x v="4"/>
    <x v="3"/>
    <m/>
    <m/>
  </r>
  <r>
    <x v="6"/>
    <s v="Погрузчик"/>
    <x v="1"/>
    <x v="380"/>
    <x v="2"/>
    <x v="4"/>
    <x v="3"/>
    <m/>
    <m/>
  </r>
  <r>
    <x v="6"/>
    <s v="Погрузчик"/>
    <x v="1"/>
    <x v="381"/>
    <x v="2"/>
    <x v="4"/>
    <x v="3"/>
    <m/>
    <m/>
  </r>
  <r>
    <x v="6"/>
    <s v="Погрузчик"/>
    <x v="1"/>
    <x v="382"/>
    <x v="2"/>
    <x v="4"/>
    <x v="3"/>
    <m/>
    <m/>
  </r>
  <r>
    <x v="6"/>
    <s v="Погрузчик"/>
    <x v="1"/>
    <x v="383"/>
    <x v="2"/>
    <x v="4"/>
    <x v="3"/>
    <m/>
    <m/>
  </r>
  <r>
    <x v="6"/>
    <s v="Погрузчик"/>
    <x v="1"/>
    <x v="83"/>
    <x v="2"/>
    <x v="4"/>
    <x v="3"/>
    <m/>
    <m/>
  </r>
  <r>
    <x v="6"/>
    <s v="Погрузчик"/>
    <x v="1"/>
    <x v="370"/>
    <x v="2"/>
    <x v="4"/>
    <x v="3"/>
    <m/>
    <m/>
  </r>
  <r>
    <x v="6"/>
    <s v="Погрузчик"/>
    <x v="1"/>
    <x v="371"/>
    <x v="2"/>
    <x v="4"/>
    <x v="3"/>
    <m/>
    <m/>
  </r>
  <r>
    <x v="6"/>
    <s v="Погрузчик"/>
    <x v="1"/>
    <x v="369"/>
    <x v="2"/>
    <x v="4"/>
    <x v="3"/>
    <m/>
    <m/>
  </r>
  <r>
    <x v="6"/>
    <s v="Погрузчик"/>
    <x v="2"/>
    <x v="365"/>
    <x v="3"/>
    <x v="7"/>
    <x v="50"/>
    <s v="шт."/>
    <n v="1"/>
  </r>
  <r>
    <x v="6"/>
    <s v="Погрузчик"/>
    <x v="2"/>
    <x v="384"/>
    <x v="2"/>
    <x v="4"/>
    <x v="3"/>
    <m/>
    <m/>
  </r>
  <r>
    <x v="6"/>
    <s v="Погрузчик"/>
    <x v="2"/>
    <x v="385"/>
    <x v="2"/>
    <x v="4"/>
    <x v="3"/>
    <m/>
    <m/>
  </r>
  <r>
    <x v="6"/>
    <s v="Погрузчик"/>
    <x v="2"/>
    <x v="372"/>
    <x v="3"/>
    <x v="5"/>
    <x v="6"/>
    <s v="л."/>
    <n v="38"/>
  </r>
  <r>
    <x v="6"/>
    <s v="Погрузчик"/>
    <x v="2"/>
    <x v="12"/>
    <x v="3"/>
    <x v="6"/>
    <x v="53"/>
    <s v="шт."/>
    <n v="1"/>
  </r>
  <r>
    <x v="6"/>
    <s v="Погрузчик"/>
    <x v="2"/>
    <x v="373"/>
    <x v="2"/>
    <x v="4"/>
    <x v="3"/>
    <m/>
    <m/>
  </r>
  <r>
    <x v="6"/>
    <s v="Погрузчик"/>
    <x v="2"/>
    <x v="374"/>
    <x v="2"/>
    <x v="4"/>
    <x v="3"/>
    <m/>
    <m/>
  </r>
  <r>
    <x v="6"/>
    <s v="Погрузчик"/>
    <x v="2"/>
    <x v="375"/>
    <x v="2"/>
    <x v="4"/>
    <x v="3"/>
    <m/>
    <m/>
  </r>
  <r>
    <x v="6"/>
    <s v="Погрузчик"/>
    <x v="2"/>
    <x v="268"/>
    <x v="2"/>
    <x v="4"/>
    <x v="3"/>
    <m/>
    <m/>
  </r>
  <r>
    <x v="6"/>
    <s v="Погрузчик"/>
    <x v="2"/>
    <x v="85"/>
    <x v="2"/>
    <x v="4"/>
    <x v="3"/>
    <m/>
    <m/>
  </r>
  <r>
    <x v="6"/>
    <s v="Погрузчик"/>
    <x v="2"/>
    <x v="376"/>
    <x v="2"/>
    <x v="4"/>
    <x v="3"/>
    <m/>
    <m/>
  </r>
  <r>
    <x v="6"/>
    <s v="Погрузчик"/>
    <x v="2"/>
    <x v="377"/>
    <x v="2"/>
    <x v="4"/>
    <x v="3"/>
    <m/>
    <m/>
  </r>
  <r>
    <x v="6"/>
    <s v="Погрузчик"/>
    <x v="2"/>
    <x v="378"/>
    <x v="2"/>
    <x v="4"/>
    <x v="3"/>
    <m/>
    <m/>
  </r>
  <r>
    <x v="6"/>
    <s v="Погрузчик"/>
    <x v="2"/>
    <x v="379"/>
    <x v="2"/>
    <x v="4"/>
    <x v="3"/>
    <m/>
    <m/>
  </r>
  <r>
    <x v="6"/>
    <s v="Погрузчик"/>
    <x v="2"/>
    <x v="380"/>
    <x v="2"/>
    <x v="4"/>
    <x v="3"/>
    <m/>
    <m/>
  </r>
  <r>
    <x v="6"/>
    <s v="Погрузчик"/>
    <x v="2"/>
    <x v="381"/>
    <x v="2"/>
    <x v="4"/>
    <x v="3"/>
    <m/>
    <m/>
  </r>
  <r>
    <x v="6"/>
    <s v="Погрузчик"/>
    <x v="2"/>
    <x v="382"/>
    <x v="2"/>
    <x v="4"/>
    <x v="3"/>
    <m/>
    <m/>
  </r>
  <r>
    <x v="6"/>
    <s v="Погрузчик"/>
    <x v="2"/>
    <x v="383"/>
    <x v="2"/>
    <x v="4"/>
    <x v="3"/>
    <m/>
    <m/>
  </r>
  <r>
    <x v="6"/>
    <s v="Погрузчик"/>
    <x v="2"/>
    <x v="83"/>
    <x v="2"/>
    <x v="4"/>
    <x v="3"/>
    <m/>
    <m/>
  </r>
  <r>
    <x v="6"/>
    <s v="Погрузчик"/>
    <x v="2"/>
    <x v="370"/>
    <x v="2"/>
    <x v="4"/>
    <x v="3"/>
    <m/>
    <m/>
  </r>
  <r>
    <x v="6"/>
    <s v="Погрузчик"/>
    <x v="2"/>
    <x v="371"/>
    <x v="2"/>
    <x v="4"/>
    <x v="3"/>
    <m/>
    <m/>
  </r>
  <r>
    <x v="6"/>
    <s v="Погрузчик"/>
    <x v="2"/>
    <x v="369"/>
    <x v="2"/>
    <x v="4"/>
    <x v="3"/>
    <m/>
    <m/>
  </r>
  <r>
    <x v="6"/>
    <s v="Погрузчик"/>
    <x v="3"/>
    <x v="259"/>
    <x v="0"/>
    <x v="2"/>
    <x v="2"/>
    <s v="л."/>
    <n v="60"/>
  </r>
  <r>
    <x v="6"/>
    <s v="Погрузчик"/>
    <x v="3"/>
    <x v="366"/>
    <x v="0"/>
    <x v="22"/>
    <x v="51"/>
    <s v="шт."/>
    <n v="1"/>
  </r>
  <r>
    <x v="6"/>
    <s v="Погрузчик"/>
    <x v="3"/>
    <x v="386"/>
    <x v="2"/>
    <x v="4"/>
    <x v="3"/>
    <m/>
    <m/>
  </r>
  <r>
    <x v="6"/>
    <s v="Погрузчик"/>
    <x v="3"/>
    <x v="387"/>
    <x v="2"/>
    <x v="4"/>
    <x v="3"/>
    <m/>
    <m/>
  </r>
  <r>
    <x v="6"/>
    <s v="Погрузчик"/>
    <x v="3"/>
    <x v="388"/>
    <x v="2"/>
    <x v="4"/>
    <x v="3"/>
    <m/>
    <m/>
  </r>
  <r>
    <x v="6"/>
    <s v="Погрузчик"/>
    <x v="3"/>
    <x v="389"/>
    <x v="2"/>
    <x v="4"/>
    <x v="3"/>
    <m/>
    <m/>
  </r>
  <r>
    <x v="6"/>
    <s v="Погрузчик"/>
    <x v="3"/>
    <x v="390"/>
    <x v="2"/>
    <x v="4"/>
    <x v="3"/>
    <m/>
    <m/>
  </r>
  <r>
    <x v="6"/>
    <s v="Погрузчик"/>
    <x v="3"/>
    <x v="391"/>
    <x v="2"/>
    <x v="4"/>
    <x v="3"/>
    <m/>
    <m/>
  </r>
  <r>
    <x v="6"/>
    <s v="Погрузчик"/>
    <x v="3"/>
    <x v="392"/>
    <x v="2"/>
    <x v="4"/>
    <x v="3"/>
    <m/>
    <m/>
  </r>
  <r>
    <x v="6"/>
    <s v="Погрузчик"/>
    <x v="3"/>
    <x v="393"/>
    <x v="2"/>
    <x v="4"/>
    <x v="3"/>
    <m/>
    <m/>
  </r>
  <r>
    <x v="6"/>
    <s v="Погрузчик"/>
    <x v="3"/>
    <x v="77"/>
    <x v="2"/>
    <x v="4"/>
    <x v="3"/>
    <m/>
    <m/>
  </r>
  <r>
    <x v="6"/>
    <s v="Погрузчик"/>
    <x v="3"/>
    <x v="281"/>
    <x v="3"/>
    <x v="11"/>
    <x v="48"/>
    <s v="шт."/>
    <n v="1"/>
  </r>
  <r>
    <x v="6"/>
    <s v="Погрузчик"/>
    <x v="3"/>
    <x v="365"/>
    <x v="3"/>
    <x v="7"/>
    <x v="50"/>
    <s v="шт."/>
    <n v="1"/>
  </r>
  <r>
    <x v="6"/>
    <s v="Погрузчик"/>
    <x v="3"/>
    <x v="384"/>
    <x v="2"/>
    <x v="4"/>
    <x v="3"/>
    <m/>
    <m/>
  </r>
  <r>
    <x v="6"/>
    <s v="Погрузчик"/>
    <x v="3"/>
    <x v="385"/>
    <x v="2"/>
    <x v="4"/>
    <x v="3"/>
    <m/>
    <m/>
  </r>
  <r>
    <x v="6"/>
    <s v="Погрузчик"/>
    <x v="3"/>
    <x v="372"/>
    <x v="3"/>
    <x v="5"/>
    <x v="6"/>
    <s v="л."/>
    <n v="38"/>
  </r>
  <r>
    <x v="6"/>
    <s v="Погрузчик"/>
    <x v="3"/>
    <x v="12"/>
    <x v="3"/>
    <x v="6"/>
    <x v="53"/>
    <s v="шт."/>
    <n v="1"/>
  </r>
  <r>
    <x v="6"/>
    <s v="Погрузчик"/>
    <x v="3"/>
    <x v="373"/>
    <x v="2"/>
    <x v="4"/>
    <x v="3"/>
    <m/>
    <m/>
  </r>
  <r>
    <x v="6"/>
    <s v="Погрузчик"/>
    <x v="3"/>
    <x v="374"/>
    <x v="2"/>
    <x v="4"/>
    <x v="3"/>
    <m/>
    <m/>
  </r>
  <r>
    <x v="6"/>
    <s v="Погрузчик"/>
    <x v="3"/>
    <x v="375"/>
    <x v="2"/>
    <x v="4"/>
    <x v="3"/>
    <m/>
    <m/>
  </r>
  <r>
    <x v="6"/>
    <s v="Погрузчик"/>
    <x v="3"/>
    <x v="268"/>
    <x v="2"/>
    <x v="4"/>
    <x v="3"/>
    <m/>
    <m/>
  </r>
  <r>
    <x v="6"/>
    <s v="Погрузчик"/>
    <x v="3"/>
    <x v="85"/>
    <x v="2"/>
    <x v="4"/>
    <x v="3"/>
    <m/>
    <m/>
  </r>
  <r>
    <x v="6"/>
    <s v="Погрузчик"/>
    <x v="3"/>
    <x v="376"/>
    <x v="2"/>
    <x v="4"/>
    <x v="3"/>
    <m/>
    <m/>
  </r>
  <r>
    <x v="6"/>
    <s v="Погрузчик"/>
    <x v="3"/>
    <x v="377"/>
    <x v="2"/>
    <x v="4"/>
    <x v="3"/>
    <m/>
    <m/>
  </r>
  <r>
    <x v="6"/>
    <s v="Погрузчик"/>
    <x v="3"/>
    <x v="378"/>
    <x v="2"/>
    <x v="4"/>
    <x v="3"/>
    <m/>
    <m/>
  </r>
  <r>
    <x v="6"/>
    <s v="Погрузчик"/>
    <x v="3"/>
    <x v="379"/>
    <x v="2"/>
    <x v="4"/>
    <x v="3"/>
    <m/>
    <m/>
  </r>
  <r>
    <x v="6"/>
    <s v="Погрузчик"/>
    <x v="3"/>
    <x v="380"/>
    <x v="2"/>
    <x v="4"/>
    <x v="3"/>
    <m/>
    <m/>
  </r>
  <r>
    <x v="6"/>
    <s v="Погрузчик"/>
    <x v="3"/>
    <x v="381"/>
    <x v="2"/>
    <x v="4"/>
    <x v="3"/>
    <m/>
    <m/>
  </r>
  <r>
    <x v="6"/>
    <s v="Погрузчик"/>
    <x v="3"/>
    <x v="382"/>
    <x v="2"/>
    <x v="4"/>
    <x v="3"/>
    <m/>
    <m/>
  </r>
  <r>
    <x v="6"/>
    <s v="Погрузчик"/>
    <x v="3"/>
    <x v="383"/>
    <x v="2"/>
    <x v="4"/>
    <x v="3"/>
    <m/>
    <m/>
  </r>
  <r>
    <x v="6"/>
    <s v="Погрузчик"/>
    <x v="3"/>
    <x v="83"/>
    <x v="2"/>
    <x v="4"/>
    <x v="3"/>
    <m/>
    <m/>
  </r>
  <r>
    <x v="6"/>
    <s v="Погрузчик"/>
    <x v="3"/>
    <x v="370"/>
    <x v="2"/>
    <x v="4"/>
    <x v="3"/>
    <m/>
    <m/>
  </r>
  <r>
    <x v="6"/>
    <s v="Погрузчик"/>
    <x v="3"/>
    <x v="371"/>
    <x v="2"/>
    <x v="4"/>
    <x v="3"/>
    <m/>
    <m/>
  </r>
  <r>
    <x v="6"/>
    <s v="Погрузчик"/>
    <x v="3"/>
    <x v="369"/>
    <x v="2"/>
    <x v="4"/>
    <x v="3"/>
    <m/>
    <m/>
  </r>
  <r>
    <x v="6"/>
    <s v="Погрузчик"/>
    <x v="4"/>
    <x v="394"/>
    <x v="1"/>
    <x v="2"/>
    <x v="4"/>
    <s v="л."/>
    <n v="192"/>
  </r>
  <r>
    <x v="6"/>
    <s v="Погрузчик"/>
    <x v="4"/>
    <x v="395"/>
    <x v="1"/>
    <x v="0"/>
    <x v="15"/>
    <s v="шт."/>
    <n v="2"/>
  </r>
  <r>
    <x v="6"/>
    <s v="Погрузчик"/>
    <x v="4"/>
    <x v="367"/>
    <x v="1"/>
    <x v="21"/>
    <x v="52"/>
    <s v="шт."/>
    <n v="1"/>
  </r>
  <r>
    <x v="6"/>
    <s v="Погрузчик"/>
    <x v="4"/>
    <x v="396"/>
    <x v="0"/>
    <x v="2"/>
    <x v="54"/>
    <s v="л."/>
    <n v="65"/>
  </r>
  <r>
    <x v="6"/>
    <s v="Погрузчик"/>
    <x v="4"/>
    <x v="397"/>
    <x v="0"/>
    <x v="2"/>
    <x v="54"/>
    <s v="л."/>
    <n v="65"/>
  </r>
  <r>
    <x v="6"/>
    <s v="Погрузчик"/>
    <x v="4"/>
    <x v="398"/>
    <x v="2"/>
    <x v="4"/>
    <x v="3"/>
    <m/>
    <m/>
  </r>
  <r>
    <x v="6"/>
    <s v="Погрузчик"/>
    <x v="4"/>
    <x v="399"/>
    <x v="2"/>
    <x v="4"/>
    <x v="3"/>
    <m/>
    <m/>
  </r>
  <r>
    <x v="6"/>
    <s v="Погрузчик"/>
    <x v="4"/>
    <x v="400"/>
    <x v="2"/>
    <x v="4"/>
    <x v="3"/>
    <m/>
    <m/>
  </r>
  <r>
    <x v="6"/>
    <s v="Погрузчик"/>
    <x v="4"/>
    <x v="98"/>
    <x v="2"/>
    <x v="4"/>
    <x v="3"/>
    <m/>
    <m/>
  </r>
  <r>
    <x v="6"/>
    <s v="Погрузчик"/>
    <x v="4"/>
    <x v="401"/>
    <x v="8"/>
    <x v="8"/>
    <x v="55"/>
    <s v="шт."/>
    <n v="2"/>
  </r>
  <r>
    <x v="6"/>
    <s v="Погрузчик"/>
    <x v="4"/>
    <x v="316"/>
    <x v="2"/>
    <x v="4"/>
    <x v="3"/>
    <m/>
    <m/>
  </r>
  <r>
    <x v="6"/>
    <s v="Погрузчик"/>
    <x v="4"/>
    <x v="402"/>
    <x v="2"/>
    <x v="4"/>
    <x v="3"/>
    <m/>
    <m/>
  </r>
  <r>
    <x v="6"/>
    <s v="Погрузчик"/>
    <x v="4"/>
    <x v="290"/>
    <x v="2"/>
    <x v="4"/>
    <x v="3"/>
    <m/>
    <m/>
  </r>
  <r>
    <x v="6"/>
    <s v="Погрузчик"/>
    <x v="4"/>
    <x v="403"/>
    <x v="2"/>
    <x v="4"/>
    <x v="3"/>
    <m/>
    <m/>
  </r>
  <r>
    <x v="6"/>
    <s v="Погрузчик"/>
    <x v="4"/>
    <x v="228"/>
    <x v="3"/>
    <x v="8"/>
    <x v="56"/>
    <s v="шт."/>
    <n v="1"/>
  </r>
  <r>
    <x v="6"/>
    <s v="Погрузчик"/>
    <x v="4"/>
    <x v="259"/>
    <x v="0"/>
    <x v="2"/>
    <x v="2"/>
    <s v="л."/>
    <n v="60"/>
  </r>
  <r>
    <x v="6"/>
    <s v="Погрузчик"/>
    <x v="4"/>
    <x v="366"/>
    <x v="0"/>
    <x v="22"/>
    <x v="51"/>
    <s v="шт."/>
    <n v="1"/>
  </r>
  <r>
    <x v="6"/>
    <s v="Погрузчик"/>
    <x v="4"/>
    <x v="386"/>
    <x v="2"/>
    <x v="4"/>
    <x v="3"/>
    <m/>
    <m/>
  </r>
  <r>
    <x v="6"/>
    <s v="Погрузчик"/>
    <x v="4"/>
    <x v="387"/>
    <x v="2"/>
    <x v="4"/>
    <x v="3"/>
    <m/>
    <m/>
  </r>
  <r>
    <x v="6"/>
    <s v="Погрузчик"/>
    <x v="4"/>
    <x v="388"/>
    <x v="2"/>
    <x v="4"/>
    <x v="3"/>
    <m/>
    <m/>
  </r>
  <r>
    <x v="6"/>
    <s v="Погрузчик"/>
    <x v="4"/>
    <x v="389"/>
    <x v="2"/>
    <x v="4"/>
    <x v="3"/>
    <m/>
    <m/>
  </r>
  <r>
    <x v="6"/>
    <s v="Погрузчик"/>
    <x v="4"/>
    <x v="390"/>
    <x v="2"/>
    <x v="4"/>
    <x v="3"/>
    <m/>
    <m/>
  </r>
  <r>
    <x v="6"/>
    <s v="Погрузчик"/>
    <x v="4"/>
    <x v="391"/>
    <x v="2"/>
    <x v="4"/>
    <x v="3"/>
    <m/>
    <m/>
  </r>
  <r>
    <x v="6"/>
    <s v="Погрузчик"/>
    <x v="4"/>
    <x v="392"/>
    <x v="2"/>
    <x v="4"/>
    <x v="3"/>
    <m/>
    <m/>
  </r>
  <r>
    <x v="6"/>
    <s v="Погрузчик"/>
    <x v="4"/>
    <x v="393"/>
    <x v="2"/>
    <x v="4"/>
    <x v="3"/>
    <m/>
    <m/>
  </r>
  <r>
    <x v="6"/>
    <s v="Погрузчик"/>
    <x v="4"/>
    <x v="77"/>
    <x v="2"/>
    <x v="4"/>
    <x v="3"/>
    <m/>
    <m/>
  </r>
  <r>
    <x v="6"/>
    <s v="Погрузчик"/>
    <x v="4"/>
    <x v="281"/>
    <x v="3"/>
    <x v="11"/>
    <x v="48"/>
    <s v="шт."/>
    <n v="1"/>
  </r>
  <r>
    <x v="6"/>
    <s v="Погрузчик"/>
    <x v="4"/>
    <x v="365"/>
    <x v="3"/>
    <x v="7"/>
    <x v="50"/>
    <s v="шт."/>
    <n v="1"/>
  </r>
  <r>
    <x v="6"/>
    <s v="Погрузчик"/>
    <x v="4"/>
    <x v="384"/>
    <x v="2"/>
    <x v="4"/>
    <x v="3"/>
    <m/>
    <m/>
  </r>
  <r>
    <x v="6"/>
    <s v="Погрузчик"/>
    <x v="4"/>
    <x v="385"/>
    <x v="2"/>
    <x v="4"/>
    <x v="3"/>
    <m/>
    <m/>
  </r>
  <r>
    <x v="6"/>
    <s v="Погрузчик"/>
    <x v="4"/>
    <x v="372"/>
    <x v="3"/>
    <x v="5"/>
    <x v="6"/>
    <s v="л."/>
    <n v="38"/>
  </r>
  <r>
    <x v="6"/>
    <s v="Погрузчик"/>
    <x v="4"/>
    <x v="12"/>
    <x v="3"/>
    <x v="6"/>
    <x v="53"/>
    <s v="шт."/>
    <n v="1"/>
  </r>
  <r>
    <x v="6"/>
    <s v="Погрузчик"/>
    <x v="4"/>
    <x v="373"/>
    <x v="2"/>
    <x v="4"/>
    <x v="3"/>
    <m/>
    <m/>
  </r>
  <r>
    <x v="6"/>
    <s v="Погрузчик"/>
    <x v="4"/>
    <x v="374"/>
    <x v="2"/>
    <x v="4"/>
    <x v="3"/>
    <m/>
    <m/>
  </r>
  <r>
    <x v="6"/>
    <s v="Погрузчик"/>
    <x v="4"/>
    <x v="375"/>
    <x v="2"/>
    <x v="4"/>
    <x v="3"/>
    <m/>
    <m/>
  </r>
  <r>
    <x v="6"/>
    <s v="Погрузчик"/>
    <x v="4"/>
    <x v="268"/>
    <x v="2"/>
    <x v="4"/>
    <x v="3"/>
    <m/>
    <m/>
  </r>
  <r>
    <x v="6"/>
    <s v="Погрузчик"/>
    <x v="4"/>
    <x v="85"/>
    <x v="2"/>
    <x v="4"/>
    <x v="3"/>
    <m/>
    <m/>
  </r>
  <r>
    <x v="6"/>
    <s v="Погрузчик"/>
    <x v="4"/>
    <x v="376"/>
    <x v="2"/>
    <x v="4"/>
    <x v="3"/>
    <m/>
    <m/>
  </r>
  <r>
    <x v="6"/>
    <s v="Погрузчик"/>
    <x v="4"/>
    <x v="377"/>
    <x v="2"/>
    <x v="4"/>
    <x v="3"/>
    <m/>
    <m/>
  </r>
  <r>
    <x v="6"/>
    <s v="Погрузчик"/>
    <x v="4"/>
    <x v="378"/>
    <x v="2"/>
    <x v="4"/>
    <x v="3"/>
    <m/>
    <m/>
  </r>
  <r>
    <x v="6"/>
    <s v="Погрузчик"/>
    <x v="4"/>
    <x v="379"/>
    <x v="2"/>
    <x v="4"/>
    <x v="3"/>
    <m/>
    <m/>
  </r>
  <r>
    <x v="6"/>
    <s v="Погрузчик"/>
    <x v="4"/>
    <x v="380"/>
    <x v="2"/>
    <x v="4"/>
    <x v="3"/>
    <m/>
    <m/>
  </r>
  <r>
    <x v="6"/>
    <s v="Погрузчик"/>
    <x v="4"/>
    <x v="381"/>
    <x v="2"/>
    <x v="4"/>
    <x v="3"/>
    <m/>
    <m/>
  </r>
  <r>
    <x v="6"/>
    <s v="Погрузчик"/>
    <x v="4"/>
    <x v="382"/>
    <x v="2"/>
    <x v="4"/>
    <x v="3"/>
    <m/>
    <m/>
  </r>
  <r>
    <x v="6"/>
    <s v="Погрузчик"/>
    <x v="4"/>
    <x v="383"/>
    <x v="2"/>
    <x v="4"/>
    <x v="3"/>
    <m/>
    <m/>
  </r>
  <r>
    <x v="6"/>
    <s v="Погрузчик"/>
    <x v="4"/>
    <x v="83"/>
    <x v="2"/>
    <x v="4"/>
    <x v="3"/>
    <m/>
    <m/>
  </r>
  <r>
    <x v="6"/>
    <s v="Погрузчик"/>
    <x v="4"/>
    <x v="370"/>
    <x v="2"/>
    <x v="4"/>
    <x v="3"/>
    <m/>
    <m/>
  </r>
  <r>
    <x v="6"/>
    <s v="Погрузчик"/>
    <x v="4"/>
    <x v="371"/>
    <x v="2"/>
    <x v="4"/>
    <x v="3"/>
    <m/>
    <m/>
  </r>
  <r>
    <x v="6"/>
    <s v="Погрузчик"/>
    <x v="4"/>
    <x v="369"/>
    <x v="2"/>
    <x v="4"/>
    <x v="3"/>
    <m/>
    <m/>
  </r>
  <r>
    <x v="6"/>
    <s v="Погрузчик"/>
    <x v="5"/>
    <x v="97"/>
    <x v="2"/>
    <x v="4"/>
    <x v="3"/>
    <m/>
    <m/>
  </r>
  <r>
    <x v="6"/>
    <s v="Погрузчик"/>
    <x v="5"/>
    <x v="404"/>
    <x v="2"/>
    <x v="4"/>
    <x v="3"/>
    <m/>
    <m/>
  </r>
  <r>
    <x v="6"/>
    <s v="Погрузчик"/>
    <x v="5"/>
    <x v="394"/>
    <x v="1"/>
    <x v="2"/>
    <x v="4"/>
    <s v="л."/>
    <n v="192"/>
  </r>
  <r>
    <x v="6"/>
    <s v="Погрузчик"/>
    <x v="5"/>
    <x v="395"/>
    <x v="1"/>
    <x v="0"/>
    <x v="15"/>
    <s v="шт."/>
    <n v="2"/>
  </r>
  <r>
    <x v="6"/>
    <s v="Погрузчик"/>
    <x v="5"/>
    <x v="367"/>
    <x v="1"/>
    <x v="21"/>
    <x v="52"/>
    <s v="шт."/>
    <n v="1"/>
  </r>
  <r>
    <x v="6"/>
    <s v="Погрузчик"/>
    <x v="5"/>
    <x v="396"/>
    <x v="0"/>
    <x v="2"/>
    <x v="54"/>
    <s v="л."/>
    <n v="65"/>
  </r>
  <r>
    <x v="6"/>
    <s v="Погрузчик"/>
    <x v="5"/>
    <x v="397"/>
    <x v="0"/>
    <x v="2"/>
    <x v="54"/>
    <s v="л."/>
    <n v="65"/>
  </r>
  <r>
    <x v="6"/>
    <s v="Погрузчик"/>
    <x v="5"/>
    <x v="398"/>
    <x v="2"/>
    <x v="4"/>
    <x v="3"/>
    <m/>
    <m/>
  </r>
  <r>
    <x v="6"/>
    <s v="Погрузчик"/>
    <x v="5"/>
    <x v="399"/>
    <x v="2"/>
    <x v="4"/>
    <x v="3"/>
    <m/>
    <m/>
  </r>
  <r>
    <x v="6"/>
    <s v="Погрузчик"/>
    <x v="5"/>
    <x v="400"/>
    <x v="2"/>
    <x v="4"/>
    <x v="3"/>
    <m/>
    <m/>
  </r>
  <r>
    <x v="6"/>
    <s v="Погрузчик"/>
    <x v="5"/>
    <x v="98"/>
    <x v="2"/>
    <x v="4"/>
    <x v="3"/>
    <m/>
    <m/>
  </r>
  <r>
    <x v="6"/>
    <s v="Погрузчик"/>
    <x v="5"/>
    <x v="401"/>
    <x v="8"/>
    <x v="8"/>
    <x v="55"/>
    <s v="шт."/>
    <n v="2"/>
  </r>
  <r>
    <x v="6"/>
    <s v="Погрузчик"/>
    <x v="5"/>
    <x v="316"/>
    <x v="2"/>
    <x v="4"/>
    <x v="3"/>
    <m/>
    <m/>
  </r>
  <r>
    <x v="6"/>
    <s v="Погрузчик"/>
    <x v="5"/>
    <x v="402"/>
    <x v="2"/>
    <x v="4"/>
    <x v="3"/>
    <m/>
    <m/>
  </r>
  <r>
    <x v="6"/>
    <s v="Погрузчик"/>
    <x v="5"/>
    <x v="290"/>
    <x v="2"/>
    <x v="4"/>
    <x v="3"/>
    <m/>
    <m/>
  </r>
  <r>
    <x v="6"/>
    <s v="Погрузчик"/>
    <x v="5"/>
    <x v="403"/>
    <x v="2"/>
    <x v="4"/>
    <x v="3"/>
    <m/>
    <m/>
  </r>
  <r>
    <x v="6"/>
    <s v="Погрузчик"/>
    <x v="5"/>
    <x v="228"/>
    <x v="3"/>
    <x v="8"/>
    <x v="56"/>
    <s v="шт."/>
    <n v="1"/>
  </r>
  <r>
    <x v="6"/>
    <s v="Погрузчик"/>
    <x v="5"/>
    <x v="259"/>
    <x v="0"/>
    <x v="2"/>
    <x v="2"/>
    <s v="л."/>
    <n v="60"/>
  </r>
  <r>
    <x v="6"/>
    <s v="Погрузчик"/>
    <x v="5"/>
    <x v="366"/>
    <x v="0"/>
    <x v="22"/>
    <x v="51"/>
    <s v="шт."/>
    <n v="1"/>
  </r>
  <r>
    <x v="6"/>
    <s v="Погрузчик"/>
    <x v="5"/>
    <x v="386"/>
    <x v="2"/>
    <x v="4"/>
    <x v="3"/>
    <m/>
    <m/>
  </r>
  <r>
    <x v="6"/>
    <s v="Погрузчик"/>
    <x v="5"/>
    <x v="387"/>
    <x v="2"/>
    <x v="4"/>
    <x v="3"/>
    <m/>
    <m/>
  </r>
  <r>
    <x v="6"/>
    <s v="Погрузчик"/>
    <x v="5"/>
    <x v="388"/>
    <x v="2"/>
    <x v="4"/>
    <x v="3"/>
    <m/>
    <m/>
  </r>
  <r>
    <x v="6"/>
    <s v="Погрузчик"/>
    <x v="5"/>
    <x v="389"/>
    <x v="2"/>
    <x v="4"/>
    <x v="3"/>
    <m/>
    <m/>
  </r>
  <r>
    <x v="6"/>
    <s v="Погрузчик"/>
    <x v="5"/>
    <x v="390"/>
    <x v="2"/>
    <x v="4"/>
    <x v="3"/>
    <m/>
    <m/>
  </r>
  <r>
    <x v="6"/>
    <s v="Погрузчик"/>
    <x v="5"/>
    <x v="391"/>
    <x v="2"/>
    <x v="4"/>
    <x v="3"/>
    <m/>
    <m/>
  </r>
  <r>
    <x v="6"/>
    <s v="Погрузчик"/>
    <x v="5"/>
    <x v="392"/>
    <x v="2"/>
    <x v="4"/>
    <x v="3"/>
    <m/>
    <m/>
  </r>
  <r>
    <x v="6"/>
    <s v="Погрузчик"/>
    <x v="5"/>
    <x v="393"/>
    <x v="2"/>
    <x v="4"/>
    <x v="3"/>
    <m/>
    <m/>
  </r>
  <r>
    <x v="6"/>
    <s v="Погрузчик"/>
    <x v="5"/>
    <x v="77"/>
    <x v="2"/>
    <x v="4"/>
    <x v="3"/>
    <m/>
    <m/>
  </r>
  <r>
    <x v="6"/>
    <s v="Погрузчик"/>
    <x v="5"/>
    <x v="281"/>
    <x v="3"/>
    <x v="11"/>
    <x v="48"/>
    <s v="шт."/>
    <n v="1"/>
  </r>
  <r>
    <x v="6"/>
    <s v="Погрузчик"/>
    <x v="5"/>
    <x v="365"/>
    <x v="3"/>
    <x v="7"/>
    <x v="50"/>
    <s v="шт."/>
    <n v="1"/>
  </r>
  <r>
    <x v="6"/>
    <s v="Погрузчик"/>
    <x v="5"/>
    <x v="384"/>
    <x v="2"/>
    <x v="4"/>
    <x v="3"/>
    <m/>
    <m/>
  </r>
  <r>
    <x v="6"/>
    <s v="Погрузчик"/>
    <x v="5"/>
    <x v="385"/>
    <x v="2"/>
    <x v="4"/>
    <x v="3"/>
    <m/>
    <m/>
  </r>
  <r>
    <x v="6"/>
    <s v="Погрузчик"/>
    <x v="5"/>
    <x v="372"/>
    <x v="3"/>
    <x v="5"/>
    <x v="6"/>
    <s v="л."/>
    <n v="38"/>
  </r>
  <r>
    <x v="6"/>
    <s v="Погрузчик"/>
    <x v="5"/>
    <x v="12"/>
    <x v="3"/>
    <x v="6"/>
    <x v="53"/>
    <s v="шт."/>
    <n v="1"/>
  </r>
  <r>
    <x v="6"/>
    <s v="Погрузчик"/>
    <x v="5"/>
    <x v="373"/>
    <x v="2"/>
    <x v="4"/>
    <x v="3"/>
    <m/>
    <m/>
  </r>
  <r>
    <x v="6"/>
    <s v="Погрузчик"/>
    <x v="5"/>
    <x v="374"/>
    <x v="2"/>
    <x v="4"/>
    <x v="3"/>
    <m/>
    <m/>
  </r>
  <r>
    <x v="6"/>
    <s v="Погрузчик"/>
    <x v="5"/>
    <x v="375"/>
    <x v="2"/>
    <x v="4"/>
    <x v="3"/>
    <m/>
    <m/>
  </r>
  <r>
    <x v="6"/>
    <s v="Погрузчик"/>
    <x v="5"/>
    <x v="268"/>
    <x v="2"/>
    <x v="4"/>
    <x v="3"/>
    <m/>
    <m/>
  </r>
  <r>
    <x v="6"/>
    <s v="Погрузчик"/>
    <x v="5"/>
    <x v="85"/>
    <x v="2"/>
    <x v="4"/>
    <x v="3"/>
    <m/>
    <m/>
  </r>
  <r>
    <x v="6"/>
    <s v="Погрузчик"/>
    <x v="5"/>
    <x v="376"/>
    <x v="2"/>
    <x v="4"/>
    <x v="3"/>
    <m/>
    <m/>
  </r>
  <r>
    <x v="6"/>
    <s v="Погрузчик"/>
    <x v="5"/>
    <x v="377"/>
    <x v="2"/>
    <x v="4"/>
    <x v="3"/>
    <m/>
    <m/>
  </r>
  <r>
    <x v="6"/>
    <s v="Погрузчик"/>
    <x v="5"/>
    <x v="378"/>
    <x v="2"/>
    <x v="4"/>
    <x v="3"/>
    <m/>
    <m/>
  </r>
  <r>
    <x v="6"/>
    <s v="Погрузчик"/>
    <x v="5"/>
    <x v="379"/>
    <x v="2"/>
    <x v="4"/>
    <x v="3"/>
    <m/>
    <m/>
  </r>
  <r>
    <x v="6"/>
    <s v="Погрузчик"/>
    <x v="5"/>
    <x v="380"/>
    <x v="2"/>
    <x v="4"/>
    <x v="3"/>
    <m/>
    <m/>
  </r>
  <r>
    <x v="6"/>
    <s v="Погрузчик"/>
    <x v="5"/>
    <x v="381"/>
    <x v="2"/>
    <x v="4"/>
    <x v="3"/>
    <m/>
    <m/>
  </r>
  <r>
    <x v="6"/>
    <s v="Погрузчик"/>
    <x v="5"/>
    <x v="382"/>
    <x v="2"/>
    <x v="4"/>
    <x v="3"/>
    <m/>
    <m/>
  </r>
  <r>
    <x v="6"/>
    <s v="Погрузчик"/>
    <x v="5"/>
    <x v="383"/>
    <x v="2"/>
    <x v="4"/>
    <x v="3"/>
    <m/>
    <m/>
  </r>
  <r>
    <x v="6"/>
    <s v="Погрузчик"/>
    <x v="5"/>
    <x v="83"/>
    <x v="2"/>
    <x v="4"/>
    <x v="3"/>
    <m/>
    <m/>
  </r>
  <r>
    <x v="6"/>
    <s v="Погрузчик"/>
    <x v="5"/>
    <x v="370"/>
    <x v="2"/>
    <x v="4"/>
    <x v="3"/>
    <m/>
    <m/>
  </r>
  <r>
    <x v="6"/>
    <s v="Погрузчик"/>
    <x v="5"/>
    <x v="371"/>
    <x v="2"/>
    <x v="4"/>
    <x v="3"/>
    <m/>
    <m/>
  </r>
  <r>
    <x v="6"/>
    <s v="Погрузчик"/>
    <x v="5"/>
    <x v="369"/>
    <x v="2"/>
    <x v="4"/>
    <x v="3"/>
    <m/>
    <m/>
  </r>
  <r>
    <x v="6"/>
    <s v="Погрузчик"/>
    <x v="5"/>
    <x v="405"/>
    <x v="2"/>
    <x v="4"/>
    <x v="3"/>
    <s v="шт."/>
    <n v="1"/>
  </r>
  <r>
    <x v="6"/>
    <s v="Погрузчик"/>
    <x v="5"/>
    <x v="406"/>
    <x v="2"/>
    <x v="4"/>
    <x v="3"/>
    <s v="шт."/>
    <n v="1"/>
  </r>
  <r>
    <x v="6"/>
    <s v="Погрузчик"/>
    <x v="5"/>
    <x v="407"/>
    <x v="2"/>
    <x v="4"/>
    <x v="3"/>
    <s v="шт."/>
    <n v="1"/>
  </r>
  <r>
    <x v="6"/>
    <s v="Погрузчик"/>
    <x v="5"/>
    <x v="408"/>
    <x v="2"/>
    <x v="4"/>
    <x v="3"/>
    <s v="шт."/>
    <n v="1"/>
  </r>
  <r>
    <x v="6"/>
    <s v="Погрузчик"/>
    <x v="5"/>
    <x v="409"/>
    <x v="2"/>
    <x v="4"/>
    <x v="3"/>
    <s v="шт."/>
    <n v="1"/>
  </r>
  <r>
    <x v="6"/>
    <s v="Погрузчик"/>
    <x v="5"/>
    <x v="410"/>
    <x v="2"/>
    <x v="4"/>
    <x v="3"/>
    <s v="шт."/>
    <n v="1"/>
  </r>
  <r>
    <x v="6"/>
    <s v="Погрузчик"/>
    <x v="5"/>
    <x v="411"/>
    <x v="2"/>
    <x v="4"/>
    <x v="3"/>
    <s v="шт."/>
    <n v="4"/>
  </r>
  <r>
    <x v="6"/>
    <s v="Погрузчик"/>
    <x v="5"/>
    <x v="412"/>
    <x v="2"/>
    <x v="4"/>
    <x v="3"/>
    <s v="шт."/>
    <n v="2"/>
  </r>
  <r>
    <x v="6"/>
    <s v="Погрузчик"/>
    <x v="5"/>
    <x v="413"/>
    <x v="2"/>
    <x v="4"/>
    <x v="3"/>
    <s v="шт."/>
    <n v="2"/>
  </r>
  <r>
    <x v="6"/>
    <s v="Погрузчик"/>
    <x v="5"/>
    <x v="414"/>
    <x v="2"/>
    <x v="4"/>
    <x v="3"/>
    <s v="шт."/>
    <n v="1"/>
  </r>
  <r>
    <x v="6"/>
    <s v="Погрузчик"/>
    <x v="5"/>
    <x v="415"/>
    <x v="2"/>
    <x v="4"/>
    <x v="3"/>
    <s v="шт."/>
    <n v="1"/>
  </r>
  <r>
    <x v="6"/>
    <s v="Погрузчик"/>
    <x v="5"/>
    <x v="416"/>
    <x v="2"/>
    <x v="4"/>
    <x v="3"/>
    <s v="шт."/>
    <n v="2"/>
  </r>
  <r>
    <x v="6"/>
    <s v="Погрузчик"/>
    <x v="5"/>
    <x v="417"/>
    <x v="2"/>
    <x v="4"/>
    <x v="3"/>
    <s v="шт."/>
    <n v="1"/>
  </r>
  <r>
    <x v="6"/>
    <s v="Погрузчик"/>
    <x v="5"/>
    <x v="418"/>
    <x v="2"/>
    <x v="4"/>
    <x v="3"/>
    <s v="шт."/>
    <n v="2"/>
  </r>
  <r>
    <x v="6"/>
    <s v="Погрузчик"/>
    <x v="5"/>
    <x v="419"/>
    <x v="2"/>
    <x v="4"/>
    <x v="3"/>
    <s v="шт."/>
    <n v="1"/>
  </r>
  <r>
    <x v="6"/>
    <s v="Погрузчик"/>
    <x v="5"/>
    <x v="420"/>
    <x v="2"/>
    <x v="4"/>
    <x v="3"/>
    <s v="шт."/>
    <n v="1"/>
  </r>
  <r>
    <x v="6"/>
    <s v="Погрузчик"/>
    <x v="5"/>
    <x v="421"/>
    <x v="2"/>
    <x v="4"/>
    <x v="3"/>
    <s v="шт."/>
    <n v="2"/>
  </r>
  <r>
    <x v="6"/>
    <s v="Погрузчик"/>
    <x v="5"/>
    <x v="422"/>
    <x v="2"/>
    <x v="4"/>
    <x v="3"/>
    <s v="шт."/>
    <n v="2"/>
  </r>
  <r>
    <x v="6"/>
    <s v="Погрузчик"/>
    <x v="5"/>
    <x v="423"/>
    <x v="2"/>
    <x v="4"/>
    <x v="3"/>
    <s v="шт."/>
    <n v="1"/>
  </r>
  <r>
    <x v="6"/>
    <s v="Погрузчик"/>
    <x v="5"/>
    <x v="424"/>
    <x v="2"/>
    <x v="4"/>
    <x v="3"/>
    <s v="шт."/>
    <n v="1"/>
  </r>
  <r>
    <x v="6"/>
    <s v="Погрузчик"/>
    <x v="5"/>
    <x v="425"/>
    <x v="2"/>
    <x v="4"/>
    <x v="3"/>
    <s v="шт."/>
    <n v="1"/>
  </r>
  <r>
    <x v="6"/>
    <s v="Погрузчик"/>
    <x v="5"/>
    <x v="426"/>
    <x v="2"/>
    <x v="4"/>
    <x v="3"/>
    <s v="шт."/>
    <n v="1"/>
  </r>
  <r>
    <x v="6"/>
    <s v="Погрузчик"/>
    <x v="5"/>
    <x v="427"/>
    <x v="2"/>
    <x v="4"/>
    <x v="3"/>
    <s v="шт."/>
    <n v="1"/>
  </r>
  <r>
    <x v="6"/>
    <s v="Погрузчик"/>
    <x v="5"/>
    <x v="428"/>
    <x v="2"/>
    <x v="4"/>
    <x v="3"/>
    <s v="шт."/>
    <n v="1"/>
  </r>
  <r>
    <x v="6"/>
    <s v="Погрузчик"/>
    <x v="5"/>
    <x v="429"/>
    <x v="2"/>
    <x v="4"/>
    <x v="3"/>
    <s v="шт."/>
    <n v="1"/>
  </r>
  <r>
    <x v="6"/>
    <s v="Погрузчик"/>
    <x v="5"/>
    <x v="430"/>
    <x v="2"/>
    <x v="4"/>
    <x v="3"/>
    <s v="шт."/>
    <n v="1"/>
  </r>
  <r>
    <x v="6"/>
    <s v="Погрузчик"/>
    <x v="5"/>
    <x v="431"/>
    <x v="2"/>
    <x v="4"/>
    <x v="3"/>
    <s v="шт."/>
    <n v="1"/>
  </r>
  <r>
    <x v="6"/>
    <s v="Погрузчик"/>
    <x v="5"/>
    <x v="432"/>
    <x v="2"/>
    <x v="4"/>
    <x v="3"/>
    <s v="шт."/>
    <n v="1"/>
  </r>
  <r>
    <x v="7"/>
    <s v="Экскаватор"/>
    <x v="0"/>
    <x v="301"/>
    <x v="3"/>
    <x v="7"/>
    <x v="57"/>
    <s v="шт."/>
    <n v="1"/>
  </r>
  <r>
    <x v="7"/>
    <s v="Экскаватор"/>
    <x v="0"/>
    <x v="301"/>
    <x v="3"/>
    <x v="7"/>
    <x v="58"/>
    <s v="шт."/>
    <n v="1"/>
  </r>
  <r>
    <x v="7"/>
    <s v="Экскаватор"/>
    <x v="14"/>
    <x v="221"/>
    <x v="2"/>
    <x v="4"/>
    <x v="3"/>
    <m/>
    <m/>
  </r>
  <r>
    <x v="7"/>
    <s v="Экскаватор"/>
    <x v="1"/>
    <x v="196"/>
    <x v="2"/>
    <x v="4"/>
    <x v="3"/>
    <m/>
    <m/>
  </r>
  <r>
    <x v="7"/>
    <s v="Экскаватор"/>
    <x v="1"/>
    <x v="433"/>
    <x v="5"/>
    <x v="2"/>
    <x v="2"/>
    <s v="л."/>
    <m/>
  </r>
  <r>
    <x v="7"/>
    <s v="Экскаватор"/>
    <x v="1"/>
    <x v="200"/>
    <x v="0"/>
    <x v="2"/>
    <x v="2"/>
    <s v="л."/>
    <m/>
  </r>
  <r>
    <x v="7"/>
    <s v="Экскаватор"/>
    <x v="1"/>
    <x v="85"/>
    <x v="2"/>
    <x v="4"/>
    <x v="3"/>
    <m/>
    <m/>
  </r>
  <r>
    <x v="7"/>
    <s v="Экскаватор"/>
    <x v="1"/>
    <x v="434"/>
    <x v="2"/>
    <x v="4"/>
    <x v="3"/>
    <m/>
    <m/>
  </r>
  <r>
    <x v="7"/>
    <s v="Экскаватор"/>
    <x v="1"/>
    <x v="435"/>
    <x v="2"/>
    <x v="4"/>
    <x v="3"/>
    <m/>
    <m/>
  </r>
  <r>
    <x v="7"/>
    <s v="Экскаватор"/>
    <x v="1"/>
    <x v="145"/>
    <x v="2"/>
    <x v="4"/>
    <x v="3"/>
    <m/>
    <m/>
  </r>
  <r>
    <x v="7"/>
    <s v="Экскаватор"/>
    <x v="2"/>
    <x v="196"/>
    <x v="2"/>
    <x v="4"/>
    <x v="3"/>
    <m/>
    <m/>
  </r>
  <r>
    <x v="7"/>
    <s v="Экскаватор"/>
    <x v="2"/>
    <x v="301"/>
    <x v="3"/>
    <x v="7"/>
    <x v="57"/>
    <s v="шт."/>
    <n v="1"/>
  </r>
  <r>
    <x v="7"/>
    <s v="Экскаватор"/>
    <x v="2"/>
    <x v="301"/>
    <x v="3"/>
    <x v="7"/>
    <x v="58"/>
    <s v="шт."/>
    <n v="1"/>
  </r>
  <r>
    <x v="7"/>
    <s v="Экскаватор"/>
    <x v="2"/>
    <x v="436"/>
    <x v="2"/>
    <x v="4"/>
    <x v="3"/>
    <m/>
    <m/>
  </r>
  <r>
    <x v="7"/>
    <s v="Экскаватор"/>
    <x v="2"/>
    <x v="205"/>
    <x v="5"/>
    <x v="4"/>
    <x v="3"/>
    <m/>
    <m/>
  </r>
  <r>
    <x v="7"/>
    <s v="Экскаватор"/>
    <x v="2"/>
    <x v="11"/>
    <x v="3"/>
    <x v="5"/>
    <x v="6"/>
    <s v="л."/>
    <n v="40"/>
  </r>
  <r>
    <x v="7"/>
    <s v="Экскаватор"/>
    <x v="2"/>
    <x v="437"/>
    <x v="3"/>
    <x v="6"/>
    <x v="7"/>
    <s v="шт."/>
    <n v="1"/>
  </r>
  <r>
    <x v="7"/>
    <s v="Экскаватор"/>
    <x v="2"/>
    <x v="438"/>
    <x v="2"/>
    <x v="4"/>
    <x v="3"/>
    <m/>
    <m/>
  </r>
  <r>
    <x v="7"/>
    <s v="Экскаватор"/>
    <x v="2"/>
    <x v="213"/>
    <x v="1"/>
    <x v="12"/>
    <x v="59"/>
    <s v="шт."/>
    <n v="1"/>
  </r>
  <r>
    <x v="7"/>
    <s v="Экскаватор"/>
    <x v="2"/>
    <x v="196"/>
    <x v="2"/>
    <x v="4"/>
    <x v="3"/>
    <m/>
    <m/>
  </r>
  <r>
    <x v="7"/>
    <s v="Экскаватор"/>
    <x v="2"/>
    <x v="433"/>
    <x v="5"/>
    <x v="2"/>
    <x v="2"/>
    <s v="л."/>
    <m/>
  </r>
  <r>
    <x v="7"/>
    <s v="Экскаватор"/>
    <x v="2"/>
    <x v="200"/>
    <x v="0"/>
    <x v="2"/>
    <x v="2"/>
    <s v="л."/>
    <m/>
  </r>
  <r>
    <x v="7"/>
    <s v="Экскаватор"/>
    <x v="2"/>
    <x v="85"/>
    <x v="2"/>
    <x v="4"/>
    <x v="3"/>
    <m/>
    <m/>
  </r>
  <r>
    <x v="7"/>
    <s v="Экскаватор"/>
    <x v="2"/>
    <x v="434"/>
    <x v="2"/>
    <x v="4"/>
    <x v="3"/>
    <m/>
    <m/>
  </r>
  <r>
    <x v="7"/>
    <s v="Экскаватор"/>
    <x v="2"/>
    <x v="435"/>
    <x v="2"/>
    <x v="4"/>
    <x v="3"/>
    <m/>
    <m/>
  </r>
  <r>
    <x v="7"/>
    <s v="Экскаватор"/>
    <x v="2"/>
    <x v="145"/>
    <x v="2"/>
    <x v="4"/>
    <x v="3"/>
    <m/>
    <m/>
  </r>
  <r>
    <x v="7"/>
    <s v="Экскаватор"/>
    <x v="3"/>
    <x v="439"/>
    <x v="1"/>
    <x v="0"/>
    <x v="60"/>
    <s v="шт."/>
    <n v="1"/>
  </r>
  <r>
    <x v="7"/>
    <s v="Экскаватор"/>
    <x v="3"/>
    <x v="440"/>
    <x v="5"/>
    <x v="2"/>
    <x v="2"/>
    <s v="л."/>
    <n v="28"/>
  </r>
  <r>
    <x v="7"/>
    <s v="Экскаватор"/>
    <x v="3"/>
    <x v="441"/>
    <x v="3"/>
    <x v="2"/>
    <x v="2"/>
    <s v="л."/>
    <m/>
  </r>
  <r>
    <x v="7"/>
    <s v="Экскаватор"/>
    <x v="3"/>
    <x v="442"/>
    <x v="2"/>
    <x v="4"/>
    <x v="3"/>
    <m/>
    <m/>
  </r>
  <r>
    <x v="7"/>
    <s v="Экскаватор"/>
    <x v="3"/>
    <x v="77"/>
    <x v="2"/>
    <x v="4"/>
    <x v="3"/>
    <m/>
    <m/>
  </r>
  <r>
    <x v="7"/>
    <s v="Экскаватор"/>
    <x v="3"/>
    <x v="281"/>
    <x v="3"/>
    <x v="11"/>
    <x v="61"/>
    <s v="шт."/>
    <n v="1"/>
  </r>
  <r>
    <x v="7"/>
    <s v="Экскаватор"/>
    <x v="3"/>
    <x v="443"/>
    <x v="1"/>
    <x v="8"/>
    <x v="13"/>
    <s v="шт."/>
    <n v="1"/>
  </r>
  <r>
    <x v="7"/>
    <s v="Экскаватор"/>
    <x v="3"/>
    <x v="228"/>
    <x v="3"/>
    <x v="8"/>
    <x v="26"/>
    <s v="шт."/>
    <n v="1"/>
  </r>
  <r>
    <x v="7"/>
    <s v="Экскаватор"/>
    <x v="3"/>
    <x v="196"/>
    <x v="2"/>
    <x v="4"/>
    <x v="3"/>
    <m/>
    <m/>
  </r>
  <r>
    <x v="7"/>
    <s v="Экскаватор"/>
    <x v="3"/>
    <x v="301"/>
    <x v="3"/>
    <x v="7"/>
    <x v="57"/>
    <s v="шт."/>
    <n v="1"/>
  </r>
  <r>
    <x v="7"/>
    <s v="Экскаватор"/>
    <x v="3"/>
    <x v="301"/>
    <x v="3"/>
    <x v="7"/>
    <x v="58"/>
    <s v="шт."/>
    <n v="1"/>
  </r>
  <r>
    <x v="7"/>
    <s v="Экскаватор"/>
    <x v="3"/>
    <x v="436"/>
    <x v="2"/>
    <x v="4"/>
    <x v="3"/>
    <m/>
    <m/>
  </r>
  <r>
    <x v="7"/>
    <s v="Экскаватор"/>
    <x v="3"/>
    <x v="205"/>
    <x v="5"/>
    <x v="4"/>
    <x v="3"/>
    <m/>
    <m/>
  </r>
  <r>
    <x v="7"/>
    <s v="Экскаватор"/>
    <x v="3"/>
    <x v="11"/>
    <x v="3"/>
    <x v="5"/>
    <x v="6"/>
    <s v="л."/>
    <n v="40"/>
  </r>
  <r>
    <x v="7"/>
    <s v="Экскаватор"/>
    <x v="3"/>
    <x v="437"/>
    <x v="3"/>
    <x v="6"/>
    <x v="7"/>
    <s v="шт."/>
    <n v="1"/>
  </r>
  <r>
    <x v="7"/>
    <s v="Экскаватор"/>
    <x v="3"/>
    <x v="438"/>
    <x v="2"/>
    <x v="4"/>
    <x v="3"/>
    <m/>
    <m/>
  </r>
  <r>
    <x v="7"/>
    <s v="Экскаватор"/>
    <x v="3"/>
    <x v="213"/>
    <x v="1"/>
    <x v="12"/>
    <x v="59"/>
    <s v="шт."/>
    <n v="1"/>
  </r>
  <r>
    <x v="7"/>
    <s v="Экскаватор"/>
    <x v="3"/>
    <x v="196"/>
    <x v="2"/>
    <x v="4"/>
    <x v="3"/>
    <m/>
    <m/>
  </r>
  <r>
    <x v="7"/>
    <s v="Экскаватор"/>
    <x v="3"/>
    <x v="433"/>
    <x v="5"/>
    <x v="2"/>
    <x v="2"/>
    <s v="л."/>
    <m/>
  </r>
  <r>
    <x v="7"/>
    <s v="Экскаватор"/>
    <x v="3"/>
    <x v="200"/>
    <x v="0"/>
    <x v="2"/>
    <x v="2"/>
    <s v="л."/>
    <m/>
  </r>
  <r>
    <x v="7"/>
    <s v="Экскаватор"/>
    <x v="3"/>
    <x v="85"/>
    <x v="2"/>
    <x v="4"/>
    <x v="3"/>
    <m/>
    <m/>
  </r>
  <r>
    <x v="7"/>
    <s v="Экскаватор"/>
    <x v="3"/>
    <x v="434"/>
    <x v="2"/>
    <x v="4"/>
    <x v="3"/>
    <m/>
    <m/>
  </r>
  <r>
    <x v="7"/>
    <s v="Экскаватор"/>
    <x v="3"/>
    <x v="435"/>
    <x v="2"/>
    <x v="4"/>
    <x v="3"/>
    <m/>
    <m/>
  </r>
  <r>
    <x v="7"/>
    <s v="Экскаватор"/>
    <x v="3"/>
    <x v="145"/>
    <x v="2"/>
    <x v="4"/>
    <x v="3"/>
    <m/>
    <m/>
  </r>
  <r>
    <x v="7"/>
    <s v="Экскаватор"/>
    <x v="4"/>
    <x v="75"/>
    <x v="0"/>
    <x v="2"/>
    <x v="2"/>
    <s v="л."/>
    <n v="24"/>
  </r>
  <r>
    <x v="7"/>
    <s v="Экскаватор"/>
    <x v="4"/>
    <x v="287"/>
    <x v="2"/>
    <x v="4"/>
    <x v="3"/>
    <m/>
    <m/>
  </r>
  <r>
    <x v="7"/>
    <s v="Экскаватор"/>
    <x v="4"/>
    <x v="444"/>
    <x v="2"/>
    <x v="4"/>
    <x v="3"/>
    <m/>
    <m/>
  </r>
  <r>
    <x v="7"/>
    <s v="Экскаватор"/>
    <x v="4"/>
    <x v="316"/>
    <x v="2"/>
    <x v="4"/>
    <x v="3"/>
    <m/>
    <m/>
  </r>
  <r>
    <x v="7"/>
    <s v="Экскаватор"/>
    <x v="4"/>
    <x v="315"/>
    <x v="2"/>
    <x v="4"/>
    <x v="3"/>
    <m/>
    <m/>
  </r>
  <r>
    <x v="7"/>
    <s v="Экскаватор"/>
    <x v="4"/>
    <x v="221"/>
    <x v="2"/>
    <x v="4"/>
    <x v="3"/>
    <m/>
    <m/>
  </r>
  <r>
    <x v="7"/>
    <s v="Экскаватор"/>
    <x v="4"/>
    <x v="98"/>
    <x v="2"/>
    <x v="4"/>
    <x v="3"/>
    <m/>
    <m/>
  </r>
  <r>
    <x v="7"/>
    <s v="Экскаватор"/>
    <x v="4"/>
    <x v="439"/>
    <x v="1"/>
    <x v="0"/>
    <x v="60"/>
    <s v="шт."/>
    <n v="1"/>
  </r>
  <r>
    <x v="7"/>
    <s v="Экскаватор"/>
    <x v="4"/>
    <x v="440"/>
    <x v="5"/>
    <x v="2"/>
    <x v="2"/>
    <s v="л."/>
    <n v="28"/>
  </r>
  <r>
    <x v="7"/>
    <s v="Экскаватор"/>
    <x v="4"/>
    <x v="441"/>
    <x v="3"/>
    <x v="2"/>
    <x v="2"/>
    <s v="л."/>
    <m/>
  </r>
  <r>
    <x v="7"/>
    <s v="Экскаватор"/>
    <x v="4"/>
    <x v="442"/>
    <x v="2"/>
    <x v="4"/>
    <x v="3"/>
    <m/>
    <m/>
  </r>
  <r>
    <x v="7"/>
    <s v="Экскаватор"/>
    <x v="4"/>
    <x v="77"/>
    <x v="2"/>
    <x v="4"/>
    <x v="3"/>
    <m/>
    <m/>
  </r>
  <r>
    <x v="7"/>
    <s v="Экскаватор"/>
    <x v="4"/>
    <x v="281"/>
    <x v="3"/>
    <x v="11"/>
    <x v="61"/>
    <s v="шт."/>
    <n v="1"/>
  </r>
  <r>
    <x v="7"/>
    <s v="Экскаватор"/>
    <x v="4"/>
    <x v="443"/>
    <x v="1"/>
    <x v="8"/>
    <x v="13"/>
    <s v="шт."/>
    <n v="1"/>
  </r>
  <r>
    <x v="7"/>
    <s v="Экскаватор"/>
    <x v="4"/>
    <x v="228"/>
    <x v="3"/>
    <x v="8"/>
    <x v="26"/>
    <s v="шт."/>
    <n v="1"/>
  </r>
  <r>
    <x v="7"/>
    <s v="Экскаватор"/>
    <x v="4"/>
    <x v="196"/>
    <x v="2"/>
    <x v="4"/>
    <x v="3"/>
    <m/>
    <m/>
  </r>
  <r>
    <x v="7"/>
    <s v="Экскаватор"/>
    <x v="4"/>
    <x v="301"/>
    <x v="3"/>
    <x v="7"/>
    <x v="57"/>
    <s v="шт."/>
    <n v="1"/>
  </r>
  <r>
    <x v="7"/>
    <s v="Экскаватор"/>
    <x v="4"/>
    <x v="301"/>
    <x v="3"/>
    <x v="7"/>
    <x v="58"/>
    <s v="шт."/>
    <n v="1"/>
  </r>
  <r>
    <x v="7"/>
    <s v="Экскаватор"/>
    <x v="4"/>
    <x v="436"/>
    <x v="2"/>
    <x v="4"/>
    <x v="3"/>
    <m/>
    <m/>
  </r>
  <r>
    <x v="7"/>
    <s v="Экскаватор"/>
    <x v="4"/>
    <x v="205"/>
    <x v="5"/>
    <x v="4"/>
    <x v="3"/>
    <m/>
    <m/>
  </r>
  <r>
    <x v="7"/>
    <s v="Экскаватор"/>
    <x v="4"/>
    <x v="11"/>
    <x v="3"/>
    <x v="5"/>
    <x v="6"/>
    <s v="л."/>
    <n v="40"/>
  </r>
  <r>
    <x v="7"/>
    <s v="Экскаватор"/>
    <x v="4"/>
    <x v="437"/>
    <x v="3"/>
    <x v="6"/>
    <x v="7"/>
    <s v="шт."/>
    <n v="1"/>
  </r>
  <r>
    <x v="7"/>
    <s v="Экскаватор"/>
    <x v="4"/>
    <x v="438"/>
    <x v="2"/>
    <x v="4"/>
    <x v="3"/>
    <m/>
    <m/>
  </r>
  <r>
    <x v="7"/>
    <s v="Экскаватор"/>
    <x v="4"/>
    <x v="213"/>
    <x v="1"/>
    <x v="12"/>
    <x v="59"/>
    <s v="шт."/>
    <n v="1"/>
  </r>
  <r>
    <x v="7"/>
    <s v="Экскаватор"/>
    <x v="4"/>
    <x v="196"/>
    <x v="2"/>
    <x v="4"/>
    <x v="3"/>
    <m/>
    <m/>
  </r>
  <r>
    <x v="7"/>
    <s v="Экскаватор"/>
    <x v="4"/>
    <x v="433"/>
    <x v="5"/>
    <x v="2"/>
    <x v="2"/>
    <s v="л."/>
    <m/>
  </r>
  <r>
    <x v="7"/>
    <s v="Экскаватор"/>
    <x v="4"/>
    <x v="200"/>
    <x v="0"/>
    <x v="2"/>
    <x v="2"/>
    <s v="л."/>
    <m/>
  </r>
  <r>
    <x v="7"/>
    <s v="Экскаватор"/>
    <x v="4"/>
    <x v="85"/>
    <x v="2"/>
    <x v="4"/>
    <x v="3"/>
    <m/>
    <m/>
  </r>
  <r>
    <x v="7"/>
    <s v="Экскаватор"/>
    <x v="4"/>
    <x v="434"/>
    <x v="2"/>
    <x v="4"/>
    <x v="3"/>
    <m/>
    <m/>
  </r>
  <r>
    <x v="7"/>
    <s v="Экскаватор"/>
    <x v="4"/>
    <x v="435"/>
    <x v="2"/>
    <x v="4"/>
    <x v="3"/>
    <m/>
    <m/>
  </r>
  <r>
    <x v="7"/>
    <s v="Экскаватор"/>
    <x v="4"/>
    <x v="145"/>
    <x v="2"/>
    <x v="4"/>
    <x v="3"/>
    <m/>
    <m/>
  </r>
  <r>
    <x v="7"/>
    <s v="Экскаватор"/>
    <x v="5"/>
    <x v="97"/>
    <x v="2"/>
    <x v="4"/>
    <x v="3"/>
    <m/>
    <m/>
  </r>
  <r>
    <x v="7"/>
    <s v="Экскаватор"/>
    <x v="5"/>
    <x v="445"/>
    <x v="2"/>
    <x v="4"/>
    <x v="3"/>
    <m/>
    <m/>
  </r>
  <r>
    <x v="7"/>
    <s v="Экскаватор"/>
    <x v="5"/>
    <x v="446"/>
    <x v="2"/>
    <x v="4"/>
    <x v="3"/>
    <m/>
    <m/>
  </r>
  <r>
    <x v="7"/>
    <s v="Экскаватор"/>
    <x v="5"/>
    <x v="447"/>
    <x v="2"/>
    <x v="4"/>
    <x v="3"/>
    <m/>
    <m/>
  </r>
  <r>
    <x v="7"/>
    <s v="Экскаватор"/>
    <x v="5"/>
    <x v="75"/>
    <x v="0"/>
    <x v="2"/>
    <x v="2"/>
    <s v="л."/>
    <n v="24"/>
  </r>
  <r>
    <x v="7"/>
    <s v="Экскаватор"/>
    <x v="5"/>
    <x v="287"/>
    <x v="2"/>
    <x v="4"/>
    <x v="3"/>
    <m/>
    <m/>
  </r>
  <r>
    <x v="7"/>
    <s v="Экскаватор"/>
    <x v="5"/>
    <x v="444"/>
    <x v="2"/>
    <x v="4"/>
    <x v="3"/>
    <m/>
    <m/>
  </r>
  <r>
    <x v="7"/>
    <s v="Экскаватор"/>
    <x v="5"/>
    <x v="316"/>
    <x v="2"/>
    <x v="4"/>
    <x v="3"/>
    <m/>
    <m/>
  </r>
  <r>
    <x v="7"/>
    <s v="Экскаватор"/>
    <x v="5"/>
    <x v="315"/>
    <x v="2"/>
    <x v="4"/>
    <x v="3"/>
    <m/>
    <m/>
  </r>
  <r>
    <x v="7"/>
    <s v="Экскаватор"/>
    <x v="5"/>
    <x v="221"/>
    <x v="2"/>
    <x v="4"/>
    <x v="3"/>
    <m/>
    <m/>
  </r>
  <r>
    <x v="7"/>
    <s v="Экскаватор"/>
    <x v="5"/>
    <x v="98"/>
    <x v="2"/>
    <x v="4"/>
    <x v="3"/>
    <m/>
    <m/>
  </r>
  <r>
    <x v="7"/>
    <s v="Экскаватор"/>
    <x v="5"/>
    <x v="439"/>
    <x v="1"/>
    <x v="0"/>
    <x v="60"/>
    <s v="шт."/>
    <n v="1"/>
  </r>
  <r>
    <x v="7"/>
    <s v="Экскаватор"/>
    <x v="5"/>
    <x v="440"/>
    <x v="5"/>
    <x v="2"/>
    <x v="2"/>
    <s v="л."/>
    <n v="28"/>
  </r>
  <r>
    <x v="7"/>
    <s v="Экскаватор"/>
    <x v="5"/>
    <x v="441"/>
    <x v="3"/>
    <x v="2"/>
    <x v="2"/>
    <s v="л."/>
    <m/>
  </r>
  <r>
    <x v="7"/>
    <s v="Экскаватор"/>
    <x v="5"/>
    <x v="442"/>
    <x v="2"/>
    <x v="4"/>
    <x v="3"/>
    <m/>
    <m/>
  </r>
  <r>
    <x v="7"/>
    <s v="Экскаватор"/>
    <x v="5"/>
    <x v="77"/>
    <x v="2"/>
    <x v="4"/>
    <x v="3"/>
    <m/>
    <m/>
  </r>
  <r>
    <x v="7"/>
    <s v="Экскаватор"/>
    <x v="5"/>
    <x v="281"/>
    <x v="3"/>
    <x v="11"/>
    <x v="61"/>
    <s v="шт."/>
    <n v="1"/>
  </r>
  <r>
    <x v="7"/>
    <s v="Экскаватор"/>
    <x v="5"/>
    <x v="443"/>
    <x v="1"/>
    <x v="8"/>
    <x v="13"/>
    <s v="шт."/>
    <n v="1"/>
  </r>
  <r>
    <x v="7"/>
    <s v="Экскаватор"/>
    <x v="5"/>
    <x v="228"/>
    <x v="3"/>
    <x v="8"/>
    <x v="26"/>
    <s v="шт."/>
    <n v="1"/>
  </r>
  <r>
    <x v="7"/>
    <s v="Экскаватор"/>
    <x v="5"/>
    <x v="196"/>
    <x v="2"/>
    <x v="4"/>
    <x v="3"/>
    <m/>
    <m/>
  </r>
  <r>
    <x v="7"/>
    <s v="Экскаватор"/>
    <x v="5"/>
    <x v="301"/>
    <x v="3"/>
    <x v="7"/>
    <x v="57"/>
    <s v="шт."/>
    <n v="1"/>
  </r>
  <r>
    <x v="7"/>
    <s v="Экскаватор"/>
    <x v="5"/>
    <x v="301"/>
    <x v="3"/>
    <x v="7"/>
    <x v="58"/>
    <s v="шт."/>
    <n v="1"/>
  </r>
  <r>
    <x v="7"/>
    <s v="Экскаватор"/>
    <x v="5"/>
    <x v="436"/>
    <x v="2"/>
    <x v="4"/>
    <x v="3"/>
    <m/>
    <m/>
  </r>
  <r>
    <x v="7"/>
    <s v="Экскаватор"/>
    <x v="5"/>
    <x v="205"/>
    <x v="5"/>
    <x v="4"/>
    <x v="3"/>
    <m/>
    <m/>
  </r>
  <r>
    <x v="7"/>
    <s v="Экскаватор"/>
    <x v="5"/>
    <x v="11"/>
    <x v="3"/>
    <x v="5"/>
    <x v="6"/>
    <s v="л."/>
    <n v="40"/>
  </r>
  <r>
    <x v="7"/>
    <s v="Экскаватор"/>
    <x v="5"/>
    <x v="437"/>
    <x v="3"/>
    <x v="6"/>
    <x v="7"/>
    <s v="шт."/>
    <n v="1"/>
  </r>
  <r>
    <x v="7"/>
    <s v="Экскаватор"/>
    <x v="5"/>
    <x v="438"/>
    <x v="2"/>
    <x v="4"/>
    <x v="3"/>
    <m/>
    <m/>
  </r>
  <r>
    <x v="7"/>
    <s v="Экскаватор"/>
    <x v="5"/>
    <x v="213"/>
    <x v="1"/>
    <x v="12"/>
    <x v="59"/>
    <s v="шт."/>
    <n v="1"/>
  </r>
  <r>
    <x v="7"/>
    <s v="Экскаватор"/>
    <x v="5"/>
    <x v="196"/>
    <x v="2"/>
    <x v="4"/>
    <x v="3"/>
    <m/>
    <m/>
  </r>
  <r>
    <x v="7"/>
    <s v="Экскаватор"/>
    <x v="5"/>
    <x v="433"/>
    <x v="5"/>
    <x v="2"/>
    <x v="2"/>
    <s v="л."/>
    <m/>
  </r>
  <r>
    <x v="7"/>
    <s v="Экскаватор"/>
    <x v="5"/>
    <x v="200"/>
    <x v="0"/>
    <x v="2"/>
    <x v="2"/>
    <s v="л."/>
    <m/>
  </r>
  <r>
    <x v="7"/>
    <s v="Экскаватор"/>
    <x v="5"/>
    <x v="85"/>
    <x v="2"/>
    <x v="4"/>
    <x v="3"/>
    <m/>
    <m/>
  </r>
  <r>
    <x v="7"/>
    <s v="Экскаватор"/>
    <x v="5"/>
    <x v="434"/>
    <x v="2"/>
    <x v="4"/>
    <x v="3"/>
    <m/>
    <m/>
  </r>
  <r>
    <x v="7"/>
    <s v="Экскаватор"/>
    <x v="5"/>
    <x v="435"/>
    <x v="2"/>
    <x v="4"/>
    <x v="3"/>
    <m/>
    <m/>
  </r>
  <r>
    <x v="7"/>
    <s v="Экскаватор"/>
    <x v="5"/>
    <x v="145"/>
    <x v="2"/>
    <x v="4"/>
    <x v="3"/>
    <m/>
    <m/>
  </r>
  <r>
    <x v="7"/>
    <s v="Экскаватор"/>
    <x v="5"/>
    <x v="448"/>
    <x v="3"/>
    <x v="23"/>
    <x v="62"/>
    <s v="л."/>
    <n v="36"/>
  </r>
  <r>
    <x v="7"/>
    <s v="Экскаватор"/>
    <x v="7"/>
    <x v="226"/>
    <x v="1"/>
    <x v="2"/>
    <x v="4"/>
    <s v="л."/>
    <n v="248"/>
  </r>
  <r>
    <x v="7"/>
    <s v="Экскаватор"/>
    <x v="7"/>
    <x v="439"/>
    <x v="1"/>
    <x v="0"/>
    <x v="60"/>
    <s v="шт."/>
    <n v="1"/>
  </r>
  <r>
    <x v="7"/>
    <s v="Экскаватор"/>
    <x v="7"/>
    <x v="440"/>
    <x v="5"/>
    <x v="2"/>
    <x v="2"/>
    <s v="л."/>
    <n v="28"/>
  </r>
  <r>
    <x v="7"/>
    <s v="Экскаватор"/>
    <x v="7"/>
    <x v="441"/>
    <x v="3"/>
    <x v="2"/>
    <x v="2"/>
    <s v="л."/>
    <m/>
  </r>
  <r>
    <x v="7"/>
    <s v="Экскаватор"/>
    <x v="7"/>
    <x v="442"/>
    <x v="2"/>
    <x v="4"/>
    <x v="3"/>
    <m/>
    <m/>
  </r>
  <r>
    <x v="7"/>
    <s v="Экскаватор"/>
    <x v="7"/>
    <x v="77"/>
    <x v="2"/>
    <x v="4"/>
    <x v="3"/>
    <m/>
    <m/>
  </r>
  <r>
    <x v="7"/>
    <s v="Экскаватор"/>
    <x v="7"/>
    <x v="281"/>
    <x v="3"/>
    <x v="11"/>
    <x v="61"/>
    <s v="шт."/>
    <n v="1"/>
  </r>
  <r>
    <x v="7"/>
    <s v="Экскаватор"/>
    <x v="7"/>
    <x v="443"/>
    <x v="1"/>
    <x v="8"/>
    <x v="13"/>
    <s v="шт."/>
    <n v="1"/>
  </r>
  <r>
    <x v="7"/>
    <s v="Экскаватор"/>
    <x v="7"/>
    <x v="228"/>
    <x v="3"/>
    <x v="8"/>
    <x v="26"/>
    <s v="шт."/>
    <n v="1"/>
  </r>
  <r>
    <x v="7"/>
    <s v="Экскаватор"/>
    <x v="7"/>
    <x v="196"/>
    <x v="2"/>
    <x v="4"/>
    <x v="3"/>
    <m/>
    <m/>
  </r>
  <r>
    <x v="7"/>
    <s v="Экскаватор"/>
    <x v="7"/>
    <x v="301"/>
    <x v="3"/>
    <x v="7"/>
    <x v="57"/>
    <s v="шт."/>
    <n v="1"/>
  </r>
  <r>
    <x v="7"/>
    <s v="Экскаватор"/>
    <x v="7"/>
    <x v="301"/>
    <x v="3"/>
    <x v="7"/>
    <x v="58"/>
    <s v="шт."/>
    <n v="1"/>
  </r>
  <r>
    <x v="7"/>
    <s v="Экскаватор"/>
    <x v="7"/>
    <x v="436"/>
    <x v="2"/>
    <x v="4"/>
    <x v="3"/>
    <m/>
    <m/>
  </r>
  <r>
    <x v="7"/>
    <s v="Экскаватор"/>
    <x v="7"/>
    <x v="205"/>
    <x v="5"/>
    <x v="4"/>
    <x v="3"/>
    <m/>
    <m/>
  </r>
  <r>
    <x v="7"/>
    <s v="Экскаватор"/>
    <x v="7"/>
    <x v="11"/>
    <x v="3"/>
    <x v="5"/>
    <x v="6"/>
    <s v="л."/>
    <n v="40"/>
  </r>
  <r>
    <x v="7"/>
    <s v="Экскаватор"/>
    <x v="7"/>
    <x v="437"/>
    <x v="3"/>
    <x v="6"/>
    <x v="7"/>
    <s v="шт."/>
    <n v="1"/>
  </r>
  <r>
    <x v="7"/>
    <s v="Экскаватор"/>
    <x v="7"/>
    <x v="438"/>
    <x v="2"/>
    <x v="4"/>
    <x v="3"/>
    <m/>
    <m/>
  </r>
  <r>
    <x v="7"/>
    <s v="Экскаватор"/>
    <x v="7"/>
    <x v="213"/>
    <x v="1"/>
    <x v="12"/>
    <x v="59"/>
    <s v="шт."/>
    <n v="1"/>
  </r>
  <r>
    <x v="7"/>
    <s v="Экскаватор"/>
    <x v="7"/>
    <x v="196"/>
    <x v="2"/>
    <x v="4"/>
    <x v="3"/>
    <m/>
    <m/>
  </r>
  <r>
    <x v="7"/>
    <s v="Экскаватор"/>
    <x v="7"/>
    <x v="433"/>
    <x v="5"/>
    <x v="2"/>
    <x v="2"/>
    <s v="л."/>
    <m/>
  </r>
  <r>
    <x v="7"/>
    <s v="Экскаватор"/>
    <x v="7"/>
    <x v="200"/>
    <x v="0"/>
    <x v="2"/>
    <x v="2"/>
    <s v="л."/>
    <m/>
  </r>
  <r>
    <x v="7"/>
    <s v="Экскаватор"/>
    <x v="7"/>
    <x v="85"/>
    <x v="2"/>
    <x v="4"/>
    <x v="3"/>
    <m/>
    <m/>
  </r>
  <r>
    <x v="7"/>
    <s v="Экскаватор"/>
    <x v="7"/>
    <x v="434"/>
    <x v="2"/>
    <x v="4"/>
    <x v="3"/>
    <m/>
    <m/>
  </r>
  <r>
    <x v="7"/>
    <s v="Экскаватор"/>
    <x v="7"/>
    <x v="435"/>
    <x v="2"/>
    <x v="4"/>
    <x v="3"/>
    <m/>
    <m/>
  </r>
  <r>
    <x v="7"/>
    <s v="Экскаватор"/>
    <x v="7"/>
    <x v="145"/>
    <x v="2"/>
    <x v="4"/>
    <x v="3"/>
    <m/>
    <m/>
  </r>
  <r>
    <x v="7"/>
    <s v="Экскаватор"/>
    <x v="6"/>
    <x v="229"/>
    <x v="2"/>
    <x v="4"/>
    <x v="3"/>
    <m/>
    <m/>
  </r>
  <r>
    <x v="7"/>
    <s v="Экскаватор"/>
    <x v="6"/>
    <x v="449"/>
    <x v="2"/>
    <x v="4"/>
    <x v="3"/>
    <m/>
    <m/>
  </r>
  <r>
    <x v="7"/>
    <s v="Экскаватор"/>
    <x v="6"/>
    <x v="97"/>
    <x v="2"/>
    <x v="4"/>
    <x v="3"/>
    <m/>
    <m/>
  </r>
  <r>
    <x v="7"/>
    <s v="Экскаватор"/>
    <x v="6"/>
    <x v="445"/>
    <x v="2"/>
    <x v="4"/>
    <x v="3"/>
    <m/>
    <m/>
  </r>
  <r>
    <x v="7"/>
    <s v="Экскаватор"/>
    <x v="6"/>
    <x v="446"/>
    <x v="2"/>
    <x v="4"/>
    <x v="3"/>
    <m/>
    <m/>
  </r>
  <r>
    <x v="7"/>
    <s v="Экскаватор"/>
    <x v="6"/>
    <x v="447"/>
    <x v="2"/>
    <x v="4"/>
    <x v="3"/>
    <m/>
    <m/>
  </r>
  <r>
    <x v="7"/>
    <s v="Экскаватор"/>
    <x v="6"/>
    <x v="75"/>
    <x v="0"/>
    <x v="2"/>
    <x v="2"/>
    <s v="л."/>
    <n v="24"/>
  </r>
  <r>
    <x v="7"/>
    <s v="Экскаватор"/>
    <x v="6"/>
    <x v="287"/>
    <x v="2"/>
    <x v="4"/>
    <x v="3"/>
    <m/>
    <m/>
  </r>
  <r>
    <x v="7"/>
    <s v="Экскаватор"/>
    <x v="6"/>
    <x v="444"/>
    <x v="2"/>
    <x v="4"/>
    <x v="3"/>
    <m/>
    <m/>
  </r>
  <r>
    <x v="7"/>
    <s v="Экскаватор"/>
    <x v="6"/>
    <x v="316"/>
    <x v="2"/>
    <x v="4"/>
    <x v="3"/>
    <m/>
    <m/>
  </r>
  <r>
    <x v="7"/>
    <s v="Экскаватор"/>
    <x v="6"/>
    <x v="315"/>
    <x v="2"/>
    <x v="4"/>
    <x v="3"/>
    <m/>
    <m/>
  </r>
  <r>
    <x v="7"/>
    <s v="Экскаватор"/>
    <x v="6"/>
    <x v="221"/>
    <x v="2"/>
    <x v="4"/>
    <x v="3"/>
    <m/>
    <m/>
  </r>
  <r>
    <x v="7"/>
    <s v="Экскаватор"/>
    <x v="6"/>
    <x v="98"/>
    <x v="2"/>
    <x v="4"/>
    <x v="3"/>
    <m/>
    <m/>
  </r>
  <r>
    <x v="7"/>
    <s v="Экскаватор"/>
    <x v="6"/>
    <x v="439"/>
    <x v="1"/>
    <x v="0"/>
    <x v="60"/>
    <s v="шт."/>
    <n v="1"/>
  </r>
  <r>
    <x v="7"/>
    <s v="Экскаватор"/>
    <x v="6"/>
    <x v="440"/>
    <x v="5"/>
    <x v="2"/>
    <x v="2"/>
    <s v="л."/>
    <n v="28"/>
  </r>
  <r>
    <x v="7"/>
    <s v="Экскаватор"/>
    <x v="6"/>
    <x v="441"/>
    <x v="3"/>
    <x v="2"/>
    <x v="2"/>
    <s v="л."/>
    <m/>
  </r>
  <r>
    <x v="7"/>
    <s v="Экскаватор"/>
    <x v="6"/>
    <x v="442"/>
    <x v="2"/>
    <x v="4"/>
    <x v="3"/>
    <m/>
    <m/>
  </r>
  <r>
    <x v="7"/>
    <s v="Экскаватор"/>
    <x v="6"/>
    <x v="77"/>
    <x v="2"/>
    <x v="4"/>
    <x v="3"/>
    <m/>
    <m/>
  </r>
  <r>
    <x v="7"/>
    <s v="Экскаватор"/>
    <x v="6"/>
    <x v="281"/>
    <x v="3"/>
    <x v="11"/>
    <x v="61"/>
    <s v="шт."/>
    <n v="1"/>
  </r>
  <r>
    <x v="7"/>
    <s v="Экскаватор"/>
    <x v="6"/>
    <x v="443"/>
    <x v="1"/>
    <x v="8"/>
    <x v="13"/>
    <s v="шт."/>
    <n v="1"/>
  </r>
  <r>
    <x v="7"/>
    <s v="Экскаватор"/>
    <x v="6"/>
    <x v="228"/>
    <x v="3"/>
    <x v="8"/>
    <x v="26"/>
    <s v="шт."/>
    <n v="1"/>
  </r>
  <r>
    <x v="7"/>
    <s v="Экскаватор"/>
    <x v="6"/>
    <x v="196"/>
    <x v="2"/>
    <x v="4"/>
    <x v="3"/>
    <m/>
    <m/>
  </r>
  <r>
    <x v="7"/>
    <s v="Экскаватор"/>
    <x v="6"/>
    <x v="301"/>
    <x v="3"/>
    <x v="7"/>
    <x v="57"/>
    <s v="шт."/>
    <n v="1"/>
  </r>
  <r>
    <x v="7"/>
    <s v="Экскаватор"/>
    <x v="6"/>
    <x v="301"/>
    <x v="3"/>
    <x v="7"/>
    <x v="58"/>
    <s v="шт."/>
    <n v="1"/>
  </r>
  <r>
    <x v="7"/>
    <s v="Экскаватор"/>
    <x v="6"/>
    <x v="436"/>
    <x v="2"/>
    <x v="4"/>
    <x v="3"/>
    <m/>
    <m/>
  </r>
  <r>
    <x v="7"/>
    <s v="Экскаватор"/>
    <x v="6"/>
    <x v="205"/>
    <x v="5"/>
    <x v="4"/>
    <x v="3"/>
    <m/>
    <m/>
  </r>
  <r>
    <x v="7"/>
    <s v="Экскаватор"/>
    <x v="6"/>
    <x v="11"/>
    <x v="3"/>
    <x v="5"/>
    <x v="6"/>
    <s v="л."/>
    <n v="40"/>
  </r>
  <r>
    <x v="7"/>
    <s v="Экскаватор"/>
    <x v="6"/>
    <x v="437"/>
    <x v="3"/>
    <x v="6"/>
    <x v="7"/>
    <s v="шт."/>
    <n v="1"/>
  </r>
  <r>
    <x v="7"/>
    <s v="Экскаватор"/>
    <x v="6"/>
    <x v="438"/>
    <x v="2"/>
    <x v="4"/>
    <x v="3"/>
    <m/>
    <m/>
  </r>
  <r>
    <x v="7"/>
    <s v="Экскаватор"/>
    <x v="6"/>
    <x v="213"/>
    <x v="1"/>
    <x v="12"/>
    <x v="59"/>
    <s v="шт."/>
    <n v="1"/>
  </r>
  <r>
    <x v="7"/>
    <s v="Экскаватор"/>
    <x v="6"/>
    <x v="196"/>
    <x v="2"/>
    <x v="4"/>
    <x v="3"/>
    <m/>
    <m/>
  </r>
  <r>
    <x v="7"/>
    <s v="Экскаватор"/>
    <x v="6"/>
    <x v="433"/>
    <x v="5"/>
    <x v="2"/>
    <x v="2"/>
    <s v="л."/>
    <m/>
  </r>
  <r>
    <x v="7"/>
    <s v="Экскаватор"/>
    <x v="6"/>
    <x v="200"/>
    <x v="0"/>
    <x v="2"/>
    <x v="2"/>
    <s v="л."/>
    <m/>
  </r>
  <r>
    <x v="7"/>
    <s v="Экскаватор"/>
    <x v="6"/>
    <x v="85"/>
    <x v="2"/>
    <x v="4"/>
    <x v="3"/>
    <m/>
    <m/>
  </r>
  <r>
    <x v="7"/>
    <s v="Экскаватор"/>
    <x v="6"/>
    <x v="434"/>
    <x v="2"/>
    <x v="4"/>
    <x v="3"/>
    <m/>
    <m/>
  </r>
  <r>
    <x v="7"/>
    <s v="Экскаватор"/>
    <x v="6"/>
    <x v="435"/>
    <x v="2"/>
    <x v="4"/>
    <x v="3"/>
    <m/>
    <m/>
  </r>
  <r>
    <x v="7"/>
    <s v="Экскаватор"/>
    <x v="6"/>
    <x v="145"/>
    <x v="2"/>
    <x v="4"/>
    <x v="3"/>
    <m/>
    <m/>
  </r>
  <r>
    <x v="7"/>
    <s v="Экскаватор"/>
    <x v="6"/>
    <x v="448"/>
    <x v="3"/>
    <x v="23"/>
    <x v="62"/>
    <s v="л."/>
    <n v="36"/>
  </r>
  <r>
    <x v="7"/>
    <s v="Экскаватор"/>
    <x v="5"/>
    <x v="233"/>
    <x v="2"/>
    <x v="4"/>
    <x v="3"/>
    <s v="шт."/>
    <n v="1"/>
  </r>
  <r>
    <x v="7"/>
    <s v="Экскаватор"/>
    <x v="5"/>
    <x v="450"/>
    <x v="2"/>
    <x v="4"/>
    <x v="3"/>
    <s v="шт."/>
    <n v="1"/>
  </r>
  <r>
    <x v="7"/>
    <s v="Экскаватор"/>
    <x v="5"/>
    <x v="451"/>
    <x v="2"/>
    <x v="4"/>
    <x v="3"/>
    <s v="шт."/>
    <n v="1"/>
  </r>
  <r>
    <x v="7"/>
    <s v="Экскаватор"/>
    <x v="5"/>
    <x v="452"/>
    <x v="2"/>
    <x v="4"/>
    <x v="3"/>
    <s v="шт."/>
    <n v="1"/>
  </r>
  <r>
    <x v="7"/>
    <s v="Экскаватор"/>
    <x v="5"/>
    <x v="453"/>
    <x v="2"/>
    <x v="4"/>
    <x v="3"/>
    <s v="шт."/>
    <n v="1"/>
  </r>
  <r>
    <x v="7"/>
    <s v="Экскаватор"/>
    <x v="5"/>
    <x v="454"/>
    <x v="2"/>
    <x v="4"/>
    <x v="3"/>
    <s v="шт."/>
    <n v="5"/>
  </r>
  <r>
    <x v="7"/>
    <s v="Экскаватор"/>
    <x v="5"/>
    <x v="455"/>
    <x v="2"/>
    <x v="4"/>
    <x v="3"/>
    <s v="шт."/>
    <n v="1"/>
  </r>
  <r>
    <x v="7"/>
    <s v="Экскаватор"/>
    <x v="5"/>
    <x v="456"/>
    <x v="2"/>
    <x v="4"/>
    <x v="3"/>
    <s v="шт."/>
    <n v="1"/>
  </r>
  <r>
    <x v="7"/>
    <s v="Экскаватор"/>
    <x v="5"/>
    <x v="457"/>
    <x v="2"/>
    <x v="4"/>
    <x v="3"/>
    <s v="шт."/>
    <n v="2"/>
  </r>
  <r>
    <x v="7"/>
    <s v="Экскаватор"/>
    <x v="5"/>
    <x v="458"/>
    <x v="2"/>
    <x v="4"/>
    <x v="3"/>
    <s v="шт."/>
    <n v="4"/>
  </r>
  <r>
    <x v="7"/>
    <s v="Экскаватор"/>
    <x v="5"/>
    <x v="459"/>
    <x v="2"/>
    <x v="4"/>
    <x v="3"/>
    <s v="шт."/>
    <n v="2"/>
  </r>
  <r>
    <x v="7"/>
    <s v="Экскаватор"/>
    <x v="5"/>
    <x v="460"/>
    <x v="2"/>
    <x v="4"/>
    <x v="3"/>
    <s v="шт."/>
    <n v="2"/>
  </r>
  <r>
    <x v="7"/>
    <s v="Экскаватор"/>
    <x v="5"/>
    <x v="461"/>
    <x v="2"/>
    <x v="4"/>
    <x v="3"/>
    <s v="шт."/>
    <n v="2"/>
  </r>
  <r>
    <x v="7"/>
    <s v="Экскаватор"/>
    <x v="5"/>
    <x v="462"/>
    <x v="2"/>
    <x v="4"/>
    <x v="3"/>
    <s v="шт."/>
    <n v="2"/>
  </r>
  <r>
    <x v="7"/>
    <s v="Экскаватор"/>
    <x v="5"/>
    <x v="463"/>
    <x v="2"/>
    <x v="4"/>
    <x v="3"/>
    <s v="шт."/>
    <n v="2"/>
  </r>
  <r>
    <x v="7"/>
    <s v="Экскаватор"/>
    <x v="5"/>
    <x v="464"/>
    <x v="2"/>
    <x v="4"/>
    <x v="3"/>
    <s v="шт."/>
    <n v="2"/>
  </r>
  <r>
    <x v="7"/>
    <s v="Экскаватор"/>
    <x v="5"/>
    <x v="465"/>
    <x v="2"/>
    <x v="4"/>
    <x v="3"/>
    <s v="шт."/>
    <n v="2"/>
  </r>
  <r>
    <x v="7"/>
    <s v="Экскаватор"/>
    <x v="5"/>
    <x v="466"/>
    <x v="2"/>
    <x v="4"/>
    <x v="3"/>
    <s v="шт."/>
    <n v="2"/>
  </r>
  <r>
    <x v="7"/>
    <s v="Экскаватор"/>
    <x v="5"/>
    <x v="467"/>
    <x v="2"/>
    <x v="4"/>
    <x v="3"/>
    <s v="шт."/>
    <n v="2"/>
  </r>
  <r>
    <x v="7"/>
    <s v="Экскаватор"/>
    <x v="5"/>
    <x v="468"/>
    <x v="2"/>
    <x v="4"/>
    <x v="3"/>
    <s v="шт."/>
    <n v="1"/>
  </r>
  <r>
    <x v="7"/>
    <s v="Экскаватор"/>
    <x v="5"/>
    <x v="469"/>
    <x v="2"/>
    <x v="4"/>
    <x v="3"/>
    <s v="шт."/>
    <n v="1"/>
  </r>
  <r>
    <x v="7"/>
    <s v="Экскаватор"/>
    <x v="5"/>
    <x v="470"/>
    <x v="2"/>
    <x v="4"/>
    <x v="3"/>
    <s v="шт."/>
    <n v="2"/>
  </r>
  <r>
    <x v="7"/>
    <s v="Экскаватор"/>
    <x v="5"/>
    <x v="471"/>
    <x v="2"/>
    <x v="4"/>
    <x v="3"/>
    <s v="шт."/>
    <n v="4"/>
  </r>
  <r>
    <x v="7"/>
    <s v="Экскаватор"/>
    <x v="5"/>
    <x v="472"/>
    <x v="2"/>
    <x v="4"/>
    <x v="3"/>
    <s v="шт."/>
    <n v="4"/>
  </r>
  <r>
    <x v="7"/>
    <s v="Экскаватор"/>
    <x v="6"/>
    <x v="233"/>
    <x v="2"/>
    <x v="4"/>
    <x v="3"/>
    <s v="шт."/>
    <n v="1"/>
  </r>
  <r>
    <x v="7"/>
    <s v="Экскаватор"/>
    <x v="6"/>
    <x v="450"/>
    <x v="2"/>
    <x v="4"/>
    <x v="3"/>
    <s v="шт."/>
    <n v="1"/>
  </r>
  <r>
    <x v="7"/>
    <s v="Экскаватор"/>
    <x v="6"/>
    <x v="451"/>
    <x v="2"/>
    <x v="4"/>
    <x v="3"/>
    <s v="шт."/>
    <n v="1"/>
  </r>
  <r>
    <x v="7"/>
    <s v="Экскаватор"/>
    <x v="6"/>
    <x v="452"/>
    <x v="2"/>
    <x v="4"/>
    <x v="3"/>
    <s v="шт."/>
    <n v="1"/>
  </r>
  <r>
    <x v="7"/>
    <s v="Экскаватор"/>
    <x v="6"/>
    <x v="453"/>
    <x v="2"/>
    <x v="4"/>
    <x v="3"/>
    <s v="шт."/>
    <n v="1"/>
  </r>
  <r>
    <x v="7"/>
    <s v="Экскаватор"/>
    <x v="6"/>
    <x v="454"/>
    <x v="2"/>
    <x v="4"/>
    <x v="3"/>
    <s v="шт."/>
    <n v="5"/>
  </r>
  <r>
    <x v="7"/>
    <s v="Экскаватор"/>
    <x v="6"/>
    <x v="455"/>
    <x v="2"/>
    <x v="4"/>
    <x v="3"/>
    <s v="шт."/>
    <n v="1"/>
  </r>
  <r>
    <x v="7"/>
    <s v="Экскаватор"/>
    <x v="6"/>
    <x v="456"/>
    <x v="2"/>
    <x v="4"/>
    <x v="3"/>
    <s v="шт."/>
    <n v="1"/>
  </r>
  <r>
    <x v="7"/>
    <s v="Экскаватор"/>
    <x v="6"/>
    <x v="457"/>
    <x v="2"/>
    <x v="4"/>
    <x v="3"/>
    <s v="шт."/>
    <n v="2"/>
  </r>
  <r>
    <x v="7"/>
    <s v="Экскаватор"/>
    <x v="6"/>
    <x v="458"/>
    <x v="2"/>
    <x v="4"/>
    <x v="3"/>
    <s v="шт."/>
    <n v="4"/>
  </r>
  <r>
    <x v="7"/>
    <s v="Экскаватор"/>
    <x v="6"/>
    <x v="459"/>
    <x v="2"/>
    <x v="4"/>
    <x v="3"/>
    <s v="шт."/>
    <n v="2"/>
  </r>
  <r>
    <x v="7"/>
    <s v="Экскаватор"/>
    <x v="6"/>
    <x v="460"/>
    <x v="2"/>
    <x v="4"/>
    <x v="3"/>
    <s v="шт."/>
    <n v="2"/>
  </r>
  <r>
    <x v="7"/>
    <s v="Экскаватор"/>
    <x v="6"/>
    <x v="461"/>
    <x v="2"/>
    <x v="4"/>
    <x v="3"/>
    <s v="шт."/>
    <n v="2"/>
  </r>
  <r>
    <x v="7"/>
    <s v="Экскаватор"/>
    <x v="6"/>
    <x v="462"/>
    <x v="2"/>
    <x v="4"/>
    <x v="3"/>
    <s v="шт."/>
    <n v="2"/>
  </r>
  <r>
    <x v="7"/>
    <s v="Экскаватор"/>
    <x v="6"/>
    <x v="463"/>
    <x v="2"/>
    <x v="4"/>
    <x v="3"/>
    <s v="шт."/>
    <n v="2"/>
  </r>
  <r>
    <x v="7"/>
    <s v="Экскаватор"/>
    <x v="6"/>
    <x v="464"/>
    <x v="2"/>
    <x v="4"/>
    <x v="3"/>
    <s v="шт."/>
    <n v="2"/>
  </r>
  <r>
    <x v="7"/>
    <s v="Экскаватор"/>
    <x v="6"/>
    <x v="465"/>
    <x v="2"/>
    <x v="4"/>
    <x v="3"/>
    <s v="шт."/>
    <n v="2"/>
  </r>
  <r>
    <x v="7"/>
    <s v="Экскаватор"/>
    <x v="6"/>
    <x v="466"/>
    <x v="2"/>
    <x v="4"/>
    <x v="3"/>
    <s v="шт."/>
    <n v="2"/>
  </r>
  <r>
    <x v="7"/>
    <s v="Экскаватор"/>
    <x v="6"/>
    <x v="467"/>
    <x v="2"/>
    <x v="4"/>
    <x v="3"/>
    <s v="шт."/>
    <n v="2"/>
  </r>
  <r>
    <x v="7"/>
    <s v="Экскаватор"/>
    <x v="6"/>
    <x v="468"/>
    <x v="2"/>
    <x v="4"/>
    <x v="3"/>
    <s v="шт."/>
    <n v="1"/>
  </r>
  <r>
    <x v="7"/>
    <s v="Экскаватор"/>
    <x v="6"/>
    <x v="469"/>
    <x v="2"/>
    <x v="4"/>
    <x v="3"/>
    <s v="шт."/>
    <n v="1"/>
  </r>
  <r>
    <x v="7"/>
    <s v="Экскаватор"/>
    <x v="6"/>
    <x v="470"/>
    <x v="2"/>
    <x v="4"/>
    <x v="3"/>
    <s v="шт."/>
    <n v="2"/>
  </r>
  <r>
    <x v="7"/>
    <s v="Экскаватор"/>
    <x v="6"/>
    <x v="471"/>
    <x v="2"/>
    <x v="4"/>
    <x v="3"/>
    <s v="шт."/>
    <n v="4"/>
  </r>
  <r>
    <x v="7"/>
    <s v="Экскаватор"/>
    <x v="6"/>
    <x v="472"/>
    <x v="2"/>
    <x v="4"/>
    <x v="3"/>
    <s v="шт."/>
    <n v="4"/>
  </r>
  <r>
    <x v="8"/>
    <s v="Самосвал"/>
    <x v="1"/>
    <x v="473"/>
    <x v="2"/>
    <x v="4"/>
    <x v="3"/>
    <m/>
    <m/>
  </r>
  <r>
    <x v="8"/>
    <s v="Самосвал"/>
    <x v="1"/>
    <x v="474"/>
    <x v="2"/>
    <x v="24"/>
    <x v="3"/>
    <m/>
    <m/>
  </r>
  <r>
    <x v="8"/>
    <s v="Самосвал"/>
    <x v="1"/>
    <x v="475"/>
    <x v="2"/>
    <x v="25"/>
    <x v="3"/>
    <s v="л."/>
    <n v="610"/>
  </r>
  <r>
    <x v="8"/>
    <s v="Самосвал"/>
    <x v="1"/>
    <x v="476"/>
    <x v="2"/>
    <x v="26"/>
    <x v="3"/>
    <m/>
    <m/>
  </r>
  <r>
    <x v="8"/>
    <s v="Самосвал"/>
    <x v="1"/>
    <x v="477"/>
    <x v="2"/>
    <x v="27"/>
    <x v="3"/>
    <m/>
    <m/>
  </r>
  <r>
    <x v="8"/>
    <s v="Самосвал"/>
    <x v="1"/>
    <x v="478"/>
    <x v="2"/>
    <x v="4"/>
    <x v="3"/>
    <m/>
    <m/>
  </r>
  <r>
    <x v="8"/>
    <s v="Самосвал"/>
    <x v="1"/>
    <x v="479"/>
    <x v="2"/>
    <x v="4"/>
    <x v="3"/>
    <m/>
    <m/>
  </r>
  <r>
    <x v="8"/>
    <s v="Самосвал"/>
    <x v="1"/>
    <x v="480"/>
    <x v="2"/>
    <x v="28"/>
    <x v="3"/>
    <m/>
    <m/>
  </r>
  <r>
    <x v="8"/>
    <s v="Самосвал"/>
    <x v="1"/>
    <x v="481"/>
    <x v="2"/>
    <x v="4"/>
    <x v="3"/>
    <m/>
    <m/>
  </r>
  <r>
    <x v="8"/>
    <s v="Самосвал"/>
    <x v="1"/>
    <x v="482"/>
    <x v="2"/>
    <x v="29"/>
    <x v="3"/>
    <m/>
    <m/>
  </r>
  <r>
    <x v="8"/>
    <s v="Самосвал"/>
    <x v="1"/>
    <x v="483"/>
    <x v="2"/>
    <x v="4"/>
    <x v="3"/>
    <m/>
    <m/>
  </r>
  <r>
    <x v="8"/>
    <s v="Самосвал"/>
    <x v="1"/>
    <x v="484"/>
    <x v="2"/>
    <x v="4"/>
    <x v="3"/>
    <m/>
    <m/>
  </r>
  <r>
    <x v="8"/>
    <s v="Самосвал"/>
    <x v="1"/>
    <x v="485"/>
    <x v="2"/>
    <x v="4"/>
    <x v="3"/>
    <m/>
    <m/>
  </r>
  <r>
    <x v="8"/>
    <s v="Самосвал"/>
    <x v="1"/>
    <x v="486"/>
    <x v="2"/>
    <x v="4"/>
    <x v="3"/>
    <m/>
    <m/>
  </r>
  <r>
    <x v="8"/>
    <s v="Самосвал"/>
    <x v="1"/>
    <x v="487"/>
    <x v="2"/>
    <x v="4"/>
    <x v="3"/>
    <m/>
    <m/>
  </r>
  <r>
    <x v="8"/>
    <s v="Самосвал"/>
    <x v="1"/>
    <x v="488"/>
    <x v="2"/>
    <x v="4"/>
    <x v="3"/>
    <m/>
    <m/>
  </r>
  <r>
    <x v="8"/>
    <s v="Самосвал"/>
    <x v="1"/>
    <x v="489"/>
    <x v="2"/>
    <x v="4"/>
    <x v="3"/>
    <m/>
    <m/>
  </r>
  <r>
    <x v="8"/>
    <s v="Самосвал"/>
    <x v="1"/>
    <x v="490"/>
    <x v="2"/>
    <x v="4"/>
    <x v="3"/>
    <m/>
    <m/>
  </r>
  <r>
    <x v="8"/>
    <s v="Самосвал"/>
    <x v="1"/>
    <x v="491"/>
    <x v="2"/>
    <x v="4"/>
    <x v="3"/>
    <m/>
    <m/>
  </r>
  <r>
    <x v="8"/>
    <s v="Самосвал"/>
    <x v="1"/>
    <x v="492"/>
    <x v="2"/>
    <x v="4"/>
    <x v="3"/>
    <m/>
    <m/>
  </r>
  <r>
    <x v="8"/>
    <s v="Самосвал"/>
    <x v="1"/>
    <x v="493"/>
    <x v="2"/>
    <x v="4"/>
    <x v="3"/>
    <m/>
    <m/>
  </r>
  <r>
    <x v="8"/>
    <s v="Самосвал"/>
    <x v="1"/>
    <x v="494"/>
    <x v="2"/>
    <x v="4"/>
    <x v="3"/>
    <m/>
    <m/>
  </r>
  <r>
    <x v="8"/>
    <s v="Самосвал"/>
    <x v="1"/>
    <x v="495"/>
    <x v="2"/>
    <x v="4"/>
    <x v="3"/>
    <m/>
    <m/>
  </r>
  <r>
    <x v="8"/>
    <s v="Самосвал"/>
    <x v="1"/>
    <x v="496"/>
    <x v="2"/>
    <x v="4"/>
    <x v="3"/>
    <m/>
    <m/>
  </r>
  <r>
    <x v="8"/>
    <s v="Самосвал"/>
    <x v="1"/>
    <x v="497"/>
    <x v="2"/>
    <x v="30"/>
    <x v="3"/>
    <s v="л."/>
    <n v="54"/>
  </r>
  <r>
    <x v="8"/>
    <s v="Самосвал"/>
    <x v="1"/>
    <x v="498"/>
    <x v="2"/>
    <x v="31"/>
    <x v="3"/>
    <s v="шт."/>
    <n v="2"/>
  </r>
  <r>
    <x v="8"/>
    <s v="Самосвал"/>
    <x v="1"/>
    <x v="499"/>
    <x v="2"/>
    <x v="32"/>
    <x v="3"/>
    <s v="шт."/>
    <n v="2"/>
  </r>
  <r>
    <x v="8"/>
    <s v="Самосвал"/>
    <x v="1"/>
    <x v="500"/>
    <x v="2"/>
    <x v="33"/>
    <x v="3"/>
    <s v="шт."/>
    <n v="2"/>
  </r>
  <r>
    <x v="8"/>
    <s v="Самосвал"/>
    <x v="1"/>
    <x v="501"/>
    <x v="2"/>
    <x v="34"/>
    <x v="3"/>
    <s v="шт."/>
    <n v="2"/>
  </r>
  <r>
    <x v="8"/>
    <s v="Самосвал"/>
    <x v="1"/>
    <x v="502"/>
    <x v="2"/>
    <x v="35"/>
    <x v="3"/>
    <s v="шт."/>
    <n v="1"/>
  </r>
  <r>
    <x v="8"/>
    <s v="Самосвал"/>
    <x v="2"/>
    <x v="473"/>
    <x v="2"/>
    <x v="4"/>
    <x v="3"/>
    <m/>
    <m/>
  </r>
  <r>
    <x v="8"/>
    <s v="Самосвал"/>
    <x v="2"/>
    <x v="474"/>
    <x v="2"/>
    <x v="24"/>
    <x v="3"/>
    <m/>
    <m/>
  </r>
  <r>
    <x v="8"/>
    <s v="Самосвал"/>
    <x v="2"/>
    <x v="475"/>
    <x v="2"/>
    <x v="25"/>
    <x v="3"/>
    <s v="л."/>
    <n v="610"/>
  </r>
  <r>
    <x v="8"/>
    <s v="Самосвал"/>
    <x v="2"/>
    <x v="476"/>
    <x v="2"/>
    <x v="26"/>
    <x v="3"/>
    <m/>
    <m/>
  </r>
  <r>
    <x v="8"/>
    <s v="Самосвал"/>
    <x v="2"/>
    <x v="477"/>
    <x v="2"/>
    <x v="27"/>
    <x v="3"/>
    <m/>
    <m/>
  </r>
  <r>
    <x v="8"/>
    <s v="Самосвал"/>
    <x v="2"/>
    <x v="478"/>
    <x v="2"/>
    <x v="4"/>
    <x v="3"/>
    <m/>
    <m/>
  </r>
  <r>
    <x v="8"/>
    <s v="Самосвал"/>
    <x v="2"/>
    <x v="479"/>
    <x v="2"/>
    <x v="4"/>
    <x v="3"/>
    <m/>
    <m/>
  </r>
  <r>
    <x v="8"/>
    <s v="Самосвал"/>
    <x v="2"/>
    <x v="480"/>
    <x v="2"/>
    <x v="28"/>
    <x v="3"/>
    <m/>
    <m/>
  </r>
  <r>
    <x v="8"/>
    <s v="Самосвал"/>
    <x v="2"/>
    <x v="481"/>
    <x v="2"/>
    <x v="4"/>
    <x v="3"/>
    <m/>
    <m/>
  </r>
  <r>
    <x v="8"/>
    <s v="Самосвал"/>
    <x v="2"/>
    <x v="503"/>
    <x v="2"/>
    <x v="36"/>
    <x v="3"/>
    <m/>
    <m/>
  </r>
  <r>
    <x v="8"/>
    <s v="Самосвал"/>
    <x v="2"/>
    <x v="483"/>
    <x v="2"/>
    <x v="4"/>
    <x v="3"/>
    <m/>
    <m/>
  </r>
  <r>
    <x v="8"/>
    <s v="Самосвал"/>
    <x v="2"/>
    <x v="484"/>
    <x v="2"/>
    <x v="4"/>
    <x v="3"/>
    <m/>
    <m/>
  </r>
  <r>
    <x v="8"/>
    <s v="Самосвал"/>
    <x v="2"/>
    <x v="485"/>
    <x v="2"/>
    <x v="4"/>
    <x v="3"/>
    <m/>
    <m/>
  </r>
  <r>
    <x v="8"/>
    <s v="Самосвал"/>
    <x v="2"/>
    <x v="486"/>
    <x v="2"/>
    <x v="4"/>
    <x v="3"/>
    <m/>
    <m/>
  </r>
  <r>
    <x v="8"/>
    <s v="Самосвал"/>
    <x v="2"/>
    <x v="487"/>
    <x v="2"/>
    <x v="4"/>
    <x v="3"/>
    <m/>
    <m/>
  </r>
  <r>
    <x v="8"/>
    <s v="Самосвал"/>
    <x v="2"/>
    <x v="488"/>
    <x v="2"/>
    <x v="4"/>
    <x v="3"/>
    <m/>
    <m/>
  </r>
  <r>
    <x v="8"/>
    <s v="Самосвал"/>
    <x v="2"/>
    <x v="489"/>
    <x v="2"/>
    <x v="4"/>
    <x v="3"/>
    <m/>
    <m/>
  </r>
  <r>
    <x v="8"/>
    <s v="Самосвал"/>
    <x v="2"/>
    <x v="490"/>
    <x v="2"/>
    <x v="4"/>
    <x v="3"/>
    <m/>
    <m/>
  </r>
  <r>
    <x v="8"/>
    <s v="Самосвал"/>
    <x v="2"/>
    <x v="491"/>
    <x v="2"/>
    <x v="4"/>
    <x v="3"/>
    <m/>
    <m/>
  </r>
  <r>
    <x v="8"/>
    <s v="Самосвал"/>
    <x v="2"/>
    <x v="492"/>
    <x v="2"/>
    <x v="4"/>
    <x v="3"/>
    <m/>
    <m/>
  </r>
  <r>
    <x v="8"/>
    <s v="Самосвал"/>
    <x v="2"/>
    <x v="493"/>
    <x v="2"/>
    <x v="4"/>
    <x v="3"/>
    <m/>
    <m/>
  </r>
  <r>
    <x v="8"/>
    <s v="Самосвал"/>
    <x v="2"/>
    <x v="494"/>
    <x v="2"/>
    <x v="4"/>
    <x v="3"/>
    <m/>
    <m/>
  </r>
  <r>
    <x v="8"/>
    <s v="Самосвал"/>
    <x v="2"/>
    <x v="495"/>
    <x v="2"/>
    <x v="4"/>
    <x v="3"/>
    <m/>
    <m/>
  </r>
  <r>
    <x v="8"/>
    <s v="Самосвал"/>
    <x v="2"/>
    <x v="496"/>
    <x v="2"/>
    <x v="4"/>
    <x v="3"/>
    <m/>
    <m/>
  </r>
  <r>
    <x v="8"/>
    <s v="Самосвал"/>
    <x v="2"/>
    <x v="497"/>
    <x v="2"/>
    <x v="30"/>
    <x v="3"/>
    <s v="л."/>
    <n v="54"/>
  </r>
  <r>
    <x v="8"/>
    <s v="Самосвал"/>
    <x v="2"/>
    <x v="498"/>
    <x v="2"/>
    <x v="37"/>
    <x v="3"/>
    <s v="шт."/>
    <n v="2"/>
  </r>
  <r>
    <x v="8"/>
    <s v="Самосвал"/>
    <x v="2"/>
    <x v="499"/>
    <x v="2"/>
    <x v="38"/>
    <x v="3"/>
    <s v="шт."/>
    <n v="2"/>
  </r>
  <r>
    <x v="8"/>
    <s v="Самосвал"/>
    <x v="2"/>
    <x v="500"/>
    <x v="2"/>
    <x v="39"/>
    <x v="3"/>
    <s v="шт."/>
    <n v="2"/>
  </r>
  <r>
    <x v="8"/>
    <s v="Самосвал"/>
    <x v="2"/>
    <x v="501"/>
    <x v="2"/>
    <x v="40"/>
    <x v="3"/>
    <s v="шт."/>
    <n v="2"/>
  </r>
  <r>
    <x v="8"/>
    <s v="Самосвал"/>
    <x v="2"/>
    <x v="502"/>
    <x v="2"/>
    <x v="35"/>
    <x v="3"/>
    <s v="шт."/>
    <n v="1"/>
  </r>
  <r>
    <x v="8"/>
    <s v="Самосвал"/>
    <x v="2"/>
    <x v="504"/>
    <x v="2"/>
    <x v="4"/>
    <x v="3"/>
    <m/>
    <m/>
  </r>
  <r>
    <x v="8"/>
    <s v="Самосвал"/>
    <x v="2"/>
    <x v="505"/>
    <x v="2"/>
    <x v="4"/>
    <x v="3"/>
    <m/>
    <m/>
  </r>
  <r>
    <x v="8"/>
    <s v="Самосвал"/>
    <x v="2"/>
    <x v="506"/>
    <x v="2"/>
    <x v="4"/>
    <x v="3"/>
    <m/>
    <m/>
  </r>
  <r>
    <x v="8"/>
    <s v="Самосвал"/>
    <x v="2"/>
    <x v="507"/>
    <x v="2"/>
    <x v="4"/>
    <x v="3"/>
    <m/>
    <m/>
  </r>
  <r>
    <x v="8"/>
    <s v="Самосвал"/>
    <x v="2"/>
    <x v="508"/>
    <x v="2"/>
    <x v="4"/>
    <x v="3"/>
    <m/>
    <m/>
  </r>
  <r>
    <x v="8"/>
    <s v="Самосвал"/>
    <x v="2"/>
    <x v="509"/>
    <x v="2"/>
    <x v="4"/>
    <x v="3"/>
    <m/>
    <m/>
  </r>
  <r>
    <x v="8"/>
    <s v="Самосвал"/>
    <x v="2"/>
    <x v="510"/>
    <x v="2"/>
    <x v="29"/>
    <x v="3"/>
    <m/>
    <m/>
  </r>
  <r>
    <x v="8"/>
    <s v="Самосвал"/>
    <x v="2"/>
    <x v="511"/>
    <x v="2"/>
    <x v="4"/>
    <x v="3"/>
    <m/>
    <m/>
  </r>
  <r>
    <x v="8"/>
    <s v="Самосвал"/>
    <x v="2"/>
    <x v="512"/>
    <x v="2"/>
    <x v="4"/>
    <x v="3"/>
    <m/>
    <m/>
  </r>
  <r>
    <x v="8"/>
    <s v="Самосвал"/>
    <x v="2"/>
    <x v="513"/>
    <x v="2"/>
    <x v="4"/>
    <x v="3"/>
    <m/>
    <m/>
  </r>
  <r>
    <x v="8"/>
    <s v="Самосвал"/>
    <x v="2"/>
    <x v="514"/>
    <x v="2"/>
    <x v="4"/>
    <x v="3"/>
    <m/>
    <m/>
  </r>
  <r>
    <x v="8"/>
    <s v="Самосвал"/>
    <x v="2"/>
    <x v="515"/>
    <x v="2"/>
    <x v="41"/>
    <x v="3"/>
    <m/>
    <m/>
  </r>
  <r>
    <x v="8"/>
    <s v="Самосвал"/>
    <x v="2"/>
    <x v="516"/>
    <x v="2"/>
    <x v="42"/>
    <x v="3"/>
    <m/>
    <m/>
  </r>
  <r>
    <x v="8"/>
    <s v="Самосвал"/>
    <x v="2"/>
    <x v="517"/>
    <x v="2"/>
    <x v="4"/>
    <x v="3"/>
    <m/>
    <m/>
  </r>
  <r>
    <x v="8"/>
    <s v="Самосвал"/>
    <x v="2"/>
    <x v="518"/>
    <x v="2"/>
    <x v="43"/>
    <x v="3"/>
    <s v="шт."/>
    <n v="2"/>
  </r>
  <r>
    <x v="8"/>
    <s v="Самосвал"/>
    <x v="2"/>
    <x v="519"/>
    <x v="2"/>
    <x v="44"/>
    <x v="3"/>
    <s v="шт."/>
    <n v="2"/>
  </r>
  <r>
    <x v="8"/>
    <s v="Самосвал"/>
    <x v="2"/>
    <x v="520"/>
    <x v="2"/>
    <x v="4"/>
    <x v="3"/>
    <m/>
    <m/>
  </r>
  <r>
    <x v="8"/>
    <s v="Самосвал"/>
    <x v="2"/>
    <x v="521"/>
    <x v="2"/>
    <x v="4"/>
    <x v="3"/>
    <m/>
    <m/>
  </r>
  <r>
    <x v="8"/>
    <s v="Самосвал"/>
    <x v="2"/>
    <x v="522"/>
    <x v="2"/>
    <x v="4"/>
    <x v="3"/>
    <m/>
    <m/>
  </r>
  <r>
    <x v="8"/>
    <s v="Самосвал"/>
    <x v="2"/>
    <x v="523"/>
    <x v="2"/>
    <x v="4"/>
    <x v="3"/>
    <m/>
    <m/>
  </r>
  <r>
    <x v="8"/>
    <s v="Самосвал"/>
    <x v="2"/>
    <x v="524"/>
    <x v="2"/>
    <x v="4"/>
    <x v="3"/>
    <m/>
    <m/>
  </r>
  <r>
    <x v="8"/>
    <s v="Самосвал"/>
    <x v="2"/>
    <x v="525"/>
    <x v="2"/>
    <x v="4"/>
    <x v="3"/>
    <m/>
    <m/>
  </r>
  <r>
    <x v="8"/>
    <s v="Самосвал"/>
    <x v="2"/>
    <x v="526"/>
    <x v="2"/>
    <x v="4"/>
    <x v="3"/>
    <m/>
    <m/>
  </r>
  <r>
    <x v="8"/>
    <s v="Самосвал"/>
    <x v="2"/>
    <x v="527"/>
    <x v="2"/>
    <x v="4"/>
    <x v="3"/>
    <m/>
    <m/>
  </r>
  <r>
    <x v="8"/>
    <s v="Самосвал"/>
    <x v="2"/>
    <x v="528"/>
    <x v="2"/>
    <x v="4"/>
    <x v="3"/>
    <m/>
    <m/>
  </r>
  <r>
    <x v="8"/>
    <s v="Самосвал"/>
    <x v="2"/>
    <x v="529"/>
    <x v="2"/>
    <x v="4"/>
    <x v="3"/>
    <m/>
    <m/>
  </r>
  <r>
    <x v="8"/>
    <s v="Самосвал"/>
    <x v="2"/>
    <x v="530"/>
    <x v="2"/>
    <x v="4"/>
    <x v="3"/>
    <m/>
    <m/>
  </r>
  <r>
    <x v="8"/>
    <s v="Самосвал"/>
    <x v="2"/>
    <x v="531"/>
    <x v="2"/>
    <x v="4"/>
    <x v="3"/>
    <m/>
    <m/>
  </r>
  <r>
    <x v="8"/>
    <s v="Самосвал"/>
    <x v="2"/>
    <x v="532"/>
    <x v="2"/>
    <x v="45"/>
    <x v="3"/>
    <m/>
    <m/>
  </r>
  <r>
    <x v="8"/>
    <s v="Самосвал"/>
    <x v="2"/>
    <x v="533"/>
    <x v="2"/>
    <x v="10"/>
    <x v="3"/>
    <m/>
    <m/>
  </r>
  <r>
    <x v="8"/>
    <s v="Самосвал"/>
    <x v="2"/>
    <x v="534"/>
    <x v="2"/>
    <x v="45"/>
    <x v="3"/>
    <m/>
    <m/>
  </r>
  <r>
    <x v="8"/>
    <s v="Самосвал"/>
    <x v="2"/>
    <x v="535"/>
    <x v="2"/>
    <x v="10"/>
    <x v="3"/>
    <m/>
    <m/>
  </r>
  <r>
    <x v="8"/>
    <s v="Самосвал"/>
    <x v="2"/>
    <x v="536"/>
    <x v="2"/>
    <x v="10"/>
    <x v="3"/>
    <m/>
    <m/>
  </r>
  <r>
    <x v="8"/>
    <s v="Самосвал"/>
    <x v="2"/>
    <x v="537"/>
    <x v="2"/>
    <x v="10"/>
    <x v="3"/>
    <m/>
    <m/>
  </r>
  <r>
    <x v="8"/>
    <s v="Самосвал"/>
    <x v="2"/>
    <x v="538"/>
    <x v="2"/>
    <x v="10"/>
    <x v="3"/>
    <m/>
    <m/>
  </r>
  <r>
    <x v="8"/>
    <s v="Самосвал"/>
    <x v="3"/>
    <x v="473"/>
    <x v="2"/>
    <x v="4"/>
    <x v="3"/>
    <m/>
    <m/>
  </r>
  <r>
    <x v="8"/>
    <s v="Самосвал"/>
    <x v="3"/>
    <x v="474"/>
    <x v="2"/>
    <x v="24"/>
    <x v="3"/>
    <m/>
    <m/>
  </r>
  <r>
    <x v="8"/>
    <s v="Самосвал"/>
    <x v="3"/>
    <x v="475"/>
    <x v="2"/>
    <x v="25"/>
    <x v="3"/>
    <s v="л."/>
    <m/>
  </r>
  <r>
    <x v="8"/>
    <s v="Самосвал"/>
    <x v="3"/>
    <x v="476"/>
    <x v="2"/>
    <x v="26"/>
    <x v="3"/>
    <m/>
    <m/>
  </r>
  <r>
    <x v="8"/>
    <s v="Самосвал"/>
    <x v="3"/>
    <x v="477"/>
    <x v="2"/>
    <x v="27"/>
    <x v="3"/>
    <m/>
    <m/>
  </r>
  <r>
    <x v="8"/>
    <s v="Самосвал"/>
    <x v="3"/>
    <x v="478"/>
    <x v="2"/>
    <x v="4"/>
    <x v="3"/>
    <m/>
    <m/>
  </r>
  <r>
    <x v="8"/>
    <s v="Самосвал"/>
    <x v="3"/>
    <x v="479"/>
    <x v="2"/>
    <x v="4"/>
    <x v="3"/>
    <m/>
    <m/>
  </r>
  <r>
    <x v="8"/>
    <s v="Самосвал"/>
    <x v="3"/>
    <x v="480"/>
    <x v="2"/>
    <x v="28"/>
    <x v="3"/>
    <m/>
    <m/>
  </r>
  <r>
    <x v="8"/>
    <s v="Самосвал"/>
    <x v="3"/>
    <x v="481"/>
    <x v="2"/>
    <x v="4"/>
    <x v="3"/>
    <m/>
    <m/>
  </r>
  <r>
    <x v="8"/>
    <s v="Самосвал"/>
    <x v="3"/>
    <x v="503"/>
    <x v="2"/>
    <x v="36"/>
    <x v="3"/>
    <m/>
    <m/>
  </r>
  <r>
    <x v="8"/>
    <s v="Самосвал"/>
    <x v="3"/>
    <x v="483"/>
    <x v="2"/>
    <x v="4"/>
    <x v="3"/>
    <m/>
    <m/>
  </r>
  <r>
    <x v="8"/>
    <s v="Самосвал"/>
    <x v="3"/>
    <x v="484"/>
    <x v="2"/>
    <x v="4"/>
    <x v="3"/>
    <m/>
    <m/>
  </r>
  <r>
    <x v="8"/>
    <s v="Самосвал"/>
    <x v="3"/>
    <x v="485"/>
    <x v="2"/>
    <x v="4"/>
    <x v="3"/>
    <m/>
    <m/>
  </r>
  <r>
    <x v="8"/>
    <s v="Самосвал"/>
    <x v="3"/>
    <x v="486"/>
    <x v="2"/>
    <x v="4"/>
    <x v="3"/>
    <m/>
    <m/>
  </r>
  <r>
    <x v="8"/>
    <s v="Самосвал"/>
    <x v="3"/>
    <x v="487"/>
    <x v="2"/>
    <x v="4"/>
    <x v="3"/>
    <m/>
    <m/>
  </r>
  <r>
    <x v="8"/>
    <s v="Самосвал"/>
    <x v="3"/>
    <x v="488"/>
    <x v="2"/>
    <x v="4"/>
    <x v="3"/>
    <m/>
    <m/>
  </r>
  <r>
    <x v="8"/>
    <s v="Самосвал"/>
    <x v="3"/>
    <x v="489"/>
    <x v="2"/>
    <x v="4"/>
    <x v="3"/>
    <m/>
    <m/>
  </r>
  <r>
    <x v="8"/>
    <s v="Самосвал"/>
    <x v="3"/>
    <x v="490"/>
    <x v="2"/>
    <x v="4"/>
    <x v="3"/>
    <m/>
    <m/>
  </r>
  <r>
    <x v="8"/>
    <s v="Самосвал"/>
    <x v="3"/>
    <x v="491"/>
    <x v="2"/>
    <x v="4"/>
    <x v="3"/>
    <m/>
    <m/>
  </r>
  <r>
    <x v="8"/>
    <s v="Самосвал"/>
    <x v="3"/>
    <x v="492"/>
    <x v="2"/>
    <x v="4"/>
    <x v="3"/>
    <m/>
    <m/>
  </r>
  <r>
    <x v="8"/>
    <s v="Самосвал"/>
    <x v="3"/>
    <x v="493"/>
    <x v="2"/>
    <x v="4"/>
    <x v="3"/>
    <m/>
    <m/>
  </r>
  <r>
    <x v="8"/>
    <s v="Самосвал"/>
    <x v="3"/>
    <x v="494"/>
    <x v="2"/>
    <x v="4"/>
    <x v="3"/>
    <m/>
    <m/>
  </r>
  <r>
    <x v="8"/>
    <s v="Самосвал"/>
    <x v="3"/>
    <x v="495"/>
    <x v="2"/>
    <x v="4"/>
    <x v="3"/>
    <m/>
    <m/>
  </r>
  <r>
    <x v="8"/>
    <s v="Самосвал"/>
    <x v="3"/>
    <x v="496"/>
    <x v="2"/>
    <x v="4"/>
    <x v="3"/>
    <m/>
    <m/>
  </r>
  <r>
    <x v="8"/>
    <s v="Самосвал"/>
    <x v="3"/>
    <x v="497"/>
    <x v="2"/>
    <x v="30"/>
    <x v="3"/>
    <s v="л."/>
    <n v="54"/>
  </r>
  <r>
    <x v="8"/>
    <s v="Самосвал"/>
    <x v="3"/>
    <x v="498"/>
    <x v="2"/>
    <x v="37"/>
    <x v="3"/>
    <s v="шт."/>
    <n v="2"/>
  </r>
  <r>
    <x v="8"/>
    <s v="Самосвал"/>
    <x v="3"/>
    <x v="499"/>
    <x v="2"/>
    <x v="38"/>
    <x v="3"/>
    <s v="шт."/>
    <n v="2"/>
  </r>
  <r>
    <x v="8"/>
    <s v="Самосвал"/>
    <x v="3"/>
    <x v="500"/>
    <x v="2"/>
    <x v="39"/>
    <x v="3"/>
    <s v="шт."/>
    <n v="2"/>
  </r>
  <r>
    <x v="8"/>
    <s v="Самосвал"/>
    <x v="3"/>
    <x v="501"/>
    <x v="2"/>
    <x v="40"/>
    <x v="3"/>
    <s v="шт."/>
    <n v="2"/>
  </r>
  <r>
    <x v="8"/>
    <s v="Самосвал"/>
    <x v="3"/>
    <x v="502"/>
    <x v="2"/>
    <x v="35"/>
    <x v="3"/>
    <s v="шт."/>
    <n v="1"/>
  </r>
  <r>
    <x v="8"/>
    <s v="Самосвал"/>
    <x v="3"/>
    <x v="504"/>
    <x v="2"/>
    <x v="4"/>
    <x v="3"/>
    <m/>
    <m/>
  </r>
  <r>
    <x v="8"/>
    <s v="Самосвал"/>
    <x v="3"/>
    <x v="505"/>
    <x v="2"/>
    <x v="4"/>
    <x v="3"/>
    <m/>
    <m/>
  </r>
  <r>
    <x v="8"/>
    <s v="Самосвал"/>
    <x v="3"/>
    <x v="506"/>
    <x v="2"/>
    <x v="4"/>
    <x v="3"/>
    <m/>
    <m/>
  </r>
  <r>
    <x v="8"/>
    <s v="Самосвал"/>
    <x v="3"/>
    <x v="507"/>
    <x v="2"/>
    <x v="4"/>
    <x v="3"/>
    <m/>
    <m/>
  </r>
  <r>
    <x v="8"/>
    <s v="Самосвал"/>
    <x v="3"/>
    <x v="508"/>
    <x v="2"/>
    <x v="4"/>
    <x v="3"/>
    <m/>
    <m/>
  </r>
  <r>
    <x v="8"/>
    <s v="Самосвал"/>
    <x v="3"/>
    <x v="509"/>
    <x v="2"/>
    <x v="4"/>
    <x v="3"/>
    <m/>
    <m/>
  </r>
  <r>
    <x v="8"/>
    <s v="Самосвал"/>
    <x v="3"/>
    <x v="510"/>
    <x v="2"/>
    <x v="29"/>
    <x v="3"/>
    <m/>
    <m/>
  </r>
  <r>
    <x v="8"/>
    <s v="Самосвал"/>
    <x v="3"/>
    <x v="511"/>
    <x v="2"/>
    <x v="4"/>
    <x v="3"/>
    <m/>
    <m/>
  </r>
  <r>
    <x v="8"/>
    <s v="Самосвал"/>
    <x v="3"/>
    <x v="512"/>
    <x v="2"/>
    <x v="4"/>
    <x v="3"/>
    <m/>
    <m/>
  </r>
  <r>
    <x v="8"/>
    <s v="Самосвал"/>
    <x v="3"/>
    <x v="513"/>
    <x v="2"/>
    <x v="4"/>
    <x v="3"/>
    <m/>
    <m/>
  </r>
  <r>
    <x v="8"/>
    <s v="Самосвал"/>
    <x v="3"/>
    <x v="514"/>
    <x v="2"/>
    <x v="4"/>
    <x v="3"/>
    <m/>
    <m/>
  </r>
  <r>
    <x v="8"/>
    <s v="Самосвал"/>
    <x v="3"/>
    <x v="515"/>
    <x v="2"/>
    <x v="41"/>
    <x v="3"/>
    <m/>
    <m/>
  </r>
  <r>
    <x v="8"/>
    <s v="Самосвал"/>
    <x v="3"/>
    <x v="516"/>
    <x v="2"/>
    <x v="42"/>
    <x v="3"/>
    <m/>
    <m/>
  </r>
  <r>
    <x v="8"/>
    <s v="Самосвал"/>
    <x v="3"/>
    <x v="517"/>
    <x v="2"/>
    <x v="4"/>
    <x v="3"/>
    <m/>
    <m/>
  </r>
  <r>
    <x v="8"/>
    <s v="Самосвал"/>
    <x v="3"/>
    <x v="518"/>
    <x v="2"/>
    <x v="43"/>
    <x v="3"/>
    <s v="шт."/>
    <n v="2"/>
  </r>
  <r>
    <x v="8"/>
    <s v="Самосвал"/>
    <x v="3"/>
    <x v="519"/>
    <x v="2"/>
    <x v="44"/>
    <x v="3"/>
    <s v="шт."/>
    <n v="2"/>
  </r>
  <r>
    <x v="8"/>
    <s v="Самосвал"/>
    <x v="3"/>
    <x v="520"/>
    <x v="2"/>
    <x v="4"/>
    <x v="3"/>
    <m/>
    <m/>
  </r>
  <r>
    <x v="8"/>
    <s v="Самосвал"/>
    <x v="3"/>
    <x v="521"/>
    <x v="2"/>
    <x v="4"/>
    <x v="3"/>
    <m/>
    <m/>
  </r>
  <r>
    <x v="8"/>
    <s v="Самосвал"/>
    <x v="3"/>
    <x v="522"/>
    <x v="2"/>
    <x v="4"/>
    <x v="3"/>
    <m/>
    <m/>
  </r>
  <r>
    <x v="8"/>
    <s v="Самосвал"/>
    <x v="3"/>
    <x v="523"/>
    <x v="2"/>
    <x v="4"/>
    <x v="3"/>
    <m/>
    <m/>
  </r>
  <r>
    <x v="8"/>
    <s v="Самосвал"/>
    <x v="3"/>
    <x v="524"/>
    <x v="2"/>
    <x v="4"/>
    <x v="3"/>
    <m/>
    <m/>
  </r>
  <r>
    <x v="8"/>
    <s v="Самосвал"/>
    <x v="3"/>
    <x v="525"/>
    <x v="2"/>
    <x v="4"/>
    <x v="3"/>
    <m/>
    <m/>
  </r>
  <r>
    <x v="8"/>
    <s v="Самосвал"/>
    <x v="3"/>
    <x v="526"/>
    <x v="2"/>
    <x v="4"/>
    <x v="3"/>
    <m/>
    <m/>
  </r>
  <r>
    <x v="8"/>
    <s v="Самосвал"/>
    <x v="3"/>
    <x v="527"/>
    <x v="2"/>
    <x v="4"/>
    <x v="3"/>
    <m/>
    <m/>
  </r>
  <r>
    <x v="8"/>
    <s v="Самосвал"/>
    <x v="3"/>
    <x v="528"/>
    <x v="2"/>
    <x v="4"/>
    <x v="3"/>
    <m/>
    <m/>
  </r>
  <r>
    <x v="8"/>
    <s v="Самосвал"/>
    <x v="3"/>
    <x v="529"/>
    <x v="2"/>
    <x v="4"/>
    <x v="3"/>
    <m/>
    <m/>
  </r>
  <r>
    <x v="8"/>
    <s v="Самосвал"/>
    <x v="3"/>
    <x v="530"/>
    <x v="2"/>
    <x v="4"/>
    <x v="3"/>
    <m/>
    <m/>
  </r>
  <r>
    <x v="8"/>
    <s v="Самосвал"/>
    <x v="3"/>
    <x v="531"/>
    <x v="2"/>
    <x v="4"/>
    <x v="3"/>
    <m/>
    <m/>
  </r>
  <r>
    <x v="8"/>
    <s v="Самосвал"/>
    <x v="3"/>
    <x v="532"/>
    <x v="2"/>
    <x v="45"/>
    <x v="3"/>
    <m/>
    <m/>
  </r>
  <r>
    <x v="8"/>
    <s v="Самосвал"/>
    <x v="3"/>
    <x v="533"/>
    <x v="2"/>
    <x v="10"/>
    <x v="3"/>
    <m/>
    <m/>
  </r>
  <r>
    <x v="8"/>
    <s v="Самосвал"/>
    <x v="3"/>
    <x v="534"/>
    <x v="2"/>
    <x v="45"/>
    <x v="3"/>
    <m/>
    <m/>
  </r>
  <r>
    <x v="8"/>
    <s v="Самосвал"/>
    <x v="3"/>
    <x v="535"/>
    <x v="2"/>
    <x v="10"/>
    <x v="3"/>
    <m/>
    <m/>
  </r>
  <r>
    <x v="8"/>
    <s v="Самосвал"/>
    <x v="3"/>
    <x v="536"/>
    <x v="2"/>
    <x v="10"/>
    <x v="3"/>
    <m/>
    <m/>
  </r>
  <r>
    <x v="8"/>
    <s v="Самосвал"/>
    <x v="3"/>
    <x v="537"/>
    <x v="2"/>
    <x v="10"/>
    <x v="3"/>
    <m/>
    <m/>
  </r>
  <r>
    <x v="8"/>
    <s v="Самосвал"/>
    <x v="3"/>
    <x v="538"/>
    <x v="2"/>
    <x v="10"/>
    <x v="3"/>
    <m/>
    <m/>
  </r>
  <r>
    <x v="8"/>
    <s v="Самосвал"/>
    <x v="3"/>
    <x v="539"/>
    <x v="2"/>
    <x v="4"/>
    <x v="3"/>
    <m/>
    <m/>
  </r>
  <r>
    <x v="8"/>
    <s v="Самосвал"/>
    <x v="3"/>
    <x v="540"/>
    <x v="2"/>
    <x v="4"/>
    <x v="3"/>
    <m/>
    <m/>
  </r>
  <r>
    <x v="8"/>
    <s v="Самосвал"/>
    <x v="3"/>
    <x v="541"/>
    <x v="2"/>
    <x v="4"/>
    <x v="3"/>
    <m/>
    <m/>
  </r>
  <r>
    <x v="8"/>
    <s v="Самосвал"/>
    <x v="3"/>
    <x v="542"/>
    <x v="2"/>
    <x v="4"/>
    <x v="3"/>
    <m/>
    <m/>
  </r>
  <r>
    <x v="8"/>
    <s v="Самосвал"/>
    <x v="3"/>
    <x v="543"/>
    <x v="2"/>
    <x v="4"/>
    <x v="3"/>
    <m/>
    <m/>
  </r>
  <r>
    <x v="8"/>
    <s v="Самосвал"/>
    <x v="3"/>
    <x v="544"/>
    <x v="2"/>
    <x v="4"/>
    <x v="3"/>
    <m/>
    <m/>
  </r>
  <r>
    <x v="8"/>
    <s v="Самосвал"/>
    <x v="3"/>
    <x v="545"/>
    <x v="2"/>
    <x v="4"/>
    <x v="3"/>
    <m/>
    <m/>
  </r>
  <r>
    <x v="8"/>
    <s v="Самосвал"/>
    <x v="3"/>
    <x v="546"/>
    <x v="2"/>
    <x v="4"/>
    <x v="3"/>
    <m/>
    <m/>
  </r>
  <r>
    <x v="8"/>
    <s v="Самосвал"/>
    <x v="3"/>
    <x v="547"/>
    <x v="2"/>
    <x v="4"/>
    <x v="3"/>
    <m/>
    <m/>
  </r>
  <r>
    <x v="8"/>
    <s v="Самосвал"/>
    <x v="3"/>
    <x v="548"/>
    <x v="2"/>
    <x v="4"/>
    <x v="3"/>
    <m/>
    <m/>
  </r>
  <r>
    <x v="8"/>
    <s v="Самосвал"/>
    <x v="3"/>
    <x v="549"/>
    <x v="2"/>
    <x v="4"/>
    <x v="3"/>
    <m/>
    <m/>
  </r>
  <r>
    <x v="8"/>
    <s v="Самосвал"/>
    <x v="3"/>
    <x v="550"/>
    <x v="2"/>
    <x v="4"/>
    <x v="3"/>
    <m/>
    <m/>
  </r>
  <r>
    <x v="8"/>
    <s v="Самосвал"/>
    <x v="3"/>
    <x v="551"/>
    <x v="2"/>
    <x v="4"/>
    <x v="3"/>
    <m/>
    <m/>
  </r>
  <r>
    <x v="8"/>
    <s v="Самосвал"/>
    <x v="3"/>
    <x v="552"/>
    <x v="2"/>
    <x v="4"/>
    <x v="3"/>
    <m/>
    <m/>
  </r>
  <r>
    <x v="9"/>
    <s v="Бульдозер"/>
    <x v="0"/>
    <x v="538"/>
    <x v="0"/>
    <x v="10"/>
    <x v="0"/>
    <s v="шт."/>
    <n v="1"/>
  </r>
  <r>
    <x v="9"/>
    <s v="Бульдозер"/>
    <x v="0"/>
    <x v="553"/>
    <x v="0"/>
    <x v="26"/>
    <x v="0"/>
    <s v="шт."/>
    <n v="1"/>
  </r>
  <r>
    <x v="9"/>
    <s v="Бульдозер"/>
    <x v="0"/>
    <x v="2"/>
    <x v="1"/>
    <x v="1"/>
    <x v="1"/>
    <s v="шт."/>
    <n v="1"/>
  </r>
  <r>
    <x v="9"/>
    <s v="Бульдозер"/>
    <x v="0"/>
    <x v="3"/>
    <x v="0"/>
    <x v="2"/>
    <x v="2"/>
    <s v="л."/>
    <n v="150"/>
  </r>
  <r>
    <x v="9"/>
    <s v="Бульдозер"/>
    <x v="0"/>
    <x v="4"/>
    <x v="0"/>
    <x v="3"/>
    <x v="3"/>
    <m/>
    <m/>
  </r>
  <r>
    <x v="9"/>
    <s v="Бульдозер"/>
    <x v="0"/>
    <x v="5"/>
    <x v="1"/>
    <x v="2"/>
    <x v="4"/>
    <s v="л."/>
    <n v="138"/>
  </r>
  <r>
    <x v="9"/>
    <s v="Бульдозер"/>
    <x v="0"/>
    <x v="6"/>
    <x v="1"/>
    <x v="0"/>
    <x v="5"/>
    <s v="шт."/>
    <n v="1"/>
  </r>
  <r>
    <x v="9"/>
    <s v="Бульдозер"/>
    <x v="0"/>
    <x v="4"/>
    <x v="1"/>
    <x v="3"/>
    <x v="3"/>
    <m/>
    <m/>
  </r>
  <r>
    <x v="9"/>
    <s v="Бульдозер"/>
    <x v="0"/>
    <x v="7"/>
    <x v="0"/>
    <x v="2"/>
    <x v="2"/>
    <s v="л."/>
    <n v="122"/>
  </r>
  <r>
    <x v="9"/>
    <s v="Бульдозер"/>
    <x v="1"/>
    <x v="140"/>
    <x v="2"/>
    <x v="4"/>
    <x v="3"/>
    <m/>
    <m/>
  </r>
  <r>
    <x v="9"/>
    <s v="Бульдозер"/>
    <x v="1"/>
    <x v="8"/>
    <x v="2"/>
    <x v="4"/>
    <x v="3"/>
    <m/>
    <m/>
  </r>
  <r>
    <x v="9"/>
    <s v="Бульдозер"/>
    <x v="1"/>
    <x v="9"/>
    <x v="2"/>
    <x v="4"/>
    <x v="3"/>
    <m/>
    <m/>
  </r>
  <r>
    <x v="9"/>
    <s v="Бульдозер"/>
    <x v="1"/>
    <x v="10"/>
    <x v="0"/>
    <x v="2"/>
    <x v="2"/>
    <s v="л."/>
    <n v="2.1"/>
  </r>
  <r>
    <x v="9"/>
    <s v="Бульдозер"/>
    <x v="2"/>
    <x v="11"/>
    <x v="3"/>
    <x v="5"/>
    <x v="6"/>
    <s v="л."/>
    <n v="86"/>
  </r>
  <r>
    <x v="9"/>
    <s v="Бульдозер"/>
    <x v="2"/>
    <x v="12"/>
    <x v="3"/>
    <x v="6"/>
    <x v="7"/>
    <s v="шт."/>
    <n v="3"/>
  </r>
  <r>
    <x v="9"/>
    <s v="Бульдозер"/>
    <x v="2"/>
    <x v="13"/>
    <x v="3"/>
    <x v="7"/>
    <x v="8"/>
    <s v="шт."/>
    <n v="1"/>
  </r>
  <r>
    <x v="9"/>
    <s v="Бульдозер"/>
    <x v="2"/>
    <x v="14"/>
    <x v="3"/>
    <x v="7"/>
    <x v="9"/>
    <s v="шт."/>
    <n v="2"/>
  </r>
  <r>
    <x v="9"/>
    <s v="Бульдозер"/>
    <x v="2"/>
    <x v="0"/>
    <x v="0"/>
    <x v="0"/>
    <x v="0"/>
    <s v="шт."/>
    <n v="1"/>
  </r>
  <r>
    <x v="9"/>
    <s v="Бульдозер"/>
    <x v="2"/>
    <x v="2"/>
    <x v="0"/>
    <x v="1"/>
    <x v="10"/>
    <s v="шт."/>
    <n v="1"/>
  </r>
  <r>
    <x v="9"/>
    <s v="Бульдозер"/>
    <x v="2"/>
    <x v="1"/>
    <x v="0"/>
    <x v="0"/>
    <x v="0"/>
    <s v="шт."/>
    <n v="1"/>
  </r>
  <r>
    <x v="9"/>
    <s v="Бульдозер"/>
    <x v="2"/>
    <x v="15"/>
    <x v="0"/>
    <x v="2"/>
    <x v="2"/>
    <s v="л."/>
    <m/>
  </r>
  <r>
    <x v="9"/>
    <s v="Бульдозер"/>
    <x v="2"/>
    <x v="16"/>
    <x v="2"/>
    <x v="4"/>
    <x v="3"/>
    <m/>
    <m/>
  </r>
  <r>
    <x v="9"/>
    <s v="Бульдозер"/>
    <x v="2"/>
    <x v="17"/>
    <x v="2"/>
    <x v="4"/>
    <x v="3"/>
    <m/>
    <m/>
  </r>
  <r>
    <x v="9"/>
    <s v="Бульдозер"/>
    <x v="2"/>
    <x v="18"/>
    <x v="4"/>
    <x v="8"/>
    <x v="11"/>
    <s v="шт."/>
    <n v="2"/>
  </r>
  <r>
    <x v="9"/>
    <s v="Бульдозер"/>
    <x v="2"/>
    <x v="18"/>
    <x v="4"/>
    <x v="8"/>
    <x v="12"/>
    <s v="шт."/>
    <n v="1"/>
  </r>
  <r>
    <x v="9"/>
    <s v="Бульдозер"/>
    <x v="2"/>
    <x v="140"/>
    <x v="2"/>
    <x v="4"/>
    <x v="3"/>
    <m/>
    <m/>
  </r>
  <r>
    <x v="9"/>
    <s v="Бульдозер"/>
    <x v="2"/>
    <x v="8"/>
    <x v="2"/>
    <x v="4"/>
    <x v="3"/>
    <m/>
    <m/>
  </r>
  <r>
    <x v="9"/>
    <s v="Бульдозер"/>
    <x v="2"/>
    <x v="9"/>
    <x v="2"/>
    <x v="4"/>
    <x v="3"/>
    <m/>
    <m/>
  </r>
  <r>
    <x v="9"/>
    <s v="Бульдозер"/>
    <x v="2"/>
    <x v="10"/>
    <x v="0"/>
    <x v="2"/>
    <x v="2"/>
    <s v="л."/>
    <n v="2.1"/>
  </r>
  <r>
    <x v="9"/>
    <s v="Бульдозер"/>
    <x v="3"/>
    <x v="3"/>
    <x v="0"/>
    <x v="2"/>
    <x v="2"/>
    <s v="л."/>
    <n v="150"/>
  </r>
  <r>
    <x v="9"/>
    <s v="Бульдозер"/>
    <x v="3"/>
    <x v="19"/>
    <x v="0"/>
    <x v="3"/>
    <x v="3"/>
    <m/>
    <m/>
  </r>
  <r>
    <x v="9"/>
    <s v="Бульдозер"/>
    <x v="3"/>
    <x v="20"/>
    <x v="3"/>
    <x v="7"/>
    <x v="3"/>
    <m/>
    <m/>
  </r>
  <r>
    <x v="9"/>
    <s v="Бульдозер"/>
    <x v="3"/>
    <x v="21"/>
    <x v="0"/>
    <x v="8"/>
    <x v="13"/>
    <s v="шт."/>
    <n v="1"/>
  </r>
  <r>
    <x v="9"/>
    <s v="Бульдозер"/>
    <x v="3"/>
    <x v="22"/>
    <x v="2"/>
    <x v="4"/>
    <x v="3"/>
    <m/>
    <m/>
  </r>
  <r>
    <x v="9"/>
    <s v="Бульдозер"/>
    <x v="3"/>
    <x v="23"/>
    <x v="1"/>
    <x v="8"/>
    <x v="13"/>
    <s v="шт."/>
    <n v="1"/>
  </r>
  <r>
    <x v="9"/>
    <s v="Бульдозер"/>
    <x v="3"/>
    <x v="24"/>
    <x v="3"/>
    <x v="8"/>
    <x v="13"/>
    <s v="шт."/>
    <n v="1"/>
  </r>
  <r>
    <x v="9"/>
    <s v="Бульдозер"/>
    <x v="3"/>
    <x v="25"/>
    <x v="3"/>
    <x v="4"/>
    <x v="3"/>
    <m/>
    <m/>
  </r>
  <r>
    <x v="9"/>
    <s v="Бульдозер"/>
    <x v="3"/>
    <x v="26"/>
    <x v="2"/>
    <x v="4"/>
    <x v="3"/>
    <m/>
    <m/>
  </r>
  <r>
    <x v="9"/>
    <s v="Бульдозер"/>
    <x v="3"/>
    <x v="11"/>
    <x v="3"/>
    <x v="5"/>
    <x v="6"/>
    <s v="л."/>
    <n v="86"/>
  </r>
  <r>
    <x v="9"/>
    <s v="Бульдозер"/>
    <x v="3"/>
    <x v="12"/>
    <x v="3"/>
    <x v="6"/>
    <x v="7"/>
    <s v="шт."/>
    <n v="3"/>
  </r>
  <r>
    <x v="9"/>
    <s v="Бульдозер"/>
    <x v="3"/>
    <x v="13"/>
    <x v="3"/>
    <x v="7"/>
    <x v="8"/>
    <s v="шт."/>
    <n v="1"/>
  </r>
  <r>
    <x v="9"/>
    <s v="Бульдозер"/>
    <x v="3"/>
    <x v="14"/>
    <x v="3"/>
    <x v="7"/>
    <x v="9"/>
    <s v="шт."/>
    <n v="2"/>
  </r>
  <r>
    <x v="9"/>
    <s v="Бульдозер"/>
    <x v="3"/>
    <x v="0"/>
    <x v="0"/>
    <x v="0"/>
    <x v="0"/>
    <s v="шт."/>
    <n v="1"/>
  </r>
  <r>
    <x v="9"/>
    <s v="Бульдозер"/>
    <x v="3"/>
    <x v="2"/>
    <x v="0"/>
    <x v="1"/>
    <x v="10"/>
    <s v="шт."/>
    <n v="1"/>
  </r>
  <r>
    <x v="9"/>
    <s v="Бульдозер"/>
    <x v="3"/>
    <x v="1"/>
    <x v="0"/>
    <x v="0"/>
    <x v="0"/>
    <s v="шт."/>
    <n v="1"/>
  </r>
  <r>
    <x v="9"/>
    <s v="Бульдозер"/>
    <x v="3"/>
    <x v="15"/>
    <x v="0"/>
    <x v="2"/>
    <x v="2"/>
    <s v="л."/>
    <m/>
  </r>
  <r>
    <x v="9"/>
    <s v="Бульдозер"/>
    <x v="3"/>
    <x v="16"/>
    <x v="2"/>
    <x v="4"/>
    <x v="3"/>
    <m/>
    <m/>
  </r>
  <r>
    <x v="9"/>
    <s v="Бульдозер"/>
    <x v="3"/>
    <x v="17"/>
    <x v="2"/>
    <x v="4"/>
    <x v="3"/>
    <m/>
    <m/>
  </r>
  <r>
    <x v="9"/>
    <s v="Бульдозер"/>
    <x v="3"/>
    <x v="18"/>
    <x v="4"/>
    <x v="8"/>
    <x v="11"/>
    <s v="шт."/>
    <n v="2"/>
  </r>
  <r>
    <x v="9"/>
    <s v="Бульдозер"/>
    <x v="3"/>
    <x v="18"/>
    <x v="4"/>
    <x v="8"/>
    <x v="12"/>
    <s v="шт."/>
    <n v="1"/>
  </r>
  <r>
    <x v="9"/>
    <s v="Бульдозер"/>
    <x v="3"/>
    <x v="140"/>
    <x v="2"/>
    <x v="4"/>
    <x v="3"/>
    <m/>
    <m/>
  </r>
  <r>
    <x v="9"/>
    <s v="Бульдозер"/>
    <x v="3"/>
    <x v="8"/>
    <x v="2"/>
    <x v="4"/>
    <x v="3"/>
    <m/>
    <m/>
  </r>
  <r>
    <x v="9"/>
    <s v="Бульдозер"/>
    <x v="3"/>
    <x v="9"/>
    <x v="2"/>
    <x v="4"/>
    <x v="3"/>
    <m/>
    <m/>
  </r>
  <r>
    <x v="9"/>
    <s v="Бульдозер"/>
    <x v="3"/>
    <x v="10"/>
    <x v="0"/>
    <x v="2"/>
    <x v="2"/>
    <s v="л."/>
    <n v="2.1"/>
  </r>
  <r>
    <x v="9"/>
    <s v="Бульдозер"/>
    <x v="4"/>
    <x v="5"/>
    <x v="1"/>
    <x v="2"/>
    <x v="4"/>
    <s v="л."/>
    <n v="138"/>
  </r>
  <r>
    <x v="9"/>
    <s v="Бульдозер"/>
    <x v="4"/>
    <x v="6"/>
    <x v="1"/>
    <x v="0"/>
    <x v="5"/>
    <s v="шт."/>
    <n v="1"/>
  </r>
  <r>
    <x v="9"/>
    <s v="Бульдозер"/>
    <x v="4"/>
    <x v="7"/>
    <x v="0"/>
    <x v="2"/>
    <x v="2"/>
    <s v="л."/>
    <n v="122"/>
  </r>
  <r>
    <x v="9"/>
    <s v="Бульдозер"/>
    <x v="4"/>
    <x v="27"/>
    <x v="0"/>
    <x v="2"/>
    <x v="2"/>
    <s v="л."/>
    <n v="2.1"/>
  </r>
  <r>
    <x v="9"/>
    <s v="Бульдозер"/>
    <x v="4"/>
    <x v="28"/>
    <x v="0"/>
    <x v="4"/>
    <x v="3"/>
    <m/>
    <m/>
  </r>
  <r>
    <x v="9"/>
    <s v="Бульдозер"/>
    <x v="4"/>
    <x v="29"/>
    <x v="2"/>
    <x v="4"/>
    <x v="3"/>
    <m/>
    <m/>
  </r>
  <r>
    <x v="9"/>
    <s v="Бульдозер"/>
    <x v="4"/>
    <x v="30"/>
    <x v="3"/>
    <x v="4"/>
    <x v="3"/>
    <m/>
    <m/>
  </r>
  <r>
    <x v="9"/>
    <s v="Бульдозер"/>
    <x v="4"/>
    <x v="31"/>
    <x v="2"/>
    <x v="4"/>
    <x v="3"/>
    <m/>
    <m/>
  </r>
  <r>
    <x v="9"/>
    <s v="Бульдозер"/>
    <x v="4"/>
    <x v="3"/>
    <x v="0"/>
    <x v="2"/>
    <x v="2"/>
    <s v="л."/>
    <n v="150"/>
  </r>
  <r>
    <x v="9"/>
    <s v="Бульдозер"/>
    <x v="4"/>
    <x v="19"/>
    <x v="0"/>
    <x v="3"/>
    <x v="3"/>
    <m/>
    <m/>
  </r>
  <r>
    <x v="9"/>
    <s v="Бульдозер"/>
    <x v="4"/>
    <x v="20"/>
    <x v="3"/>
    <x v="7"/>
    <x v="3"/>
    <m/>
    <m/>
  </r>
  <r>
    <x v="9"/>
    <s v="Бульдозер"/>
    <x v="4"/>
    <x v="21"/>
    <x v="0"/>
    <x v="8"/>
    <x v="13"/>
    <s v="шт."/>
    <n v="1"/>
  </r>
  <r>
    <x v="9"/>
    <s v="Бульдозер"/>
    <x v="4"/>
    <x v="22"/>
    <x v="2"/>
    <x v="4"/>
    <x v="3"/>
    <m/>
    <m/>
  </r>
  <r>
    <x v="9"/>
    <s v="Бульдозер"/>
    <x v="4"/>
    <x v="23"/>
    <x v="1"/>
    <x v="8"/>
    <x v="13"/>
    <s v="шт."/>
    <n v="1"/>
  </r>
  <r>
    <x v="9"/>
    <s v="Бульдозер"/>
    <x v="4"/>
    <x v="24"/>
    <x v="3"/>
    <x v="8"/>
    <x v="13"/>
    <s v="шт."/>
    <n v="1"/>
  </r>
  <r>
    <x v="9"/>
    <s v="Бульдозер"/>
    <x v="4"/>
    <x v="25"/>
    <x v="3"/>
    <x v="4"/>
    <x v="3"/>
    <m/>
    <m/>
  </r>
  <r>
    <x v="9"/>
    <s v="Бульдозер"/>
    <x v="4"/>
    <x v="26"/>
    <x v="2"/>
    <x v="4"/>
    <x v="3"/>
    <m/>
    <m/>
  </r>
  <r>
    <x v="9"/>
    <s v="Бульдозер"/>
    <x v="4"/>
    <x v="11"/>
    <x v="3"/>
    <x v="5"/>
    <x v="6"/>
    <s v="л."/>
    <n v="86"/>
  </r>
  <r>
    <x v="9"/>
    <s v="Бульдозер"/>
    <x v="4"/>
    <x v="12"/>
    <x v="3"/>
    <x v="6"/>
    <x v="7"/>
    <s v="шт."/>
    <n v="3"/>
  </r>
  <r>
    <x v="9"/>
    <s v="Бульдозер"/>
    <x v="4"/>
    <x v="13"/>
    <x v="3"/>
    <x v="7"/>
    <x v="8"/>
    <s v="шт."/>
    <n v="1"/>
  </r>
  <r>
    <x v="9"/>
    <s v="Бульдозер"/>
    <x v="4"/>
    <x v="14"/>
    <x v="3"/>
    <x v="7"/>
    <x v="9"/>
    <s v="шт."/>
    <n v="2"/>
  </r>
  <r>
    <x v="9"/>
    <s v="Бульдозер"/>
    <x v="4"/>
    <x v="0"/>
    <x v="0"/>
    <x v="0"/>
    <x v="0"/>
    <s v="шт."/>
    <n v="1"/>
  </r>
  <r>
    <x v="9"/>
    <s v="Бульдозер"/>
    <x v="4"/>
    <x v="2"/>
    <x v="0"/>
    <x v="1"/>
    <x v="10"/>
    <s v="шт."/>
    <n v="1"/>
  </r>
  <r>
    <x v="9"/>
    <s v="Бульдозер"/>
    <x v="4"/>
    <x v="1"/>
    <x v="0"/>
    <x v="0"/>
    <x v="0"/>
    <s v="шт."/>
    <n v="1"/>
  </r>
  <r>
    <x v="9"/>
    <s v="Бульдозер"/>
    <x v="4"/>
    <x v="15"/>
    <x v="0"/>
    <x v="2"/>
    <x v="2"/>
    <s v="л."/>
    <m/>
  </r>
  <r>
    <x v="9"/>
    <s v="Бульдозер"/>
    <x v="4"/>
    <x v="16"/>
    <x v="2"/>
    <x v="4"/>
    <x v="3"/>
    <m/>
    <m/>
  </r>
  <r>
    <x v="9"/>
    <s v="Бульдозер"/>
    <x v="4"/>
    <x v="17"/>
    <x v="2"/>
    <x v="4"/>
    <x v="3"/>
    <m/>
    <m/>
  </r>
  <r>
    <x v="9"/>
    <s v="Бульдозер"/>
    <x v="4"/>
    <x v="18"/>
    <x v="4"/>
    <x v="8"/>
    <x v="11"/>
    <s v="шт."/>
    <n v="2"/>
  </r>
  <r>
    <x v="9"/>
    <s v="Бульдозер"/>
    <x v="4"/>
    <x v="18"/>
    <x v="4"/>
    <x v="8"/>
    <x v="12"/>
    <s v="шт."/>
    <n v="1"/>
  </r>
  <r>
    <x v="9"/>
    <s v="Бульдозер"/>
    <x v="4"/>
    <x v="140"/>
    <x v="2"/>
    <x v="4"/>
    <x v="3"/>
    <m/>
    <m/>
  </r>
  <r>
    <x v="9"/>
    <s v="Бульдозер"/>
    <x v="4"/>
    <x v="8"/>
    <x v="2"/>
    <x v="4"/>
    <x v="3"/>
    <m/>
    <m/>
  </r>
  <r>
    <x v="9"/>
    <s v="Бульдозер"/>
    <x v="4"/>
    <x v="9"/>
    <x v="2"/>
    <x v="4"/>
    <x v="3"/>
    <m/>
    <m/>
  </r>
  <r>
    <x v="9"/>
    <s v="Бульдозер"/>
    <x v="4"/>
    <x v="10"/>
    <x v="0"/>
    <x v="2"/>
    <x v="2"/>
    <s v="л."/>
    <n v="2.1"/>
  </r>
  <r>
    <x v="9"/>
    <s v="Бульдозер"/>
    <x v="5"/>
    <x v="32"/>
    <x v="2"/>
    <x v="4"/>
    <x v="3"/>
    <m/>
    <m/>
  </r>
  <r>
    <x v="9"/>
    <s v="Бульдозер"/>
    <x v="5"/>
    <x v="33"/>
    <x v="2"/>
    <x v="4"/>
    <x v="3"/>
    <m/>
    <m/>
  </r>
  <r>
    <x v="9"/>
    <s v="Бульдозер"/>
    <x v="5"/>
    <x v="34"/>
    <x v="2"/>
    <x v="4"/>
    <x v="3"/>
    <m/>
    <m/>
  </r>
  <r>
    <x v="9"/>
    <s v="Бульдозер"/>
    <x v="5"/>
    <x v="35"/>
    <x v="2"/>
    <x v="4"/>
    <x v="3"/>
    <m/>
    <m/>
  </r>
  <r>
    <x v="9"/>
    <s v="Бульдозер"/>
    <x v="5"/>
    <x v="36"/>
    <x v="2"/>
    <x v="4"/>
    <x v="3"/>
    <m/>
    <m/>
  </r>
  <r>
    <x v="9"/>
    <s v="Бульдозер"/>
    <x v="5"/>
    <x v="5"/>
    <x v="1"/>
    <x v="2"/>
    <x v="4"/>
    <s v="л."/>
    <n v="138"/>
  </r>
  <r>
    <x v="9"/>
    <s v="Бульдозер"/>
    <x v="5"/>
    <x v="6"/>
    <x v="1"/>
    <x v="0"/>
    <x v="5"/>
    <s v="шт."/>
    <n v="1"/>
  </r>
  <r>
    <x v="9"/>
    <s v="Бульдозер"/>
    <x v="5"/>
    <x v="7"/>
    <x v="0"/>
    <x v="2"/>
    <x v="2"/>
    <s v="л."/>
    <n v="122"/>
  </r>
  <r>
    <x v="9"/>
    <s v="Бульдозер"/>
    <x v="5"/>
    <x v="27"/>
    <x v="0"/>
    <x v="2"/>
    <x v="2"/>
    <s v="л."/>
    <n v="2.1"/>
  </r>
  <r>
    <x v="9"/>
    <s v="Бульдозер"/>
    <x v="5"/>
    <x v="28"/>
    <x v="0"/>
    <x v="4"/>
    <x v="3"/>
    <m/>
    <m/>
  </r>
  <r>
    <x v="9"/>
    <s v="Бульдозер"/>
    <x v="5"/>
    <x v="29"/>
    <x v="2"/>
    <x v="4"/>
    <x v="3"/>
    <m/>
    <m/>
  </r>
  <r>
    <x v="9"/>
    <s v="Бульдозер"/>
    <x v="5"/>
    <x v="30"/>
    <x v="3"/>
    <x v="4"/>
    <x v="3"/>
    <m/>
    <m/>
  </r>
  <r>
    <x v="9"/>
    <s v="Бульдозер"/>
    <x v="5"/>
    <x v="31"/>
    <x v="2"/>
    <x v="4"/>
    <x v="3"/>
    <m/>
    <m/>
  </r>
  <r>
    <x v="9"/>
    <s v="Бульдозер"/>
    <x v="5"/>
    <x v="3"/>
    <x v="0"/>
    <x v="2"/>
    <x v="2"/>
    <s v="л."/>
    <n v="150"/>
  </r>
  <r>
    <x v="9"/>
    <s v="Бульдозер"/>
    <x v="5"/>
    <x v="19"/>
    <x v="0"/>
    <x v="3"/>
    <x v="3"/>
    <m/>
    <m/>
  </r>
  <r>
    <x v="9"/>
    <s v="Бульдозер"/>
    <x v="5"/>
    <x v="20"/>
    <x v="3"/>
    <x v="7"/>
    <x v="3"/>
    <m/>
    <m/>
  </r>
  <r>
    <x v="9"/>
    <s v="Бульдозер"/>
    <x v="5"/>
    <x v="21"/>
    <x v="0"/>
    <x v="8"/>
    <x v="13"/>
    <s v="шт."/>
    <n v="1"/>
  </r>
  <r>
    <x v="9"/>
    <s v="Бульдозер"/>
    <x v="5"/>
    <x v="22"/>
    <x v="2"/>
    <x v="4"/>
    <x v="3"/>
    <m/>
    <m/>
  </r>
  <r>
    <x v="9"/>
    <s v="Бульдозер"/>
    <x v="5"/>
    <x v="23"/>
    <x v="1"/>
    <x v="8"/>
    <x v="13"/>
    <s v="шт."/>
    <n v="1"/>
  </r>
  <r>
    <x v="9"/>
    <s v="Бульдозер"/>
    <x v="5"/>
    <x v="24"/>
    <x v="3"/>
    <x v="8"/>
    <x v="13"/>
    <s v="шт."/>
    <n v="1"/>
  </r>
  <r>
    <x v="9"/>
    <s v="Бульдозер"/>
    <x v="5"/>
    <x v="25"/>
    <x v="3"/>
    <x v="4"/>
    <x v="3"/>
    <m/>
    <m/>
  </r>
  <r>
    <x v="9"/>
    <s v="Бульдозер"/>
    <x v="5"/>
    <x v="26"/>
    <x v="2"/>
    <x v="4"/>
    <x v="3"/>
    <m/>
    <m/>
  </r>
  <r>
    <x v="9"/>
    <s v="Бульдозер"/>
    <x v="5"/>
    <x v="11"/>
    <x v="3"/>
    <x v="5"/>
    <x v="6"/>
    <s v="л."/>
    <n v="86"/>
  </r>
  <r>
    <x v="9"/>
    <s v="Бульдозер"/>
    <x v="5"/>
    <x v="12"/>
    <x v="3"/>
    <x v="6"/>
    <x v="7"/>
    <s v="шт."/>
    <n v="3"/>
  </r>
  <r>
    <x v="9"/>
    <s v="Бульдозер"/>
    <x v="5"/>
    <x v="13"/>
    <x v="3"/>
    <x v="7"/>
    <x v="8"/>
    <s v="шт."/>
    <n v="1"/>
  </r>
  <r>
    <x v="9"/>
    <s v="Бульдозер"/>
    <x v="5"/>
    <x v="14"/>
    <x v="3"/>
    <x v="7"/>
    <x v="9"/>
    <s v="шт."/>
    <n v="2"/>
  </r>
  <r>
    <x v="9"/>
    <s v="Бульдозер"/>
    <x v="5"/>
    <x v="0"/>
    <x v="0"/>
    <x v="0"/>
    <x v="0"/>
    <s v="шт."/>
    <n v="1"/>
  </r>
  <r>
    <x v="9"/>
    <s v="Бульдозер"/>
    <x v="5"/>
    <x v="2"/>
    <x v="0"/>
    <x v="1"/>
    <x v="10"/>
    <s v="шт."/>
    <n v="1"/>
  </r>
  <r>
    <x v="9"/>
    <s v="Бульдозер"/>
    <x v="5"/>
    <x v="1"/>
    <x v="0"/>
    <x v="0"/>
    <x v="0"/>
    <s v="шт."/>
    <n v="1"/>
  </r>
  <r>
    <x v="9"/>
    <s v="Бульдозер"/>
    <x v="5"/>
    <x v="15"/>
    <x v="0"/>
    <x v="2"/>
    <x v="2"/>
    <s v="л."/>
    <m/>
  </r>
  <r>
    <x v="9"/>
    <s v="Бульдозер"/>
    <x v="5"/>
    <x v="16"/>
    <x v="2"/>
    <x v="4"/>
    <x v="3"/>
    <m/>
    <m/>
  </r>
  <r>
    <x v="9"/>
    <s v="Бульдозер"/>
    <x v="5"/>
    <x v="17"/>
    <x v="2"/>
    <x v="4"/>
    <x v="3"/>
    <m/>
    <m/>
  </r>
  <r>
    <x v="9"/>
    <s v="Бульдозер"/>
    <x v="5"/>
    <x v="18"/>
    <x v="4"/>
    <x v="8"/>
    <x v="11"/>
    <s v="шт."/>
    <n v="2"/>
  </r>
  <r>
    <x v="9"/>
    <s v="Бульдозер"/>
    <x v="5"/>
    <x v="18"/>
    <x v="4"/>
    <x v="8"/>
    <x v="12"/>
    <s v="шт."/>
    <n v="1"/>
  </r>
  <r>
    <x v="9"/>
    <s v="Бульдозер"/>
    <x v="5"/>
    <x v="140"/>
    <x v="2"/>
    <x v="4"/>
    <x v="3"/>
    <m/>
    <m/>
  </r>
  <r>
    <x v="9"/>
    <s v="Бульдозер"/>
    <x v="5"/>
    <x v="8"/>
    <x v="2"/>
    <x v="4"/>
    <x v="3"/>
    <m/>
    <m/>
  </r>
  <r>
    <x v="9"/>
    <s v="Бульдозер"/>
    <x v="5"/>
    <x v="9"/>
    <x v="2"/>
    <x v="4"/>
    <x v="3"/>
    <m/>
    <m/>
  </r>
  <r>
    <x v="9"/>
    <s v="Бульдозер"/>
    <x v="5"/>
    <x v="10"/>
    <x v="0"/>
    <x v="2"/>
    <x v="2"/>
    <s v="л."/>
    <n v="2.1"/>
  </r>
  <r>
    <x v="9"/>
    <s v="Бульдозер"/>
    <x v="6"/>
    <x v="37"/>
    <x v="3"/>
    <x v="4"/>
    <x v="3"/>
    <m/>
    <m/>
  </r>
  <r>
    <x v="9"/>
    <s v="Бульдозер"/>
    <x v="6"/>
    <x v="38"/>
    <x v="3"/>
    <x v="4"/>
    <x v="3"/>
    <m/>
    <m/>
  </r>
  <r>
    <x v="9"/>
    <s v="Бульдозер"/>
    <x v="6"/>
    <x v="32"/>
    <x v="2"/>
    <x v="4"/>
    <x v="3"/>
    <m/>
    <m/>
  </r>
  <r>
    <x v="9"/>
    <s v="Бульдозер"/>
    <x v="6"/>
    <x v="33"/>
    <x v="2"/>
    <x v="4"/>
    <x v="3"/>
    <m/>
    <m/>
  </r>
  <r>
    <x v="9"/>
    <s v="Бульдозер"/>
    <x v="6"/>
    <x v="34"/>
    <x v="2"/>
    <x v="4"/>
    <x v="3"/>
    <m/>
    <m/>
  </r>
  <r>
    <x v="9"/>
    <s v="Бульдозер"/>
    <x v="6"/>
    <x v="35"/>
    <x v="2"/>
    <x v="4"/>
    <x v="3"/>
    <m/>
    <m/>
  </r>
  <r>
    <x v="9"/>
    <s v="Бульдозер"/>
    <x v="6"/>
    <x v="36"/>
    <x v="2"/>
    <x v="4"/>
    <x v="3"/>
    <m/>
    <m/>
  </r>
  <r>
    <x v="9"/>
    <s v="Бульдозер"/>
    <x v="6"/>
    <x v="5"/>
    <x v="1"/>
    <x v="2"/>
    <x v="4"/>
    <s v="л."/>
    <n v="138"/>
  </r>
  <r>
    <x v="9"/>
    <s v="Бульдозер"/>
    <x v="6"/>
    <x v="6"/>
    <x v="1"/>
    <x v="0"/>
    <x v="5"/>
    <s v="шт."/>
    <n v="1"/>
  </r>
  <r>
    <x v="9"/>
    <s v="Бульдозер"/>
    <x v="6"/>
    <x v="7"/>
    <x v="0"/>
    <x v="2"/>
    <x v="2"/>
    <s v="л."/>
    <n v="122"/>
  </r>
  <r>
    <x v="9"/>
    <s v="Бульдозер"/>
    <x v="6"/>
    <x v="27"/>
    <x v="0"/>
    <x v="2"/>
    <x v="2"/>
    <s v="л."/>
    <n v="2.1"/>
  </r>
  <r>
    <x v="9"/>
    <s v="Бульдозер"/>
    <x v="6"/>
    <x v="28"/>
    <x v="0"/>
    <x v="4"/>
    <x v="3"/>
    <m/>
    <m/>
  </r>
  <r>
    <x v="9"/>
    <s v="Бульдозер"/>
    <x v="6"/>
    <x v="29"/>
    <x v="2"/>
    <x v="4"/>
    <x v="3"/>
    <m/>
    <m/>
  </r>
  <r>
    <x v="9"/>
    <s v="Бульдозер"/>
    <x v="6"/>
    <x v="30"/>
    <x v="3"/>
    <x v="4"/>
    <x v="3"/>
    <m/>
    <m/>
  </r>
  <r>
    <x v="9"/>
    <s v="Бульдозер"/>
    <x v="6"/>
    <x v="31"/>
    <x v="2"/>
    <x v="4"/>
    <x v="3"/>
    <m/>
    <m/>
  </r>
  <r>
    <x v="9"/>
    <s v="Бульдозер"/>
    <x v="6"/>
    <x v="3"/>
    <x v="0"/>
    <x v="2"/>
    <x v="2"/>
    <s v="л."/>
    <n v="150"/>
  </r>
  <r>
    <x v="9"/>
    <s v="Бульдозер"/>
    <x v="6"/>
    <x v="19"/>
    <x v="0"/>
    <x v="3"/>
    <x v="3"/>
    <m/>
    <m/>
  </r>
  <r>
    <x v="9"/>
    <s v="Бульдозер"/>
    <x v="6"/>
    <x v="20"/>
    <x v="3"/>
    <x v="7"/>
    <x v="3"/>
    <m/>
    <m/>
  </r>
  <r>
    <x v="9"/>
    <s v="Бульдозер"/>
    <x v="6"/>
    <x v="21"/>
    <x v="0"/>
    <x v="8"/>
    <x v="13"/>
    <s v="шт."/>
    <n v="1"/>
  </r>
  <r>
    <x v="9"/>
    <s v="Бульдозер"/>
    <x v="6"/>
    <x v="22"/>
    <x v="2"/>
    <x v="4"/>
    <x v="3"/>
    <m/>
    <m/>
  </r>
  <r>
    <x v="9"/>
    <s v="Бульдозер"/>
    <x v="6"/>
    <x v="23"/>
    <x v="1"/>
    <x v="8"/>
    <x v="13"/>
    <s v="шт."/>
    <n v="1"/>
  </r>
  <r>
    <x v="9"/>
    <s v="Бульдозер"/>
    <x v="6"/>
    <x v="24"/>
    <x v="3"/>
    <x v="8"/>
    <x v="13"/>
    <s v="шт."/>
    <n v="1"/>
  </r>
  <r>
    <x v="9"/>
    <s v="Бульдозер"/>
    <x v="6"/>
    <x v="25"/>
    <x v="3"/>
    <x v="4"/>
    <x v="3"/>
    <m/>
    <m/>
  </r>
  <r>
    <x v="9"/>
    <s v="Бульдозер"/>
    <x v="6"/>
    <x v="26"/>
    <x v="2"/>
    <x v="4"/>
    <x v="3"/>
    <m/>
    <m/>
  </r>
  <r>
    <x v="9"/>
    <s v="Бульдозер"/>
    <x v="6"/>
    <x v="11"/>
    <x v="3"/>
    <x v="5"/>
    <x v="6"/>
    <s v="л."/>
    <n v="86"/>
  </r>
  <r>
    <x v="9"/>
    <s v="Бульдозер"/>
    <x v="6"/>
    <x v="12"/>
    <x v="3"/>
    <x v="6"/>
    <x v="7"/>
    <s v="шт."/>
    <n v="3"/>
  </r>
  <r>
    <x v="9"/>
    <s v="Бульдозер"/>
    <x v="6"/>
    <x v="13"/>
    <x v="3"/>
    <x v="7"/>
    <x v="8"/>
    <s v="шт."/>
    <n v="1"/>
  </r>
  <r>
    <x v="9"/>
    <s v="Бульдозер"/>
    <x v="6"/>
    <x v="14"/>
    <x v="3"/>
    <x v="7"/>
    <x v="9"/>
    <s v="шт."/>
    <n v="2"/>
  </r>
  <r>
    <x v="9"/>
    <s v="Бульдозер"/>
    <x v="6"/>
    <x v="0"/>
    <x v="0"/>
    <x v="0"/>
    <x v="0"/>
    <s v="шт."/>
    <n v="1"/>
  </r>
  <r>
    <x v="9"/>
    <s v="Бульдозер"/>
    <x v="6"/>
    <x v="2"/>
    <x v="0"/>
    <x v="1"/>
    <x v="10"/>
    <s v="шт."/>
    <n v="1"/>
  </r>
  <r>
    <x v="9"/>
    <s v="Бульдозер"/>
    <x v="6"/>
    <x v="1"/>
    <x v="0"/>
    <x v="0"/>
    <x v="0"/>
    <s v="шт."/>
    <n v="1"/>
  </r>
  <r>
    <x v="9"/>
    <s v="Бульдозер"/>
    <x v="6"/>
    <x v="15"/>
    <x v="0"/>
    <x v="2"/>
    <x v="2"/>
    <s v="л."/>
    <m/>
  </r>
  <r>
    <x v="9"/>
    <s v="Бульдозер"/>
    <x v="6"/>
    <x v="16"/>
    <x v="2"/>
    <x v="4"/>
    <x v="3"/>
    <m/>
    <m/>
  </r>
  <r>
    <x v="9"/>
    <s v="Бульдозер"/>
    <x v="6"/>
    <x v="17"/>
    <x v="2"/>
    <x v="4"/>
    <x v="3"/>
    <m/>
    <m/>
  </r>
  <r>
    <x v="9"/>
    <s v="Бульдозер"/>
    <x v="6"/>
    <x v="18"/>
    <x v="4"/>
    <x v="8"/>
    <x v="11"/>
    <s v="шт."/>
    <n v="2"/>
  </r>
  <r>
    <x v="9"/>
    <s v="Бульдозер"/>
    <x v="6"/>
    <x v="18"/>
    <x v="4"/>
    <x v="8"/>
    <x v="12"/>
    <s v="шт."/>
    <n v="1"/>
  </r>
  <r>
    <x v="9"/>
    <s v="Бульдозер"/>
    <x v="6"/>
    <x v="140"/>
    <x v="2"/>
    <x v="4"/>
    <x v="3"/>
    <m/>
    <m/>
  </r>
  <r>
    <x v="9"/>
    <s v="Бульдозер"/>
    <x v="6"/>
    <x v="8"/>
    <x v="2"/>
    <x v="4"/>
    <x v="3"/>
    <m/>
    <m/>
  </r>
  <r>
    <x v="9"/>
    <s v="Бульдозер"/>
    <x v="6"/>
    <x v="9"/>
    <x v="2"/>
    <x v="4"/>
    <x v="3"/>
    <m/>
    <m/>
  </r>
  <r>
    <x v="9"/>
    <s v="Бульдозер"/>
    <x v="6"/>
    <x v="10"/>
    <x v="0"/>
    <x v="2"/>
    <x v="2"/>
    <s v="л."/>
    <n v="2.1"/>
  </r>
  <r>
    <x v="9"/>
    <s v="Бульдозер"/>
    <x v="3"/>
    <x v="34"/>
    <x v="2"/>
    <x v="4"/>
    <x v="3"/>
    <m/>
    <m/>
  </r>
  <r>
    <x v="9"/>
    <s v="Бульдозер"/>
    <x v="4"/>
    <x v="34"/>
    <x v="2"/>
    <x v="4"/>
    <x v="3"/>
    <m/>
    <m/>
  </r>
  <r>
    <x v="9"/>
    <s v="Бульдозер"/>
    <x v="5"/>
    <x v="39"/>
    <x v="2"/>
    <x v="4"/>
    <x v="3"/>
    <s v="шт."/>
    <n v="1"/>
  </r>
  <r>
    <x v="9"/>
    <s v="Бульдозер"/>
    <x v="5"/>
    <x v="40"/>
    <x v="2"/>
    <x v="4"/>
    <x v="3"/>
    <s v="шт."/>
    <n v="1"/>
  </r>
  <r>
    <x v="9"/>
    <s v="Бульдозер"/>
    <x v="5"/>
    <x v="41"/>
    <x v="2"/>
    <x v="4"/>
    <x v="3"/>
    <s v="шт."/>
    <n v="1"/>
  </r>
  <r>
    <x v="9"/>
    <s v="Бульдозер"/>
    <x v="5"/>
    <x v="42"/>
    <x v="2"/>
    <x v="4"/>
    <x v="3"/>
    <s v="шт."/>
    <n v="1"/>
  </r>
  <r>
    <x v="9"/>
    <s v="Бульдозер"/>
    <x v="5"/>
    <x v="43"/>
    <x v="2"/>
    <x v="4"/>
    <x v="3"/>
    <s v="шт."/>
    <n v="1"/>
  </r>
  <r>
    <x v="9"/>
    <s v="Бульдозер"/>
    <x v="5"/>
    <x v="44"/>
    <x v="2"/>
    <x v="4"/>
    <x v="3"/>
    <s v="шт."/>
    <n v="1"/>
  </r>
  <r>
    <x v="9"/>
    <s v="Бульдозер"/>
    <x v="5"/>
    <x v="45"/>
    <x v="2"/>
    <x v="4"/>
    <x v="3"/>
    <s v="шт."/>
    <n v="2"/>
  </r>
  <r>
    <x v="9"/>
    <s v="Бульдозер"/>
    <x v="5"/>
    <x v="46"/>
    <x v="2"/>
    <x v="4"/>
    <x v="3"/>
    <s v="шт."/>
    <n v="1"/>
  </r>
  <r>
    <x v="9"/>
    <s v="Бульдозер"/>
    <x v="5"/>
    <x v="47"/>
    <x v="2"/>
    <x v="4"/>
    <x v="3"/>
    <s v="шт."/>
    <n v="2"/>
  </r>
  <r>
    <x v="9"/>
    <s v="Бульдозер"/>
    <x v="5"/>
    <x v="48"/>
    <x v="2"/>
    <x v="4"/>
    <x v="3"/>
    <s v="шт."/>
    <n v="1"/>
  </r>
  <r>
    <x v="9"/>
    <s v="Бульдозер"/>
    <x v="5"/>
    <x v="49"/>
    <x v="2"/>
    <x v="4"/>
    <x v="3"/>
    <s v="шт."/>
    <n v="2"/>
  </r>
  <r>
    <x v="9"/>
    <s v="Бульдозер"/>
    <x v="5"/>
    <x v="50"/>
    <x v="2"/>
    <x v="4"/>
    <x v="3"/>
    <s v="шт."/>
    <n v="1"/>
  </r>
  <r>
    <x v="9"/>
    <s v="Бульдозер"/>
    <x v="5"/>
    <x v="51"/>
    <x v="2"/>
    <x v="4"/>
    <x v="3"/>
    <s v="шт."/>
    <n v="1"/>
  </r>
  <r>
    <x v="9"/>
    <s v="Бульдозер"/>
    <x v="5"/>
    <x v="52"/>
    <x v="2"/>
    <x v="4"/>
    <x v="3"/>
    <s v="шт."/>
    <n v="8"/>
  </r>
  <r>
    <x v="9"/>
    <s v="Бульдозер"/>
    <x v="5"/>
    <x v="53"/>
    <x v="2"/>
    <x v="4"/>
    <x v="3"/>
    <s v="шт."/>
    <n v="10"/>
  </r>
  <r>
    <x v="9"/>
    <s v="Бульдозер"/>
    <x v="5"/>
    <x v="54"/>
    <x v="2"/>
    <x v="4"/>
    <x v="3"/>
    <s v="шт."/>
    <n v="20"/>
  </r>
  <r>
    <x v="9"/>
    <s v="Бульдозер"/>
    <x v="5"/>
    <x v="55"/>
    <x v="2"/>
    <x v="4"/>
    <x v="3"/>
    <s v="шт."/>
    <n v="16"/>
  </r>
  <r>
    <x v="9"/>
    <s v="Бульдозер"/>
    <x v="5"/>
    <x v="56"/>
    <x v="2"/>
    <x v="4"/>
    <x v="3"/>
    <s v="шт."/>
    <n v="6"/>
  </r>
  <r>
    <x v="9"/>
    <s v="Бульдозер"/>
    <x v="5"/>
    <x v="57"/>
    <x v="2"/>
    <x v="4"/>
    <x v="3"/>
    <s v="шт."/>
    <n v="2"/>
  </r>
  <r>
    <x v="9"/>
    <s v="Бульдозер"/>
    <x v="5"/>
    <x v="58"/>
    <x v="2"/>
    <x v="4"/>
    <x v="3"/>
    <s v="шт."/>
    <n v="2"/>
  </r>
  <r>
    <x v="9"/>
    <s v="Бульдозер"/>
    <x v="5"/>
    <x v="59"/>
    <x v="2"/>
    <x v="4"/>
    <x v="3"/>
    <s v="шт."/>
    <n v="4"/>
  </r>
  <r>
    <x v="9"/>
    <s v="Бульдозер"/>
    <x v="5"/>
    <x v="60"/>
    <x v="2"/>
    <x v="4"/>
    <x v="3"/>
    <s v="шт."/>
    <n v="1"/>
  </r>
  <r>
    <x v="9"/>
    <s v="Бульдозер"/>
    <x v="5"/>
    <x v="61"/>
    <x v="2"/>
    <x v="4"/>
    <x v="3"/>
    <s v="шт."/>
    <n v="6"/>
  </r>
  <r>
    <x v="9"/>
    <s v="Бульдозер"/>
    <x v="5"/>
    <x v="62"/>
    <x v="2"/>
    <x v="4"/>
    <x v="3"/>
    <s v="шт."/>
    <n v="12"/>
  </r>
  <r>
    <x v="9"/>
    <s v="Бульдозер"/>
    <x v="5"/>
    <x v="63"/>
    <x v="2"/>
    <x v="4"/>
    <x v="3"/>
    <s v="шт."/>
    <n v="16"/>
  </r>
  <r>
    <x v="9"/>
    <s v="Бульдозер"/>
    <x v="5"/>
    <x v="64"/>
    <x v="2"/>
    <x v="4"/>
    <x v="3"/>
    <s v="шт."/>
    <n v="2"/>
  </r>
  <r>
    <x v="9"/>
    <s v="Бульдозер"/>
    <x v="5"/>
    <x v="65"/>
    <x v="2"/>
    <x v="4"/>
    <x v="3"/>
    <s v="шт."/>
    <n v="2"/>
  </r>
  <r>
    <x v="9"/>
    <s v="Бульдозер"/>
    <x v="5"/>
    <x v="66"/>
    <x v="2"/>
    <x v="4"/>
    <x v="3"/>
    <s v="шт."/>
    <n v="4"/>
  </r>
  <r>
    <x v="9"/>
    <s v="Бульдозер"/>
    <x v="5"/>
    <x v="67"/>
    <x v="2"/>
    <x v="4"/>
    <x v="3"/>
    <s v="шт."/>
    <n v="2"/>
  </r>
  <r>
    <x v="9"/>
    <s v="Бульдозер"/>
    <x v="5"/>
    <x v="68"/>
    <x v="2"/>
    <x v="4"/>
    <x v="3"/>
    <s v="шт."/>
    <n v="15"/>
  </r>
  <r>
    <x v="9"/>
    <s v="Бульдозер"/>
    <x v="5"/>
    <x v="69"/>
    <x v="2"/>
    <x v="4"/>
    <x v="3"/>
    <s v="шт."/>
    <n v="2"/>
  </r>
  <r>
    <x v="9"/>
    <s v="Бульдозер"/>
    <x v="5"/>
    <x v="70"/>
    <x v="2"/>
    <x v="4"/>
    <x v="3"/>
    <s v="шт."/>
    <n v="1"/>
  </r>
  <r>
    <x v="9"/>
    <s v="Бульдозер"/>
    <x v="6"/>
    <x v="39"/>
    <x v="2"/>
    <x v="4"/>
    <x v="3"/>
    <s v="шт."/>
    <n v="1"/>
  </r>
  <r>
    <x v="9"/>
    <s v="Бульдозер"/>
    <x v="6"/>
    <x v="40"/>
    <x v="2"/>
    <x v="4"/>
    <x v="3"/>
    <s v="шт."/>
    <n v="1"/>
  </r>
  <r>
    <x v="9"/>
    <s v="Бульдозер"/>
    <x v="6"/>
    <x v="41"/>
    <x v="2"/>
    <x v="4"/>
    <x v="3"/>
    <s v="шт."/>
    <n v="1"/>
  </r>
  <r>
    <x v="9"/>
    <s v="Бульдозер"/>
    <x v="6"/>
    <x v="42"/>
    <x v="2"/>
    <x v="4"/>
    <x v="3"/>
    <s v="шт."/>
    <n v="1"/>
  </r>
  <r>
    <x v="9"/>
    <s v="Бульдозер"/>
    <x v="6"/>
    <x v="43"/>
    <x v="2"/>
    <x v="4"/>
    <x v="3"/>
    <s v="шт."/>
    <n v="1"/>
  </r>
  <r>
    <x v="9"/>
    <s v="Бульдозер"/>
    <x v="6"/>
    <x v="44"/>
    <x v="2"/>
    <x v="4"/>
    <x v="3"/>
    <s v="шт."/>
    <n v="1"/>
  </r>
  <r>
    <x v="9"/>
    <s v="Бульдозер"/>
    <x v="6"/>
    <x v="45"/>
    <x v="2"/>
    <x v="4"/>
    <x v="3"/>
    <s v="шт."/>
    <n v="2"/>
  </r>
  <r>
    <x v="9"/>
    <s v="Бульдозер"/>
    <x v="6"/>
    <x v="46"/>
    <x v="2"/>
    <x v="4"/>
    <x v="3"/>
    <s v="шт."/>
    <n v="1"/>
  </r>
  <r>
    <x v="9"/>
    <s v="Бульдозер"/>
    <x v="6"/>
    <x v="47"/>
    <x v="2"/>
    <x v="4"/>
    <x v="3"/>
    <s v="шт."/>
    <n v="2"/>
  </r>
  <r>
    <x v="9"/>
    <s v="Бульдозер"/>
    <x v="6"/>
    <x v="48"/>
    <x v="2"/>
    <x v="4"/>
    <x v="3"/>
    <s v="шт."/>
    <n v="1"/>
  </r>
  <r>
    <x v="9"/>
    <s v="Бульдозер"/>
    <x v="6"/>
    <x v="49"/>
    <x v="2"/>
    <x v="4"/>
    <x v="3"/>
    <s v="шт."/>
    <n v="2"/>
  </r>
  <r>
    <x v="9"/>
    <s v="Бульдозер"/>
    <x v="6"/>
    <x v="50"/>
    <x v="2"/>
    <x v="4"/>
    <x v="3"/>
    <s v="шт."/>
    <n v="1"/>
  </r>
  <r>
    <x v="9"/>
    <s v="Бульдозер"/>
    <x v="6"/>
    <x v="51"/>
    <x v="2"/>
    <x v="4"/>
    <x v="3"/>
    <s v="шт."/>
    <n v="1"/>
  </r>
  <r>
    <x v="9"/>
    <s v="Бульдозер"/>
    <x v="6"/>
    <x v="52"/>
    <x v="2"/>
    <x v="4"/>
    <x v="3"/>
    <s v="шт."/>
    <n v="8"/>
  </r>
  <r>
    <x v="9"/>
    <s v="Бульдозер"/>
    <x v="6"/>
    <x v="53"/>
    <x v="2"/>
    <x v="4"/>
    <x v="3"/>
    <s v="шт."/>
    <n v="10"/>
  </r>
  <r>
    <x v="9"/>
    <s v="Бульдозер"/>
    <x v="6"/>
    <x v="54"/>
    <x v="2"/>
    <x v="4"/>
    <x v="3"/>
    <s v="шт."/>
    <n v="20"/>
  </r>
  <r>
    <x v="9"/>
    <s v="Бульдозер"/>
    <x v="6"/>
    <x v="55"/>
    <x v="2"/>
    <x v="4"/>
    <x v="3"/>
    <s v="шт."/>
    <n v="16"/>
  </r>
  <r>
    <x v="9"/>
    <s v="Бульдозер"/>
    <x v="6"/>
    <x v="56"/>
    <x v="2"/>
    <x v="4"/>
    <x v="3"/>
    <s v="шт."/>
    <n v="6"/>
  </r>
  <r>
    <x v="9"/>
    <s v="Бульдозер"/>
    <x v="6"/>
    <x v="57"/>
    <x v="2"/>
    <x v="4"/>
    <x v="3"/>
    <s v="шт."/>
    <n v="2"/>
  </r>
  <r>
    <x v="9"/>
    <s v="Бульдозер"/>
    <x v="6"/>
    <x v="58"/>
    <x v="2"/>
    <x v="4"/>
    <x v="3"/>
    <s v="шт."/>
    <n v="2"/>
  </r>
  <r>
    <x v="9"/>
    <s v="Бульдозер"/>
    <x v="6"/>
    <x v="59"/>
    <x v="2"/>
    <x v="4"/>
    <x v="3"/>
    <s v="шт."/>
    <n v="4"/>
  </r>
  <r>
    <x v="9"/>
    <s v="Бульдозер"/>
    <x v="6"/>
    <x v="60"/>
    <x v="2"/>
    <x v="4"/>
    <x v="3"/>
    <s v="шт."/>
    <n v="1"/>
  </r>
  <r>
    <x v="9"/>
    <s v="Бульдозер"/>
    <x v="6"/>
    <x v="61"/>
    <x v="2"/>
    <x v="4"/>
    <x v="3"/>
    <s v="шт."/>
    <n v="6"/>
  </r>
  <r>
    <x v="9"/>
    <s v="Бульдозер"/>
    <x v="6"/>
    <x v="62"/>
    <x v="2"/>
    <x v="4"/>
    <x v="3"/>
    <s v="шт."/>
    <n v="12"/>
  </r>
  <r>
    <x v="9"/>
    <s v="Бульдозер"/>
    <x v="6"/>
    <x v="63"/>
    <x v="2"/>
    <x v="4"/>
    <x v="3"/>
    <s v="шт."/>
    <n v="16"/>
  </r>
  <r>
    <x v="9"/>
    <s v="Бульдозер"/>
    <x v="6"/>
    <x v="64"/>
    <x v="2"/>
    <x v="4"/>
    <x v="3"/>
    <s v="шт."/>
    <n v="2"/>
  </r>
  <r>
    <x v="9"/>
    <s v="Бульдозер"/>
    <x v="6"/>
    <x v="65"/>
    <x v="2"/>
    <x v="4"/>
    <x v="3"/>
    <s v="шт."/>
    <n v="2"/>
  </r>
  <r>
    <x v="9"/>
    <s v="Бульдозер"/>
    <x v="6"/>
    <x v="66"/>
    <x v="2"/>
    <x v="4"/>
    <x v="3"/>
    <s v="шт."/>
    <n v="4"/>
  </r>
  <r>
    <x v="9"/>
    <s v="Бульдозер"/>
    <x v="6"/>
    <x v="67"/>
    <x v="2"/>
    <x v="4"/>
    <x v="3"/>
    <s v="шт."/>
    <n v="2"/>
  </r>
  <r>
    <x v="9"/>
    <s v="Бульдозер"/>
    <x v="6"/>
    <x v="68"/>
    <x v="2"/>
    <x v="4"/>
    <x v="3"/>
    <s v="шт."/>
    <n v="15"/>
  </r>
  <r>
    <x v="9"/>
    <s v="Бульдозер"/>
    <x v="6"/>
    <x v="69"/>
    <x v="2"/>
    <x v="4"/>
    <x v="3"/>
    <s v="шт."/>
    <n v="2"/>
  </r>
  <r>
    <x v="9"/>
    <s v="Бульдозер"/>
    <x v="6"/>
    <x v="70"/>
    <x v="2"/>
    <x v="4"/>
    <x v="3"/>
    <s v="шт."/>
    <n v="1"/>
  </r>
  <r>
    <x v="9"/>
    <s v="Бульдозер"/>
    <x v="6"/>
    <x v="71"/>
    <x v="2"/>
    <x v="4"/>
    <x v="3"/>
    <s v="шт."/>
    <n v="20"/>
  </r>
  <r>
    <x v="9"/>
    <s v="Бульдозер"/>
    <x v="6"/>
    <x v="72"/>
    <x v="2"/>
    <x v="4"/>
    <x v="3"/>
    <s v="шт."/>
    <n v="10"/>
  </r>
  <r>
    <x v="4"/>
    <s v="Самосвал"/>
    <x v="4"/>
    <x v="281"/>
    <x v="3"/>
    <x v="11"/>
    <x v="40"/>
    <s v="шт."/>
    <n v="1"/>
  </r>
  <r>
    <x v="4"/>
    <s v="Самосвал"/>
    <x v="4"/>
    <x v="259"/>
    <x v="0"/>
    <x v="2"/>
    <x v="4"/>
    <s v="л."/>
    <n v="190"/>
  </r>
  <r>
    <x v="4"/>
    <s v="Самосвал"/>
    <x v="4"/>
    <x v="282"/>
    <x v="2"/>
    <x v="4"/>
    <x v="3"/>
    <m/>
    <m/>
  </r>
  <r>
    <x v="4"/>
    <s v="Самосвал"/>
    <x v="4"/>
    <x v="260"/>
    <x v="1"/>
    <x v="0"/>
    <x v="38"/>
    <s v="шт."/>
    <n v="1"/>
  </r>
  <r>
    <x v="4"/>
    <s v="Самосвал"/>
    <x v="4"/>
    <x v="209"/>
    <x v="1"/>
    <x v="15"/>
    <x v="41"/>
    <s v="шт."/>
    <n v="1"/>
  </r>
  <r>
    <x v="4"/>
    <s v="Самосвал"/>
    <x v="4"/>
    <x v="283"/>
    <x v="9"/>
    <x v="0"/>
    <x v="42"/>
    <s v="шт."/>
    <n v="1"/>
  </r>
  <r>
    <x v="4"/>
    <s v="Самосвал"/>
    <x v="4"/>
    <x v="209"/>
    <x v="9"/>
    <x v="15"/>
    <x v="43"/>
    <s v="шт."/>
    <n v="1"/>
  </r>
  <r>
    <x v="4"/>
    <s v="Самосвал"/>
    <x v="4"/>
    <x v="284"/>
    <x v="9"/>
    <x v="15"/>
    <x v="44"/>
    <s v="шт."/>
    <n v="1"/>
  </r>
  <r>
    <x v="4"/>
    <s v="Самосвал"/>
    <x v="4"/>
    <x v="196"/>
    <x v="2"/>
    <x v="4"/>
    <x v="3"/>
    <m/>
    <m/>
  </r>
  <r>
    <x v="4"/>
    <s v="Самосвал"/>
    <x v="4"/>
    <x v="285"/>
    <x v="2"/>
    <x v="4"/>
    <x v="3"/>
    <m/>
    <m/>
  </r>
  <r>
    <x v="4"/>
    <s v="Самосвал"/>
    <x v="4"/>
    <x v="286"/>
    <x v="2"/>
    <x v="4"/>
    <x v="3"/>
    <m/>
    <m/>
  </r>
  <r>
    <x v="4"/>
    <s v="Самосвал"/>
    <x v="4"/>
    <x v="77"/>
    <x v="2"/>
    <x v="4"/>
    <x v="3"/>
    <m/>
    <m/>
  </r>
  <r>
    <x v="4"/>
    <s v="Самосвал"/>
    <x v="4"/>
    <x v="228"/>
    <x v="3"/>
    <x v="8"/>
    <x v="26"/>
    <s v="шт."/>
    <n v="2"/>
  </r>
  <r>
    <x v="4"/>
    <s v="Самосвал"/>
    <x v="4"/>
    <x v="228"/>
    <x v="3"/>
    <x v="18"/>
    <x v="45"/>
    <s v="шт."/>
    <n v="2"/>
  </r>
  <r>
    <x v="4"/>
    <s v="Самосвал"/>
    <x v="4"/>
    <x v="11"/>
    <x v="3"/>
    <x v="5"/>
    <x v="6"/>
    <s v="л."/>
    <n v="90"/>
  </r>
  <r>
    <x v="4"/>
    <s v="Самосвал"/>
    <x v="4"/>
    <x v="82"/>
    <x v="3"/>
    <x v="6"/>
    <x v="7"/>
    <s v="шт."/>
    <n v="3"/>
  </r>
  <r>
    <x v="4"/>
    <s v="Самосвал"/>
    <x v="4"/>
    <x v="275"/>
    <x v="3"/>
    <x v="7"/>
    <x v="8"/>
    <s v="шт."/>
    <n v="1"/>
  </r>
  <r>
    <x v="4"/>
    <s v="Самосвал"/>
    <x v="4"/>
    <x v="276"/>
    <x v="3"/>
    <x v="7"/>
    <x v="9"/>
    <s v="шт."/>
    <n v="2"/>
  </r>
  <r>
    <x v="4"/>
    <s v="Самосвал"/>
    <x v="4"/>
    <x v="277"/>
    <x v="2"/>
    <x v="4"/>
    <x v="3"/>
    <m/>
    <m/>
  </r>
  <r>
    <x v="4"/>
    <s v="Самосвал"/>
    <x v="4"/>
    <x v="278"/>
    <x v="0"/>
    <x v="6"/>
    <x v="36"/>
    <s v="шт."/>
    <n v="2"/>
  </r>
  <r>
    <x v="4"/>
    <s v="Самосвал"/>
    <x v="4"/>
    <x v="209"/>
    <x v="0"/>
    <x v="15"/>
    <x v="39"/>
    <s v="шт."/>
    <n v="2"/>
  </r>
  <r>
    <x v="4"/>
    <s v="Самосвал"/>
    <x v="4"/>
    <x v="279"/>
    <x v="2"/>
    <x v="4"/>
    <x v="3"/>
    <m/>
    <m/>
  </r>
  <r>
    <x v="4"/>
    <s v="Самосвал"/>
    <x v="4"/>
    <x v="280"/>
    <x v="2"/>
    <x v="4"/>
    <x v="3"/>
    <m/>
    <m/>
  </r>
  <r>
    <x v="4"/>
    <s v="Самосвал"/>
    <x v="4"/>
    <x v="266"/>
    <x v="2"/>
    <x v="4"/>
    <x v="3"/>
    <m/>
    <m/>
  </r>
  <r>
    <x v="4"/>
    <s v="Самосвал"/>
    <x v="4"/>
    <x v="200"/>
    <x v="2"/>
    <x v="4"/>
    <x v="3"/>
    <m/>
    <m/>
  </r>
  <r>
    <x v="4"/>
    <s v="Самосвал"/>
    <x v="4"/>
    <x v="196"/>
    <x v="2"/>
    <x v="10"/>
    <x v="3"/>
    <m/>
    <m/>
  </r>
  <r>
    <x v="4"/>
    <s v="Самосвал"/>
    <x v="4"/>
    <x v="267"/>
    <x v="6"/>
    <x v="4"/>
    <x v="3"/>
    <m/>
    <m/>
  </r>
  <r>
    <x v="4"/>
    <s v="Самосвал"/>
    <x v="4"/>
    <x v="85"/>
    <x v="2"/>
    <x v="4"/>
    <x v="3"/>
    <m/>
    <m/>
  </r>
  <r>
    <x v="4"/>
    <s v="Самосвал"/>
    <x v="4"/>
    <x v="144"/>
    <x v="3"/>
    <x v="4"/>
    <x v="3"/>
    <m/>
    <m/>
  </r>
  <r>
    <x v="4"/>
    <s v="Самосвал"/>
    <x v="4"/>
    <x v="268"/>
    <x v="3"/>
    <x v="4"/>
    <x v="3"/>
    <m/>
    <m/>
  </r>
  <r>
    <x v="4"/>
    <s v="Самосвал"/>
    <x v="4"/>
    <x v="269"/>
    <x v="2"/>
    <x v="4"/>
    <x v="3"/>
    <m/>
    <m/>
  </r>
  <r>
    <x v="4"/>
    <s v="Самосвал"/>
    <x v="4"/>
    <x v="270"/>
    <x v="2"/>
    <x v="4"/>
    <x v="3"/>
    <m/>
    <m/>
  </r>
  <r>
    <x v="4"/>
    <s v="Самосвал"/>
    <x v="4"/>
    <x v="271"/>
    <x v="2"/>
    <x v="4"/>
    <x v="3"/>
    <m/>
    <m/>
  </r>
  <r>
    <x v="4"/>
    <s v="Самосвал"/>
    <x v="4"/>
    <x v="272"/>
    <x v="2"/>
    <x v="4"/>
    <x v="3"/>
    <m/>
    <m/>
  </r>
  <r>
    <x v="4"/>
    <s v="Самосвал"/>
    <x v="4"/>
    <x v="273"/>
    <x v="2"/>
    <x v="4"/>
    <x v="3"/>
    <m/>
    <m/>
  </r>
  <r>
    <x v="4"/>
    <s v="Самосвал"/>
    <x v="4"/>
    <x v="274"/>
    <x v="2"/>
    <x v="4"/>
    <x v="3"/>
    <m/>
    <m/>
  </r>
  <r>
    <x v="4"/>
    <s v="Самосвал"/>
    <x v="1"/>
    <x v="80"/>
    <x v="3"/>
    <x v="4"/>
    <x v="3"/>
    <m/>
    <m/>
  </r>
  <r>
    <x v="4"/>
    <s v="Самосвал"/>
    <x v="2"/>
    <x v="80"/>
    <x v="3"/>
    <x v="4"/>
    <x v="3"/>
    <m/>
    <m/>
  </r>
  <r>
    <x v="4"/>
    <s v="Самосвал"/>
    <x v="3"/>
    <x v="80"/>
    <x v="3"/>
    <x v="4"/>
    <x v="3"/>
    <m/>
    <m/>
  </r>
  <r>
    <x v="4"/>
    <s v="Самосвал"/>
    <x v="4"/>
    <x v="80"/>
    <x v="3"/>
    <x v="4"/>
    <x v="3"/>
    <m/>
    <m/>
  </r>
  <r>
    <x v="4"/>
    <s v="Самосвал"/>
    <x v="5"/>
    <x v="80"/>
    <x v="3"/>
    <x v="4"/>
    <x v="3"/>
    <m/>
    <m/>
  </r>
  <r>
    <x v="4"/>
    <s v="Самосвал"/>
    <x v="2"/>
    <x v="100"/>
    <x v="2"/>
    <x v="4"/>
    <x v="3"/>
    <m/>
    <m/>
  </r>
  <r>
    <x v="4"/>
    <s v="Самосвал"/>
    <x v="3"/>
    <x v="100"/>
    <x v="2"/>
    <x v="4"/>
    <x v="3"/>
    <m/>
    <m/>
  </r>
  <r>
    <x v="4"/>
    <s v="Самосвал"/>
    <x v="4"/>
    <x v="100"/>
    <x v="2"/>
    <x v="4"/>
    <x v="3"/>
    <m/>
    <m/>
  </r>
  <r>
    <x v="4"/>
    <s v="Самосвал"/>
    <x v="5"/>
    <x v="100"/>
    <x v="2"/>
    <x v="4"/>
    <x v="3"/>
    <m/>
    <m/>
  </r>
  <r>
    <x v="9"/>
    <s v="Бульдозер"/>
    <x v="2"/>
    <x v="100"/>
    <x v="2"/>
    <x v="4"/>
    <x v="3"/>
    <m/>
    <m/>
  </r>
  <r>
    <x v="9"/>
    <s v="Бульдозер"/>
    <x v="3"/>
    <x v="100"/>
    <x v="2"/>
    <x v="4"/>
    <x v="3"/>
    <m/>
    <m/>
  </r>
  <r>
    <x v="9"/>
    <s v="Бульдозер"/>
    <x v="4"/>
    <x v="100"/>
    <x v="2"/>
    <x v="4"/>
    <x v="3"/>
    <m/>
    <m/>
  </r>
  <r>
    <x v="9"/>
    <s v="Бульдозер"/>
    <x v="5"/>
    <x v="100"/>
    <x v="2"/>
    <x v="4"/>
    <x v="3"/>
    <m/>
    <m/>
  </r>
  <r>
    <x v="0"/>
    <s v="Бульдозер"/>
    <x v="2"/>
    <x v="100"/>
    <x v="2"/>
    <x v="4"/>
    <x v="3"/>
    <m/>
    <m/>
  </r>
  <r>
    <x v="0"/>
    <s v="Бульдозер"/>
    <x v="3"/>
    <x v="100"/>
    <x v="2"/>
    <x v="4"/>
    <x v="3"/>
    <m/>
    <m/>
  </r>
  <r>
    <x v="0"/>
    <s v="Бульдозер"/>
    <x v="4"/>
    <x v="100"/>
    <x v="2"/>
    <x v="4"/>
    <x v="3"/>
    <m/>
    <m/>
  </r>
  <r>
    <x v="0"/>
    <s v="Бульдозер"/>
    <x v="5"/>
    <x v="100"/>
    <x v="2"/>
    <x v="4"/>
    <x v="3"/>
    <m/>
    <m/>
  </r>
  <r>
    <x v="9"/>
    <s v="Бульдозер"/>
    <x v="1"/>
    <x v="80"/>
    <x v="3"/>
    <x v="4"/>
    <x v="3"/>
    <m/>
    <m/>
  </r>
  <r>
    <x v="9"/>
    <s v="Бульдозер"/>
    <x v="2"/>
    <x v="80"/>
    <x v="3"/>
    <x v="4"/>
    <x v="3"/>
    <m/>
    <m/>
  </r>
  <r>
    <x v="9"/>
    <s v="Бульдозер"/>
    <x v="3"/>
    <x v="80"/>
    <x v="3"/>
    <x v="4"/>
    <x v="3"/>
    <m/>
    <m/>
  </r>
  <r>
    <x v="9"/>
    <s v="Бульдозер"/>
    <x v="4"/>
    <x v="80"/>
    <x v="3"/>
    <x v="4"/>
    <x v="3"/>
    <m/>
    <m/>
  </r>
  <r>
    <x v="9"/>
    <s v="Бульдозер"/>
    <x v="5"/>
    <x v="80"/>
    <x v="3"/>
    <x v="4"/>
    <x v="3"/>
    <m/>
    <m/>
  </r>
  <r>
    <x v="0"/>
    <s v="Бульдозер"/>
    <x v="1"/>
    <x v="80"/>
    <x v="3"/>
    <x v="4"/>
    <x v="3"/>
    <m/>
    <m/>
  </r>
  <r>
    <x v="0"/>
    <s v="Бульдозер"/>
    <x v="2"/>
    <x v="80"/>
    <x v="3"/>
    <x v="4"/>
    <x v="3"/>
    <m/>
    <m/>
  </r>
  <r>
    <x v="0"/>
    <s v="Бульдозер"/>
    <x v="3"/>
    <x v="80"/>
    <x v="3"/>
    <x v="4"/>
    <x v="3"/>
    <m/>
    <m/>
  </r>
  <r>
    <x v="0"/>
    <s v="Бульдозер"/>
    <x v="4"/>
    <x v="80"/>
    <x v="3"/>
    <x v="4"/>
    <x v="3"/>
    <m/>
    <m/>
  </r>
  <r>
    <x v="0"/>
    <s v="Бульдозер"/>
    <x v="5"/>
    <x v="80"/>
    <x v="3"/>
    <x v="4"/>
    <x v="3"/>
    <m/>
    <m/>
  </r>
  <r>
    <x v="2"/>
    <s v="Экскаватор"/>
    <x v="5"/>
    <x v="448"/>
    <x v="3"/>
    <x v="23"/>
    <x v="62"/>
    <s v="л."/>
    <n v="104"/>
  </r>
  <r>
    <x v="2"/>
    <s v="Экскаватор"/>
    <x v="6"/>
    <x v="448"/>
    <x v="3"/>
    <x v="23"/>
    <x v="62"/>
    <s v="л."/>
    <n v="104"/>
  </r>
  <r>
    <x v="0"/>
    <s v="Бульдозер"/>
    <x v="5"/>
    <x v="448"/>
    <x v="3"/>
    <x v="23"/>
    <x v="62"/>
    <s v="л."/>
    <n v="120"/>
  </r>
  <r>
    <x v="9"/>
    <s v="Бульдозер"/>
    <x v="5"/>
    <x v="448"/>
    <x v="3"/>
    <x v="23"/>
    <x v="62"/>
    <s v="л."/>
    <n v="120"/>
  </r>
  <r>
    <x v="1"/>
    <s v="Бульдозер"/>
    <x v="5"/>
    <x v="448"/>
    <x v="3"/>
    <x v="23"/>
    <x v="62"/>
    <s v="л."/>
    <n v="165"/>
  </r>
  <r>
    <x v="2"/>
    <s v="Экскаватор"/>
    <x v="2"/>
    <x v="100"/>
    <x v="2"/>
    <x v="4"/>
    <x v="3"/>
    <m/>
    <m/>
  </r>
  <r>
    <x v="2"/>
    <s v="Экскаватор"/>
    <x v="3"/>
    <x v="100"/>
    <x v="2"/>
    <x v="4"/>
    <x v="3"/>
    <m/>
    <m/>
  </r>
  <r>
    <x v="2"/>
    <s v="Экскаватор"/>
    <x v="4"/>
    <x v="100"/>
    <x v="2"/>
    <x v="4"/>
    <x v="3"/>
    <m/>
    <m/>
  </r>
  <r>
    <x v="2"/>
    <s v="Экскаватор"/>
    <x v="5"/>
    <x v="100"/>
    <x v="2"/>
    <x v="4"/>
    <x v="3"/>
    <m/>
    <m/>
  </r>
  <r>
    <x v="2"/>
    <s v="Экскаватор"/>
    <x v="7"/>
    <x v="100"/>
    <x v="2"/>
    <x v="4"/>
    <x v="3"/>
    <m/>
    <m/>
  </r>
  <r>
    <x v="2"/>
    <s v="Экскаватор"/>
    <x v="6"/>
    <x v="100"/>
    <x v="2"/>
    <x v="4"/>
    <x v="3"/>
    <m/>
    <m/>
  </r>
  <r>
    <x v="5"/>
    <s v="Бульдозер"/>
    <x v="2"/>
    <x v="554"/>
    <x v="0"/>
    <x v="0"/>
    <x v="15"/>
    <s v="шт."/>
    <n v="1"/>
  </r>
  <r>
    <x v="5"/>
    <s v="Бульдозер"/>
    <x v="3"/>
    <x v="554"/>
    <x v="0"/>
    <x v="0"/>
    <x v="15"/>
    <s v="шт."/>
    <n v="1"/>
  </r>
  <r>
    <x v="5"/>
    <s v="Бульдозер"/>
    <x v="4"/>
    <x v="554"/>
    <x v="0"/>
    <x v="0"/>
    <x v="15"/>
    <s v="шт."/>
    <n v="1"/>
  </r>
  <r>
    <x v="5"/>
    <s v="Бульдозер"/>
    <x v="5"/>
    <x v="554"/>
    <x v="0"/>
    <x v="0"/>
    <x v="15"/>
    <s v="шт."/>
    <n v="1"/>
  </r>
  <r>
    <x v="5"/>
    <s v="Бульдозер"/>
    <x v="0"/>
    <x v="554"/>
    <x v="0"/>
    <x v="0"/>
    <x v="15"/>
    <s v="шт."/>
    <n v="1"/>
  </r>
  <r>
    <x v="5"/>
    <s v="Бульдозер"/>
    <x v="2"/>
    <x v="100"/>
    <x v="2"/>
    <x v="4"/>
    <x v="3"/>
    <m/>
    <m/>
  </r>
  <r>
    <x v="5"/>
    <s v="Бульдозер"/>
    <x v="3"/>
    <x v="100"/>
    <x v="2"/>
    <x v="4"/>
    <x v="3"/>
    <m/>
    <m/>
  </r>
  <r>
    <x v="5"/>
    <s v="Бульдозер"/>
    <x v="4"/>
    <x v="100"/>
    <x v="2"/>
    <x v="4"/>
    <x v="3"/>
    <m/>
    <m/>
  </r>
  <r>
    <x v="5"/>
    <s v="Бульдозер"/>
    <x v="5"/>
    <x v="100"/>
    <x v="2"/>
    <x v="4"/>
    <x v="3"/>
    <m/>
    <m/>
  </r>
  <r>
    <x v="5"/>
    <s v="Бульдозер"/>
    <x v="1"/>
    <x v="80"/>
    <x v="3"/>
    <x v="4"/>
    <x v="3"/>
    <m/>
    <m/>
  </r>
  <r>
    <x v="5"/>
    <s v="Бульдозер"/>
    <x v="2"/>
    <x v="80"/>
    <x v="3"/>
    <x v="4"/>
    <x v="3"/>
    <m/>
    <m/>
  </r>
  <r>
    <x v="5"/>
    <s v="Бульдозер"/>
    <x v="3"/>
    <x v="80"/>
    <x v="3"/>
    <x v="4"/>
    <x v="3"/>
    <m/>
    <m/>
  </r>
  <r>
    <x v="5"/>
    <s v="Бульдозер"/>
    <x v="4"/>
    <x v="80"/>
    <x v="3"/>
    <x v="4"/>
    <x v="3"/>
    <m/>
    <m/>
  </r>
  <r>
    <x v="5"/>
    <s v="Бульдозер"/>
    <x v="5"/>
    <x v="80"/>
    <x v="3"/>
    <x v="4"/>
    <x v="3"/>
    <m/>
    <m/>
  </r>
  <r>
    <x v="5"/>
    <s v="Бульдозер"/>
    <x v="5"/>
    <x v="448"/>
    <x v="3"/>
    <x v="23"/>
    <x v="62"/>
    <s v="л."/>
    <n v="275"/>
  </r>
  <r>
    <x v="3"/>
    <s v="Экскаватор"/>
    <x v="5"/>
    <x v="448"/>
    <x v="3"/>
    <x v="23"/>
    <x v="62"/>
    <s v="л."/>
    <n v="142"/>
  </r>
  <r>
    <x v="3"/>
    <s v="Экскаватор"/>
    <x v="6"/>
    <x v="448"/>
    <x v="3"/>
    <x v="23"/>
    <x v="62"/>
    <s v="л."/>
    <n v="142"/>
  </r>
  <r>
    <x v="3"/>
    <s v="Экскаватор"/>
    <x v="2"/>
    <x v="100"/>
    <x v="2"/>
    <x v="4"/>
    <x v="3"/>
    <m/>
    <m/>
  </r>
  <r>
    <x v="3"/>
    <s v="Экскаватор"/>
    <x v="3"/>
    <x v="100"/>
    <x v="2"/>
    <x v="4"/>
    <x v="3"/>
    <m/>
    <m/>
  </r>
  <r>
    <x v="3"/>
    <s v="Экскаватор"/>
    <x v="4"/>
    <x v="100"/>
    <x v="2"/>
    <x v="4"/>
    <x v="3"/>
    <m/>
    <m/>
  </r>
  <r>
    <x v="3"/>
    <s v="Экскаватор"/>
    <x v="5"/>
    <x v="100"/>
    <x v="2"/>
    <x v="4"/>
    <x v="3"/>
    <m/>
    <m/>
  </r>
  <r>
    <x v="3"/>
    <s v="Экскаватор"/>
    <x v="7"/>
    <x v="100"/>
    <x v="2"/>
    <x v="4"/>
    <x v="3"/>
    <m/>
    <m/>
  </r>
  <r>
    <x v="3"/>
    <s v="Экскаватор"/>
    <x v="6"/>
    <x v="100"/>
    <x v="2"/>
    <x v="4"/>
    <x v="3"/>
    <m/>
    <m/>
  </r>
  <r>
    <x v="3"/>
    <s v="Экскаватор"/>
    <x v="1"/>
    <x v="80"/>
    <x v="3"/>
    <x v="4"/>
    <x v="3"/>
    <m/>
    <m/>
  </r>
  <r>
    <x v="3"/>
    <s v="Экскаватор"/>
    <x v="2"/>
    <x v="80"/>
    <x v="3"/>
    <x v="4"/>
    <x v="3"/>
    <m/>
    <m/>
  </r>
  <r>
    <x v="3"/>
    <s v="Экскаватор"/>
    <x v="3"/>
    <x v="80"/>
    <x v="3"/>
    <x v="4"/>
    <x v="3"/>
    <m/>
    <m/>
  </r>
  <r>
    <x v="3"/>
    <s v="Экскаватор"/>
    <x v="4"/>
    <x v="80"/>
    <x v="3"/>
    <x v="4"/>
    <x v="3"/>
    <m/>
    <m/>
  </r>
  <r>
    <x v="3"/>
    <s v="Экскаватор"/>
    <x v="5"/>
    <x v="80"/>
    <x v="3"/>
    <x v="4"/>
    <x v="3"/>
    <m/>
    <m/>
  </r>
  <r>
    <x v="3"/>
    <s v="Экскаватор"/>
    <x v="7"/>
    <x v="80"/>
    <x v="3"/>
    <x v="4"/>
    <x v="3"/>
    <m/>
    <m/>
  </r>
  <r>
    <x v="3"/>
    <s v="Экскаватор"/>
    <x v="6"/>
    <x v="80"/>
    <x v="3"/>
    <x v="4"/>
    <x v="3"/>
    <m/>
    <m/>
  </r>
  <r>
    <x v="7"/>
    <s v="Экскаватор"/>
    <x v="2"/>
    <x v="100"/>
    <x v="2"/>
    <x v="4"/>
    <x v="3"/>
    <m/>
    <m/>
  </r>
  <r>
    <x v="7"/>
    <s v="Экскаватор"/>
    <x v="3"/>
    <x v="100"/>
    <x v="2"/>
    <x v="4"/>
    <x v="3"/>
    <m/>
    <m/>
  </r>
  <r>
    <x v="7"/>
    <s v="Экскаватор"/>
    <x v="4"/>
    <x v="100"/>
    <x v="2"/>
    <x v="4"/>
    <x v="3"/>
    <m/>
    <m/>
  </r>
  <r>
    <x v="7"/>
    <s v="Экскаватор"/>
    <x v="5"/>
    <x v="100"/>
    <x v="2"/>
    <x v="4"/>
    <x v="3"/>
    <m/>
    <m/>
  </r>
  <r>
    <x v="7"/>
    <s v="Экскаватор"/>
    <x v="7"/>
    <x v="100"/>
    <x v="2"/>
    <x v="4"/>
    <x v="3"/>
    <m/>
    <m/>
  </r>
  <r>
    <x v="7"/>
    <s v="Экскаватор"/>
    <x v="6"/>
    <x v="100"/>
    <x v="2"/>
    <x v="4"/>
    <x v="3"/>
    <m/>
    <m/>
  </r>
  <r>
    <x v="7"/>
    <s v="Экскаватор"/>
    <x v="1"/>
    <x v="80"/>
    <x v="3"/>
    <x v="4"/>
    <x v="3"/>
    <m/>
    <m/>
  </r>
  <r>
    <x v="7"/>
    <s v="Экскаватор"/>
    <x v="2"/>
    <x v="80"/>
    <x v="3"/>
    <x v="4"/>
    <x v="3"/>
    <m/>
    <m/>
  </r>
  <r>
    <x v="7"/>
    <s v="Экскаватор"/>
    <x v="3"/>
    <x v="80"/>
    <x v="3"/>
    <x v="4"/>
    <x v="3"/>
    <m/>
    <m/>
  </r>
  <r>
    <x v="7"/>
    <s v="Экскаватор"/>
    <x v="4"/>
    <x v="80"/>
    <x v="3"/>
    <x v="4"/>
    <x v="3"/>
    <m/>
    <m/>
  </r>
  <r>
    <x v="7"/>
    <s v="Экскаватор"/>
    <x v="5"/>
    <x v="80"/>
    <x v="3"/>
    <x v="4"/>
    <x v="3"/>
    <m/>
    <m/>
  </r>
  <r>
    <x v="7"/>
    <s v="Экскаватор"/>
    <x v="7"/>
    <x v="80"/>
    <x v="3"/>
    <x v="4"/>
    <x v="3"/>
    <m/>
    <m/>
  </r>
  <r>
    <x v="7"/>
    <s v="Экскаватор"/>
    <x v="6"/>
    <x v="80"/>
    <x v="3"/>
    <x v="4"/>
    <x v="3"/>
    <m/>
    <m/>
  </r>
  <r>
    <x v="7"/>
    <s v="Экскаватор"/>
    <x v="14"/>
    <x v="196"/>
    <x v="2"/>
    <x v="4"/>
    <x v="3"/>
    <m/>
    <m/>
  </r>
  <r>
    <x v="7"/>
    <s v="Экскаватор"/>
    <x v="14"/>
    <x v="301"/>
    <x v="3"/>
    <x v="7"/>
    <x v="57"/>
    <s v="шт."/>
    <n v="1"/>
  </r>
  <r>
    <x v="7"/>
    <s v="Экскаватор"/>
    <x v="14"/>
    <x v="301"/>
    <x v="3"/>
    <x v="7"/>
    <x v="58"/>
    <s v="шт."/>
    <n v="1"/>
  </r>
  <r>
    <x v="7"/>
    <s v="Экскаватор"/>
    <x v="14"/>
    <x v="436"/>
    <x v="2"/>
    <x v="4"/>
    <x v="3"/>
    <m/>
    <m/>
  </r>
  <r>
    <x v="7"/>
    <s v="Экскаватор"/>
    <x v="14"/>
    <x v="205"/>
    <x v="5"/>
    <x v="4"/>
    <x v="3"/>
    <m/>
    <m/>
  </r>
  <r>
    <x v="7"/>
    <s v="Экскаватор"/>
    <x v="14"/>
    <x v="11"/>
    <x v="3"/>
    <x v="5"/>
    <x v="6"/>
    <s v="л."/>
    <n v="40"/>
  </r>
  <r>
    <x v="7"/>
    <s v="Экскаватор"/>
    <x v="14"/>
    <x v="437"/>
    <x v="3"/>
    <x v="6"/>
    <x v="7"/>
    <s v="шт."/>
    <n v="1"/>
  </r>
  <r>
    <x v="7"/>
    <s v="Экскаватор"/>
    <x v="14"/>
    <x v="438"/>
    <x v="2"/>
    <x v="4"/>
    <x v="3"/>
    <m/>
    <m/>
  </r>
  <r>
    <x v="7"/>
    <s v="Экскаватор"/>
    <x v="14"/>
    <x v="213"/>
    <x v="1"/>
    <x v="12"/>
    <x v="59"/>
    <s v="шт."/>
    <n v="1"/>
  </r>
  <r>
    <x v="7"/>
    <s v="Экскаватор"/>
    <x v="14"/>
    <x v="196"/>
    <x v="2"/>
    <x v="4"/>
    <x v="3"/>
    <m/>
    <m/>
  </r>
  <r>
    <x v="7"/>
    <s v="Экскаватор"/>
    <x v="14"/>
    <x v="433"/>
    <x v="5"/>
    <x v="2"/>
    <x v="2"/>
    <s v="л."/>
    <m/>
  </r>
  <r>
    <x v="7"/>
    <s v="Экскаватор"/>
    <x v="14"/>
    <x v="200"/>
    <x v="0"/>
    <x v="2"/>
    <x v="2"/>
    <s v="л."/>
    <m/>
  </r>
  <r>
    <x v="7"/>
    <s v="Экскаватор"/>
    <x v="14"/>
    <x v="85"/>
    <x v="2"/>
    <x v="4"/>
    <x v="3"/>
    <m/>
    <m/>
  </r>
  <r>
    <x v="7"/>
    <s v="Экскаватор"/>
    <x v="14"/>
    <x v="434"/>
    <x v="2"/>
    <x v="4"/>
    <x v="3"/>
    <m/>
    <m/>
  </r>
  <r>
    <x v="7"/>
    <s v="Экскаватор"/>
    <x v="14"/>
    <x v="435"/>
    <x v="2"/>
    <x v="4"/>
    <x v="3"/>
    <m/>
    <m/>
  </r>
  <r>
    <x v="7"/>
    <s v="Экскаватор"/>
    <x v="14"/>
    <x v="145"/>
    <x v="2"/>
    <x v="4"/>
    <x v="3"/>
    <m/>
    <m/>
  </r>
  <r>
    <x v="7"/>
    <s v="Экскаватор"/>
    <x v="14"/>
    <x v="100"/>
    <x v="2"/>
    <x v="4"/>
    <x v="3"/>
    <m/>
    <m/>
  </r>
  <r>
    <x v="7"/>
    <s v="Экскаватор"/>
    <x v="14"/>
    <x v="80"/>
    <x v="3"/>
    <x v="4"/>
    <x v="3"/>
    <m/>
    <m/>
  </r>
  <r>
    <x v="6"/>
    <s v="Погрузчик"/>
    <x v="5"/>
    <x v="448"/>
    <x v="3"/>
    <x v="23"/>
    <x v="62"/>
    <s v="л."/>
    <n v="68"/>
  </r>
  <r>
    <x v="10"/>
    <s v="Бульдозер"/>
    <x v="13"/>
    <x v="369"/>
    <x v="2"/>
    <x v="4"/>
    <x v="3"/>
    <m/>
    <m/>
  </r>
  <r>
    <x v="10"/>
    <s v="Бульдозер"/>
    <x v="13"/>
    <x v="196"/>
    <x v="2"/>
    <x v="4"/>
    <x v="3"/>
    <m/>
    <m/>
  </r>
  <r>
    <x v="10"/>
    <s v="Бульдозер"/>
    <x v="1"/>
    <x v="196"/>
    <x v="2"/>
    <x v="4"/>
    <x v="3"/>
    <m/>
    <m/>
  </r>
  <r>
    <x v="10"/>
    <s v="Бульдозер"/>
    <x v="1"/>
    <x v="555"/>
    <x v="2"/>
    <x v="4"/>
    <x v="3"/>
    <m/>
    <m/>
  </r>
  <r>
    <x v="10"/>
    <s v="Бульдозер"/>
    <x v="1"/>
    <x v="556"/>
    <x v="2"/>
    <x v="4"/>
    <x v="3"/>
    <m/>
    <m/>
  </r>
  <r>
    <x v="10"/>
    <s v="Бульдозер"/>
    <x v="1"/>
    <x v="200"/>
    <x v="2"/>
    <x v="4"/>
    <x v="3"/>
    <m/>
    <m/>
  </r>
  <r>
    <x v="10"/>
    <s v="Бульдозер"/>
    <x v="1"/>
    <x v="83"/>
    <x v="2"/>
    <x v="4"/>
    <x v="3"/>
    <m/>
    <m/>
  </r>
  <r>
    <x v="10"/>
    <s v="Бульдозер"/>
    <x v="1"/>
    <x v="201"/>
    <x v="2"/>
    <x v="4"/>
    <x v="3"/>
    <m/>
    <m/>
  </r>
  <r>
    <x v="10"/>
    <s v="Бульдозер"/>
    <x v="1"/>
    <x v="557"/>
    <x v="2"/>
    <x v="4"/>
    <x v="3"/>
    <m/>
    <m/>
  </r>
  <r>
    <x v="10"/>
    <s v="Бульдозер"/>
    <x v="1"/>
    <x v="558"/>
    <x v="2"/>
    <x v="4"/>
    <x v="3"/>
    <m/>
    <m/>
  </r>
  <r>
    <x v="10"/>
    <s v="Бульдозер"/>
    <x v="2"/>
    <x v="559"/>
    <x v="8"/>
    <x v="8"/>
    <x v="22"/>
    <s v="шт."/>
    <n v="2"/>
  </r>
  <r>
    <x v="10"/>
    <s v="Бульдозер"/>
    <x v="2"/>
    <x v="559"/>
    <x v="8"/>
    <x v="8"/>
    <x v="63"/>
    <s v="шт."/>
    <n v="2"/>
  </r>
  <r>
    <x v="10"/>
    <s v="Бульдозер"/>
    <x v="2"/>
    <x v="11"/>
    <x v="3"/>
    <x v="5"/>
    <x v="6"/>
    <s v="л."/>
    <n v="28"/>
  </r>
  <r>
    <x v="10"/>
    <s v="Бульдозер"/>
    <x v="2"/>
    <x v="300"/>
    <x v="3"/>
    <x v="6"/>
    <x v="64"/>
    <s v="шт."/>
    <n v="1"/>
  </r>
  <r>
    <x v="10"/>
    <s v="Бульдозер"/>
    <x v="2"/>
    <x v="560"/>
    <x v="0"/>
    <x v="46"/>
    <x v="65"/>
    <s v="шт."/>
    <n v="1"/>
  </r>
  <r>
    <x v="10"/>
    <s v="Бульдозер"/>
    <x v="2"/>
    <x v="203"/>
    <x v="3"/>
    <x v="7"/>
    <x v="66"/>
    <s v="шт."/>
    <n v="1"/>
  </r>
  <r>
    <x v="10"/>
    <s v="Бульдозер"/>
    <x v="3"/>
    <x v="204"/>
    <x v="3"/>
    <x v="7"/>
    <x v="67"/>
    <s v="шт."/>
    <n v="1"/>
  </r>
  <r>
    <x v="10"/>
    <s v="Бульдозер"/>
    <x v="3"/>
    <x v="304"/>
    <x v="0"/>
    <x v="2"/>
    <x v="2"/>
    <s v="л."/>
    <n v="48"/>
  </r>
  <r>
    <x v="10"/>
    <s v="Бульдозер"/>
    <x v="3"/>
    <x v="561"/>
    <x v="2"/>
    <x v="4"/>
    <x v="3"/>
    <m/>
    <m/>
  </r>
  <r>
    <x v="10"/>
    <s v="Бульдозер"/>
    <x v="3"/>
    <x v="367"/>
    <x v="1"/>
    <x v="47"/>
    <x v="13"/>
    <s v="шт."/>
    <n v="1"/>
  </r>
  <r>
    <x v="10"/>
    <s v="Бульдозер"/>
    <x v="3"/>
    <x v="441"/>
    <x v="2"/>
    <x v="4"/>
    <x v="3"/>
    <m/>
    <m/>
  </r>
  <r>
    <x v="10"/>
    <s v="Бульдозер"/>
    <x v="3"/>
    <x v="75"/>
    <x v="0"/>
    <x v="2"/>
    <x v="2"/>
    <s v="л."/>
    <n v="50"/>
  </r>
  <r>
    <x v="10"/>
    <s v="Бульдозер"/>
    <x v="3"/>
    <x v="562"/>
    <x v="2"/>
    <x v="4"/>
    <x v="3"/>
    <m/>
    <m/>
  </r>
  <r>
    <x v="10"/>
    <s v="Бульдозер"/>
    <x v="3"/>
    <x v="563"/>
    <x v="2"/>
    <x v="4"/>
    <x v="3"/>
    <m/>
    <m/>
  </r>
  <r>
    <x v="10"/>
    <s v="Бульдозер"/>
    <x v="3"/>
    <x v="564"/>
    <x v="2"/>
    <x v="4"/>
    <x v="3"/>
    <m/>
    <m/>
  </r>
  <r>
    <x v="10"/>
    <s v="Бульдозер"/>
    <x v="3"/>
    <x v="565"/>
    <x v="2"/>
    <x v="4"/>
    <x v="3"/>
    <m/>
    <m/>
  </r>
  <r>
    <x v="10"/>
    <s v="Бульдозер"/>
    <x v="4"/>
    <x v="566"/>
    <x v="1"/>
    <x v="2"/>
    <x v="4"/>
    <s v="л."/>
    <n v="55"/>
  </r>
  <r>
    <x v="10"/>
    <s v="Бульдозер"/>
    <x v="4"/>
    <x v="567"/>
    <x v="1"/>
    <x v="6"/>
    <x v="68"/>
    <s v="шт."/>
    <n v="1"/>
  </r>
  <r>
    <x v="10"/>
    <s v="Бульдозер"/>
    <x v="4"/>
    <x v="222"/>
    <x v="2"/>
    <x v="4"/>
    <x v="3"/>
    <m/>
    <m/>
  </r>
  <r>
    <x v="10"/>
    <s v="Бульдозер"/>
    <x v="4"/>
    <x v="27"/>
    <x v="0"/>
    <x v="2"/>
    <x v="2"/>
    <s v="л."/>
    <n v="1.7"/>
  </r>
  <r>
    <x v="10"/>
    <s v="Бульдозер"/>
    <x v="4"/>
    <x v="568"/>
    <x v="2"/>
    <x v="4"/>
    <x v="3"/>
    <m/>
    <m/>
  </r>
  <r>
    <x v="10"/>
    <s v="Бульдозер"/>
    <x v="4"/>
    <x v="220"/>
    <x v="2"/>
    <x v="4"/>
    <x v="3"/>
    <m/>
    <m/>
  </r>
  <r>
    <x v="10"/>
    <s v="Бульдозер"/>
    <x v="4"/>
    <x v="221"/>
    <x v="2"/>
    <x v="4"/>
    <x v="3"/>
    <m/>
    <m/>
  </r>
  <r>
    <x v="10"/>
    <s v="Бульдозер"/>
    <x v="5"/>
    <x v="32"/>
    <x v="2"/>
    <x v="4"/>
    <x v="3"/>
    <m/>
    <m/>
  </r>
  <r>
    <x v="10"/>
    <s v="Бульдозер"/>
    <x v="5"/>
    <x v="97"/>
    <x v="2"/>
    <x v="4"/>
    <x v="3"/>
    <m/>
    <m/>
  </r>
  <r>
    <x v="10"/>
    <s v="Бульдозер"/>
    <x v="5"/>
    <x v="166"/>
    <x v="2"/>
    <x v="4"/>
    <x v="3"/>
    <m/>
    <m/>
  </r>
  <r>
    <x v="10"/>
    <s v="Бульдозер"/>
    <x v="5"/>
    <x v="224"/>
    <x v="2"/>
    <x v="4"/>
    <x v="3"/>
    <m/>
    <m/>
  </r>
  <r>
    <x v="10"/>
    <s v="Бульдозер"/>
    <x v="5"/>
    <x v="225"/>
    <x v="2"/>
    <x v="4"/>
    <x v="3"/>
    <m/>
    <m/>
  </r>
  <r>
    <x v="10"/>
    <s v="Бульдозер"/>
    <x v="6"/>
    <x v="229"/>
    <x v="2"/>
    <x v="4"/>
    <x v="3"/>
    <m/>
    <m/>
  </r>
  <r>
    <x v="10"/>
    <s v="Бульдозер"/>
    <x v="6"/>
    <x v="230"/>
    <x v="2"/>
    <x v="4"/>
    <x v="3"/>
    <m/>
    <m/>
  </r>
  <r>
    <x v="10"/>
    <s v="Бульдозер"/>
    <x v="2"/>
    <x v="209"/>
    <x v="0"/>
    <x v="1"/>
    <x v="69"/>
    <s v="шт."/>
    <n v="1"/>
  </r>
  <r>
    <x v="10"/>
    <s v="Бульдозер"/>
    <x v="1"/>
    <x v="369"/>
    <x v="2"/>
    <x v="4"/>
    <x v="3"/>
    <m/>
    <m/>
  </r>
  <r>
    <x v="10"/>
    <s v="Бульдозер"/>
    <x v="1"/>
    <x v="196"/>
    <x v="2"/>
    <x v="4"/>
    <x v="3"/>
    <m/>
    <m/>
  </r>
  <r>
    <x v="10"/>
    <s v="Бульдозер"/>
    <x v="2"/>
    <x v="196"/>
    <x v="2"/>
    <x v="4"/>
    <x v="3"/>
    <m/>
    <m/>
  </r>
  <r>
    <x v="10"/>
    <s v="Бульдозер"/>
    <x v="2"/>
    <x v="555"/>
    <x v="2"/>
    <x v="4"/>
    <x v="3"/>
    <m/>
    <m/>
  </r>
  <r>
    <x v="10"/>
    <s v="Бульдозер"/>
    <x v="2"/>
    <x v="556"/>
    <x v="2"/>
    <x v="4"/>
    <x v="3"/>
    <m/>
    <m/>
  </r>
  <r>
    <x v="10"/>
    <s v="Бульдозер"/>
    <x v="2"/>
    <x v="200"/>
    <x v="2"/>
    <x v="4"/>
    <x v="3"/>
    <m/>
    <m/>
  </r>
  <r>
    <x v="10"/>
    <s v="Бульдозер"/>
    <x v="2"/>
    <x v="83"/>
    <x v="2"/>
    <x v="4"/>
    <x v="3"/>
    <m/>
    <m/>
  </r>
  <r>
    <x v="10"/>
    <s v="Бульдозер"/>
    <x v="2"/>
    <x v="201"/>
    <x v="2"/>
    <x v="4"/>
    <x v="3"/>
    <m/>
    <m/>
  </r>
  <r>
    <x v="10"/>
    <s v="Бульдозер"/>
    <x v="2"/>
    <x v="557"/>
    <x v="2"/>
    <x v="4"/>
    <x v="3"/>
    <m/>
    <m/>
  </r>
  <r>
    <x v="10"/>
    <s v="Бульдозер"/>
    <x v="2"/>
    <x v="558"/>
    <x v="2"/>
    <x v="4"/>
    <x v="3"/>
    <m/>
    <m/>
  </r>
  <r>
    <x v="10"/>
    <s v="Бульдозер"/>
    <x v="2"/>
    <x v="369"/>
    <x v="2"/>
    <x v="4"/>
    <x v="3"/>
    <m/>
    <m/>
  </r>
  <r>
    <x v="10"/>
    <s v="Бульдозер"/>
    <x v="2"/>
    <x v="196"/>
    <x v="2"/>
    <x v="4"/>
    <x v="3"/>
    <m/>
    <m/>
  </r>
  <r>
    <x v="10"/>
    <s v="Бульдозер"/>
    <x v="3"/>
    <x v="559"/>
    <x v="8"/>
    <x v="8"/>
    <x v="22"/>
    <s v="шт."/>
    <n v="2"/>
  </r>
  <r>
    <x v="10"/>
    <s v="Бульдозер"/>
    <x v="3"/>
    <x v="559"/>
    <x v="8"/>
    <x v="8"/>
    <x v="63"/>
    <s v="шт."/>
    <n v="2"/>
  </r>
  <r>
    <x v="10"/>
    <s v="Бульдозер"/>
    <x v="3"/>
    <x v="11"/>
    <x v="3"/>
    <x v="5"/>
    <x v="6"/>
    <s v="л."/>
    <n v="28"/>
  </r>
  <r>
    <x v="10"/>
    <s v="Бульдозер"/>
    <x v="3"/>
    <x v="300"/>
    <x v="3"/>
    <x v="6"/>
    <x v="64"/>
    <s v="шт."/>
    <n v="1"/>
  </r>
  <r>
    <x v="10"/>
    <s v="Бульдозер"/>
    <x v="3"/>
    <x v="560"/>
    <x v="0"/>
    <x v="46"/>
    <x v="65"/>
    <s v="шт."/>
    <n v="1"/>
  </r>
  <r>
    <x v="10"/>
    <s v="Бульдозер"/>
    <x v="3"/>
    <x v="203"/>
    <x v="3"/>
    <x v="7"/>
    <x v="66"/>
    <s v="шт."/>
    <n v="1"/>
  </r>
  <r>
    <x v="10"/>
    <s v="Бульдозер"/>
    <x v="3"/>
    <x v="209"/>
    <x v="0"/>
    <x v="1"/>
    <x v="69"/>
    <s v="шт."/>
    <n v="1"/>
  </r>
  <r>
    <x v="10"/>
    <s v="Бульдозер"/>
    <x v="3"/>
    <x v="196"/>
    <x v="2"/>
    <x v="4"/>
    <x v="3"/>
    <m/>
    <m/>
  </r>
  <r>
    <x v="10"/>
    <s v="Бульдозер"/>
    <x v="3"/>
    <x v="555"/>
    <x v="2"/>
    <x v="4"/>
    <x v="3"/>
    <m/>
    <m/>
  </r>
  <r>
    <x v="10"/>
    <s v="Бульдозер"/>
    <x v="3"/>
    <x v="556"/>
    <x v="2"/>
    <x v="4"/>
    <x v="3"/>
    <m/>
    <m/>
  </r>
  <r>
    <x v="10"/>
    <s v="Бульдозер"/>
    <x v="3"/>
    <x v="200"/>
    <x v="2"/>
    <x v="4"/>
    <x v="3"/>
    <m/>
    <m/>
  </r>
  <r>
    <x v="10"/>
    <s v="Бульдозер"/>
    <x v="3"/>
    <x v="83"/>
    <x v="2"/>
    <x v="4"/>
    <x v="3"/>
    <m/>
    <m/>
  </r>
  <r>
    <x v="10"/>
    <s v="Бульдозер"/>
    <x v="3"/>
    <x v="201"/>
    <x v="2"/>
    <x v="4"/>
    <x v="3"/>
    <m/>
    <m/>
  </r>
  <r>
    <x v="10"/>
    <s v="Бульдозер"/>
    <x v="3"/>
    <x v="557"/>
    <x v="2"/>
    <x v="4"/>
    <x v="3"/>
    <m/>
    <m/>
  </r>
  <r>
    <x v="10"/>
    <s v="Бульдозер"/>
    <x v="3"/>
    <x v="558"/>
    <x v="2"/>
    <x v="4"/>
    <x v="3"/>
    <m/>
    <m/>
  </r>
  <r>
    <x v="10"/>
    <s v="Бульдозер"/>
    <x v="3"/>
    <x v="369"/>
    <x v="2"/>
    <x v="4"/>
    <x v="3"/>
    <m/>
    <m/>
  </r>
  <r>
    <x v="10"/>
    <s v="Бульдозер"/>
    <x v="3"/>
    <x v="196"/>
    <x v="2"/>
    <x v="4"/>
    <x v="3"/>
    <m/>
    <m/>
  </r>
  <r>
    <x v="10"/>
    <s v="Бульдозер"/>
    <x v="4"/>
    <x v="204"/>
    <x v="3"/>
    <x v="7"/>
    <x v="67"/>
    <s v="шт."/>
    <n v="1"/>
  </r>
  <r>
    <x v="10"/>
    <s v="Бульдозер"/>
    <x v="4"/>
    <x v="304"/>
    <x v="0"/>
    <x v="2"/>
    <x v="2"/>
    <s v="л."/>
    <n v="48"/>
  </r>
  <r>
    <x v="10"/>
    <s v="Бульдозер"/>
    <x v="4"/>
    <x v="561"/>
    <x v="2"/>
    <x v="4"/>
    <x v="3"/>
    <m/>
    <m/>
  </r>
  <r>
    <x v="10"/>
    <s v="Бульдозер"/>
    <x v="4"/>
    <x v="367"/>
    <x v="1"/>
    <x v="47"/>
    <x v="13"/>
    <s v="шт."/>
    <n v="1"/>
  </r>
  <r>
    <x v="10"/>
    <s v="Бульдозер"/>
    <x v="4"/>
    <x v="441"/>
    <x v="2"/>
    <x v="4"/>
    <x v="3"/>
    <m/>
    <m/>
  </r>
  <r>
    <x v="10"/>
    <s v="Бульдозер"/>
    <x v="4"/>
    <x v="75"/>
    <x v="0"/>
    <x v="2"/>
    <x v="2"/>
    <s v="л."/>
    <n v="50"/>
  </r>
  <r>
    <x v="10"/>
    <s v="Бульдозер"/>
    <x v="4"/>
    <x v="562"/>
    <x v="2"/>
    <x v="4"/>
    <x v="3"/>
    <m/>
    <m/>
  </r>
  <r>
    <x v="10"/>
    <s v="Бульдозер"/>
    <x v="4"/>
    <x v="563"/>
    <x v="2"/>
    <x v="4"/>
    <x v="3"/>
    <m/>
    <m/>
  </r>
  <r>
    <x v="10"/>
    <s v="Бульдозер"/>
    <x v="4"/>
    <x v="564"/>
    <x v="2"/>
    <x v="4"/>
    <x v="3"/>
    <m/>
    <m/>
  </r>
  <r>
    <x v="10"/>
    <s v="Бульдозер"/>
    <x v="4"/>
    <x v="565"/>
    <x v="2"/>
    <x v="4"/>
    <x v="3"/>
    <m/>
    <m/>
  </r>
  <r>
    <x v="10"/>
    <s v="Бульдозер"/>
    <x v="4"/>
    <x v="559"/>
    <x v="8"/>
    <x v="8"/>
    <x v="22"/>
    <s v="шт."/>
    <n v="2"/>
  </r>
  <r>
    <x v="10"/>
    <s v="Бульдозер"/>
    <x v="4"/>
    <x v="559"/>
    <x v="8"/>
    <x v="8"/>
    <x v="63"/>
    <s v="шт."/>
    <n v="2"/>
  </r>
  <r>
    <x v="10"/>
    <s v="Бульдозер"/>
    <x v="4"/>
    <x v="11"/>
    <x v="3"/>
    <x v="5"/>
    <x v="6"/>
    <s v="л."/>
    <n v="28"/>
  </r>
  <r>
    <x v="10"/>
    <s v="Бульдозер"/>
    <x v="4"/>
    <x v="300"/>
    <x v="3"/>
    <x v="6"/>
    <x v="64"/>
    <s v="шт."/>
    <n v="1"/>
  </r>
  <r>
    <x v="10"/>
    <s v="Бульдозер"/>
    <x v="4"/>
    <x v="560"/>
    <x v="0"/>
    <x v="46"/>
    <x v="65"/>
    <s v="шт."/>
    <n v="1"/>
  </r>
  <r>
    <x v="10"/>
    <s v="Бульдозер"/>
    <x v="4"/>
    <x v="203"/>
    <x v="3"/>
    <x v="7"/>
    <x v="66"/>
    <s v="шт."/>
    <n v="1"/>
  </r>
  <r>
    <x v="10"/>
    <s v="Бульдозер"/>
    <x v="4"/>
    <x v="209"/>
    <x v="0"/>
    <x v="1"/>
    <x v="69"/>
    <s v="шт."/>
    <n v="1"/>
  </r>
  <r>
    <x v="10"/>
    <s v="Бульдозер"/>
    <x v="4"/>
    <x v="196"/>
    <x v="2"/>
    <x v="4"/>
    <x v="3"/>
    <m/>
    <m/>
  </r>
  <r>
    <x v="10"/>
    <s v="Бульдозер"/>
    <x v="4"/>
    <x v="555"/>
    <x v="2"/>
    <x v="4"/>
    <x v="3"/>
    <m/>
    <m/>
  </r>
  <r>
    <x v="10"/>
    <s v="Бульдозер"/>
    <x v="4"/>
    <x v="556"/>
    <x v="2"/>
    <x v="4"/>
    <x v="3"/>
    <m/>
    <m/>
  </r>
  <r>
    <x v="10"/>
    <s v="Бульдозер"/>
    <x v="4"/>
    <x v="200"/>
    <x v="2"/>
    <x v="4"/>
    <x v="3"/>
    <m/>
    <m/>
  </r>
  <r>
    <x v="10"/>
    <s v="Бульдозер"/>
    <x v="4"/>
    <x v="83"/>
    <x v="2"/>
    <x v="4"/>
    <x v="3"/>
    <m/>
    <m/>
  </r>
  <r>
    <x v="10"/>
    <s v="Бульдозер"/>
    <x v="4"/>
    <x v="201"/>
    <x v="2"/>
    <x v="4"/>
    <x v="3"/>
    <m/>
    <m/>
  </r>
  <r>
    <x v="10"/>
    <s v="Бульдозер"/>
    <x v="4"/>
    <x v="557"/>
    <x v="2"/>
    <x v="4"/>
    <x v="3"/>
    <m/>
    <m/>
  </r>
  <r>
    <x v="10"/>
    <s v="Бульдозер"/>
    <x v="4"/>
    <x v="558"/>
    <x v="2"/>
    <x v="4"/>
    <x v="3"/>
    <m/>
    <m/>
  </r>
  <r>
    <x v="10"/>
    <s v="Бульдозер"/>
    <x v="4"/>
    <x v="369"/>
    <x v="2"/>
    <x v="4"/>
    <x v="3"/>
    <m/>
    <m/>
  </r>
  <r>
    <x v="10"/>
    <s v="Бульдозер"/>
    <x v="4"/>
    <x v="196"/>
    <x v="2"/>
    <x v="4"/>
    <x v="3"/>
    <m/>
    <m/>
  </r>
  <r>
    <x v="10"/>
    <s v="Бульдозер"/>
    <x v="5"/>
    <x v="566"/>
    <x v="1"/>
    <x v="2"/>
    <x v="4"/>
    <s v="л."/>
    <n v="55"/>
  </r>
  <r>
    <x v="10"/>
    <s v="Бульдозер"/>
    <x v="5"/>
    <x v="567"/>
    <x v="1"/>
    <x v="6"/>
    <x v="68"/>
    <s v="шт."/>
    <n v="1"/>
  </r>
  <r>
    <x v="10"/>
    <s v="Бульдозер"/>
    <x v="5"/>
    <x v="222"/>
    <x v="2"/>
    <x v="4"/>
    <x v="3"/>
    <m/>
    <m/>
  </r>
  <r>
    <x v="10"/>
    <s v="Бульдозер"/>
    <x v="5"/>
    <x v="27"/>
    <x v="0"/>
    <x v="2"/>
    <x v="2"/>
    <s v="л."/>
    <n v="1.7"/>
  </r>
  <r>
    <x v="10"/>
    <s v="Бульдозер"/>
    <x v="5"/>
    <x v="568"/>
    <x v="2"/>
    <x v="4"/>
    <x v="3"/>
    <m/>
    <m/>
  </r>
  <r>
    <x v="10"/>
    <s v="Бульдозер"/>
    <x v="5"/>
    <x v="220"/>
    <x v="2"/>
    <x v="4"/>
    <x v="3"/>
    <m/>
    <m/>
  </r>
  <r>
    <x v="10"/>
    <s v="Бульдозер"/>
    <x v="5"/>
    <x v="221"/>
    <x v="2"/>
    <x v="4"/>
    <x v="3"/>
    <m/>
    <m/>
  </r>
  <r>
    <x v="10"/>
    <s v="Бульдозер"/>
    <x v="5"/>
    <x v="204"/>
    <x v="3"/>
    <x v="7"/>
    <x v="67"/>
    <s v="шт."/>
    <n v="1"/>
  </r>
  <r>
    <x v="10"/>
    <s v="Бульдозер"/>
    <x v="5"/>
    <x v="304"/>
    <x v="0"/>
    <x v="2"/>
    <x v="2"/>
    <s v="л."/>
    <n v="48"/>
  </r>
  <r>
    <x v="10"/>
    <s v="Бульдозер"/>
    <x v="5"/>
    <x v="561"/>
    <x v="2"/>
    <x v="4"/>
    <x v="3"/>
    <m/>
    <m/>
  </r>
  <r>
    <x v="10"/>
    <s v="Бульдозер"/>
    <x v="5"/>
    <x v="367"/>
    <x v="1"/>
    <x v="47"/>
    <x v="13"/>
    <s v="шт."/>
    <n v="1"/>
  </r>
  <r>
    <x v="10"/>
    <s v="Бульдозер"/>
    <x v="5"/>
    <x v="441"/>
    <x v="2"/>
    <x v="4"/>
    <x v="3"/>
    <m/>
    <m/>
  </r>
  <r>
    <x v="10"/>
    <s v="Бульдозер"/>
    <x v="5"/>
    <x v="75"/>
    <x v="0"/>
    <x v="2"/>
    <x v="2"/>
    <s v="л."/>
    <n v="50"/>
  </r>
  <r>
    <x v="10"/>
    <s v="Бульдозер"/>
    <x v="5"/>
    <x v="562"/>
    <x v="2"/>
    <x v="4"/>
    <x v="3"/>
    <m/>
    <m/>
  </r>
  <r>
    <x v="10"/>
    <s v="Бульдозер"/>
    <x v="5"/>
    <x v="563"/>
    <x v="2"/>
    <x v="4"/>
    <x v="3"/>
    <m/>
    <m/>
  </r>
  <r>
    <x v="10"/>
    <s v="Бульдозер"/>
    <x v="5"/>
    <x v="564"/>
    <x v="2"/>
    <x v="4"/>
    <x v="3"/>
    <m/>
    <m/>
  </r>
  <r>
    <x v="10"/>
    <s v="Бульдозер"/>
    <x v="5"/>
    <x v="565"/>
    <x v="2"/>
    <x v="4"/>
    <x v="3"/>
    <m/>
    <m/>
  </r>
  <r>
    <x v="10"/>
    <s v="Бульдозер"/>
    <x v="5"/>
    <x v="559"/>
    <x v="8"/>
    <x v="8"/>
    <x v="22"/>
    <s v="шт."/>
    <n v="2"/>
  </r>
  <r>
    <x v="10"/>
    <s v="Бульдозер"/>
    <x v="5"/>
    <x v="559"/>
    <x v="8"/>
    <x v="8"/>
    <x v="63"/>
    <s v="шт."/>
    <n v="2"/>
  </r>
  <r>
    <x v="10"/>
    <s v="Бульдозер"/>
    <x v="5"/>
    <x v="11"/>
    <x v="3"/>
    <x v="5"/>
    <x v="6"/>
    <s v="л."/>
    <n v="28"/>
  </r>
  <r>
    <x v="10"/>
    <s v="Бульдозер"/>
    <x v="5"/>
    <x v="300"/>
    <x v="3"/>
    <x v="6"/>
    <x v="64"/>
    <s v="шт."/>
    <n v="1"/>
  </r>
  <r>
    <x v="10"/>
    <s v="Бульдозер"/>
    <x v="5"/>
    <x v="560"/>
    <x v="0"/>
    <x v="46"/>
    <x v="65"/>
    <s v="шт."/>
    <n v="1"/>
  </r>
  <r>
    <x v="10"/>
    <s v="Бульдозер"/>
    <x v="5"/>
    <x v="203"/>
    <x v="3"/>
    <x v="7"/>
    <x v="66"/>
    <s v="шт."/>
    <n v="1"/>
  </r>
  <r>
    <x v="10"/>
    <s v="Бульдозер"/>
    <x v="5"/>
    <x v="209"/>
    <x v="0"/>
    <x v="1"/>
    <x v="69"/>
    <s v="шт."/>
    <n v="1"/>
  </r>
  <r>
    <x v="10"/>
    <s v="Бульдозер"/>
    <x v="5"/>
    <x v="196"/>
    <x v="2"/>
    <x v="4"/>
    <x v="3"/>
    <m/>
    <m/>
  </r>
  <r>
    <x v="10"/>
    <s v="Бульдозер"/>
    <x v="5"/>
    <x v="555"/>
    <x v="2"/>
    <x v="4"/>
    <x v="3"/>
    <m/>
    <m/>
  </r>
  <r>
    <x v="10"/>
    <s v="Бульдозер"/>
    <x v="5"/>
    <x v="556"/>
    <x v="2"/>
    <x v="4"/>
    <x v="3"/>
    <m/>
    <m/>
  </r>
  <r>
    <x v="10"/>
    <s v="Бульдозер"/>
    <x v="5"/>
    <x v="200"/>
    <x v="2"/>
    <x v="4"/>
    <x v="3"/>
    <m/>
    <m/>
  </r>
  <r>
    <x v="10"/>
    <s v="Бульдозер"/>
    <x v="5"/>
    <x v="83"/>
    <x v="2"/>
    <x v="4"/>
    <x v="3"/>
    <m/>
    <m/>
  </r>
  <r>
    <x v="10"/>
    <s v="Бульдозер"/>
    <x v="5"/>
    <x v="201"/>
    <x v="2"/>
    <x v="4"/>
    <x v="3"/>
    <m/>
    <m/>
  </r>
  <r>
    <x v="10"/>
    <s v="Бульдозер"/>
    <x v="5"/>
    <x v="557"/>
    <x v="2"/>
    <x v="4"/>
    <x v="3"/>
    <m/>
    <m/>
  </r>
  <r>
    <x v="10"/>
    <s v="Бульдозер"/>
    <x v="5"/>
    <x v="558"/>
    <x v="2"/>
    <x v="4"/>
    <x v="3"/>
    <m/>
    <m/>
  </r>
  <r>
    <x v="10"/>
    <s v="Бульдозер"/>
    <x v="5"/>
    <x v="369"/>
    <x v="2"/>
    <x v="4"/>
    <x v="3"/>
    <m/>
    <m/>
  </r>
  <r>
    <x v="10"/>
    <s v="Бульдозер"/>
    <x v="5"/>
    <x v="196"/>
    <x v="2"/>
    <x v="4"/>
    <x v="3"/>
    <m/>
    <m/>
  </r>
  <r>
    <x v="10"/>
    <s v="Бульдозер"/>
    <x v="6"/>
    <x v="32"/>
    <x v="2"/>
    <x v="4"/>
    <x v="3"/>
    <m/>
    <m/>
  </r>
  <r>
    <x v="10"/>
    <s v="Бульдозер"/>
    <x v="6"/>
    <x v="97"/>
    <x v="2"/>
    <x v="4"/>
    <x v="3"/>
    <m/>
    <m/>
  </r>
  <r>
    <x v="10"/>
    <s v="Бульдозер"/>
    <x v="6"/>
    <x v="166"/>
    <x v="2"/>
    <x v="4"/>
    <x v="3"/>
    <m/>
    <m/>
  </r>
  <r>
    <x v="10"/>
    <s v="Бульдозер"/>
    <x v="6"/>
    <x v="224"/>
    <x v="2"/>
    <x v="4"/>
    <x v="3"/>
    <m/>
    <m/>
  </r>
  <r>
    <x v="10"/>
    <s v="Бульдозер"/>
    <x v="6"/>
    <x v="225"/>
    <x v="2"/>
    <x v="4"/>
    <x v="3"/>
    <m/>
    <m/>
  </r>
  <r>
    <x v="10"/>
    <s v="Бульдозер"/>
    <x v="6"/>
    <x v="566"/>
    <x v="1"/>
    <x v="2"/>
    <x v="4"/>
    <s v="л."/>
    <n v="55"/>
  </r>
  <r>
    <x v="10"/>
    <s v="Бульдозер"/>
    <x v="6"/>
    <x v="567"/>
    <x v="1"/>
    <x v="6"/>
    <x v="68"/>
    <s v="шт."/>
    <n v="1"/>
  </r>
  <r>
    <x v="10"/>
    <s v="Бульдозер"/>
    <x v="6"/>
    <x v="222"/>
    <x v="2"/>
    <x v="4"/>
    <x v="3"/>
    <m/>
    <m/>
  </r>
  <r>
    <x v="10"/>
    <s v="Бульдозер"/>
    <x v="6"/>
    <x v="27"/>
    <x v="0"/>
    <x v="2"/>
    <x v="2"/>
    <s v="л."/>
    <n v="1.7"/>
  </r>
  <r>
    <x v="10"/>
    <s v="Бульдозер"/>
    <x v="6"/>
    <x v="568"/>
    <x v="2"/>
    <x v="4"/>
    <x v="3"/>
    <m/>
    <m/>
  </r>
  <r>
    <x v="10"/>
    <s v="Бульдозер"/>
    <x v="6"/>
    <x v="220"/>
    <x v="2"/>
    <x v="4"/>
    <x v="3"/>
    <m/>
    <m/>
  </r>
  <r>
    <x v="10"/>
    <s v="Бульдозер"/>
    <x v="6"/>
    <x v="221"/>
    <x v="2"/>
    <x v="4"/>
    <x v="3"/>
    <m/>
    <m/>
  </r>
  <r>
    <x v="10"/>
    <s v="Бульдозер"/>
    <x v="6"/>
    <x v="204"/>
    <x v="3"/>
    <x v="7"/>
    <x v="67"/>
    <s v="шт."/>
    <n v="1"/>
  </r>
  <r>
    <x v="10"/>
    <s v="Бульдозер"/>
    <x v="6"/>
    <x v="304"/>
    <x v="0"/>
    <x v="2"/>
    <x v="2"/>
    <s v="л."/>
    <n v="48"/>
  </r>
  <r>
    <x v="10"/>
    <s v="Бульдозер"/>
    <x v="6"/>
    <x v="561"/>
    <x v="2"/>
    <x v="4"/>
    <x v="3"/>
    <m/>
    <m/>
  </r>
  <r>
    <x v="10"/>
    <s v="Бульдозер"/>
    <x v="6"/>
    <x v="367"/>
    <x v="1"/>
    <x v="47"/>
    <x v="13"/>
    <s v="шт."/>
    <n v="1"/>
  </r>
  <r>
    <x v="10"/>
    <s v="Бульдозер"/>
    <x v="6"/>
    <x v="441"/>
    <x v="2"/>
    <x v="4"/>
    <x v="3"/>
    <m/>
    <m/>
  </r>
  <r>
    <x v="10"/>
    <s v="Бульдозер"/>
    <x v="6"/>
    <x v="75"/>
    <x v="0"/>
    <x v="2"/>
    <x v="2"/>
    <s v="л."/>
    <n v="50"/>
  </r>
  <r>
    <x v="10"/>
    <s v="Бульдозер"/>
    <x v="6"/>
    <x v="562"/>
    <x v="2"/>
    <x v="4"/>
    <x v="3"/>
    <m/>
    <m/>
  </r>
  <r>
    <x v="10"/>
    <s v="Бульдозер"/>
    <x v="6"/>
    <x v="563"/>
    <x v="2"/>
    <x v="4"/>
    <x v="3"/>
    <m/>
    <m/>
  </r>
  <r>
    <x v="10"/>
    <s v="Бульдозер"/>
    <x v="6"/>
    <x v="564"/>
    <x v="2"/>
    <x v="4"/>
    <x v="3"/>
    <m/>
    <m/>
  </r>
  <r>
    <x v="10"/>
    <s v="Бульдозер"/>
    <x v="6"/>
    <x v="565"/>
    <x v="2"/>
    <x v="4"/>
    <x v="3"/>
    <m/>
    <m/>
  </r>
  <r>
    <x v="10"/>
    <s v="Бульдозер"/>
    <x v="6"/>
    <x v="559"/>
    <x v="8"/>
    <x v="8"/>
    <x v="22"/>
    <s v="шт."/>
    <n v="2"/>
  </r>
  <r>
    <x v="10"/>
    <s v="Бульдозер"/>
    <x v="6"/>
    <x v="559"/>
    <x v="8"/>
    <x v="8"/>
    <x v="63"/>
    <s v="шт."/>
    <n v="2"/>
  </r>
  <r>
    <x v="10"/>
    <s v="Бульдозер"/>
    <x v="6"/>
    <x v="11"/>
    <x v="3"/>
    <x v="5"/>
    <x v="6"/>
    <s v="л."/>
    <n v="28"/>
  </r>
  <r>
    <x v="10"/>
    <s v="Бульдозер"/>
    <x v="6"/>
    <x v="300"/>
    <x v="3"/>
    <x v="6"/>
    <x v="64"/>
    <s v="шт."/>
    <n v="1"/>
  </r>
  <r>
    <x v="10"/>
    <s v="Бульдозер"/>
    <x v="6"/>
    <x v="560"/>
    <x v="0"/>
    <x v="46"/>
    <x v="65"/>
    <s v="шт."/>
    <n v="1"/>
  </r>
  <r>
    <x v="10"/>
    <s v="Бульдозер"/>
    <x v="6"/>
    <x v="203"/>
    <x v="3"/>
    <x v="7"/>
    <x v="66"/>
    <s v="шт."/>
    <n v="1"/>
  </r>
  <r>
    <x v="10"/>
    <s v="Бульдозер"/>
    <x v="6"/>
    <x v="209"/>
    <x v="0"/>
    <x v="1"/>
    <x v="69"/>
    <s v="шт."/>
    <n v="1"/>
  </r>
  <r>
    <x v="10"/>
    <s v="Бульдозер"/>
    <x v="6"/>
    <x v="196"/>
    <x v="2"/>
    <x v="4"/>
    <x v="3"/>
    <m/>
    <m/>
  </r>
  <r>
    <x v="10"/>
    <s v="Бульдозер"/>
    <x v="6"/>
    <x v="555"/>
    <x v="2"/>
    <x v="4"/>
    <x v="3"/>
    <m/>
    <m/>
  </r>
  <r>
    <x v="10"/>
    <s v="Бульдозер"/>
    <x v="6"/>
    <x v="556"/>
    <x v="2"/>
    <x v="4"/>
    <x v="3"/>
    <m/>
    <m/>
  </r>
  <r>
    <x v="10"/>
    <s v="Бульдозер"/>
    <x v="6"/>
    <x v="200"/>
    <x v="2"/>
    <x v="4"/>
    <x v="3"/>
    <m/>
    <m/>
  </r>
  <r>
    <x v="10"/>
    <s v="Бульдозер"/>
    <x v="6"/>
    <x v="83"/>
    <x v="2"/>
    <x v="4"/>
    <x v="3"/>
    <m/>
    <m/>
  </r>
  <r>
    <x v="10"/>
    <s v="Бульдозер"/>
    <x v="6"/>
    <x v="201"/>
    <x v="2"/>
    <x v="4"/>
    <x v="3"/>
    <m/>
    <m/>
  </r>
  <r>
    <x v="10"/>
    <s v="Бульдозер"/>
    <x v="6"/>
    <x v="557"/>
    <x v="2"/>
    <x v="4"/>
    <x v="3"/>
    <m/>
    <m/>
  </r>
  <r>
    <x v="10"/>
    <s v="Бульдозер"/>
    <x v="6"/>
    <x v="558"/>
    <x v="2"/>
    <x v="4"/>
    <x v="3"/>
    <m/>
    <m/>
  </r>
  <r>
    <x v="10"/>
    <s v="Бульдозер"/>
    <x v="6"/>
    <x v="369"/>
    <x v="2"/>
    <x v="4"/>
    <x v="3"/>
    <m/>
    <m/>
  </r>
  <r>
    <x v="10"/>
    <s v="Бульдозер"/>
    <x v="6"/>
    <x v="196"/>
    <x v="2"/>
    <x v="4"/>
    <x v="3"/>
    <m/>
    <m/>
  </r>
  <r>
    <x v="11"/>
    <s v="Погрузчик"/>
    <x v="13"/>
    <x v="569"/>
    <x v="2"/>
    <x v="4"/>
    <x v="3"/>
    <m/>
    <m/>
  </r>
  <r>
    <x v="11"/>
    <s v="Погрузчик"/>
    <x v="11"/>
    <x v="196"/>
    <x v="2"/>
    <x v="4"/>
    <x v="3"/>
    <m/>
    <m/>
  </r>
  <r>
    <x v="11"/>
    <s v="Погрузчик"/>
    <x v="11"/>
    <x v="570"/>
    <x v="2"/>
    <x v="4"/>
    <x v="3"/>
    <m/>
    <m/>
  </r>
  <r>
    <x v="11"/>
    <s v="Погрузчик"/>
    <x v="11"/>
    <x v="571"/>
    <x v="2"/>
    <x v="4"/>
    <x v="3"/>
    <m/>
    <m/>
  </r>
  <r>
    <x v="11"/>
    <s v="Погрузчик"/>
    <x v="11"/>
    <x v="572"/>
    <x v="2"/>
    <x v="4"/>
    <x v="3"/>
    <m/>
    <m/>
  </r>
  <r>
    <x v="11"/>
    <s v="Погрузчик"/>
    <x v="0"/>
    <x v="573"/>
    <x v="0"/>
    <x v="22"/>
    <x v="30"/>
    <s v="шт."/>
    <n v="3"/>
  </r>
  <r>
    <x v="11"/>
    <s v="Погрузчик"/>
    <x v="0"/>
    <x v="574"/>
    <x v="1"/>
    <x v="21"/>
    <x v="52"/>
    <s v="шт."/>
    <n v="2"/>
  </r>
  <r>
    <x v="11"/>
    <s v="Погрузчик"/>
    <x v="1"/>
    <x v="575"/>
    <x v="2"/>
    <x v="4"/>
    <x v="3"/>
    <m/>
    <m/>
  </r>
  <r>
    <x v="11"/>
    <s v="Погрузчик"/>
    <x v="1"/>
    <x v="576"/>
    <x v="2"/>
    <x v="4"/>
    <x v="3"/>
    <m/>
    <m/>
  </r>
  <r>
    <x v="11"/>
    <s v="Погрузчик"/>
    <x v="1"/>
    <x v="577"/>
    <x v="2"/>
    <x v="4"/>
    <x v="3"/>
    <m/>
    <m/>
  </r>
  <r>
    <x v="11"/>
    <s v="Погрузчик"/>
    <x v="1"/>
    <x v="578"/>
    <x v="2"/>
    <x v="4"/>
    <x v="3"/>
    <m/>
    <m/>
  </r>
  <r>
    <x v="11"/>
    <s v="Погрузчик"/>
    <x v="1"/>
    <x v="579"/>
    <x v="2"/>
    <x v="4"/>
    <x v="3"/>
    <m/>
    <m/>
  </r>
  <r>
    <x v="11"/>
    <s v="Погрузчик"/>
    <x v="2"/>
    <x v="580"/>
    <x v="3"/>
    <x v="5"/>
    <x v="6"/>
    <s v="л."/>
    <n v="86"/>
  </r>
  <r>
    <x v="11"/>
    <s v="Погрузчик"/>
    <x v="2"/>
    <x v="12"/>
    <x v="3"/>
    <x v="6"/>
    <x v="7"/>
    <s v="шт."/>
    <n v="3"/>
  </r>
  <r>
    <x v="11"/>
    <s v="Погрузчик"/>
    <x v="2"/>
    <x v="13"/>
    <x v="3"/>
    <x v="7"/>
    <x v="58"/>
    <s v="шт."/>
    <n v="2"/>
  </r>
  <r>
    <x v="11"/>
    <s v="Погрузчик"/>
    <x v="2"/>
    <x v="301"/>
    <x v="3"/>
    <x v="7"/>
    <x v="70"/>
    <s v="шт."/>
    <n v="1"/>
  </r>
  <r>
    <x v="11"/>
    <s v="Погрузчик"/>
    <x v="2"/>
    <x v="581"/>
    <x v="0"/>
    <x v="22"/>
    <x v="30"/>
    <s v="шт."/>
    <n v="3"/>
  </r>
  <r>
    <x v="11"/>
    <s v="Погрузчик"/>
    <x v="2"/>
    <x v="582"/>
    <x v="3"/>
    <x v="48"/>
    <x v="71"/>
    <s v="шт."/>
    <n v="2"/>
  </r>
  <r>
    <x v="11"/>
    <s v="Погрузчик"/>
    <x v="3"/>
    <x v="583"/>
    <x v="0"/>
    <x v="2"/>
    <x v="2"/>
    <s v="л."/>
    <n v="83"/>
  </r>
  <r>
    <x v="11"/>
    <s v="Погрузчик"/>
    <x v="3"/>
    <x v="584"/>
    <x v="0"/>
    <x v="3"/>
    <x v="72"/>
    <s v="шт."/>
    <n v="1"/>
  </r>
  <r>
    <x v="11"/>
    <s v="Погрузчик"/>
    <x v="3"/>
    <x v="584"/>
    <x v="0"/>
    <x v="3"/>
    <x v="73"/>
    <s v="шт."/>
    <n v="1"/>
  </r>
  <r>
    <x v="11"/>
    <s v="Погрузчик"/>
    <x v="3"/>
    <x v="585"/>
    <x v="2"/>
    <x v="4"/>
    <x v="3"/>
    <m/>
    <m/>
  </r>
  <r>
    <x v="11"/>
    <s v="Погрузчик"/>
    <x v="3"/>
    <x v="196"/>
    <x v="2"/>
    <x v="4"/>
    <x v="3"/>
    <m/>
    <m/>
  </r>
  <r>
    <x v="11"/>
    <s v="Погрузчик"/>
    <x v="3"/>
    <x v="586"/>
    <x v="3"/>
    <x v="11"/>
    <x v="40"/>
    <s v="шт."/>
    <n v="1"/>
  </r>
  <r>
    <x v="11"/>
    <s v="Погрузчик"/>
    <x v="3"/>
    <x v="587"/>
    <x v="2"/>
    <x v="4"/>
    <x v="3"/>
    <m/>
    <m/>
  </r>
  <r>
    <x v="11"/>
    <s v="Погрузчик"/>
    <x v="4"/>
    <x v="588"/>
    <x v="1"/>
    <x v="2"/>
    <x v="4"/>
    <s v="шт."/>
    <n v="443"/>
  </r>
  <r>
    <x v="11"/>
    <s v="Погрузчик"/>
    <x v="4"/>
    <x v="589"/>
    <x v="1"/>
    <x v="0"/>
    <x v="74"/>
    <s v="шт."/>
    <n v="1"/>
  </r>
  <r>
    <x v="11"/>
    <s v="Погрузчик"/>
    <x v="4"/>
    <x v="159"/>
    <x v="1"/>
    <x v="49"/>
    <x v="75"/>
    <s v="шт."/>
    <n v="1"/>
  </r>
  <r>
    <x v="11"/>
    <s v="Погрузчик"/>
    <x v="4"/>
    <x v="590"/>
    <x v="1"/>
    <x v="21"/>
    <x v="52"/>
    <s v="шт."/>
    <n v="2"/>
  </r>
  <r>
    <x v="11"/>
    <s v="Погрузчик"/>
    <x v="4"/>
    <x v="591"/>
    <x v="0"/>
    <x v="2"/>
    <x v="76"/>
    <s v="л."/>
    <n v="155"/>
  </r>
  <r>
    <x v="11"/>
    <s v="Погрузчик"/>
    <x v="4"/>
    <x v="592"/>
    <x v="0"/>
    <x v="2"/>
    <x v="76"/>
    <s v="л."/>
    <n v="155"/>
  </r>
  <r>
    <x v="11"/>
    <s v="Погрузчик"/>
    <x v="4"/>
    <x v="593"/>
    <x v="8"/>
    <x v="8"/>
    <x v="77"/>
    <s v="шт."/>
    <n v="2"/>
  </r>
  <r>
    <x v="11"/>
    <s v="Погрузчик"/>
    <x v="4"/>
    <x v="594"/>
    <x v="2"/>
    <x v="4"/>
    <x v="3"/>
    <m/>
    <m/>
  </r>
  <r>
    <x v="11"/>
    <s v="Погрузчик"/>
    <x v="4"/>
    <x v="595"/>
    <x v="2"/>
    <x v="4"/>
    <x v="3"/>
    <m/>
    <m/>
  </r>
  <r>
    <x v="11"/>
    <s v="Погрузчик"/>
    <x v="4"/>
    <x v="596"/>
    <x v="2"/>
    <x v="4"/>
    <x v="3"/>
    <m/>
    <m/>
  </r>
  <r>
    <x v="11"/>
    <s v="Погрузчик"/>
    <x v="4"/>
    <x v="597"/>
    <x v="2"/>
    <x v="4"/>
    <x v="3"/>
    <m/>
    <m/>
  </r>
  <r>
    <x v="11"/>
    <s v="Погрузчик"/>
    <x v="4"/>
    <x v="598"/>
    <x v="2"/>
    <x v="4"/>
    <x v="3"/>
    <m/>
    <m/>
  </r>
  <r>
    <x v="11"/>
    <s v="Погрузчик"/>
    <x v="4"/>
    <x v="599"/>
    <x v="2"/>
    <x v="4"/>
    <x v="3"/>
    <m/>
    <m/>
  </r>
  <r>
    <x v="11"/>
    <s v="Погрузчик"/>
    <x v="4"/>
    <x v="600"/>
    <x v="10"/>
    <x v="2"/>
    <x v="78"/>
    <s v="л."/>
    <n v="1.2"/>
  </r>
  <r>
    <x v="11"/>
    <s v="Погрузчик"/>
    <x v="4"/>
    <x v="601"/>
    <x v="10"/>
    <x v="2"/>
    <x v="78"/>
    <s v="л."/>
    <n v="1.2"/>
  </r>
  <r>
    <x v="11"/>
    <s v="Погрузчик"/>
    <x v="4"/>
    <x v="602"/>
    <x v="10"/>
    <x v="2"/>
    <x v="78"/>
    <s v="л."/>
    <n v="1.2"/>
  </r>
  <r>
    <x v="11"/>
    <s v="Погрузчик"/>
    <x v="5"/>
    <x v="603"/>
    <x v="2"/>
    <x v="4"/>
    <x v="3"/>
    <m/>
    <m/>
  </r>
  <r>
    <x v="11"/>
    <s v="Погрузчик"/>
    <x v="5"/>
    <x v="604"/>
    <x v="2"/>
    <x v="4"/>
    <x v="3"/>
    <m/>
    <m/>
  </r>
  <r>
    <x v="11"/>
    <s v="Погрузчик"/>
    <x v="5"/>
    <x v="605"/>
    <x v="2"/>
    <x v="4"/>
    <x v="3"/>
    <m/>
    <m/>
  </r>
  <r>
    <x v="11"/>
    <s v="Погрузчик"/>
    <x v="5"/>
    <x v="196"/>
    <x v="2"/>
    <x v="4"/>
    <x v="3"/>
    <m/>
    <m/>
  </r>
  <r>
    <x v="11"/>
    <s v="Погрузчик"/>
    <x v="5"/>
    <x v="35"/>
    <x v="2"/>
    <x v="4"/>
    <x v="3"/>
    <m/>
    <m/>
  </r>
  <r>
    <x v="11"/>
    <s v="Погрузчик"/>
    <x v="5"/>
    <x v="36"/>
    <x v="2"/>
    <x v="4"/>
    <x v="3"/>
    <m/>
    <m/>
  </r>
  <r>
    <x v="11"/>
    <s v="Погрузчик"/>
    <x v="6"/>
    <x v="606"/>
    <x v="2"/>
    <x v="4"/>
    <x v="3"/>
    <m/>
    <m/>
  </r>
  <r>
    <x v="11"/>
    <s v="Погрузчик"/>
    <x v="6"/>
    <x v="607"/>
    <x v="2"/>
    <x v="4"/>
    <x v="3"/>
    <m/>
    <m/>
  </r>
  <r>
    <x v="11"/>
    <s v="Погрузчик"/>
    <x v="6"/>
    <x v="608"/>
    <x v="2"/>
    <x v="4"/>
    <x v="3"/>
    <m/>
    <m/>
  </r>
  <r>
    <x v="11"/>
    <s v="Погрузчик"/>
    <x v="1"/>
    <x v="80"/>
    <x v="3"/>
    <x v="4"/>
    <x v="3"/>
    <m/>
    <m/>
  </r>
  <r>
    <x v="11"/>
    <s v="Погрузчик"/>
    <x v="2"/>
    <x v="80"/>
    <x v="3"/>
    <x v="4"/>
    <x v="3"/>
    <m/>
    <m/>
  </r>
  <r>
    <x v="11"/>
    <s v="Погрузчик"/>
    <x v="3"/>
    <x v="80"/>
    <x v="3"/>
    <x v="4"/>
    <x v="3"/>
    <m/>
    <m/>
  </r>
  <r>
    <x v="11"/>
    <s v="Погрузчик"/>
    <x v="4"/>
    <x v="80"/>
    <x v="3"/>
    <x v="4"/>
    <x v="3"/>
    <m/>
    <m/>
  </r>
  <r>
    <x v="11"/>
    <s v="Погрузчик"/>
    <x v="5"/>
    <x v="80"/>
    <x v="3"/>
    <x v="4"/>
    <x v="3"/>
    <m/>
    <m/>
  </r>
  <r>
    <x v="11"/>
    <s v="Погрузчик"/>
    <x v="6"/>
    <x v="80"/>
    <x v="3"/>
    <x v="4"/>
    <x v="3"/>
    <m/>
    <m/>
  </r>
  <r>
    <x v="11"/>
    <s v="Погрузчик"/>
    <x v="2"/>
    <x v="100"/>
    <x v="2"/>
    <x v="4"/>
    <x v="3"/>
    <m/>
    <m/>
  </r>
  <r>
    <x v="11"/>
    <s v="Погрузчик"/>
    <x v="3"/>
    <x v="100"/>
    <x v="2"/>
    <x v="4"/>
    <x v="3"/>
    <m/>
    <m/>
  </r>
  <r>
    <x v="11"/>
    <s v="Погрузчик"/>
    <x v="4"/>
    <x v="100"/>
    <x v="2"/>
    <x v="4"/>
    <x v="3"/>
    <m/>
    <m/>
  </r>
  <r>
    <x v="11"/>
    <s v="Погрузчик"/>
    <x v="5"/>
    <x v="100"/>
    <x v="2"/>
    <x v="4"/>
    <x v="3"/>
    <m/>
    <m/>
  </r>
  <r>
    <x v="11"/>
    <s v="Погрузчик"/>
    <x v="6"/>
    <x v="100"/>
    <x v="2"/>
    <x v="4"/>
    <x v="3"/>
    <m/>
    <m/>
  </r>
  <r>
    <x v="6"/>
    <s v="Погрузчик"/>
    <x v="1"/>
    <x v="80"/>
    <x v="3"/>
    <x v="4"/>
    <x v="3"/>
    <m/>
    <m/>
  </r>
  <r>
    <x v="6"/>
    <s v="Погрузчик"/>
    <x v="2"/>
    <x v="80"/>
    <x v="3"/>
    <x v="4"/>
    <x v="3"/>
    <m/>
    <m/>
  </r>
  <r>
    <x v="6"/>
    <s v="Погрузчик"/>
    <x v="3"/>
    <x v="80"/>
    <x v="3"/>
    <x v="4"/>
    <x v="3"/>
    <m/>
    <m/>
  </r>
  <r>
    <x v="6"/>
    <s v="Погрузчик"/>
    <x v="4"/>
    <x v="80"/>
    <x v="3"/>
    <x v="4"/>
    <x v="3"/>
    <m/>
    <m/>
  </r>
  <r>
    <x v="6"/>
    <s v="Погрузчик"/>
    <x v="5"/>
    <x v="80"/>
    <x v="3"/>
    <x v="4"/>
    <x v="3"/>
    <m/>
    <m/>
  </r>
  <r>
    <x v="6"/>
    <s v="Погрузчик"/>
    <x v="7"/>
    <x v="80"/>
    <x v="3"/>
    <x v="4"/>
    <x v="3"/>
    <m/>
    <m/>
  </r>
  <r>
    <x v="6"/>
    <s v="Погрузчик"/>
    <x v="2"/>
    <x v="100"/>
    <x v="2"/>
    <x v="4"/>
    <x v="3"/>
    <m/>
    <m/>
  </r>
  <r>
    <x v="6"/>
    <s v="Погрузчик"/>
    <x v="3"/>
    <x v="100"/>
    <x v="2"/>
    <x v="4"/>
    <x v="3"/>
    <m/>
    <m/>
  </r>
  <r>
    <x v="6"/>
    <s v="Погрузчик"/>
    <x v="4"/>
    <x v="100"/>
    <x v="2"/>
    <x v="4"/>
    <x v="3"/>
    <m/>
    <m/>
  </r>
  <r>
    <x v="6"/>
    <s v="Погрузчик"/>
    <x v="5"/>
    <x v="100"/>
    <x v="2"/>
    <x v="4"/>
    <x v="3"/>
    <m/>
    <m/>
  </r>
  <r>
    <x v="6"/>
    <s v="Погрузчик"/>
    <x v="7"/>
    <x v="100"/>
    <x v="2"/>
    <x v="4"/>
    <x v="3"/>
    <m/>
    <m/>
  </r>
  <r>
    <x v="11"/>
    <s v="Погрузчик"/>
    <x v="5"/>
    <x v="609"/>
    <x v="2"/>
    <x v="4"/>
    <x v="3"/>
    <s v="шт."/>
    <n v="1"/>
  </r>
  <r>
    <x v="11"/>
    <s v="Погрузчик"/>
    <x v="5"/>
    <x v="610"/>
    <x v="2"/>
    <x v="4"/>
    <x v="3"/>
    <s v="шт."/>
    <n v="1"/>
  </r>
  <r>
    <x v="11"/>
    <s v="Погрузчик"/>
    <x v="5"/>
    <x v="611"/>
    <x v="2"/>
    <x v="4"/>
    <x v="3"/>
    <s v="шт."/>
    <n v="1"/>
  </r>
  <r>
    <x v="11"/>
    <s v="Погрузчик"/>
    <x v="5"/>
    <x v="612"/>
    <x v="2"/>
    <x v="4"/>
    <x v="3"/>
    <s v="шт."/>
    <n v="1"/>
  </r>
  <r>
    <x v="11"/>
    <s v="Погрузчик"/>
    <x v="5"/>
    <x v="613"/>
    <x v="2"/>
    <x v="4"/>
    <x v="3"/>
    <s v="шт."/>
    <n v="1"/>
  </r>
  <r>
    <x v="11"/>
    <s v="Погрузчик"/>
    <x v="5"/>
    <x v="614"/>
    <x v="2"/>
    <x v="4"/>
    <x v="3"/>
    <s v="шт."/>
    <n v="1"/>
  </r>
  <r>
    <x v="11"/>
    <s v="Погрузчик"/>
    <x v="5"/>
    <x v="615"/>
    <x v="2"/>
    <x v="4"/>
    <x v="3"/>
    <s v="шт."/>
    <n v="1"/>
  </r>
  <r>
    <x v="11"/>
    <s v="Погрузчик"/>
    <x v="5"/>
    <x v="616"/>
    <x v="2"/>
    <x v="4"/>
    <x v="3"/>
    <s v="шт."/>
    <n v="1"/>
  </r>
  <r>
    <x v="11"/>
    <s v="Погрузчик"/>
    <x v="5"/>
    <x v="617"/>
    <x v="2"/>
    <x v="4"/>
    <x v="3"/>
    <s v="шт."/>
    <n v="1"/>
  </r>
  <r>
    <x v="11"/>
    <s v="Погрузчик"/>
    <x v="5"/>
    <x v="618"/>
    <x v="2"/>
    <x v="4"/>
    <x v="3"/>
    <s v="шт."/>
    <n v="1"/>
  </r>
  <r>
    <x v="11"/>
    <s v="Погрузчик"/>
    <x v="5"/>
    <x v="619"/>
    <x v="2"/>
    <x v="4"/>
    <x v="3"/>
    <s v="шт."/>
    <n v="5"/>
  </r>
  <r>
    <x v="11"/>
    <s v="Погрузчик"/>
    <x v="5"/>
    <x v="620"/>
    <x v="2"/>
    <x v="4"/>
    <x v="3"/>
    <s v="шт."/>
    <n v="6"/>
  </r>
  <r>
    <x v="11"/>
    <s v="Погрузчик"/>
    <x v="5"/>
    <x v="621"/>
    <x v="2"/>
    <x v="4"/>
    <x v="3"/>
    <s v="шт."/>
    <n v="2"/>
  </r>
  <r>
    <x v="11"/>
    <s v="Погрузчик"/>
    <x v="5"/>
    <x v="622"/>
    <x v="2"/>
    <x v="4"/>
    <x v="3"/>
    <s v="шт."/>
    <n v="1"/>
  </r>
  <r>
    <x v="11"/>
    <s v="Погрузчик"/>
    <x v="5"/>
    <x v="623"/>
    <x v="2"/>
    <x v="4"/>
    <x v="3"/>
    <s v="шт."/>
    <n v="1"/>
  </r>
  <r>
    <x v="11"/>
    <s v="Погрузчик"/>
    <x v="5"/>
    <x v="624"/>
    <x v="2"/>
    <x v="4"/>
    <x v="3"/>
    <s v="шт."/>
    <n v="4"/>
  </r>
  <r>
    <x v="11"/>
    <s v="Погрузчик"/>
    <x v="5"/>
    <x v="625"/>
    <x v="2"/>
    <x v="4"/>
    <x v="3"/>
    <s v="шт."/>
    <n v="4"/>
  </r>
  <r>
    <x v="11"/>
    <s v="Погрузчик"/>
    <x v="5"/>
    <x v="626"/>
    <x v="2"/>
    <x v="4"/>
    <x v="3"/>
    <s v="шт."/>
    <n v="2"/>
  </r>
  <r>
    <x v="11"/>
    <s v="Погрузчик"/>
    <x v="5"/>
    <x v="627"/>
    <x v="2"/>
    <x v="4"/>
    <x v="3"/>
    <s v="шт."/>
    <n v="1"/>
  </r>
  <r>
    <x v="11"/>
    <s v="Погрузчик"/>
    <x v="5"/>
    <x v="628"/>
    <x v="2"/>
    <x v="4"/>
    <x v="3"/>
    <s v="шт."/>
    <n v="6"/>
  </r>
  <r>
    <x v="11"/>
    <s v="Погрузчик"/>
    <x v="5"/>
    <x v="629"/>
    <x v="2"/>
    <x v="4"/>
    <x v="3"/>
    <s v="шт."/>
    <n v="2"/>
  </r>
  <r>
    <x v="11"/>
    <s v="Погрузчик"/>
    <x v="5"/>
    <x v="630"/>
    <x v="2"/>
    <x v="4"/>
    <x v="3"/>
    <s v="шт."/>
    <n v="1"/>
  </r>
  <r>
    <x v="11"/>
    <s v="Погрузчик"/>
    <x v="5"/>
    <x v="631"/>
    <x v="2"/>
    <x v="4"/>
    <x v="3"/>
    <s v="шт."/>
    <n v="1"/>
  </r>
  <r>
    <x v="11"/>
    <s v="Погрузчик"/>
    <x v="5"/>
    <x v="632"/>
    <x v="2"/>
    <x v="4"/>
    <x v="3"/>
    <s v="шт."/>
    <n v="1"/>
  </r>
  <r>
    <x v="11"/>
    <s v="Погрузчик"/>
    <x v="5"/>
    <x v="633"/>
    <x v="2"/>
    <x v="4"/>
    <x v="3"/>
    <s v="шт."/>
    <n v="2"/>
  </r>
  <r>
    <x v="11"/>
    <s v="Погрузчик"/>
    <x v="5"/>
    <x v="634"/>
    <x v="2"/>
    <x v="4"/>
    <x v="3"/>
    <s v="шт."/>
    <n v="2"/>
  </r>
  <r>
    <x v="11"/>
    <s v="Погрузчик"/>
    <x v="5"/>
    <x v="635"/>
    <x v="2"/>
    <x v="4"/>
    <x v="3"/>
    <s v="шт."/>
    <n v="2"/>
  </r>
  <r>
    <x v="11"/>
    <s v="Погрузчик"/>
    <x v="5"/>
    <x v="636"/>
    <x v="2"/>
    <x v="4"/>
    <x v="3"/>
    <s v="шт."/>
    <n v="1"/>
  </r>
  <r>
    <x v="11"/>
    <s v="Погрузчик"/>
    <x v="5"/>
    <x v="637"/>
    <x v="2"/>
    <x v="4"/>
    <x v="3"/>
    <s v="шт."/>
    <n v="1"/>
  </r>
  <r>
    <x v="11"/>
    <s v="Погрузчик"/>
    <x v="5"/>
    <x v="638"/>
    <x v="2"/>
    <x v="4"/>
    <x v="3"/>
    <s v="шт."/>
    <n v="3"/>
  </r>
  <r>
    <x v="11"/>
    <s v="Погрузчик"/>
    <x v="5"/>
    <x v="639"/>
    <x v="2"/>
    <x v="4"/>
    <x v="3"/>
    <s v="шт."/>
    <n v="2"/>
  </r>
  <r>
    <x v="11"/>
    <s v="Погрузчик"/>
    <x v="5"/>
    <x v="640"/>
    <x v="2"/>
    <x v="4"/>
    <x v="3"/>
    <s v="шт."/>
    <n v="1"/>
  </r>
  <r>
    <x v="11"/>
    <s v="Погрузчик"/>
    <x v="5"/>
    <x v="641"/>
    <x v="2"/>
    <x v="4"/>
    <x v="3"/>
    <s v="шт."/>
    <n v="1"/>
  </r>
  <r>
    <x v="11"/>
    <s v="Погрузчик"/>
    <x v="5"/>
    <x v="642"/>
    <x v="2"/>
    <x v="4"/>
    <x v="3"/>
    <s v="шт."/>
    <n v="1"/>
  </r>
  <r>
    <x v="11"/>
    <s v="Погрузчик"/>
    <x v="5"/>
    <x v="643"/>
    <x v="2"/>
    <x v="4"/>
    <x v="3"/>
    <s v="шт."/>
    <n v="1"/>
  </r>
  <r>
    <x v="11"/>
    <s v="Погрузчик"/>
    <x v="5"/>
    <x v="644"/>
    <x v="2"/>
    <x v="4"/>
    <x v="3"/>
    <s v="шт."/>
    <n v="1"/>
  </r>
  <r>
    <x v="11"/>
    <s v="Погрузчик"/>
    <x v="5"/>
    <x v="645"/>
    <x v="2"/>
    <x v="4"/>
    <x v="3"/>
    <s v="шт."/>
    <n v="1"/>
  </r>
  <r>
    <x v="11"/>
    <s v="Погрузчик"/>
    <x v="5"/>
    <x v="646"/>
    <x v="2"/>
    <x v="4"/>
    <x v="3"/>
    <s v="шт."/>
    <n v="1"/>
  </r>
  <r>
    <x v="11"/>
    <s v="Погрузчик"/>
    <x v="5"/>
    <x v="647"/>
    <x v="2"/>
    <x v="4"/>
    <x v="3"/>
    <s v="шт."/>
    <n v="1"/>
  </r>
  <r>
    <x v="11"/>
    <s v="Погрузчик"/>
    <x v="5"/>
    <x v="648"/>
    <x v="2"/>
    <x v="4"/>
    <x v="3"/>
    <s v="шт."/>
    <n v="2"/>
  </r>
  <r>
    <x v="11"/>
    <s v="Погрузчик"/>
    <x v="5"/>
    <x v="649"/>
    <x v="2"/>
    <x v="4"/>
    <x v="3"/>
    <s v="шт."/>
    <n v="1"/>
  </r>
  <r>
    <x v="11"/>
    <s v="Погрузчик"/>
    <x v="5"/>
    <x v="650"/>
    <x v="2"/>
    <x v="4"/>
    <x v="3"/>
    <s v="шт."/>
    <n v="1"/>
  </r>
  <r>
    <x v="11"/>
    <s v="Погрузчик"/>
    <x v="6"/>
    <x v="651"/>
    <x v="2"/>
    <x v="4"/>
    <x v="3"/>
    <s v="комплект."/>
    <n v="1"/>
  </r>
  <r>
    <x v="11"/>
    <s v="Погрузчик"/>
    <x v="6"/>
    <x v="652"/>
    <x v="2"/>
    <x v="4"/>
    <x v="3"/>
    <s v="комплект."/>
    <n v="1"/>
  </r>
  <r>
    <x v="11"/>
    <s v="Погрузчик"/>
    <x v="11"/>
    <x v="569"/>
    <x v="2"/>
    <x v="4"/>
    <x v="3"/>
    <m/>
    <m/>
  </r>
  <r>
    <x v="11"/>
    <s v="Погрузчик"/>
    <x v="1"/>
    <x v="196"/>
    <x v="2"/>
    <x v="4"/>
    <x v="3"/>
    <m/>
    <m/>
  </r>
  <r>
    <x v="11"/>
    <s v="Погрузчик"/>
    <x v="1"/>
    <x v="570"/>
    <x v="2"/>
    <x v="4"/>
    <x v="3"/>
    <m/>
    <m/>
  </r>
  <r>
    <x v="11"/>
    <s v="Погрузчик"/>
    <x v="1"/>
    <x v="571"/>
    <x v="2"/>
    <x v="4"/>
    <x v="3"/>
    <m/>
    <m/>
  </r>
  <r>
    <x v="11"/>
    <s v="Погрузчик"/>
    <x v="1"/>
    <x v="572"/>
    <x v="2"/>
    <x v="4"/>
    <x v="3"/>
    <m/>
    <m/>
  </r>
  <r>
    <x v="11"/>
    <s v="Погрузчик"/>
    <x v="1"/>
    <x v="569"/>
    <x v="2"/>
    <x v="4"/>
    <x v="3"/>
    <m/>
    <m/>
  </r>
  <r>
    <x v="11"/>
    <s v="Погрузчик"/>
    <x v="2"/>
    <x v="575"/>
    <x v="2"/>
    <x v="4"/>
    <x v="3"/>
    <m/>
    <m/>
  </r>
  <r>
    <x v="11"/>
    <s v="Погрузчик"/>
    <x v="2"/>
    <x v="576"/>
    <x v="2"/>
    <x v="4"/>
    <x v="3"/>
    <m/>
    <m/>
  </r>
  <r>
    <x v="11"/>
    <s v="Погрузчик"/>
    <x v="2"/>
    <x v="577"/>
    <x v="2"/>
    <x v="4"/>
    <x v="3"/>
    <m/>
    <m/>
  </r>
  <r>
    <x v="11"/>
    <s v="Погрузчик"/>
    <x v="2"/>
    <x v="578"/>
    <x v="2"/>
    <x v="4"/>
    <x v="3"/>
    <m/>
    <m/>
  </r>
  <r>
    <x v="11"/>
    <s v="Погрузчик"/>
    <x v="2"/>
    <x v="579"/>
    <x v="2"/>
    <x v="4"/>
    <x v="3"/>
    <m/>
    <m/>
  </r>
  <r>
    <x v="11"/>
    <s v="Погрузчик"/>
    <x v="2"/>
    <x v="80"/>
    <x v="3"/>
    <x v="4"/>
    <x v="3"/>
    <m/>
    <m/>
  </r>
  <r>
    <x v="11"/>
    <s v="Погрузчик"/>
    <x v="2"/>
    <x v="196"/>
    <x v="2"/>
    <x v="4"/>
    <x v="3"/>
    <m/>
    <m/>
  </r>
  <r>
    <x v="11"/>
    <s v="Погрузчик"/>
    <x v="2"/>
    <x v="570"/>
    <x v="2"/>
    <x v="4"/>
    <x v="3"/>
    <m/>
    <m/>
  </r>
  <r>
    <x v="11"/>
    <s v="Погрузчик"/>
    <x v="2"/>
    <x v="571"/>
    <x v="2"/>
    <x v="4"/>
    <x v="3"/>
    <m/>
    <m/>
  </r>
  <r>
    <x v="11"/>
    <s v="Погрузчик"/>
    <x v="2"/>
    <x v="572"/>
    <x v="2"/>
    <x v="4"/>
    <x v="3"/>
    <m/>
    <m/>
  </r>
  <r>
    <x v="11"/>
    <s v="Погрузчик"/>
    <x v="2"/>
    <x v="569"/>
    <x v="2"/>
    <x v="4"/>
    <x v="3"/>
    <m/>
    <m/>
  </r>
  <r>
    <x v="11"/>
    <s v="Погрузчик"/>
    <x v="3"/>
    <x v="580"/>
    <x v="3"/>
    <x v="5"/>
    <x v="6"/>
    <s v="л."/>
    <n v="86"/>
  </r>
  <r>
    <x v="11"/>
    <s v="Погрузчик"/>
    <x v="3"/>
    <x v="12"/>
    <x v="3"/>
    <x v="6"/>
    <x v="7"/>
    <s v="шт."/>
    <n v="3"/>
  </r>
  <r>
    <x v="11"/>
    <s v="Погрузчик"/>
    <x v="3"/>
    <x v="13"/>
    <x v="3"/>
    <x v="7"/>
    <x v="58"/>
    <s v="шт."/>
    <n v="2"/>
  </r>
  <r>
    <x v="11"/>
    <s v="Погрузчик"/>
    <x v="3"/>
    <x v="301"/>
    <x v="3"/>
    <x v="7"/>
    <x v="70"/>
    <s v="шт."/>
    <n v="1"/>
  </r>
  <r>
    <x v="11"/>
    <s v="Погрузчик"/>
    <x v="3"/>
    <x v="581"/>
    <x v="0"/>
    <x v="22"/>
    <x v="30"/>
    <s v="шт."/>
    <n v="3"/>
  </r>
  <r>
    <x v="11"/>
    <s v="Погрузчик"/>
    <x v="3"/>
    <x v="582"/>
    <x v="3"/>
    <x v="48"/>
    <x v="71"/>
    <s v="шт."/>
    <n v="2"/>
  </r>
  <r>
    <x v="11"/>
    <s v="Погрузчик"/>
    <x v="3"/>
    <x v="80"/>
    <x v="3"/>
    <x v="4"/>
    <x v="3"/>
    <m/>
    <m/>
  </r>
  <r>
    <x v="11"/>
    <s v="Погрузчик"/>
    <x v="3"/>
    <x v="100"/>
    <x v="2"/>
    <x v="4"/>
    <x v="3"/>
    <m/>
    <m/>
  </r>
  <r>
    <x v="11"/>
    <s v="Погрузчик"/>
    <x v="3"/>
    <x v="575"/>
    <x v="2"/>
    <x v="4"/>
    <x v="3"/>
    <m/>
    <m/>
  </r>
  <r>
    <x v="11"/>
    <s v="Погрузчик"/>
    <x v="3"/>
    <x v="576"/>
    <x v="2"/>
    <x v="4"/>
    <x v="3"/>
    <m/>
    <m/>
  </r>
  <r>
    <x v="11"/>
    <s v="Погрузчик"/>
    <x v="3"/>
    <x v="577"/>
    <x v="2"/>
    <x v="4"/>
    <x v="3"/>
    <m/>
    <m/>
  </r>
  <r>
    <x v="11"/>
    <s v="Погрузчик"/>
    <x v="3"/>
    <x v="578"/>
    <x v="2"/>
    <x v="4"/>
    <x v="3"/>
    <m/>
    <m/>
  </r>
  <r>
    <x v="11"/>
    <s v="Погрузчик"/>
    <x v="3"/>
    <x v="579"/>
    <x v="2"/>
    <x v="4"/>
    <x v="3"/>
    <m/>
    <m/>
  </r>
  <r>
    <x v="11"/>
    <s v="Погрузчик"/>
    <x v="3"/>
    <x v="80"/>
    <x v="3"/>
    <x v="4"/>
    <x v="3"/>
    <m/>
    <m/>
  </r>
  <r>
    <x v="11"/>
    <s v="Погрузчик"/>
    <x v="3"/>
    <x v="196"/>
    <x v="2"/>
    <x v="4"/>
    <x v="3"/>
    <m/>
    <m/>
  </r>
  <r>
    <x v="11"/>
    <s v="Погрузчик"/>
    <x v="3"/>
    <x v="570"/>
    <x v="2"/>
    <x v="4"/>
    <x v="3"/>
    <m/>
    <m/>
  </r>
  <r>
    <x v="11"/>
    <s v="Погрузчик"/>
    <x v="3"/>
    <x v="571"/>
    <x v="2"/>
    <x v="4"/>
    <x v="3"/>
    <m/>
    <m/>
  </r>
  <r>
    <x v="11"/>
    <s v="Погрузчик"/>
    <x v="3"/>
    <x v="572"/>
    <x v="2"/>
    <x v="4"/>
    <x v="3"/>
    <m/>
    <m/>
  </r>
  <r>
    <x v="11"/>
    <s v="Погрузчик"/>
    <x v="3"/>
    <x v="569"/>
    <x v="2"/>
    <x v="4"/>
    <x v="3"/>
    <m/>
    <m/>
  </r>
  <r>
    <x v="11"/>
    <s v="Погрузчик"/>
    <x v="4"/>
    <x v="583"/>
    <x v="0"/>
    <x v="2"/>
    <x v="2"/>
    <s v="л."/>
    <n v="83"/>
  </r>
  <r>
    <x v="11"/>
    <s v="Погрузчик"/>
    <x v="4"/>
    <x v="585"/>
    <x v="2"/>
    <x v="4"/>
    <x v="3"/>
    <m/>
    <m/>
  </r>
  <r>
    <x v="11"/>
    <s v="Погрузчик"/>
    <x v="4"/>
    <x v="196"/>
    <x v="2"/>
    <x v="4"/>
    <x v="3"/>
    <m/>
    <m/>
  </r>
  <r>
    <x v="11"/>
    <s v="Погрузчик"/>
    <x v="4"/>
    <x v="586"/>
    <x v="3"/>
    <x v="11"/>
    <x v="40"/>
    <s v="шт."/>
    <n v="1"/>
  </r>
  <r>
    <x v="11"/>
    <s v="Погрузчик"/>
    <x v="4"/>
    <x v="587"/>
    <x v="2"/>
    <x v="4"/>
    <x v="3"/>
    <m/>
    <m/>
  </r>
  <r>
    <x v="11"/>
    <s v="Погрузчик"/>
    <x v="4"/>
    <x v="80"/>
    <x v="3"/>
    <x v="4"/>
    <x v="3"/>
    <m/>
    <m/>
  </r>
  <r>
    <x v="11"/>
    <s v="Погрузчик"/>
    <x v="4"/>
    <x v="100"/>
    <x v="2"/>
    <x v="4"/>
    <x v="3"/>
    <m/>
    <m/>
  </r>
  <r>
    <x v="11"/>
    <s v="Погрузчик"/>
    <x v="4"/>
    <x v="580"/>
    <x v="3"/>
    <x v="5"/>
    <x v="6"/>
    <s v="л."/>
    <n v="86"/>
  </r>
  <r>
    <x v="11"/>
    <s v="Погрузчик"/>
    <x v="4"/>
    <x v="12"/>
    <x v="3"/>
    <x v="6"/>
    <x v="7"/>
    <s v="шт."/>
    <n v="3"/>
  </r>
  <r>
    <x v="11"/>
    <s v="Погрузчик"/>
    <x v="4"/>
    <x v="13"/>
    <x v="3"/>
    <x v="7"/>
    <x v="58"/>
    <s v="шт."/>
    <n v="2"/>
  </r>
  <r>
    <x v="11"/>
    <s v="Погрузчик"/>
    <x v="4"/>
    <x v="301"/>
    <x v="3"/>
    <x v="7"/>
    <x v="70"/>
    <s v="шт."/>
    <n v="1"/>
  </r>
  <r>
    <x v="11"/>
    <s v="Погрузчик"/>
    <x v="4"/>
    <x v="581"/>
    <x v="0"/>
    <x v="22"/>
    <x v="30"/>
    <s v="шт."/>
    <n v="3"/>
  </r>
  <r>
    <x v="11"/>
    <s v="Погрузчик"/>
    <x v="4"/>
    <x v="582"/>
    <x v="3"/>
    <x v="48"/>
    <x v="71"/>
    <s v="шт."/>
    <n v="2"/>
  </r>
  <r>
    <x v="11"/>
    <s v="Погрузчик"/>
    <x v="4"/>
    <x v="80"/>
    <x v="3"/>
    <x v="4"/>
    <x v="3"/>
    <m/>
    <m/>
  </r>
  <r>
    <x v="11"/>
    <s v="Погрузчик"/>
    <x v="4"/>
    <x v="100"/>
    <x v="2"/>
    <x v="4"/>
    <x v="3"/>
    <m/>
    <m/>
  </r>
  <r>
    <x v="11"/>
    <s v="Погрузчик"/>
    <x v="4"/>
    <x v="575"/>
    <x v="2"/>
    <x v="4"/>
    <x v="3"/>
    <m/>
    <m/>
  </r>
  <r>
    <x v="11"/>
    <s v="Погрузчик"/>
    <x v="4"/>
    <x v="576"/>
    <x v="2"/>
    <x v="4"/>
    <x v="3"/>
    <m/>
    <m/>
  </r>
  <r>
    <x v="11"/>
    <s v="Погрузчик"/>
    <x v="4"/>
    <x v="577"/>
    <x v="2"/>
    <x v="4"/>
    <x v="3"/>
    <m/>
    <m/>
  </r>
  <r>
    <x v="11"/>
    <s v="Погрузчик"/>
    <x v="4"/>
    <x v="578"/>
    <x v="2"/>
    <x v="4"/>
    <x v="3"/>
    <m/>
    <m/>
  </r>
  <r>
    <x v="11"/>
    <s v="Погрузчик"/>
    <x v="4"/>
    <x v="579"/>
    <x v="2"/>
    <x v="4"/>
    <x v="3"/>
    <m/>
    <m/>
  </r>
  <r>
    <x v="11"/>
    <s v="Погрузчик"/>
    <x v="4"/>
    <x v="80"/>
    <x v="3"/>
    <x v="4"/>
    <x v="3"/>
    <m/>
    <m/>
  </r>
  <r>
    <x v="11"/>
    <s v="Погрузчик"/>
    <x v="4"/>
    <x v="196"/>
    <x v="2"/>
    <x v="4"/>
    <x v="3"/>
    <m/>
    <m/>
  </r>
  <r>
    <x v="11"/>
    <s v="Погрузчик"/>
    <x v="4"/>
    <x v="570"/>
    <x v="2"/>
    <x v="4"/>
    <x v="3"/>
    <m/>
    <m/>
  </r>
  <r>
    <x v="11"/>
    <s v="Погрузчик"/>
    <x v="4"/>
    <x v="571"/>
    <x v="2"/>
    <x v="4"/>
    <x v="3"/>
    <m/>
    <m/>
  </r>
  <r>
    <x v="11"/>
    <s v="Погрузчик"/>
    <x v="4"/>
    <x v="572"/>
    <x v="2"/>
    <x v="4"/>
    <x v="3"/>
    <m/>
    <m/>
  </r>
  <r>
    <x v="11"/>
    <s v="Погрузчик"/>
    <x v="4"/>
    <x v="569"/>
    <x v="2"/>
    <x v="4"/>
    <x v="3"/>
    <m/>
    <m/>
  </r>
  <r>
    <x v="11"/>
    <s v="Погрузчик"/>
    <x v="5"/>
    <x v="588"/>
    <x v="1"/>
    <x v="2"/>
    <x v="4"/>
    <s v="шт."/>
    <n v="443"/>
  </r>
  <r>
    <x v="11"/>
    <s v="Погрузчик"/>
    <x v="5"/>
    <x v="589"/>
    <x v="1"/>
    <x v="0"/>
    <x v="74"/>
    <s v="шт."/>
    <n v="1"/>
  </r>
  <r>
    <x v="11"/>
    <s v="Погрузчик"/>
    <x v="5"/>
    <x v="159"/>
    <x v="1"/>
    <x v="49"/>
    <x v="75"/>
    <s v="шт."/>
    <n v="1"/>
  </r>
  <r>
    <x v="11"/>
    <s v="Погрузчик"/>
    <x v="5"/>
    <x v="590"/>
    <x v="1"/>
    <x v="21"/>
    <x v="52"/>
    <s v="шт."/>
    <n v="2"/>
  </r>
  <r>
    <x v="11"/>
    <s v="Погрузчик"/>
    <x v="5"/>
    <x v="591"/>
    <x v="0"/>
    <x v="2"/>
    <x v="76"/>
    <s v="л."/>
    <n v="155"/>
  </r>
  <r>
    <x v="11"/>
    <s v="Погрузчик"/>
    <x v="5"/>
    <x v="592"/>
    <x v="0"/>
    <x v="2"/>
    <x v="76"/>
    <s v="л."/>
    <n v="155"/>
  </r>
  <r>
    <x v="11"/>
    <s v="Погрузчик"/>
    <x v="5"/>
    <x v="593"/>
    <x v="8"/>
    <x v="8"/>
    <x v="77"/>
    <s v="шт."/>
    <n v="2"/>
  </r>
  <r>
    <x v="11"/>
    <s v="Погрузчик"/>
    <x v="5"/>
    <x v="594"/>
    <x v="2"/>
    <x v="4"/>
    <x v="3"/>
    <m/>
    <m/>
  </r>
  <r>
    <x v="11"/>
    <s v="Погрузчик"/>
    <x v="5"/>
    <x v="595"/>
    <x v="2"/>
    <x v="4"/>
    <x v="3"/>
    <m/>
    <m/>
  </r>
  <r>
    <x v="11"/>
    <s v="Погрузчик"/>
    <x v="5"/>
    <x v="596"/>
    <x v="2"/>
    <x v="4"/>
    <x v="3"/>
    <m/>
    <m/>
  </r>
  <r>
    <x v="11"/>
    <s v="Погрузчик"/>
    <x v="5"/>
    <x v="597"/>
    <x v="2"/>
    <x v="4"/>
    <x v="3"/>
    <m/>
    <m/>
  </r>
  <r>
    <x v="11"/>
    <s v="Погрузчик"/>
    <x v="5"/>
    <x v="598"/>
    <x v="2"/>
    <x v="4"/>
    <x v="3"/>
    <m/>
    <m/>
  </r>
  <r>
    <x v="11"/>
    <s v="Погрузчик"/>
    <x v="5"/>
    <x v="599"/>
    <x v="2"/>
    <x v="4"/>
    <x v="3"/>
    <m/>
    <m/>
  </r>
  <r>
    <x v="11"/>
    <s v="Погрузчик"/>
    <x v="5"/>
    <x v="600"/>
    <x v="10"/>
    <x v="2"/>
    <x v="78"/>
    <s v="л."/>
    <n v="1.2"/>
  </r>
  <r>
    <x v="11"/>
    <s v="Погрузчик"/>
    <x v="5"/>
    <x v="601"/>
    <x v="10"/>
    <x v="2"/>
    <x v="78"/>
    <s v="л."/>
    <n v="1.2"/>
  </r>
  <r>
    <x v="11"/>
    <s v="Погрузчик"/>
    <x v="5"/>
    <x v="602"/>
    <x v="10"/>
    <x v="2"/>
    <x v="78"/>
    <s v="л."/>
    <n v="1.2"/>
  </r>
  <r>
    <x v="11"/>
    <s v="Погрузчик"/>
    <x v="5"/>
    <x v="80"/>
    <x v="3"/>
    <x v="4"/>
    <x v="3"/>
    <m/>
    <m/>
  </r>
  <r>
    <x v="11"/>
    <s v="Погрузчик"/>
    <x v="5"/>
    <x v="100"/>
    <x v="2"/>
    <x v="4"/>
    <x v="3"/>
    <m/>
    <m/>
  </r>
  <r>
    <x v="11"/>
    <s v="Погрузчик"/>
    <x v="5"/>
    <x v="583"/>
    <x v="0"/>
    <x v="2"/>
    <x v="2"/>
    <s v="л."/>
    <n v="83"/>
  </r>
  <r>
    <x v="11"/>
    <s v="Погрузчик"/>
    <x v="5"/>
    <x v="585"/>
    <x v="2"/>
    <x v="4"/>
    <x v="3"/>
    <m/>
    <m/>
  </r>
  <r>
    <x v="11"/>
    <s v="Погрузчик"/>
    <x v="5"/>
    <x v="196"/>
    <x v="2"/>
    <x v="4"/>
    <x v="3"/>
    <m/>
    <m/>
  </r>
  <r>
    <x v="11"/>
    <s v="Погрузчик"/>
    <x v="5"/>
    <x v="586"/>
    <x v="3"/>
    <x v="11"/>
    <x v="40"/>
    <s v="шт."/>
    <n v="1"/>
  </r>
  <r>
    <x v="11"/>
    <s v="Погрузчик"/>
    <x v="5"/>
    <x v="587"/>
    <x v="2"/>
    <x v="4"/>
    <x v="3"/>
    <m/>
    <m/>
  </r>
  <r>
    <x v="11"/>
    <s v="Погрузчик"/>
    <x v="5"/>
    <x v="80"/>
    <x v="3"/>
    <x v="4"/>
    <x v="3"/>
    <m/>
    <m/>
  </r>
  <r>
    <x v="11"/>
    <s v="Погрузчик"/>
    <x v="5"/>
    <x v="100"/>
    <x v="2"/>
    <x v="4"/>
    <x v="3"/>
    <m/>
    <m/>
  </r>
  <r>
    <x v="11"/>
    <s v="Погрузчик"/>
    <x v="5"/>
    <x v="580"/>
    <x v="3"/>
    <x v="5"/>
    <x v="6"/>
    <s v="л."/>
    <n v="86"/>
  </r>
  <r>
    <x v="11"/>
    <s v="Погрузчик"/>
    <x v="5"/>
    <x v="12"/>
    <x v="3"/>
    <x v="6"/>
    <x v="7"/>
    <s v="шт."/>
    <n v="3"/>
  </r>
  <r>
    <x v="11"/>
    <s v="Погрузчик"/>
    <x v="5"/>
    <x v="13"/>
    <x v="3"/>
    <x v="7"/>
    <x v="58"/>
    <s v="шт."/>
    <n v="2"/>
  </r>
  <r>
    <x v="11"/>
    <s v="Погрузчик"/>
    <x v="5"/>
    <x v="301"/>
    <x v="3"/>
    <x v="7"/>
    <x v="70"/>
    <s v="шт."/>
    <n v="1"/>
  </r>
  <r>
    <x v="11"/>
    <s v="Погрузчик"/>
    <x v="5"/>
    <x v="581"/>
    <x v="0"/>
    <x v="22"/>
    <x v="30"/>
    <s v="шт."/>
    <n v="3"/>
  </r>
  <r>
    <x v="11"/>
    <s v="Погрузчик"/>
    <x v="5"/>
    <x v="582"/>
    <x v="3"/>
    <x v="48"/>
    <x v="71"/>
    <s v="шт."/>
    <n v="2"/>
  </r>
  <r>
    <x v="11"/>
    <s v="Погрузчик"/>
    <x v="5"/>
    <x v="80"/>
    <x v="3"/>
    <x v="4"/>
    <x v="3"/>
    <m/>
    <m/>
  </r>
  <r>
    <x v="11"/>
    <s v="Погрузчик"/>
    <x v="5"/>
    <x v="100"/>
    <x v="2"/>
    <x v="4"/>
    <x v="3"/>
    <m/>
    <m/>
  </r>
  <r>
    <x v="11"/>
    <s v="Погрузчик"/>
    <x v="5"/>
    <x v="575"/>
    <x v="2"/>
    <x v="4"/>
    <x v="3"/>
    <m/>
    <m/>
  </r>
  <r>
    <x v="11"/>
    <s v="Погрузчик"/>
    <x v="5"/>
    <x v="576"/>
    <x v="2"/>
    <x v="4"/>
    <x v="3"/>
    <m/>
    <m/>
  </r>
  <r>
    <x v="11"/>
    <s v="Погрузчик"/>
    <x v="5"/>
    <x v="577"/>
    <x v="2"/>
    <x v="4"/>
    <x v="3"/>
    <m/>
    <m/>
  </r>
  <r>
    <x v="11"/>
    <s v="Погрузчик"/>
    <x v="5"/>
    <x v="578"/>
    <x v="2"/>
    <x v="4"/>
    <x v="3"/>
    <m/>
    <m/>
  </r>
  <r>
    <x v="11"/>
    <s v="Погрузчик"/>
    <x v="5"/>
    <x v="579"/>
    <x v="2"/>
    <x v="4"/>
    <x v="3"/>
    <m/>
    <m/>
  </r>
  <r>
    <x v="11"/>
    <s v="Погрузчик"/>
    <x v="5"/>
    <x v="80"/>
    <x v="3"/>
    <x v="4"/>
    <x v="3"/>
    <m/>
    <m/>
  </r>
  <r>
    <x v="11"/>
    <s v="Погрузчик"/>
    <x v="5"/>
    <x v="196"/>
    <x v="2"/>
    <x v="4"/>
    <x v="3"/>
    <m/>
    <m/>
  </r>
  <r>
    <x v="11"/>
    <s v="Погрузчик"/>
    <x v="5"/>
    <x v="570"/>
    <x v="2"/>
    <x v="4"/>
    <x v="3"/>
    <m/>
    <m/>
  </r>
  <r>
    <x v="11"/>
    <s v="Погрузчик"/>
    <x v="5"/>
    <x v="571"/>
    <x v="2"/>
    <x v="4"/>
    <x v="3"/>
    <m/>
    <m/>
  </r>
  <r>
    <x v="11"/>
    <s v="Погрузчик"/>
    <x v="5"/>
    <x v="572"/>
    <x v="2"/>
    <x v="4"/>
    <x v="3"/>
    <m/>
    <m/>
  </r>
  <r>
    <x v="11"/>
    <s v="Погрузчик"/>
    <x v="5"/>
    <x v="569"/>
    <x v="2"/>
    <x v="4"/>
    <x v="3"/>
    <m/>
    <m/>
  </r>
  <r>
    <x v="11"/>
    <s v="Погрузчик"/>
    <x v="6"/>
    <x v="603"/>
    <x v="2"/>
    <x v="4"/>
    <x v="3"/>
    <m/>
    <m/>
  </r>
  <r>
    <x v="11"/>
    <s v="Погрузчик"/>
    <x v="6"/>
    <x v="604"/>
    <x v="2"/>
    <x v="4"/>
    <x v="3"/>
    <m/>
    <m/>
  </r>
  <r>
    <x v="11"/>
    <s v="Погрузчик"/>
    <x v="6"/>
    <x v="605"/>
    <x v="2"/>
    <x v="4"/>
    <x v="3"/>
    <m/>
    <m/>
  </r>
  <r>
    <x v="11"/>
    <s v="Погрузчик"/>
    <x v="6"/>
    <x v="196"/>
    <x v="2"/>
    <x v="4"/>
    <x v="3"/>
    <m/>
    <m/>
  </r>
  <r>
    <x v="11"/>
    <s v="Погрузчик"/>
    <x v="6"/>
    <x v="35"/>
    <x v="2"/>
    <x v="4"/>
    <x v="3"/>
    <m/>
    <m/>
  </r>
  <r>
    <x v="11"/>
    <s v="Погрузчик"/>
    <x v="6"/>
    <x v="36"/>
    <x v="2"/>
    <x v="4"/>
    <x v="3"/>
    <m/>
    <m/>
  </r>
  <r>
    <x v="11"/>
    <s v="Погрузчик"/>
    <x v="6"/>
    <x v="80"/>
    <x v="3"/>
    <x v="4"/>
    <x v="3"/>
    <m/>
    <m/>
  </r>
  <r>
    <x v="11"/>
    <s v="Погрузчик"/>
    <x v="6"/>
    <x v="100"/>
    <x v="2"/>
    <x v="4"/>
    <x v="3"/>
    <m/>
    <m/>
  </r>
  <r>
    <x v="11"/>
    <s v="Погрузчик"/>
    <x v="6"/>
    <x v="609"/>
    <x v="2"/>
    <x v="4"/>
    <x v="3"/>
    <s v="шт."/>
    <n v="1"/>
  </r>
  <r>
    <x v="11"/>
    <s v="Погрузчик"/>
    <x v="6"/>
    <x v="610"/>
    <x v="2"/>
    <x v="4"/>
    <x v="3"/>
    <s v="шт."/>
    <n v="1"/>
  </r>
  <r>
    <x v="11"/>
    <s v="Погрузчик"/>
    <x v="6"/>
    <x v="611"/>
    <x v="2"/>
    <x v="4"/>
    <x v="3"/>
    <s v="шт."/>
    <n v="1"/>
  </r>
  <r>
    <x v="11"/>
    <s v="Погрузчик"/>
    <x v="6"/>
    <x v="612"/>
    <x v="2"/>
    <x v="4"/>
    <x v="3"/>
    <s v="шт."/>
    <n v="1"/>
  </r>
  <r>
    <x v="11"/>
    <s v="Погрузчик"/>
    <x v="6"/>
    <x v="613"/>
    <x v="2"/>
    <x v="4"/>
    <x v="3"/>
    <s v="шт."/>
    <n v="1"/>
  </r>
  <r>
    <x v="11"/>
    <s v="Погрузчик"/>
    <x v="6"/>
    <x v="614"/>
    <x v="2"/>
    <x v="4"/>
    <x v="3"/>
    <s v="шт."/>
    <n v="1"/>
  </r>
  <r>
    <x v="11"/>
    <s v="Погрузчик"/>
    <x v="6"/>
    <x v="615"/>
    <x v="2"/>
    <x v="4"/>
    <x v="3"/>
    <s v="шт."/>
    <n v="1"/>
  </r>
  <r>
    <x v="11"/>
    <s v="Погрузчик"/>
    <x v="6"/>
    <x v="616"/>
    <x v="2"/>
    <x v="4"/>
    <x v="3"/>
    <s v="шт."/>
    <n v="1"/>
  </r>
  <r>
    <x v="11"/>
    <s v="Погрузчик"/>
    <x v="6"/>
    <x v="617"/>
    <x v="2"/>
    <x v="4"/>
    <x v="3"/>
    <s v="шт."/>
    <n v="1"/>
  </r>
  <r>
    <x v="11"/>
    <s v="Погрузчик"/>
    <x v="6"/>
    <x v="618"/>
    <x v="2"/>
    <x v="4"/>
    <x v="3"/>
    <s v="шт."/>
    <n v="1"/>
  </r>
  <r>
    <x v="11"/>
    <s v="Погрузчик"/>
    <x v="6"/>
    <x v="619"/>
    <x v="2"/>
    <x v="4"/>
    <x v="3"/>
    <s v="шт."/>
    <n v="5"/>
  </r>
  <r>
    <x v="11"/>
    <s v="Погрузчик"/>
    <x v="6"/>
    <x v="620"/>
    <x v="2"/>
    <x v="4"/>
    <x v="3"/>
    <s v="шт."/>
    <n v="6"/>
  </r>
  <r>
    <x v="11"/>
    <s v="Погрузчик"/>
    <x v="6"/>
    <x v="621"/>
    <x v="2"/>
    <x v="4"/>
    <x v="3"/>
    <s v="шт."/>
    <n v="2"/>
  </r>
  <r>
    <x v="11"/>
    <s v="Погрузчик"/>
    <x v="6"/>
    <x v="622"/>
    <x v="2"/>
    <x v="4"/>
    <x v="3"/>
    <s v="шт."/>
    <n v="1"/>
  </r>
  <r>
    <x v="11"/>
    <s v="Погрузчик"/>
    <x v="6"/>
    <x v="623"/>
    <x v="2"/>
    <x v="4"/>
    <x v="3"/>
    <s v="шт."/>
    <n v="1"/>
  </r>
  <r>
    <x v="11"/>
    <s v="Погрузчик"/>
    <x v="6"/>
    <x v="624"/>
    <x v="2"/>
    <x v="4"/>
    <x v="3"/>
    <s v="шт."/>
    <n v="4"/>
  </r>
  <r>
    <x v="11"/>
    <s v="Погрузчик"/>
    <x v="6"/>
    <x v="625"/>
    <x v="2"/>
    <x v="4"/>
    <x v="3"/>
    <s v="шт."/>
    <n v="4"/>
  </r>
  <r>
    <x v="11"/>
    <s v="Погрузчик"/>
    <x v="6"/>
    <x v="626"/>
    <x v="2"/>
    <x v="4"/>
    <x v="3"/>
    <s v="шт."/>
    <n v="2"/>
  </r>
  <r>
    <x v="11"/>
    <s v="Погрузчик"/>
    <x v="6"/>
    <x v="627"/>
    <x v="2"/>
    <x v="4"/>
    <x v="3"/>
    <s v="шт."/>
    <n v="1"/>
  </r>
  <r>
    <x v="11"/>
    <s v="Погрузчик"/>
    <x v="6"/>
    <x v="628"/>
    <x v="2"/>
    <x v="4"/>
    <x v="3"/>
    <s v="шт."/>
    <n v="6"/>
  </r>
  <r>
    <x v="11"/>
    <s v="Погрузчик"/>
    <x v="6"/>
    <x v="629"/>
    <x v="2"/>
    <x v="4"/>
    <x v="3"/>
    <s v="шт."/>
    <n v="2"/>
  </r>
  <r>
    <x v="11"/>
    <s v="Погрузчик"/>
    <x v="6"/>
    <x v="630"/>
    <x v="2"/>
    <x v="4"/>
    <x v="3"/>
    <s v="шт."/>
    <n v="1"/>
  </r>
  <r>
    <x v="11"/>
    <s v="Погрузчик"/>
    <x v="6"/>
    <x v="631"/>
    <x v="2"/>
    <x v="4"/>
    <x v="3"/>
    <s v="шт."/>
    <n v="1"/>
  </r>
  <r>
    <x v="11"/>
    <s v="Погрузчик"/>
    <x v="6"/>
    <x v="632"/>
    <x v="2"/>
    <x v="4"/>
    <x v="3"/>
    <s v="шт."/>
    <n v="1"/>
  </r>
  <r>
    <x v="11"/>
    <s v="Погрузчик"/>
    <x v="6"/>
    <x v="633"/>
    <x v="2"/>
    <x v="4"/>
    <x v="3"/>
    <s v="шт."/>
    <n v="2"/>
  </r>
  <r>
    <x v="11"/>
    <s v="Погрузчик"/>
    <x v="6"/>
    <x v="634"/>
    <x v="2"/>
    <x v="4"/>
    <x v="3"/>
    <s v="шт."/>
    <n v="2"/>
  </r>
  <r>
    <x v="11"/>
    <s v="Погрузчик"/>
    <x v="6"/>
    <x v="635"/>
    <x v="2"/>
    <x v="4"/>
    <x v="3"/>
    <s v="шт."/>
    <n v="2"/>
  </r>
  <r>
    <x v="11"/>
    <s v="Погрузчик"/>
    <x v="6"/>
    <x v="636"/>
    <x v="2"/>
    <x v="4"/>
    <x v="3"/>
    <s v="шт."/>
    <n v="1"/>
  </r>
  <r>
    <x v="11"/>
    <s v="Погрузчик"/>
    <x v="6"/>
    <x v="637"/>
    <x v="2"/>
    <x v="4"/>
    <x v="3"/>
    <s v="шт."/>
    <n v="1"/>
  </r>
  <r>
    <x v="11"/>
    <s v="Погрузчик"/>
    <x v="6"/>
    <x v="638"/>
    <x v="2"/>
    <x v="4"/>
    <x v="3"/>
    <s v="шт."/>
    <n v="3"/>
  </r>
  <r>
    <x v="11"/>
    <s v="Погрузчик"/>
    <x v="6"/>
    <x v="639"/>
    <x v="2"/>
    <x v="4"/>
    <x v="3"/>
    <s v="шт."/>
    <n v="2"/>
  </r>
  <r>
    <x v="11"/>
    <s v="Погрузчик"/>
    <x v="6"/>
    <x v="640"/>
    <x v="2"/>
    <x v="4"/>
    <x v="3"/>
    <s v="шт."/>
    <n v="1"/>
  </r>
  <r>
    <x v="11"/>
    <s v="Погрузчик"/>
    <x v="6"/>
    <x v="641"/>
    <x v="2"/>
    <x v="4"/>
    <x v="3"/>
    <s v="шт."/>
    <n v="1"/>
  </r>
  <r>
    <x v="11"/>
    <s v="Погрузчик"/>
    <x v="6"/>
    <x v="642"/>
    <x v="2"/>
    <x v="4"/>
    <x v="3"/>
    <s v="шт."/>
    <n v="1"/>
  </r>
  <r>
    <x v="11"/>
    <s v="Погрузчик"/>
    <x v="6"/>
    <x v="643"/>
    <x v="2"/>
    <x v="4"/>
    <x v="3"/>
    <s v="шт."/>
    <n v="1"/>
  </r>
  <r>
    <x v="11"/>
    <s v="Погрузчик"/>
    <x v="6"/>
    <x v="644"/>
    <x v="2"/>
    <x v="4"/>
    <x v="3"/>
    <s v="шт."/>
    <n v="1"/>
  </r>
  <r>
    <x v="11"/>
    <s v="Погрузчик"/>
    <x v="6"/>
    <x v="645"/>
    <x v="2"/>
    <x v="4"/>
    <x v="3"/>
    <s v="шт."/>
    <n v="1"/>
  </r>
  <r>
    <x v="11"/>
    <s v="Погрузчик"/>
    <x v="6"/>
    <x v="646"/>
    <x v="2"/>
    <x v="4"/>
    <x v="3"/>
    <s v="шт."/>
    <n v="1"/>
  </r>
  <r>
    <x v="11"/>
    <s v="Погрузчик"/>
    <x v="6"/>
    <x v="647"/>
    <x v="2"/>
    <x v="4"/>
    <x v="3"/>
    <s v="шт."/>
    <n v="1"/>
  </r>
  <r>
    <x v="11"/>
    <s v="Погрузчик"/>
    <x v="6"/>
    <x v="648"/>
    <x v="2"/>
    <x v="4"/>
    <x v="3"/>
    <s v="шт."/>
    <n v="2"/>
  </r>
  <r>
    <x v="11"/>
    <s v="Погрузчик"/>
    <x v="6"/>
    <x v="649"/>
    <x v="2"/>
    <x v="4"/>
    <x v="3"/>
    <s v="шт."/>
    <n v="1"/>
  </r>
  <r>
    <x v="11"/>
    <s v="Погрузчик"/>
    <x v="6"/>
    <x v="650"/>
    <x v="2"/>
    <x v="4"/>
    <x v="3"/>
    <s v="шт."/>
    <n v="1"/>
  </r>
  <r>
    <x v="11"/>
    <s v="Погрузчик"/>
    <x v="6"/>
    <x v="588"/>
    <x v="1"/>
    <x v="2"/>
    <x v="4"/>
    <s v="шт."/>
    <n v="443"/>
  </r>
  <r>
    <x v="11"/>
    <s v="Погрузчик"/>
    <x v="6"/>
    <x v="589"/>
    <x v="1"/>
    <x v="0"/>
    <x v="74"/>
    <s v="шт."/>
    <n v="1"/>
  </r>
  <r>
    <x v="11"/>
    <s v="Погрузчик"/>
    <x v="6"/>
    <x v="159"/>
    <x v="1"/>
    <x v="49"/>
    <x v="75"/>
    <s v="шт."/>
    <n v="1"/>
  </r>
  <r>
    <x v="11"/>
    <s v="Погрузчик"/>
    <x v="6"/>
    <x v="590"/>
    <x v="1"/>
    <x v="21"/>
    <x v="52"/>
    <s v="шт."/>
    <n v="2"/>
  </r>
  <r>
    <x v="11"/>
    <s v="Погрузчик"/>
    <x v="6"/>
    <x v="591"/>
    <x v="0"/>
    <x v="2"/>
    <x v="76"/>
    <s v="л."/>
    <n v="155"/>
  </r>
  <r>
    <x v="11"/>
    <s v="Погрузчик"/>
    <x v="6"/>
    <x v="592"/>
    <x v="0"/>
    <x v="2"/>
    <x v="76"/>
    <s v="л."/>
    <n v="155"/>
  </r>
  <r>
    <x v="11"/>
    <s v="Погрузчик"/>
    <x v="6"/>
    <x v="593"/>
    <x v="8"/>
    <x v="8"/>
    <x v="77"/>
    <s v="шт."/>
    <n v="2"/>
  </r>
  <r>
    <x v="11"/>
    <s v="Погрузчик"/>
    <x v="6"/>
    <x v="594"/>
    <x v="2"/>
    <x v="4"/>
    <x v="3"/>
    <m/>
    <m/>
  </r>
  <r>
    <x v="11"/>
    <s v="Погрузчик"/>
    <x v="6"/>
    <x v="595"/>
    <x v="2"/>
    <x v="4"/>
    <x v="3"/>
    <m/>
    <m/>
  </r>
  <r>
    <x v="11"/>
    <s v="Погрузчик"/>
    <x v="6"/>
    <x v="596"/>
    <x v="2"/>
    <x v="4"/>
    <x v="3"/>
    <m/>
    <m/>
  </r>
  <r>
    <x v="11"/>
    <s v="Погрузчик"/>
    <x v="6"/>
    <x v="597"/>
    <x v="2"/>
    <x v="4"/>
    <x v="3"/>
    <m/>
    <m/>
  </r>
  <r>
    <x v="11"/>
    <s v="Погрузчик"/>
    <x v="6"/>
    <x v="598"/>
    <x v="2"/>
    <x v="4"/>
    <x v="3"/>
    <m/>
    <m/>
  </r>
  <r>
    <x v="11"/>
    <s v="Погрузчик"/>
    <x v="6"/>
    <x v="599"/>
    <x v="2"/>
    <x v="4"/>
    <x v="3"/>
    <m/>
    <m/>
  </r>
  <r>
    <x v="11"/>
    <s v="Погрузчик"/>
    <x v="6"/>
    <x v="600"/>
    <x v="10"/>
    <x v="2"/>
    <x v="78"/>
    <s v="л."/>
    <n v="1.2"/>
  </r>
  <r>
    <x v="11"/>
    <s v="Погрузчик"/>
    <x v="6"/>
    <x v="601"/>
    <x v="10"/>
    <x v="2"/>
    <x v="78"/>
    <s v="л."/>
    <n v="1.2"/>
  </r>
  <r>
    <x v="11"/>
    <s v="Погрузчик"/>
    <x v="6"/>
    <x v="602"/>
    <x v="10"/>
    <x v="2"/>
    <x v="78"/>
    <s v="л."/>
    <n v="1.2"/>
  </r>
  <r>
    <x v="11"/>
    <s v="Погрузчик"/>
    <x v="6"/>
    <x v="80"/>
    <x v="3"/>
    <x v="4"/>
    <x v="3"/>
    <m/>
    <m/>
  </r>
  <r>
    <x v="11"/>
    <s v="Погрузчик"/>
    <x v="6"/>
    <x v="100"/>
    <x v="2"/>
    <x v="4"/>
    <x v="3"/>
    <m/>
    <m/>
  </r>
  <r>
    <x v="11"/>
    <s v="Погрузчик"/>
    <x v="6"/>
    <x v="583"/>
    <x v="0"/>
    <x v="2"/>
    <x v="2"/>
    <s v="л."/>
    <n v="83"/>
  </r>
  <r>
    <x v="11"/>
    <s v="Погрузчик"/>
    <x v="6"/>
    <x v="585"/>
    <x v="2"/>
    <x v="4"/>
    <x v="3"/>
    <m/>
    <m/>
  </r>
  <r>
    <x v="11"/>
    <s v="Погрузчик"/>
    <x v="6"/>
    <x v="196"/>
    <x v="2"/>
    <x v="4"/>
    <x v="3"/>
    <m/>
    <m/>
  </r>
  <r>
    <x v="11"/>
    <s v="Погрузчик"/>
    <x v="6"/>
    <x v="586"/>
    <x v="3"/>
    <x v="11"/>
    <x v="40"/>
    <s v="шт."/>
    <n v="1"/>
  </r>
  <r>
    <x v="11"/>
    <s v="Погрузчик"/>
    <x v="6"/>
    <x v="587"/>
    <x v="2"/>
    <x v="4"/>
    <x v="3"/>
    <m/>
    <m/>
  </r>
  <r>
    <x v="11"/>
    <s v="Погрузчик"/>
    <x v="6"/>
    <x v="80"/>
    <x v="3"/>
    <x v="4"/>
    <x v="3"/>
    <m/>
    <m/>
  </r>
  <r>
    <x v="11"/>
    <s v="Погрузчик"/>
    <x v="6"/>
    <x v="100"/>
    <x v="2"/>
    <x v="4"/>
    <x v="3"/>
    <m/>
    <m/>
  </r>
  <r>
    <x v="11"/>
    <s v="Погрузчик"/>
    <x v="6"/>
    <x v="580"/>
    <x v="3"/>
    <x v="5"/>
    <x v="6"/>
    <s v="л."/>
    <n v="86"/>
  </r>
  <r>
    <x v="11"/>
    <s v="Погрузчик"/>
    <x v="6"/>
    <x v="12"/>
    <x v="3"/>
    <x v="6"/>
    <x v="7"/>
    <s v="шт."/>
    <n v="3"/>
  </r>
  <r>
    <x v="11"/>
    <s v="Погрузчик"/>
    <x v="6"/>
    <x v="13"/>
    <x v="3"/>
    <x v="7"/>
    <x v="58"/>
    <s v="шт."/>
    <n v="2"/>
  </r>
  <r>
    <x v="11"/>
    <s v="Погрузчик"/>
    <x v="6"/>
    <x v="301"/>
    <x v="3"/>
    <x v="7"/>
    <x v="70"/>
    <s v="шт."/>
    <n v="1"/>
  </r>
  <r>
    <x v="11"/>
    <s v="Погрузчик"/>
    <x v="6"/>
    <x v="581"/>
    <x v="0"/>
    <x v="22"/>
    <x v="30"/>
    <s v="шт."/>
    <n v="3"/>
  </r>
  <r>
    <x v="11"/>
    <s v="Погрузчик"/>
    <x v="6"/>
    <x v="582"/>
    <x v="3"/>
    <x v="48"/>
    <x v="71"/>
    <s v="шт."/>
    <n v="2"/>
  </r>
  <r>
    <x v="11"/>
    <s v="Погрузчик"/>
    <x v="6"/>
    <x v="80"/>
    <x v="3"/>
    <x v="4"/>
    <x v="3"/>
    <m/>
    <m/>
  </r>
  <r>
    <x v="11"/>
    <s v="Погрузчик"/>
    <x v="6"/>
    <x v="100"/>
    <x v="2"/>
    <x v="4"/>
    <x v="3"/>
    <m/>
    <m/>
  </r>
  <r>
    <x v="11"/>
    <s v="Погрузчик"/>
    <x v="6"/>
    <x v="575"/>
    <x v="2"/>
    <x v="4"/>
    <x v="3"/>
    <m/>
    <m/>
  </r>
  <r>
    <x v="11"/>
    <s v="Погрузчик"/>
    <x v="6"/>
    <x v="576"/>
    <x v="2"/>
    <x v="4"/>
    <x v="3"/>
    <m/>
    <m/>
  </r>
  <r>
    <x v="11"/>
    <s v="Погрузчик"/>
    <x v="6"/>
    <x v="577"/>
    <x v="2"/>
    <x v="4"/>
    <x v="3"/>
    <m/>
    <m/>
  </r>
  <r>
    <x v="11"/>
    <s v="Погрузчик"/>
    <x v="6"/>
    <x v="578"/>
    <x v="2"/>
    <x v="4"/>
    <x v="3"/>
    <m/>
    <m/>
  </r>
  <r>
    <x v="11"/>
    <s v="Погрузчик"/>
    <x v="6"/>
    <x v="579"/>
    <x v="2"/>
    <x v="4"/>
    <x v="3"/>
    <m/>
    <m/>
  </r>
  <r>
    <x v="11"/>
    <s v="Погрузчик"/>
    <x v="6"/>
    <x v="80"/>
    <x v="3"/>
    <x v="4"/>
    <x v="3"/>
    <m/>
    <m/>
  </r>
  <r>
    <x v="11"/>
    <s v="Погрузчик"/>
    <x v="6"/>
    <x v="196"/>
    <x v="2"/>
    <x v="4"/>
    <x v="3"/>
    <m/>
    <m/>
  </r>
  <r>
    <x v="11"/>
    <s v="Погрузчик"/>
    <x v="6"/>
    <x v="570"/>
    <x v="2"/>
    <x v="4"/>
    <x v="3"/>
    <m/>
    <m/>
  </r>
  <r>
    <x v="11"/>
    <s v="Погрузчик"/>
    <x v="6"/>
    <x v="571"/>
    <x v="2"/>
    <x v="4"/>
    <x v="3"/>
    <m/>
    <m/>
  </r>
  <r>
    <x v="11"/>
    <s v="Погрузчик"/>
    <x v="6"/>
    <x v="572"/>
    <x v="2"/>
    <x v="4"/>
    <x v="3"/>
    <m/>
    <m/>
  </r>
  <r>
    <x v="11"/>
    <s v="Погрузчик"/>
    <x v="6"/>
    <x v="569"/>
    <x v="2"/>
    <x v="4"/>
    <x v="3"/>
    <m/>
    <m/>
  </r>
  <r>
    <x v="11"/>
    <s v="Погрузчик"/>
    <x v="5"/>
    <x v="448"/>
    <x v="3"/>
    <x v="23"/>
    <x v="62"/>
    <s v="л."/>
    <n v="147"/>
  </r>
  <r>
    <x v="11"/>
    <s v="Погрузчик"/>
    <x v="6"/>
    <x v="448"/>
    <x v="3"/>
    <x v="23"/>
    <x v="62"/>
    <s v="л."/>
    <n v="147"/>
  </r>
  <r>
    <x v="11"/>
    <s v="Погрузчик"/>
    <x v="0"/>
    <x v="209"/>
    <x v="0"/>
    <x v="1"/>
    <x v="79"/>
    <s v="шт."/>
    <n v="3"/>
  </r>
  <r>
    <x v="11"/>
    <s v="Погрузчик"/>
    <x v="0"/>
    <x v="209"/>
    <x v="0"/>
    <x v="1"/>
    <x v="80"/>
    <s v="шт."/>
    <n v="3"/>
  </r>
  <r>
    <x v="11"/>
    <s v="Погрузчик"/>
    <x v="2"/>
    <x v="209"/>
    <x v="0"/>
    <x v="1"/>
    <x v="79"/>
    <s v="шт."/>
    <n v="3"/>
  </r>
  <r>
    <x v="11"/>
    <s v="Погрузчик"/>
    <x v="2"/>
    <x v="209"/>
    <x v="0"/>
    <x v="1"/>
    <x v="80"/>
    <s v="шт."/>
    <n v="3"/>
  </r>
  <r>
    <x v="11"/>
    <s v="Погрузчик"/>
    <x v="3"/>
    <x v="209"/>
    <x v="0"/>
    <x v="1"/>
    <x v="79"/>
    <s v="шт."/>
    <n v="3"/>
  </r>
  <r>
    <x v="11"/>
    <s v="Погрузчик"/>
    <x v="3"/>
    <x v="209"/>
    <x v="0"/>
    <x v="1"/>
    <x v="80"/>
    <s v="шт."/>
    <n v="3"/>
  </r>
  <r>
    <x v="11"/>
    <s v="Погрузчик"/>
    <x v="4"/>
    <x v="209"/>
    <x v="0"/>
    <x v="1"/>
    <x v="79"/>
    <s v="шт."/>
    <n v="3"/>
  </r>
  <r>
    <x v="11"/>
    <s v="Погрузчик"/>
    <x v="4"/>
    <x v="209"/>
    <x v="0"/>
    <x v="1"/>
    <x v="80"/>
    <s v="шт."/>
    <n v="3"/>
  </r>
  <r>
    <x v="11"/>
    <s v="Погрузчик"/>
    <x v="5"/>
    <x v="209"/>
    <x v="0"/>
    <x v="1"/>
    <x v="79"/>
    <s v="шт."/>
    <n v="3"/>
  </r>
  <r>
    <x v="11"/>
    <s v="Погрузчик"/>
    <x v="5"/>
    <x v="209"/>
    <x v="0"/>
    <x v="1"/>
    <x v="80"/>
    <s v="шт."/>
    <n v="3"/>
  </r>
  <r>
    <x v="11"/>
    <s v="Погрузчик"/>
    <x v="6"/>
    <x v="209"/>
    <x v="0"/>
    <x v="1"/>
    <x v="79"/>
    <s v="шт."/>
    <n v="3"/>
  </r>
  <r>
    <x v="11"/>
    <s v="Погрузчик"/>
    <x v="6"/>
    <x v="209"/>
    <x v="0"/>
    <x v="1"/>
    <x v="80"/>
    <s v="шт."/>
    <n v="3"/>
  </r>
  <r>
    <x v="11"/>
    <s v="Погрузчик"/>
    <x v="4"/>
    <x v="584"/>
    <x v="0"/>
    <x v="3"/>
    <x v="72"/>
    <s v="шт."/>
    <n v="1"/>
  </r>
  <r>
    <x v="11"/>
    <s v="Погрузчик"/>
    <x v="4"/>
    <x v="584"/>
    <x v="0"/>
    <x v="3"/>
    <x v="73"/>
    <s v="шт."/>
    <n v="1"/>
  </r>
  <r>
    <x v="11"/>
    <s v="Погрузчик"/>
    <x v="5"/>
    <x v="584"/>
    <x v="0"/>
    <x v="3"/>
    <x v="72"/>
    <s v="шт."/>
    <n v="1"/>
  </r>
  <r>
    <x v="11"/>
    <s v="Погрузчик"/>
    <x v="5"/>
    <x v="584"/>
    <x v="0"/>
    <x v="3"/>
    <x v="73"/>
    <s v="шт."/>
    <n v="1"/>
  </r>
  <r>
    <x v="11"/>
    <s v="Погрузчик"/>
    <x v="6"/>
    <x v="584"/>
    <x v="0"/>
    <x v="3"/>
    <x v="72"/>
    <s v="шт."/>
    <n v="1"/>
  </r>
  <r>
    <x v="11"/>
    <s v="Погрузчик"/>
    <x v="6"/>
    <x v="584"/>
    <x v="0"/>
    <x v="3"/>
    <x v="73"/>
    <s v="шт."/>
    <n v="1"/>
  </r>
  <r>
    <x v="11"/>
    <s v="Погрузчик"/>
    <x v="5"/>
    <x v="209"/>
    <x v="11"/>
    <x v="1"/>
    <x v="81"/>
    <s v="шт."/>
    <n v="1"/>
  </r>
  <r>
    <x v="11"/>
    <s v="Погрузчик"/>
    <x v="6"/>
    <x v="209"/>
    <x v="11"/>
    <x v="1"/>
    <x v="81"/>
    <s v="шт."/>
    <n v="1"/>
  </r>
  <r>
    <x v="11"/>
    <s v="Погрузчик"/>
    <x v="4"/>
    <x v="209"/>
    <x v="1"/>
    <x v="1"/>
    <x v="82"/>
    <s v="шт."/>
    <n v="1"/>
  </r>
  <r>
    <x v="11"/>
    <s v="Погрузчик"/>
    <x v="4"/>
    <x v="209"/>
    <x v="1"/>
    <x v="1"/>
    <x v="83"/>
    <s v="шт."/>
    <n v="1"/>
  </r>
  <r>
    <x v="11"/>
    <s v="Погрузчик"/>
    <x v="4"/>
    <x v="209"/>
    <x v="1"/>
    <x v="1"/>
    <x v="84"/>
    <s v="шт."/>
    <n v="1"/>
  </r>
  <r>
    <x v="11"/>
    <s v="Погрузчик"/>
    <x v="5"/>
    <x v="209"/>
    <x v="1"/>
    <x v="1"/>
    <x v="82"/>
    <s v="шт."/>
    <n v="1"/>
  </r>
  <r>
    <x v="11"/>
    <s v="Погрузчик"/>
    <x v="5"/>
    <x v="209"/>
    <x v="1"/>
    <x v="1"/>
    <x v="83"/>
    <s v="шт."/>
    <n v="1"/>
  </r>
  <r>
    <x v="11"/>
    <s v="Погрузчик"/>
    <x v="5"/>
    <x v="209"/>
    <x v="1"/>
    <x v="1"/>
    <x v="84"/>
    <s v="шт."/>
    <n v="1"/>
  </r>
  <r>
    <x v="11"/>
    <s v="Погрузчик"/>
    <x v="6"/>
    <x v="209"/>
    <x v="1"/>
    <x v="1"/>
    <x v="82"/>
    <s v="шт."/>
    <n v="1"/>
  </r>
  <r>
    <x v="11"/>
    <s v="Погрузчик"/>
    <x v="6"/>
    <x v="209"/>
    <x v="1"/>
    <x v="1"/>
    <x v="83"/>
    <s v="шт."/>
    <n v="1"/>
  </r>
  <r>
    <x v="11"/>
    <s v="Погрузчик"/>
    <x v="6"/>
    <x v="209"/>
    <x v="1"/>
    <x v="1"/>
    <x v="84"/>
    <s v="шт."/>
    <n v="1"/>
  </r>
  <r>
    <x v="12"/>
    <s v="Буровой станок"/>
    <x v="15"/>
    <x v="653"/>
    <x v="12"/>
    <x v="5"/>
    <x v="85"/>
    <s v="л."/>
    <n v="0.95"/>
  </r>
  <r>
    <x v="12"/>
    <s v="Буровой станок"/>
    <x v="15"/>
    <x v="654"/>
    <x v="13"/>
    <x v="50"/>
    <x v="86"/>
    <s v="л."/>
    <n v="8"/>
  </r>
  <r>
    <x v="12"/>
    <s v="Буровой станок"/>
    <x v="10"/>
    <x v="655"/>
    <x v="2"/>
    <x v="4"/>
    <x v="3"/>
    <m/>
    <m/>
  </r>
  <r>
    <x v="12"/>
    <s v="Буровой станок"/>
    <x v="10"/>
    <x v="656"/>
    <x v="2"/>
    <x v="4"/>
    <x v="3"/>
    <m/>
    <m/>
  </r>
  <r>
    <x v="12"/>
    <s v="Буровой станок"/>
    <x v="10"/>
    <x v="657"/>
    <x v="2"/>
    <x v="4"/>
    <x v="3"/>
    <m/>
    <m/>
  </r>
  <r>
    <x v="12"/>
    <s v="Буровой станок"/>
    <x v="10"/>
    <x v="658"/>
    <x v="2"/>
    <x v="4"/>
    <x v="3"/>
    <m/>
    <m/>
  </r>
  <r>
    <x v="12"/>
    <s v="Буровой станок"/>
    <x v="10"/>
    <x v="659"/>
    <x v="2"/>
    <x v="4"/>
    <x v="3"/>
    <m/>
    <m/>
  </r>
  <r>
    <x v="12"/>
    <s v="Буровой станок"/>
    <x v="10"/>
    <x v="660"/>
    <x v="2"/>
    <x v="4"/>
    <x v="3"/>
    <m/>
    <m/>
  </r>
  <r>
    <x v="12"/>
    <s v="Буровой станок"/>
    <x v="10"/>
    <x v="661"/>
    <x v="2"/>
    <x v="4"/>
    <x v="3"/>
    <m/>
    <m/>
  </r>
  <r>
    <x v="12"/>
    <s v="Буровой станок"/>
    <x v="10"/>
    <x v="662"/>
    <x v="2"/>
    <x v="4"/>
    <x v="3"/>
    <m/>
    <m/>
  </r>
  <r>
    <x v="12"/>
    <s v="Буровой станок"/>
    <x v="10"/>
    <x v="663"/>
    <x v="2"/>
    <x v="4"/>
    <x v="3"/>
    <m/>
    <m/>
  </r>
  <r>
    <x v="12"/>
    <s v="Буровой станок"/>
    <x v="10"/>
    <x v="664"/>
    <x v="2"/>
    <x v="4"/>
    <x v="3"/>
    <m/>
    <m/>
  </r>
  <r>
    <x v="12"/>
    <s v="Буровой станок"/>
    <x v="10"/>
    <x v="665"/>
    <x v="2"/>
    <x v="4"/>
    <x v="3"/>
    <m/>
    <m/>
  </r>
  <r>
    <x v="12"/>
    <s v="Буровой станок"/>
    <x v="10"/>
    <x v="666"/>
    <x v="2"/>
    <x v="4"/>
    <x v="3"/>
    <m/>
    <m/>
  </r>
  <r>
    <x v="12"/>
    <s v="Буровой станок"/>
    <x v="10"/>
    <x v="667"/>
    <x v="2"/>
    <x v="4"/>
    <x v="3"/>
    <m/>
    <m/>
  </r>
  <r>
    <x v="12"/>
    <s v="Буровой станок"/>
    <x v="10"/>
    <x v="668"/>
    <x v="2"/>
    <x v="4"/>
    <x v="3"/>
    <m/>
    <m/>
  </r>
  <r>
    <x v="12"/>
    <s v="Буровой станок"/>
    <x v="10"/>
    <x v="669"/>
    <x v="2"/>
    <x v="4"/>
    <x v="3"/>
    <m/>
    <m/>
  </r>
  <r>
    <x v="12"/>
    <s v="Буровой станок"/>
    <x v="10"/>
    <x v="670"/>
    <x v="2"/>
    <x v="4"/>
    <x v="3"/>
    <m/>
    <m/>
  </r>
  <r>
    <x v="12"/>
    <s v="Буровой станок"/>
    <x v="10"/>
    <x v="671"/>
    <x v="2"/>
    <x v="4"/>
    <x v="3"/>
    <m/>
    <m/>
  </r>
  <r>
    <x v="12"/>
    <s v="Буровой станок"/>
    <x v="10"/>
    <x v="672"/>
    <x v="2"/>
    <x v="4"/>
    <x v="3"/>
    <m/>
    <m/>
  </r>
  <r>
    <x v="12"/>
    <s v="Буровой станок"/>
    <x v="10"/>
    <x v="673"/>
    <x v="2"/>
    <x v="4"/>
    <x v="3"/>
    <m/>
    <m/>
  </r>
  <r>
    <x v="12"/>
    <s v="Буровой станок"/>
    <x v="10"/>
    <x v="674"/>
    <x v="2"/>
    <x v="4"/>
    <x v="3"/>
    <m/>
    <m/>
  </r>
  <r>
    <x v="12"/>
    <s v="Буровой станок"/>
    <x v="15"/>
    <x v="655"/>
    <x v="2"/>
    <x v="4"/>
    <x v="3"/>
    <m/>
    <m/>
  </r>
  <r>
    <x v="12"/>
    <s v="Буровой станок"/>
    <x v="15"/>
    <x v="656"/>
    <x v="2"/>
    <x v="4"/>
    <x v="3"/>
    <m/>
    <m/>
  </r>
  <r>
    <x v="12"/>
    <s v="Буровой станок"/>
    <x v="15"/>
    <x v="657"/>
    <x v="2"/>
    <x v="4"/>
    <x v="3"/>
    <m/>
    <m/>
  </r>
  <r>
    <x v="12"/>
    <s v="Буровой станок"/>
    <x v="15"/>
    <x v="658"/>
    <x v="2"/>
    <x v="4"/>
    <x v="3"/>
    <m/>
    <m/>
  </r>
  <r>
    <x v="12"/>
    <s v="Буровой станок"/>
    <x v="15"/>
    <x v="659"/>
    <x v="2"/>
    <x v="4"/>
    <x v="3"/>
    <m/>
    <m/>
  </r>
  <r>
    <x v="12"/>
    <s v="Буровой станок"/>
    <x v="15"/>
    <x v="660"/>
    <x v="2"/>
    <x v="4"/>
    <x v="3"/>
    <m/>
    <m/>
  </r>
  <r>
    <x v="12"/>
    <s v="Буровой станок"/>
    <x v="15"/>
    <x v="661"/>
    <x v="2"/>
    <x v="4"/>
    <x v="3"/>
    <m/>
    <m/>
  </r>
  <r>
    <x v="12"/>
    <s v="Буровой станок"/>
    <x v="15"/>
    <x v="662"/>
    <x v="2"/>
    <x v="4"/>
    <x v="3"/>
    <m/>
    <m/>
  </r>
  <r>
    <x v="12"/>
    <s v="Буровой станок"/>
    <x v="15"/>
    <x v="663"/>
    <x v="2"/>
    <x v="4"/>
    <x v="3"/>
    <m/>
    <m/>
  </r>
  <r>
    <x v="12"/>
    <s v="Буровой станок"/>
    <x v="15"/>
    <x v="664"/>
    <x v="2"/>
    <x v="4"/>
    <x v="3"/>
    <m/>
    <m/>
  </r>
  <r>
    <x v="12"/>
    <s v="Буровой станок"/>
    <x v="15"/>
    <x v="665"/>
    <x v="2"/>
    <x v="4"/>
    <x v="3"/>
    <m/>
    <m/>
  </r>
  <r>
    <x v="12"/>
    <s v="Буровой станок"/>
    <x v="15"/>
    <x v="666"/>
    <x v="2"/>
    <x v="4"/>
    <x v="3"/>
    <m/>
    <m/>
  </r>
  <r>
    <x v="12"/>
    <s v="Буровой станок"/>
    <x v="15"/>
    <x v="667"/>
    <x v="2"/>
    <x v="4"/>
    <x v="3"/>
    <m/>
    <m/>
  </r>
  <r>
    <x v="12"/>
    <s v="Буровой станок"/>
    <x v="15"/>
    <x v="668"/>
    <x v="2"/>
    <x v="4"/>
    <x v="3"/>
    <m/>
    <m/>
  </r>
  <r>
    <x v="12"/>
    <s v="Буровой станок"/>
    <x v="15"/>
    <x v="669"/>
    <x v="2"/>
    <x v="4"/>
    <x v="3"/>
    <m/>
    <m/>
  </r>
  <r>
    <x v="12"/>
    <s v="Буровой станок"/>
    <x v="15"/>
    <x v="670"/>
    <x v="2"/>
    <x v="4"/>
    <x v="3"/>
    <m/>
    <m/>
  </r>
  <r>
    <x v="12"/>
    <s v="Буровой станок"/>
    <x v="15"/>
    <x v="671"/>
    <x v="2"/>
    <x v="4"/>
    <x v="3"/>
    <m/>
    <m/>
  </r>
  <r>
    <x v="12"/>
    <s v="Буровой станок"/>
    <x v="15"/>
    <x v="672"/>
    <x v="2"/>
    <x v="4"/>
    <x v="3"/>
    <m/>
    <m/>
  </r>
  <r>
    <x v="12"/>
    <s v="Буровой станок"/>
    <x v="15"/>
    <x v="673"/>
    <x v="2"/>
    <x v="4"/>
    <x v="3"/>
    <m/>
    <m/>
  </r>
  <r>
    <x v="12"/>
    <s v="Буровой станок"/>
    <x v="15"/>
    <x v="674"/>
    <x v="2"/>
    <x v="4"/>
    <x v="3"/>
    <m/>
    <m/>
  </r>
  <r>
    <x v="4"/>
    <s v="Самосвал"/>
    <x v="0"/>
    <x v="266"/>
    <x v="2"/>
    <x v="4"/>
    <x v="3"/>
    <m/>
    <m/>
  </r>
  <r>
    <x v="4"/>
    <s v="Самосвал"/>
    <x v="0"/>
    <x v="200"/>
    <x v="2"/>
    <x v="4"/>
    <x v="3"/>
    <m/>
    <m/>
  </r>
  <r>
    <x v="4"/>
    <s v="Самосвал"/>
    <x v="0"/>
    <x v="196"/>
    <x v="2"/>
    <x v="10"/>
    <x v="3"/>
    <m/>
    <m/>
  </r>
  <r>
    <x v="4"/>
    <s v="Самосвал"/>
    <x v="0"/>
    <x v="267"/>
    <x v="6"/>
    <x v="4"/>
    <x v="3"/>
    <m/>
    <m/>
  </r>
  <r>
    <x v="4"/>
    <s v="Самосвал"/>
    <x v="0"/>
    <x v="85"/>
    <x v="2"/>
    <x v="4"/>
    <x v="3"/>
    <m/>
    <m/>
  </r>
  <r>
    <x v="4"/>
    <s v="Самосвал"/>
    <x v="0"/>
    <x v="144"/>
    <x v="3"/>
    <x v="4"/>
    <x v="3"/>
    <m/>
    <m/>
  </r>
  <r>
    <x v="4"/>
    <s v="Самосвал"/>
    <x v="0"/>
    <x v="268"/>
    <x v="3"/>
    <x v="4"/>
    <x v="3"/>
    <m/>
    <m/>
  </r>
  <r>
    <x v="4"/>
    <s v="Самосвал"/>
    <x v="0"/>
    <x v="269"/>
    <x v="2"/>
    <x v="4"/>
    <x v="3"/>
    <m/>
    <m/>
  </r>
  <r>
    <x v="4"/>
    <s v="Самосвал"/>
    <x v="0"/>
    <x v="270"/>
    <x v="2"/>
    <x v="4"/>
    <x v="3"/>
    <m/>
    <m/>
  </r>
  <r>
    <x v="4"/>
    <s v="Самосвал"/>
    <x v="0"/>
    <x v="271"/>
    <x v="2"/>
    <x v="4"/>
    <x v="3"/>
    <m/>
    <m/>
  </r>
  <r>
    <x v="4"/>
    <s v="Самосвал"/>
    <x v="0"/>
    <x v="272"/>
    <x v="2"/>
    <x v="4"/>
    <x v="3"/>
    <m/>
    <m/>
  </r>
  <r>
    <x v="4"/>
    <s v="Самосвал"/>
    <x v="0"/>
    <x v="273"/>
    <x v="2"/>
    <x v="4"/>
    <x v="3"/>
    <m/>
    <m/>
  </r>
  <r>
    <x v="4"/>
    <s v="Самосвал"/>
    <x v="0"/>
    <x v="274"/>
    <x v="2"/>
    <x v="4"/>
    <x v="3"/>
    <m/>
    <m/>
  </r>
  <r>
    <x v="4"/>
    <s v="Самосвал"/>
    <x v="0"/>
    <x v="80"/>
    <x v="3"/>
    <x v="4"/>
    <x v="3"/>
    <m/>
    <m/>
  </r>
  <r>
    <x v="4"/>
    <s v="Самосвал"/>
    <x v="12"/>
    <x v="261"/>
    <x v="1"/>
    <x v="0"/>
    <x v="38"/>
    <s v="шт."/>
    <n v="1"/>
  </r>
  <r>
    <x v="4"/>
    <s v="Самосвал"/>
    <x v="12"/>
    <x v="209"/>
    <x v="1"/>
    <x v="15"/>
    <x v="41"/>
    <s v="шт."/>
    <n v="1"/>
  </r>
  <r>
    <x v="4"/>
    <s v="Самосвал"/>
    <x v="12"/>
    <x v="287"/>
    <x v="2"/>
    <x v="4"/>
    <x v="3"/>
    <m/>
    <m/>
  </r>
  <r>
    <x v="4"/>
    <s v="Самосвал"/>
    <x v="12"/>
    <x v="75"/>
    <x v="0"/>
    <x v="2"/>
    <x v="2"/>
    <s v="л."/>
    <n v="64"/>
  </r>
  <r>
    <x v="4"/>
    <s v="Самосвал"/>
    <x v="12"/>
    <x v="263"/>
    <x v="0"/>
    <x v="2"/>
    <x v="2"/>
    <s v="л."/>
    <n v="95"/>
  </r>
  <r>
    <x v="4"/>
    <s v="Самосвал"/>
    <x v="12"/>
    <x v="288"/>
    <x v="2"/>
    <x v="4"/>
    <x v="3"/>
    <m/>
    <m/>
  </r>
  <r>
    <x v="4"/>
    <s v="Самосвал"/>
    <x v="12"/>
    <x v="289"/>
    <x v="2"/>
    <x v="4"/>
    <x v="3"/>
    <m/>
    <m/>
  </r>
  <r>
    <x v="4"/>
    <s v="Самосвал"/>
    <x v="12"/>
    <x v="78"/>
    <x v="2"/>
    <x v="4"/>
    <x v="3"/>
    <m/>
    <m/>
  </r>
  <r>
    <x v="4"/>
    <s v="Самосвал"/>
    <x v="12"/>
    <x v="79"/>
    <x v="2"/>
    <x v="4"/>
    <x v="3"/>
    <m/>
    <m/>
  </r>
  <r>
    <x v="4"/>
    <s v="Самосвал"/>
    <x v="12"/>
    <x v="76"/>
    <x v="2"/>
    <x v="4"/>
    <x v="3"/>
    <m/>
    <m/>
  </r>
  <r>
    <x v="4"/>
    <s v="Самосвал"/>
    <x v="12"/>
    <x v="290"/>
    <x v="2"/>
    <x v="4"/>
    <x v="3"/>
    <m/>
    <m/>
  </r>
  <r>
    <x v="4"/>
    <s v="Самосвал"/>
    <x v="12"/>
    <x v="279"/>
    <x v="2"/>
    <x v="4"/>
    <x v="3"/>
    <m/>
    <m/>
  </r>
  <r>
    <x v="4"/>
    <s v="Самосвал"/>
    <x v="12"/>
    <x v="280"/>
    <x v="2"/>
    <x v="4"/>
    <x v="3"/>
    <m/>
    <m/>
  </r>
  <r>
    <x v="4"/>
    <s v="Самосвал"/>
    <x v="12"/>
    <x v="266"/>
    <x v="2"/>
    <x v="4"/>
    <x v="3"/>
    <m/>
    <m/>
  </r>
  <r>
    <x v="4"/>
    <s v="Самосвал"/>
    <x v="12"/>
    <x v="200"/>
    <x v="2"/>
    <x v="4"/>
    <x v="3"/>
    <m/>
    <m/>
  </r>
  <r>
    <x v="4"/>
    <s v="Самосвал"/>
    <x v="12"/>
    <x v="196"/>
    <x v="2"/>
    <x v="10"/>
    <x v="3"/>
    <m/>
    <m/>
  </r>
  <r>
    <x v="4"/>
    <s v="Самосвал"/>
    <x v="12"/>
    <x v="267"/>
    <x v="6"/>
    <x v="4"/>
    <x v="3"/>
    <m/>
    <m/>
  </r>
  <r>
    <x v="4"/>
    <s v="Самосвал"/>
    <x v="12"/>
    <x v="85"/>
    <x v="2"/>
    <x v="4"/>
    <x v="3"/>
    <m/>
    <m/>
  </r>
  <r>
    <x v="4"/>
    <s v="Самосвал"/>
    <x v="12"/>
    <x v="144"/>
    <x v="3"/>
    <x v="4"/>
    <x v="3"/>
    <m/>
    <m/>
  </r>
  <r>
    <x v="4"/>
    <s v="Самосвал"/>
    <x v="12"/>
    <x v="268"/>
    <x v="3"/>
    <x v="4"/>
    <x v="3"/>
    <m/>
    <m/>
  </r>
  <r>
    <x v="4"/>
    <s v="Самосвал"/>
    <x v="12"/>
    <x v="269"/>
    <x v="2"/>
    <x v="4"/>
    <x v="3"/>
    <m/>
    <m/>
  </r>
  <r>
    <x v="4"/>
    <s v="Самосвал"/>
    <x v="12"/>
    <x v="270"/>
    <x v="2"/>
    <x v="4"/>
    <x v="3"/>
    <m/>
    <m/>
  </r>
  <r>
    <x v="4"/>
    <s v="Самосвал"/>
    <x v="12"/>
    <x v="271"/>
    <x v="2"/>
    <x v="4"/>
    <x v="3"/>
    <m/>
    <m/>
  </r>
  <r>
    <x v="4"/>
    <s v="Самосвал"/>
    <x v="12"/>
    <x v="272"/>
    <x v="2"/>
    <x v="4"/>
    <x v="3"/>
    <m/>
    <m/>
  </r>
  <r>
    <x v="4"/>
    <s v="Самосвал"/>
    <x v="12"/>
    <x v="273"/>
    <x v="2"/>
    <x v="4"/>
    <x v="3"/>
    <m/>
    <m/>
  </r>
  <r>
    <x v="4"/>
    <s v="Самосвал"/>
    <x v="12"/>
    <x v="274"/>
    <x v="2"/>
    <x v="4"/>
    <x v="3"/>
    <m/>
    <m/>
  </r>
  <r>
    <x v="4"/>
    <s v="Самосвал"/>
    <x v="12"/>
    <x v="80"/>
    <x v="3"/>
    <x v="4"/>
    <x v="3"/>
    <m/>
    <m/>
  </r>
  <r>
    <x v="4"/>
    <s v="Самосвал"/>
    <x v="12"/>
    <x v="100"/>
    <x v="2"/>
    <x v="4"/>
    <x v="3"/>
    <m/>
    <m/>
  </r>
  <r>
    <x v="1"/>
    <s v="Бульдозер"/>
    <x v="0"/>
    <x v="11"/>
    <x v="3"/>
    <x v="5"/>
    <x v="6"/>
    <s v="л."/>
    <n v="51"/>
  </r>
  <r>
    <x v="1"/>
    <s v="Бульдозер"/>
    <x v="0"/>
    <x v="82"/>
    <x v="3"/>
    <x v="6"/>
    <x v="17"/>
    <s v="шт."/>
    <n v="2"/>
  </r>
  <r>
    <x v="1"/>
    <s v="Бульдозер"/>
    <x v="0"/>
    <x v="83"/>
    <x v="1"/>
    <x v="2"/>
    <x v="4"/>
    <s v="л."/>
    <m/>
  </r>
  <r>
    <x v="1"/>
    <s v="Бульдозер"/>
    <x v="0"/>
    <x v="84"/>
    <x v="2"/>
    <x v="4"/>
    <x v="3"/>
    <m/>
    <m/>
  </r>
  <r>
    <x v="1"/>
    <s v="Бульдозер"/>
    <x v="0"/>
    <x v="85"/>
    <x v="2"/>
    <x v="4"/>
    <x v="3"/>
    <m/>
    <m/>
  </r>
  <r>
    <x v="1"/>
    <s v="Бульдозер"/>
    <x v="0"/>
    <x v="86"/>
    <x v="2"/>
    <x v="4"/>
    <x v="3"/>
    <m/>
    <m/>
  </r>
  <r>
    <x v="0"/>
    <s v="Бульдозер"/>
    <x v="0"/>
    <x v="8"/>
    <x v="2"/>
    <x v="4"/>
    <x v="3"/>
    <m/>
    <m/>
  </r>
  <r>
    <x v="0"/>
    <s v="Бульдозер"/>
    <x v="0"/>
    <x v="9"/>
    <x v="2"/>
    <x v="4"/>
    <x v="3"/>
    <m/>
    <m/>
  </r>
  <r>
    <x v="0"/>
    <s v="Бульдозер"/>
    <x v="0"/>
    <x v="10"/>
    <x v="0"/>
    <x v="2"/>
    <x v="2"/>
    <s v="л."/>
    <n v="2.1"/>
  </r>
  <r>
    <x v="0"/>
    <s v="Бульдозер"/>
    <x v="0"/>
    <x v="80"/>
    <x v="3"/>
    <x v="4"/>
    <x v="3"/>
    <m/>
    <m/>
  </r>
  <r>
    <x v="9"/>
    <s v="Бульдозер"/>
    <x v="0"/>
    <x v="140"/>
    <x v="2"/>
    <x v="4"/>
    <x v="3"/>
    <m/>
    <m/>
  </r>
  <r>
    <x v="9"/>
    <s v="Бульдозер"/>
    <x v="0"/>
    <x v="8"/>
    <x v="2"/>
    <x v="4"/>
    <x v="3"/>
    <m/>
    <m/>
  </r>
  <r>
    <x v="9"/>
    <s v="Бульдозер"/>
    <x v="0"/>
    <x v="9"/>
    <x v="2"/>
    <x v="4"/>
    <x v="3"/>
    <m/>
    <m/>
  </r>
  <r>
    <x v="9"/>
    <s v="Бульдозер"/>
    <x v="0"/>
    <x v="10"/>
    <x v="0"/>
    <x v="2"/>
    <x v="2"/>
    <s v="л."/>
    <n v="2.1"/>
  </r>
  <r>
    <x v="9"/>
    <s v="Бульдозер"/>
    <x v="0"/>
    <x v="80"/>
    <x v="3"/>
    <x v="4"/>
    <x v="3"/>
    <m/>
    <m/>
  </r>
  <r>
    <x v="5"/>
    <s v="Бульдозер"/>
    <x v="0"/>
    <x v="196"/>
    <x v="2"/>
    <x v="4"/>
    <x v="3"/>
    <m/>
    <m/>
  </r>
  <r>
    <x v="5"/>
    <s v="Бульдозер"/>
    <x v="0"/>
    <x v="84"/>
    <x v="2"/>
    <x v="4"/>
    <x v="3"/>
    <m/>
    <m/>
  </r>
  <r>
    <x v="5"/>
    <s v="Бульдозер"/>
    <x v="0"/>
    <x v="85"/>
    <x v="2"/>
    <x v="4"/>
    <x v="3"/>
    <m/>
    <m/>
  </r>
  <r>
    <x v="5"/>
    <s v="Бульдозер"/>
    <x v="0"/>
    <x v="86"/>
    <x v="2"/>
    <x v="4"/>
    <x v="3"/>
    <m/>
    <m/>
  </r>
  <r>
    <x v="5"/>
    <s v="Бульдозер"/>
    <x v="0"/>
    <x v="307"/>
    <x v="0"/>
    <x v="2"/>
    <x v="2"/>
    <s v="л."/>
    <m/>
  </r>
  <r>
    <x v="5"/>
    <s v="Бульдозер"/>
    <x v="0"/>
    <x v="80"/>
    <x v="3"/>
    <x v="4"/>
    <x v="3"/>
    <m/>
    <m/>
  </r>
  <r>
    <x v="12"/>
    <s v="Буровой станок"/>
    <x v="15"/>
    <x v="675"/>
    <x v="2"/>
    <x v="4"/>
    <x v="3"/>
    <m/>
    <m/>
  </r>
  <r>
    <x v="12"/>
    <s v="Буровой станок"/>
    <x v="15"/>
    <x v="676"/>
    <x v="2"/>
    <x v="4"/>
    <x v="3"/>
    <m/>
    <m/>
  </r>
  <r>
    <x v="12"/>
    <s v="Буровой станок"/>
    <x v="15"/>
    <x v="677"/>
    <x v="2"/>
    <x v="4"/>
    <x v="3"/>
    <m/>
    <m/>
  </r>
  <r>
    <x v="12"/>
    <s v="Буровой станок"/>
    <x v="15"/>
    <x v="678"/>
    <x v="2"/>
    <x v="4"/>
    <x v="3"/>
    <m/>
    <m/>
  </r>
  <r>
    <x v="12"/>
    <s v="Буровой станок"/>
    <x v="15"/>
    <x v="679"/>
    <x v="2"/>
    <x v="4"/>
    <x v="3"/>
    <m/>
    <m/>
  </r>
  <r>
    <x v="12"/>
    <s v="Буровой станок"/>
    <x v="15"/>
    <x v="680"/>
    <x v="2"/>
    <x v="4"/>
    <x v="3"/>
    <m/>
    <m/>
  </r>
  <r>
    <x v="12"/>
    <s v="Буровой станок"/>
    <x v="15"/>
    <x v="681"/>
    <x v="2"/>
    <x v="4"/>
    <x v="3"/>
    <m/>
    <m/>
  </r>
  <r>
    <x v="12"/>
    <s v="Буровой станок"/>
    <x v="15"/>
    <x v="655"/>
    <x v="2"/>
    <x v="4"/>
    <x v="3"/>
    <m/>
    <m/>
  </r>
  <r>
    <x v="12"/>
    <s v="Буровой станок"/>
    <x v="15"/>
    <x v="656"/>
    <x v="2"/>
    <x v="4"/>
    <x v="3"/>
    <m/>
    <m/>
  </r>
  <r>
    <x v="12"/>
    <s v="Буровой станок"/>
    <x v="15"/>
    <x v="657"/>
    <x v="2"/>
    <x v="4"/>
    <x v="3"/>
    <m/>
    <m/>
  </r>
  <r>
    <x v="12"/>
    <s v="Буровой станок"/>
    <x v="15"/>
    <x v="658"/>
    <x v="2"/>
    <x v="4"/>
    <x v="3"/>
    <m/>
    <m/>
  </r>
  <r>
    <x v="12"/>
    <s v="Буровой станок"/>
    <x v="15"/>
    <x v="659"/>
    <x v="2"/>
    <x v="4"/>
    <x v="3"/>
    <m/>
    <m/>
  </r>
  <r>
    <x v="12"/>
    <s v="Буровой станок"/>
    <x v="15"/>
    <x v="660"/>
    <x v="2"/>
    <x v="4"/>
    <x v="3"/>
    <m/>
    <m/>
  </r>
  <r>
    <x v="12"/>
    <s v="Буровой станок"/>
    <x v="15"/>
    <x v="661"/>
    <x v="2"/>
    <x v="4"/>
    <x v="3"/>
    <m/>
    <m/>
  </r>
  <r>
    <x v="12"/>
    <s v="Буровой станок"/>
    <x v="15"/>
    <x v="662"/>
    <x v="2"/>
    <x v="4"/>
    <x v="3"/>
    <m/>
    <m/>
  </r>
  <r>
    <x v="12"/>
    <s v="Буровой станок"/>
    <x v="15"/>
    <x v="663"/>
    <x v="2"/>
    <x v="4"/>
    <x v="3"/>
    <m/>
    <m/>
  </r>
  <r>
    <x v="12"/>
    <s v="Буровой станок"/>
    <x v="15"/>
    <x v="664"/>
    <x v="2"/>
    <x v="4"/>
    <x v="3"/>
    <m/>
    <m/>
  </r>
  <r>
    <x v="12"/>
    <s v="Буровой станок"/>
    <x v="15"/>
    <x v="665"/>
    <x v="2"/>
    <x v="4"/>
    <x v="3"/>
    <m/>
    <m/>
  </r>
  <r>
    <x v="12"/>
    <s v="Буровой станок"/>
    <x v="15"/>
    <x v="666"/>
    <x v="2"/>
    <x v="4"/>
    <x v="3"/>
    <m/>
    <m/>
  </r>
  <r>
    <x v="12"/>
    <s v="Буровой станок"/>
    <x v="15"/>
    <x v="667"/>
    <x v="2"/>
    <x v="4"/>
    <x v="3"/>
    <m/>
    <m/>
  </r>
  <r>
    <x v="12"/>
    <s v="Буровой станок"/>
    <x v="15"/>
    <x v="668"/>
    <x v="2"/>
    <x v="4"/>
    <x v="3"/>
    <m/>
    <m/>
  </r>
  <r>
    <x v="12"/>
    <s v="Буровой станок"/>
    <x v="15"/>
    <x v="669"/>
    <x v="2"/>
    <x v="4"/>
    <x v="3"/>
    <m/>
    <m/>
  </r>
  <r>
    <x v="12"/>
    <s v="Буровой станок"/>
    <x v="15"/>
    <x v="670"/>
    <x v="2"/>
    <x v="4"/>
    <x v="3"/>
    <m/>
    <m/>
  </r>
  <r>
    <x v="12"/>
    <s v="Буровой станок"/>
    <x v="15"/>
    <x v="671"/>
    <x v="2"/>
    <x v="4"/>
    <x v="3"/>
    <m/>
    <m/>
  </r>
  <r>
    <x v="12"/>
    <s v="Буровой станок"/>
    <x v="15"/>
    <x v="672"/>
    <x v="2"/>
    <x v="4"/>
    <x v="3"/>
    <m/>
    <m/>
  </r>
  <r>
    <x v="12"/>
    <s v="Буровой станок"/>
    <x v="15"/>
    <x v="673"/>
    <x v="2"/>
    <x v="4"/>
    <x v="3"/>
    <m/>
    <m/>
  </r>
  <r>
    <x v="12"/>
    <s v="Буровой станок"/>
    <x v="15"/>
    <x v="674"/>
    <x v="2"/>
    <x v="4"/>
    <x v="3"/>
    <m/>
    <m/>
  </r>
  <r>
    <x v="3"/>
    <s v="Экскаватор"/>
    <x v="8"/>
    <x v="197"/>
    <x v="5"/>
    <x v="4"/>
    <x v="3"/>
    <m/>
    <m/>
  </r>
  <r>
    <x v="3"/>
    <s v="Экскаватор"/>
    <x v="9"/>
    <x v="203"/>
    <x v="3"/>
    <x v="7"/>
    <x v="9"/>
    <s v="шт."/>
    <n v="2"/>
  </r>
  <r>
    <x v="3"/>
    <s v="Экскаватор"/>
    <x v="9"/>
    <x v="204"/>
    <x v="3"/>
    <x v="7"/>
    <x v="27"/>
    <s v="шт."/>
    <n v="1"/>
  </r>
  <r>
    <x v="3"/>
    <s v="Экскаватор"/>
    <x v="9"/>
    <x v="205"/>
    <x v="2"/>
    <x v="4"/>
    <x v="3"/>
    <m/>
    <m/>
  </r>
  <r>
    <x v="3"/>
    <s v="Экскаватор"/>
    <x v="9"/>
    <x v="206"/>
    <x v="2"/>
    <x v="4"/>
    <x v="3"/>
    <m/>
    <m/>
  </r>
  <r>
    <x v="3"/>
    <s v="Экскаватор"/>
    <x v="9"/>
    <x v="207"/>
    <x v="2"/>
    <x v="4"/>
    <x v="3"/>
    <m/>
    <m/>
  </r>
  <r>
    <x v="3"/>
    <s v="Экскаватор"/>
    <x v="9"/>
    <x v="208"/>
    <x v="1"/>
    <x v="6"/>
    <x v="30"/>
    <s v="шт."/>
    <n v="1"/>
  </r>
  <r>
    <x v="3"/>
    <s v="Экскаватор"/>
    <x v="9"/>
    <x v="209"/>
    <x v="1"/>
    <x v="15"/>
    <x v="31"/>
    <s v="шт."/>
    <n v="1"/>
  </r>
  <r>
    <x v="3"/>
    <s v="Экскаватор"/>
    <x v="9"/>
    <x v="210"/>
    <x v="2"/>
    <x v="4"/>
    <x v="3"/>
    <m/>
    <m/>
  </r>
  <r>
    <x v="3"/>
    <s v="Экскаватор"/>
    <x v="9"/>
    <x v="211"/>
    <x v="2"/>
    <x v="4"/>
    <x v="3"/>
    <m/>
    <m/>
  </r>
  <r>
    <x v="3"/>
    <s v="Экскаватор"/>
    <x v="9"/>
    <x v="152"/>
    <x v="1"/>
    <x v="0"/>
    <x v="32"/>
    <s v="шт."/>
    <n v="1"/>
  </r>
  <r>
    <x v="3"/>
    <s v="Экскаватор"/>
    <x v="9"/>
    <x v="11"/>
    <x v="3"/>
    <x v="5"/>
    <x v="6"/>
    <s v="л."/>
    <n v="86"/>
  </r>
  <r>
    <x v="3"/>
    <s v="Экскаватор"/>
    <x v="9"/>
    <x v="82"/>
    <x v="3"/>
    <x v="6"/>
    <x v="7"/>
    <s v="шт."/>
    <n v="3"/>
  </r>
  <r>
    <x v="3"/>
    <s v="Экскаватор"/>
    <x v="9"/>
    <x v="200"/>
    <x v="3"/>
    <x v="4"/>
    <x v="3"/>
    <m/>
    <m/>
  </r>
  <r>
    <x v="3"/>
    <s v="Экскаватор"/>
    <x v="9"/>
    <x v="201"/>
    <x v="2"/>
    <x v="4"/>
    <x v="3"/>
    <m/>
    <m/>
  </r>
  <r>
    <x v="3"/>
    <s v="Экскаватор"/>
    <x v="9"/>
    <x v="202"/>
    <x v="6"/>
    <x v="4"/>
    <x v="3"/>
    <m/>
    <m/>
  </r>
  <r>
    <x v="3"/>
    <s v="Экскаватор"/>
    <x v="9"/>
    <x v="196"/>
    <x v="2"/>
    <x v="4"/>
    <x v="3"/>
    <m/>
    <m/>
  </r>
  <r>
    <x v="3"/>
    <s v="Экскаватор"/>
    <x v="9"/>
    <x v="100"/>
    <x v="2"/>
    <x v="4"/>
    <x v="3"/>
    <m/>
    <m/>
  </r>
  <r>
    <x v="3"/>
    <s v="Экскаватор"/>
    <x v="9"/>
    <x v="80"/>
    <x v="3"/>
    <x v="4"/>
    <x v="3"/>
    <m/>
    <m/>
  </r>
  <r>
    <x v="7"/>
    <s v="Экскаватор"/>
    <x v="14"/>
    <x v="439"/>
    <x v="1"/>
    <x v="0"/>
    <x v="60"/>
    <s v="шт."/>
    <n v="1"/>
  </r>
  <r>
    <x v="7"/>
    <s v="Экскаватор"/>
    <x v="14"/>
    <x v="440"/>
    <x v="5"/>
    <x v="2"/>
    <x v="2"/>
    <s v="л."/>
    <n v="28"/>
  </r>
  <r>
    <x v="7"/>
    <s v="Экскаватор"/>
    <x v="14"/>
    <x v="441"/>
    <x v="3"/>
    <x v="2"/>
    <x v="2"/>
    <s v="л."/>
    <m/>
  </r>
  <r>
    <x v="7"/>
    <s v="Экскаватор"/>
    <x v="14"/>
    <x v="442"/>
    <x v="2"/>
    <x v="4"/>
    <x v="3"/>
    <m/>
    <m/>
  </r>
  <r>
    <x v="7"/>
    <s v="Экскаватор"/>
    <x v="14"/>
    <x v="77"/>
    <x v="2"/>
    <x v="4"/>
    <x v="3"/>
    <m/>
    <m/>
  </r>
  <r>
    <x v="7"/>
    <s v="Экскаватор"/>
    <x v="14"/>
    <x v="281"/>
    <x v="3"/>
    <x v="11"/>
    <x v="61"/>
    <s v="шт."/>
    <n v="1"/>
  </r>
  <r>
    <x v="7"/>
    <s v="Экскаватор"/>
    <x v="14"/>
    <x v="443"/>
    <x v="1"/>
    <x v="8"/>
    <x v="13"/>
    <s v="шт."/>
    <n v="1"/>
  </r>
  <r>
    <x v="7"/>
    <s v="Экскаватор"/>
    <x v="14"/>
    <x v="228"/>
    <x v="3"/>
    <x v="8"/>
    <x v="26"/>
    <s v="шт."/>
    <n v="1"/>
  </r>
  <r>
    <x v="7"/>
    <s v="Экскаватор"/>
    <x v="14"/>
    <x v="196"/>
    <x v="2"/>
    <x v="4"/>
    <x v="3"/>
    <m/>
    <m/>
  </r>
  <r>
    <x v="7"/>
    <s v="Экскаватор"/>
    <x v="14"/>
    <x v="436"/>
    <x v="2"/>
    <x v="4"/>
    <x v="3"/>
    <m/>
    <m/>
  </r>
  <r>
    <x v="7"/>
    <s v="Экскаватор"/>
    <x v="14"/>
    <x v="205"/>
    <x v="5"/>
    <x v="4"/>
    <x v="3"/>
    <m/>
    <m/>
  </r>
  <r>
    <x v="7"/>
    <s v="Экскаватор"/>
    <x v="14"/>
    <x v="438"/>
    <x v="2"/>
    <x v="4"/>
    <x v="3"/>
    <m/>
    <m/>
  </r>
  <r>
    <x v="7"/>
    <s v="Экскаватор"/>
    <x v="14"/>
    <x v="196"/>
    <x v="2"/>
    <x v="4"/>
    <x v="3"/>
    <m/>
    <m/>
  </r>
  <r>
    <x v="7"/>
    <s v="Экскаватор"/>
    <x v="14"/>
    <x v="433"/>
    <x v="5"/>
    <x v="2"/>
    <x v="2"/>
    <s v="л."/>
    <m/>
  </r>
  <r>
    <x v="7"/>
    <s v="Экскаватор"/>
    <x v="14"/>
    <x v="200"/>
    <x v="0"/>
    <x v="2"/>
    <x v="2"/>
    <s v="л."/>
    <m/>
  </r>
  <r>
    <x v="7"/>
    <s v="Экскаватор"/>
    <x v="14"/>
    <x v="85"/>
    <x v="2"/>
    <x v="4"/>
    <x v="3"/>
    <m/>
    <m/>
  </r>
  <r>
    <x v="7"/>
    <s v="Экскаватор"/>
    <x v="14"/>
    <x v="434"/>
    <x v="2"/>
    <x v="4"/>
    <x v="3"/>
    <m/>
    <m/>
  </r>
  <r>
    <x v="7"/>
    <s v="Экскаватор"/>
    <x v="14"/>
    <x v="435"/>
    <x v="2"/>
    <x v="4"/>
    <x v="3"/>
    <m/>
    <m/>
  </r>
  <r>
    <x v="7"/>
    <s v="Экскаватор"/>
    <x v="14"/>
    <x v="145"/>
    <x v="2"/>
    <x v="4"/>
    <x v="3"/>
    <m/>
    <m/>
  </r>
  <r>
    <x v="7"/>
    <s v="Экскаватор"/>
    <x v="14"/>
    <x v="100"/>
    <x v="2"/>
    <x v="4"/>
    <x v="3"/>
    <m/>
    <m/>
  </r>
  <r>
    <x v="7"/>
    <s v="Экскаватор"/>
    <x v="14"/>
    <x v="80"/>
    <x v="3"/>
    <x v="4"/>
    <x v="3"/>
    <m/>
    <m/>
  </r>
  <r>
    <x v="7"/>
    <s v="Экскаватор"/>
    <x v="0"/>
    <x v="196"/>
    <x v="2"/>
    <x v="4"/>
    <x v="3"/>
    <m/>
    <m/>
  </r>
  <r>
    <x v="7"/>
    <s v="Экскаватор"/>
    <x v="0"/>
    <x v="433"/>
    <x v="5"/>
    <x v="2"/>
    <x v="2"/>
    <s v="л."/>
    <m/>
  </r>
  <r>
    <x v="7"/>
    <s v="Экскаватор"/>
    <x v="0"/>
    <x v="200"/>
    <x v="0"/>
    <x v="2"/>
    <x v="2"/>
    <s v="л."/>
    <m/>
  </r>
  <r>
    <x v="7"/>
    <s v="Экскаватор"/>
    <x v="0"/>
    <x v="85"/>
    <x v="2"/>
    <x v="4"/>
    <x v="3"/>
    <m/>
    <m/>
  </r>
  <r>
    <x v="7"/>
    <s v="Экскаватор"/>
    <x v="0"/>
    <x v="434"/>
    <x v="2"/>
    <x v="4"/>
    <x v="3"/>
    <m/>
    <m/>
  </r>
  <r>
    <x v="7"/>
    <s v="Экскаватор"/>
    <x v="0"/>
    <x v="435"/>
    <x v="2"/>
    <x v="4"/>
    <x v="3"/>
    <m/>
    <m/>
  </r>
  <r>
    <x v="7"/>
    <s v="Экскаватор"/>
    <x v="0"/>
    <x v="145"/>
    <x v="2"/>
    <x v="4"/>
    <x v="3"/>
    <m/>
    <m/>
  </r>
  <r>
    <x v="7"/>
    <s v="Экскаватор"/>
    <x v="0"/>
    <x v="80"/>
    <x v="3"/>
    <x v="4"/>
    <x v="3"/>
    <m/>
    <m/>
  </r>
  <r>
    <x v="2"/>
    <s v="Экскаватор"/>
    <x v="8"/>
    <x v="141"/>
    <x v="5"/>
    <x v="10"/>
    <x v="3"/>
    <m/>
    <m/>
  </r>
  <r>
    <x v="2"/>
    <s v="Экскаватор"/>
    <x v="8"/>
    <x v="140"/>
    <x v="2"/>
    <x v="10"/>
    <x v="3"/>
    <m/>
    <m/>
  </r>
  <r>
    <x v="2"/>
    <s v="Экскаватор"/>
    <x v="9"/>
    <x v="80"/>
    <x v="3"/>
    <x v="4"/>
    <x v="3"/>
    <m/>
    <m/>
  </r>
  <r>
    <x v="2"/>
    <s v="Экскаватор"/>
    <x v="9"/>
    <x v="13"/>
    <x v="3"/>
    <x v="7"/>
    <x v="21"/>
    <s v="шт."/>
    <n v="1"/>
  </r>
  <r>
    <x v="2"/>
    <s v="Экскаватор"/>
    <x v="9"/>
    <x v="146"/>
    <x v="5"/>
    <x v="10"/>
    <x v="3"/>
    <m/>
    <m/>
  </r>
  <r>
    <x v="2"/>
    <s v="Экскаватор"/>
    <x v="9"/>
    <x v="147"/>
    <x v="7"/>
    <x v="4"/>
    <x v="3"/>
    <m/>
    <m/>
  </r>
  <r>
    <x v="2"/>
    <s v="Экскаватор"/>
    <x v="9"/>
    <x v="148"/>
    <x v="8"/>
    <x v="8"/>
    <x v="22"/>
    <s v="шт."/>
    <n v="1"/>
  </r>
  <r>
    <x v="2"/>
    <s v="Экскаватор"/>
    <x v="9"/>
    <x v="149"/>
    <x v="1"/>
    <x v="13"/>
    <x v="23"/>
    <s v="шт."/>
    <n v="1"/>
  </r>
  <r>
    <x v="2"/>
    <s v="Экскаватор"/>
    <x v="9"/>
    <x v="150"/>
    <x v="2"/>
    <x v="4"/>
    <x v="3"/>
    <m/>
    <m/>
  </r>
  <r>
    <x v="2"/>
    <s v="Экскаватор"/>
    <x v="9"/>
    <x v="151"/>
    <x v="1"/>
    <x v="14"/>
    <x v="13"/>
    <s v="шт."/>
    <n v="1"/>
  </r>
  <r>
    <x v="2"/>
    <s v="Экскаватор"/>
    <x v="9"/>
    <x v="152"/>
    <x v="1"/>
    <x v="0"/>
    <x v="24"/>
    <s v="шт."/>
    <n v="1"/>
  </r>
  <r>
    <x v="2"/>
    <s v="Экскаватор"/>
    <x v="9"/>
    <x v="2"/>
    <x v="1"/>
    <x v="15"/>
    <x v="25"/>
    <s v="шт."/>
    <n v="1"/>
  </r>
  <r>
    <x v="2"/>
    <s v="Экскаватор"/>
    <x v="9"/>
    <x v="11"/>
    <x v="3"/>
    <x v="5"/>
    <x v="6"/>
    <s v="л."/>
    <n v="53"/>
  </r>
  <r>
    <x v="2"/>
    <s v="Экскаватор"/>
    <x v="9"/>
    <x v="12"/>
    <x v="3"/>
    <x v="6"/>
    <x v="7"/>
    <s v="шт."/>
    <n v="2"/>
  </r>
  <r>
    <x v="2"/>
    <s v="Экскаватор"/>
    <x v="9"/>
    <x v="2"/>
    <x v="3"/>
    <x v="15"/>
    <x v="25"/>
    <s v="шт."/>
    <n v="1"/>
  </r>
  <r>
    <x v="2"/>
    <s v="Экскаватор"/>
    <x v="9"/>
    <x v="153"/>
    <x v="3"/>
    <x v="8"/>
    <x v="26"/>
    <s v="шт."/>
    <n v="1"/>
  </r>
  <r>
    <x v="2"/>
    <s v="Экскаватор"/>
    <x v="9"/>
    <x v="142"/>
    <x v="0"/>
    <x v="2"/>
    <x v="2"/>
    <s v="л."/>
    <m/>
  </r>
  <r>
    <x v="2"/>
    <s v="Экскаватор"/>
    <x v="9"/>
    <x v="85"/>
    <x v="2"/>
    <x v="4"/>
    <x v="3"/>
    <m/>
    <m/>
  </r>
  <r>
    <x v="2"/>
    <s v="Экскаватор"/>
    <x v="9"/>
    <x v="143"/>
    <x v="6"/>
    <x v="4"/>
    <x v="3"/>
    <m/>
    <m/>
  </r>
  <r>
    <x v="2"/>
    <s v="Экскаватор"/>
    <x v="9"/>
    <x v="144"/>
    <x v="3"/>
    <x v="4"/>
    <x v="3"/>
    <m/>
    <m/>
  </r>
  <r>
    <x v="2"/>
    <s v="Экскаватор"/>
    <x v="9"/>
    <x v="145"/>
    <x v="2"/>
    <x v="4"/>
    <x v="3"/>
    <m/>
    <m/>
  </r>
  <r>
    <x v="2"/>
    <s v="Экскаватор"/>
    <x v="9"/>
    <x v="141"/>
    <x v="5"/>
    <x v="10"/>
    <x v="3"/>
    <m/>
    <m/>
  </r>
  <r>
    <x v="2"/>
    <s v="Экскаватор"/>
    <x v="9"/>
    <x v="140"/>
    <x v="2"/>
    <x v="10"/>
    <x v="3"/>
    <m/>
    <m/>
  </r>
  <r>
    <x v="2"/>
    <s v="Экскаватор"/>
    <x v="9"/>
    <x v="100"/>
    <x v="2"/>
    <x v="4"/>
    <x v="3"/>
    <m/>
    <m/>
  </r>
  <r>
    <x v="6"/>
    <s v="Погрузчик"/>
    <x v="0"/>
    <x v="372"/>
    <x v="3"/>
    <x v="5"/>
    <x v="6"/>
    <s v="л."/>
    <n v="38"/>
  </r>
  <r>
    <x v="6"/>
    <s v="Погрузчик"/>
    <x v="0"/>
    <x v="12"/>
    <x v="3"/>
    <x v="6"/>
    <x v="53"/>
    <s v="шт."/>
    <n v="1"/>
  </r>
  <r>
    <x v="6"/>
    <s v="Погрузчик"/>
    <x v="0"/>
    <x v="373"/>
    <x v="2"/>
    <x v="4"/>
    <x v="3"/>
    <m/>
    <m/>
  </r>
  <r>
    <x v="6"/>
    <s v="Погрузчик"/>
    <x v="0"/>
    <x v="374"/>
    <x v="2"/>
    <x v="4"/>
    <x v="3"/>
    <m/>
    <m/>
  </r>
  <r>
    <x v="6"/>
    <s v="Погрузчик"/>
    <x v="0"/>
    <x v="375"/>
    <x v="2"/>
    <x v="4"/>
    <x v="3"/>
    <m/>
    <m/>
  </r>
  <r>
    <x v="6"/>
    <s v="Погрузчик"/>
    <x v="0"/>
    <x v="268"/>
    <x v="2"/>
    <x v="4"/>
    <x v="3"/>
    <m/>
    <m/>
  </r>
  <r>
    <x v="6"/>
    <s v="Погрузчик"/>
    <x v="0"/>
    <x v="85"/>
    <x v="2"/>
    <x v="4"/>
    <x v="3"/>
    <m/>
    <m/>
  </r>
  <r>
    <x v="6"/>
    <s v="Погрузчик"/>
    <x v="0"/>
    <x v="376"/>
    <x v="2"/>
    <x v="4"/>
    <x v="3"/>
    <m/>
    <m/>
  </r>
  <r>
    <x v="6"/>
    <s v="Погрузчик"/>
    <x v="0"/>
    <x v="377"/>
    <x v="2"/>
    <x v="4"/>
    <x v="3"/>
    <m/>
    <m/>
  </r>
  <r>
    <x v="6"/>
    <s v="Погрузчик"/>
    <x v="0"/>
    <x v="378"/>
    <x v="2"/>
    <x v="4"/>
    <x v="3"/>
    <m/>
    <m/>
  </r>
  <r>
    <x v="6"/>
    <s v="Погрузчик"/>
    <x v="0"/>
    <x v="379"/>
    <x v="2"/>
    <x v="4"/>
    <x v="3"/>
    <m/>
    <m/>
  </r>
  <r>
    <x v="6"/>
    <s v="Погрузчик"/>
    <x v="0"/>
    <x v="380"/>
    <x v="2"/>
    <x v="4"/>
    <x v="3"/>
    <m/>
    <m/>
  </r>
  <r>
    <x v="6"/>
    <s v="Погрузчик"/>
    <x v="0"/>
    <x v="381"/>
    <x v="2"/>
    <x v="4"/>
    <x v="3"/>
    <m/>
    <m/>
  </r>
  <r>
    <x v="6"/>
    <s v="Погрузчик"/>
    <x v="0"/>
    <x v="382"/>
    <x v="2"/>
    <x v="4"/>
    <x v="3"/>
    <m/>
    <m/>
  </r>
  <r>
    <x v="6"/>
    <s v="Погрузчик"/>
    <x v="0"/>
    <x v="383"/>
    <x v="2"/>
    <x v="4"/>
    <x v="3"/>
    <m/>
    <m/>
  </r>
  <r>
    <x v="6"/>
    <s v="Погрузчик"/>
    <x v="0"/>
    <x v="83"/>
    <x v="2"/>
    <x v="4"/>
    <x v="3"/>
    <m/>
    <m/>
  </r>
  <r>
    <x v="6"/>
    <s v="Погрузчик"/>
    <x v="0"/>
    <x v="370"/>
    <x v="2"/>
    <x v="4"/>
    <x v="3"/>
    <m/>
    <m/>
  </r>
  <r>
    <x v="6"/>
    <s v="Погрузчик"/>
    <x v="0"/>
    <x v="371"/>
    <x v="2"/>
    <x v="4"/>
    <x v="3"/>
    <m/>
    <m/>
  </r>
  <r>
    <x v="6"/>
    <s v="Погрузчик"/>
    <x v="0"/>
    <x v="369"/>
    <x v="2"/>
    <x v="4"/>
    <x v="3"/>
    <m/>
    <m/>
  </r>
  <r>
    <x v="6"/>
    <s v="Погрузчик"/>
    <x v="0"/>
    <x v="80"/>
    <x v="3"/>
    <x v="4"/>
    <x v="3"/>
    <m/>
    <m/>
  </r>
  <r>
    <x v="11"/>
    <s v="Погрузчик"/>
    <x v="0"/>
    <x v="575"/>
    <x v="2"/>
    <x v="4"/>
    <x v="3"/>
    <m/>
    <m/>
  </r>
  <r>
    <x v="11"/>
    <s v="Погрузчик"/>
    <x v="0"/>
    <x v="576"/>
    <x v="2"/>
    <x v="4"/>
    <x v="3"/>
    <m/>
    <m/>
  </r>
  <r>
    <x v="11"/>
    <s v="Погрузчик"/>
    <x v="0"/>
    <x v="577"/>
    <x v="2"/>
    <x v="4"/>
    <x v="3"/>
    <m/>
    <m/>
  </r>
  <r>
    <x v="11"/>
    <s v="Погрузчик"/>
    <x v="0"/>
    <x v="578"/>
    <x v="2"/>
    <x v="4"/>
    <x v="3"/>
    <m/>
    <m/>
  </r>
  <r>
    <x v="11"/>
    <s v="Погрузчик"/>
    <x v="0"/>
    <x v="579"/>
    <x v="2"/>
    <x v="4"/>
    <x v="3"/>
    <m/>
    <m/>
  </r>
  <r>
    <x v="11"/>
    <s v="Погрузчик"/>
    <x v="0"/>
    <x v="80"/>
    <x v="3"/>
    <x v="4"/>
    <x v="3"/>
    <m/>
    <m/>
  </r>
  <r>
    <x v="11"/>
    <s v="Погрузчик"/>
    <x v="0"/>
    <x v="196"/>
    <x v="2"/>
    <x v="4"/>
    <x v="3"/>
    <m/>
    <m/>
  </r>
  <r>
    <x v="11"/>
    <s v="Погрузчик"/>
    <x v="0"/>
    <x v="570"/>
    <x v="2"/>
    <x v="4"/>
    <x v="3"/>
    <m/>
    <m/>
  </r>
  <r>
    <x v="11"/>
    <s v="Погрузчик"/>
    <x v="0"/>
    <x v="571"/>
    <x v="2"/>
    <x v="4"/>
    <x v="3"/>
    <m/>
    <m/>
  </r>
  <r>
    <x v="11"/>
    <s v="Погрузчик"/>
    <x v="0"/>
    <x v="572"/>
    <x v="2"/>
    <x v="4"/>
    <x v="3"/>
    <m/>
    <m/>
  </r>
  <r>
    <x v="11"/>
    <s v="Погрузчик"/>
    <x v="0"/>
    <x v="569"/>
    <x v="2"/>
    <x v="4"/>
    <x v="3"/>
    <m/>
    <m/>
  </r>
  <r>
    <x v="8"/>
    <s v="Самосвал"/>
    <x v="16"/>
    <x v="473"/>
    <x v="2"/>
    <x v="4"/>
    <x v="3"/>
    <m/>
    <m/>
  </r>
  <r>
    <x v="8"/>
    <s v="Самосвал"/>
    <x v="16"/>
    <x v="474"/>
    <x v="2"/>
    <x v="24"/>
    <x v="3"/>
    <m/>
    <m/>
  </r>
  <r>
    <x v="8"/>
    <s v="Самосвал"/>
    <x v="16"/>
    <x v="475"/>
    <x v="2"/>
    <x v="25"/>
    <x v="3"/>
    <s v="л."/>
    <n v="610"/>
  </r>
  <r>
    <x v="8"/>
    <s v="Самосвал"/>
    <x v="16"/>
    <x v="477"/>
    <x v="2"/>
    <x v="27"/>
    <x v="3"/>
    <m/>
    <m/>
  </r>
  <r>
    <x v="8"/>
    <s v="Самосвал"/>
    <x v="16"/>
    <x v="478"/>
    <x v="2"/>
    <x v="4"/>
    <x v="3"/>
    <m/>
    <m/>
  </r>
  <r>
    <x v="8"/>
    <s v="Самосвал"/>
    <x v="16"/>
    <x v="479"/>
    <x v="2"/>
    <x v="4"/>
    <x v="3"/>
    <m/>
    <m/>
  </r>
  <r>
    <x v="8"/>
    <s v="Самосвал"/>
    <x v="16"/>
    <x v="480"/>
    <x v="2"/>
    <x v="28"/>
    <x v="3"/>
    <m/>
    <m/>
  </r>
  <r>
    <x v="8"/>
    <s v="Самосвал"/>
    <x v="16"/>
    <x v="481"/>
    <x v="2"/>
    <x v="4"/>
    <x v="3"/>
    <m/>
    <m/>
  </r>
  <r>
    <x v="8"/>
    <s v="Самосвал"/>
    <x v="16"/>
    <x v="503"/>
    <x v="2"/>
    <x v="36"/>
    <x v="3"/>
    <m/>
    <m/>
  </r>
  <r>
    <x v="8"/>
    <s v="Самосвал"/>
    <x v="16"/>
    <x v="483"/>
    <x v="2"/>
    <x v="4"/>
    <x v="3"/>
    <m/>
    <m/>
  </r>
  <r>
    <x v="8"/>
    <s v="Самосвал"/>
    <x v="16"/>
    <x v="484"/>
    <x v="2"/>
    <x v="4"/>
    <x v="3"/>
    <m/>
    <m/>
  </r>
  <r>
    <x v="8"/>
    <s v="Самосвал"/>
    <x v="16"/>
    <x v="485"/>
    <x v="2"/>
    <x v="4"/>
    <x v="3"/>
    <m/>
    <m/>
  </r>
  <r>
    <x v="8"/>
    <s v="Самосвал"/>
    <x v="16"/>
    <x v="486"/>
    <x v="2"/>
    <x v="4"/>
    <x v="3"/>
    <m/>
    <m/>
  </r>
  <r>
    <x v="8"/>
    <s v="Самосвал"/>
    <x v="16"/>
    <x v="487"/>
    <x v="2"/>
    <x v="4"/>
    <x v="3"/>
    <m/>
    <m/>
  </r>
  <r>
    <x v="8"/>
    <s v="Самосвал"/>
    <x v="16"/>
    <x v="488"/>
    <x v="2"/>
    <x v="4"/>
    <x v="3"/>
    <m/>
    <m/>
  </r>
  <r>
    <x v="8"/>
    <s v="Самосвал"/>
    <x v="16"/>
    <x v="489"/>
    <x v="2"/>
    <x v="4"/>
    <x v="3"/>
    <m/>
    <m/>
  </r>
  <r>
    <x v="8"/>
    <s v="Самосвал"/>
    <x v="16"/>
    <x v="490"/>
    <x v="2"/>
    <x v="4"/>
    <x v="3"/>
    <m/>
    <m/>
  </r>
  <r>
    <x v="8"/>
    <s v="Самосвал"/>
    <x v="16"/>
    <x v="491"/>
    <x v="2"/>
    <x v="4"/>
    <x v="3"/>
    <m/>
    <m/>
  </r>
  <r>
    <x v="8"/>
    <s v="Самосвал"/>
    <x v="16"/>
    <x v="492"/>
    <x v="2"/>
    <x v="4"/>
    <x v="3"/>
    <m/>
    <m/>
  </r>
  <r>
    <x v="8"/>
    <s v="Самосвал"/>
    <x v="16"/>
    <x v="493"/>
    <x v="2"/>
    <x v="4"/>
    <x v="3"/>
    <m/>
    <m/>
  </r>
  <r>
    <x v="8"/>
    <s v="Самосвал"/>
    <x v="16"/>
    <x v="494"/>
    <x v="2"/>
    <x v="4"/>
    <x v="3"/>
    <m/>
    <m/>
  </r>
  <r>
    <x v="8"/>
    <s v="Самосвал"/>
    <x v="16"/>
    <x v="495"/>
    <x v="2"/>
    <x v="4"/>
    <x v="3"/>
    <m/>
    <m/>
  </r>
  <r>
    <x v="8"/>
    <s v="Самосвал"/>
    <x v="16"/>
    <x v="496"/>
    <x v="2"/>
    <x v="4"/>
    <x v="3"/>
    <m/>
    <m/>
  </r>
  <r>
    <x v="8"/>
    <s v="Самосвал"/>
    <x v="16"/>
    <x v="497"/>
    <x v="2"/>
    <x v="30"/>
    <x v="3"/>
    <s v="л."/>
    <n v="54"/>
  </r>
  <r>
    <x v="8"/>
    <s v="Самосвал"/>
    <x v="16"/>
    <x v="498"/>
    <x v="2"/>
    <x v="37"/>
    <x v="3"/>
    <s v="шт."/>
    <n v="2"/>
  </r>
  <r>
    <x v="8"/>
    <s v="Самосвал"/>
    <x v="16"/>
    <x v="499"/>
    <x v="2"/>
    <x v="38"/>
    <x v="3"/>
    <s v="шт."/>
    <n v="2"/>
  </r>
  <r>
    <x v="8"/>
    <s v="Самосвал"/>
    <x v="16"/>
    <x v="500"/>
    <x v="2"/>
    <x v="39"/>
    <x v="3"/>
    <s v="шт."/>
    <n v="2"/>
  </r>
  <r>
    <x v="8"/>
    <s v="Самосвал"/>
    <x v="16"/>
    <x v="501"/>
    <x v="2"/>
    <x v="40"/>
    <x v="3"/>
    <s v="шт."/>
    <n v="2"/>
  </r>
  <r>
    <x v="8"/>
    <s v="Самосвал"/>
    <x v="16"/>
    <x v="502"/>
    <x v="2"/>
    <x v="35"/>
    <x v="3"/>
    <s v="шт."/>
    <n v="1"/>
  </r>
  <r>
    <x v="8"/>
    <s v="Самосвал"/>
    <x v="16"/>
    <x v="504"/>
    <x v="2"/>
    <x v="4"/>
    <x v="3"/>
    <m/>
    <m/>
  </r>
  <r>
    <x v="8"/>
    <s v="Самосвал"/>
    <x v="16"/>
    <x v="505"/>
    <x v="2"/>
    <x v="4"/>
    <x v="3"/>
    <m/>
    <m/>
  </r>
  <r>
    <x v="8"/>
    <s v="Самосвал"/>
    <x v="16"/>
    <x v="506"/>
    <x v="2"/>
    <x v="4"/>
    <x v="3"/>
    <m/>
    <m/>
  </r>
  <r>
    <x v="8"/>
    <s v="Самосвал"/>
    <x v="16"/>
    <x v="507"/>
    <x v="2"/>
    <x v="4"/>
    <x v="3"/>
    <m/>
    <m/>
  </r>
  <r>
    <x v="8"/>
    <s v="Самосвал"/>
    <x v="16"/>
    <x v="508"/>
    <x v="2"/>
    <x v="4"/>
    <x v="3"/>
    <m/>
    <m/>
  </r>
  <r>
    <x v="8"/>
    <s v="Самосвал"/>
    <x v="16"/>
    <x v="509"/>
    <x v="2"/>
    <x v="4"/>
    <x v="3"/>
    <m/>
    <m/>
  </r>
  <r>
    <x v="8"/>
    <s v="Самосвал"/>
    <x v="16"/>
    <x v="510"/>
    <x v="2"/>
    <x v="29"/>
    <x v="3"/>
    <m/>
    <m/>
  </r>
  <r>
    <x v="8"/>
    <s v="Самосвал"/>
    <x v="16"/>
    <x v="511"/>
    <x v="2"/>
    <x v="4"/>
    <x v="3"/>
    <m/>
    <m/>
  </r>
  <r>
    <x v="8"/>
    <s v="Самосвал"/>
    <x v="16"/>
    <x v="512"/>
    <x v="2"/>
    <x v="4"/>
    <x v="3"/>
    <m/>
    <m/>
  </r>
  <r>
    <x v="8"/>
    <s v="Самосвал"/>
    <x v="16"/>
    <x v="513"/>
    <x v="2"/>
    <x v="4"/>
    <x v="3"/>
    <m/>
    <m/>
  </r>
  <r>
    <x v="8"/>
    <s v="Самосвал"/>
    <x v="16"/>
    <x v="514"/>
    <x v="2"/>
    <x v="4"/>
    <x v="3"/>
    <m/>
    <m/>
  </r>
  <r>
    <x v="8"/>
    <s v="Самосвал"/>
    <x v="16"/>
    <x v="515"/>
    <x v="2"/>
    <x v="41"/>
    <x v="3"/>
    <m/>
    <m/>
  </r>
  <r>
    <x v="8"/>
    <s v="Самосвал"/>
    <x v="16"/>
    <x v="516"/>
    <x v="2"/>
    <x v="42"/>
    <x v="3"/>
    <m/>
    <m/>
  </r>
  <r>
    <x v="8"/>
    <s v="Самосвал"/>
    <x v="16"/>
    <x v="517"/>
    <x v="2"/>
    <x v="4"/>
    <x v="3"/>
    <m/>
    <m/>
  </r>
  <r>
    <x v="8"/>
    <s v="Самосвал"/>
    <x v="16"/>
    <x v="518"/>
    <x v="2"/>
    <x v="43"/>
    <x v="3"/>
    <s v="шт."/>
    <n v="2"/>
  </r>
  <r>
    <x v="8"/>
    <s v="Самосвал"/>
    <x v="16"/>
    <x v="519"/>
    <x v="2"/>
    <x v="44"/>
    <x v="3"/>
    <s v="шт."/>
    <n v="2"/>
  </r>
  <r>
    <x v="8"/>
    <s v="Самосвал"/>
    <x v="16"/>
    <x v="520"/>
    <x v="2"/>
    <x v="4"/>
    <x v="3"/>
    <m/>
    <m/>
  </r>
  <r>
    <x v="8"/>
    <s v="Самосвал"/>
    <x v="16"/>
    <x v="521"/>
    <x v="2"/>
    <x v="4"/>
    <x v="3"/>
    <m/>
    <m/>
  </r>
  <r>
    <x v="8"/>
    <s v="Самосвал"/>
    <x v="16"/>
    <x v="522"/>
    <x v="2"/>
    <x v="4"/>
    <x v="3"/>
    <m/>
    <m/>
  </r>
  <r>
    <x v="8"/>
    <s v="Самосвал"/>
    <x v="16"/>
    <x v="523"/>
    <x v="2"/>
    <x v="4"/>
    <x v="3"/>
    <m/>
    <m/>
  </r>
  <r>
    <x v="8"/>
    <s v="Самосвал"/>
    <x v="16"/>
    <x v="524"/>
    <x v="2"/>
    <x v="4"/>
    <x v="3"/>
    <m/>
    <m/>
  </r>
  <r>
    <x v="8"/>
    <s v="Самосвал"/>
    <x v="16"/>
    <x v="525"/>
    <x v="2"/>
    <x v="4"/>
    <x v="3"/>
    <m/>
    <m/>
  </r>
  <r>
    <x v="8"/>
    <s v="Самосвал"/>
    <x v="16"/>
    <x v="526"/>
    <x v="2"/>
    <x v="4"/>
    <x v="3"/>
    <m/>
    <m/>
  </r>
  <r>
    <x v="8"/>
    <s v="Самосвал"/>
    <x v="16"/>
    <x v="527"/>
    <x v="2"/>
    <x v="4"/>
    <x v="3"/>
    <m/>
    <m/>
  </r>
  <r>
    <x v="8"/>
    <s v="Самосвал"/>
    <x v="16"/>
    <x v="528"/>
    <x v="2"/>
    <x v="4"/>
    <x v="3"/>
    <m/>
    <m/>
  </r>
  <r>
    <x v="8"/>
    <s v="Самосвал"/>
    <x v="16"/>
    <x v="529"/>
    <x v="2"/>
    <x v="4"/>
    <x v="3"/>
    <m/>
    <m/>
  </r>
  <r>
    <x v="8"/>
    <s v="Самосвал"/>
    <x v="16"/>
    <x v="530"/>
    <x v="2"/>
    <x v="4"/>
    <x v="3"/>
    <m/>
    <m/>
  </r>
  <r>
    <x v="8"/>
    <s v="Самосвал"/>
    <x v="16"/>
    <x v="531"/>
    <x v="2"/>
    <x v="4"/>
    <x v="3"/>
    <m/>
    <m/>
  </r>
  <r>
    <x v="8"/>
    <s v="Самосвал"/>
    <x v="16"/>
    <x v="532"/>
    <x v="2"/>
    <x v="45"/>
    <x v="3"/>
    <m/>
    <m/>
  </r>
  <r>
    <x v="8"/>
    <s v="Самосвал"/>
    <x v="16"/>
    <x v="533"/>
    <x v="2"/>
    <x v="10"/>
    <x v="3"/>
    <m/>
    <m/>
  </r>
  <r>
    <x v="8"/>
    <s v="Самосвал"/>
    <x v="16"/>
    <x v="534"/>
    <x v="2"/>
    <x v="45"/>
    <x v="3"/>
    <m/>
    <m/>
  </r>
  <r>
    <x v="8"/>
    <s v="Самосвал"/>
    <x v="16"/>
    <x v="535"/>
    <x v="2"/>
    <x v="10"/>
    <x v="3"/>
    <m/>
    <m/>
  </r>
  <r>
    <x v="8"/>
    <s v="Самосвал"/>
    <x v="16"/>
    <x v="536"/>
    <x v="2"/>
    <x v="10"/>
    <x v="3"/>
    <m/>
    <m/>
  </r>
  <r>
    <x v="8"/>
    <s v="Самосвал"/>
    <x v="16"/>
    <x v="537"/>
    <x v="2"/>
    <x v="10"/>
    <x v="3"/>
    <m/>
    <m/>
  </r>
  <r>
    <x v="8"/>
    <s v="Самосвал"/>
    <x v="16"/>
    <x v="538"/>
    <x v="2"/>
    <x v="10"/>
    <x v="3"/>
    <m/>
    <m/>
  </r>
  <r>
    <x v="8"/>
    <s v="Самосвал"/>
    <x v="16"/>
    <x v="553"/>
    <x v="2"/>
    <x v="26"/>
    <x v="3"/>
    <s v="л."/>
    <n v="70"/>
  </r>
  <r>
    <x v="8"/>
    <s v="Самосвал"/>
    <x v="4"/>
    <x v="473"/>
    <x v="2"/>
    <x v="4"/>
    <x v="3"/>
    <m/>
    <m/>
  </r>
  <r>
    <x v="8"/>
    <s v="Самосвал"/>
    <x v="4"/>
    <x v="474"/>
    <x v="2"/>
    <x v="24"/>
    <x v="3"/>
    <m/>
    <m/>
  </r>
  <r>
    <x v="8"/>
    <s v="Самосвал"/>
    <x v="4"/>
    <x v="475"/>
    <x v="2"/>
    <x v="25"/>
    <x v="3"/>
    <s v="л."/>
    <n v="610"/>
  </r>
  <r>
    <x v="8"/>
    <s v="Самосвал"/>
    <x v="4"/>
    <x v="476"/>
    <x v="2"/>
    <x v="26"/>
    <x v="3"/>
    <m/>
    <m/>
  </r>
  <r>
    <x v="8"/>
    <s v="Самосвал"/>
    <x v="4"/>
    <x v="477"/>
    <x v="2"/>
    <x v="27"/>
    <x v="3"/>
    <m/>
    <m/>
  </r>
  <r>
    <x v="8"/>
    <s v="Самосвал"/>
    <x v="4"/>
    <x v="478"/>
    <x v="2"/>
    <x v="4"/>
    <x v="3"/>
    <m/>
    <m/>
  </r>
  <r>
    <x v="8"/>
    <s v="Самосвал"/>
    <x v="4"/>
    <x v="479"/>
    <x v="2"/>
    <x v="4"/>
    <x v="3"/>
    <m/>
    <m/>
  </r>
  <r>
    <x v="8"/>
    <s v="Самосвал"/>
    <x v="4"/>
    <x v="480"/>
    <x v="2"/>
    <x v="28"/>
    <x v="3"/>
    <m/>
    <m/>
  </r>
  <r>
    <x v="8"/>
    <s v="Самосвал"/>
    <x v="4"/>
    <x v="503"/>
    <x v="2"/>
    <x v="36"/>
    <x v="3"/>
    <m/>
    <m/>
  </r>
  <r>
    <x v="8"/>
    <s v="Самосвал"/>
    <x v="4"/>
    <x v="483"/>
    <x v="2"/>
    <x v="4"/>
    <x v="3"/>
    <m/>
    <m/>
  </r>
  <r>
    <x v="8"/>
    <s v="Самосвал"/>
    <x v="4"/>
    <x v="484"/>
    <x v="2"/>
    <x v="4"/>
    <x v="3"/>
    <m/>
    <m/>
  </r>
  <r>
    <x v="8"/>
    <s v="Самосвал"/>
    <x v="4"/>
    <x v="485"/>
    <x v="2"/>
    <x v="4"/>
    <x v="3"/>
    <m/>
    <m/>
  </r>
  <r>
    <x v="8"/>
    <s v="Самосвал"/>
    <x v="4"/>
    <x v="486"/>
    <x v="2"/>
    <x v="4"/>
    <x v="3"/>
    <m/>
    <m/>
  </r>
  <r>
    <x v="8"/>
    <s v="Самосвал"/>
    <x v="4"/>
    <x v="487"/>
    <x v="2"/>
    <x v="4"/>
    <x v="3"/>
    <m/>
    <m/>
  </r>
  <r>
    <x v="8"/>
    <s v="Самосвал"/>
    <x v="4"/>
    <x v="488"/>
    <x v="2"/>
    <x v="4"/>
    <x v="3"/>
    <m/>
    <m/>
  </r>
  <r>
    <x v="8"/>
    <s v="Самосвал"/>
    <x v="4"/>
    <x v="489"/>
    <x v="2"/>
    <x v="4"/>
    <x v="3"/>
    <m/>
    <m/>
  </r>
  <r>
    <x v="8"/>
    <s v="Самосвал"/>
    <x v="4"/>
    <x v="490"/>
    <x v="2"/>
    <x v="4"/>
    <x v="3"/>
    <m/>
    <m/>
  </r>
  <r>
    <x v="8"/>
    <s v="Самосвал"/>
    <x v="4"/>
    <x v="491"/>
    <x v="2"/>
    <x v="4"/>
    <x v="3"/>
    <m/>
    <m/>
  </r>
  <r>
    <x v="8"/>
    <s v="Самосвал"/>
    <x v="4"/>
    <x v="492"/>
    <x v="2"/>
    <x v="4"/>
    <x v="3"/>
    <m/>
    <m/>
  </r>
  <r>
    <x v="8"/>
    <s v="Самосвал"/>
    <x v="4"/>
    <x v="493"/>
    <x v="2"/>
    <x v="4"/>
    <x v="3"/>
    <m/>
    <m/>
  </r>
  <r>
    <x v="8"/>
    <s v="Самосвал"/>
    <x v="4"/>
    <x v="494"/>
    <x v="2"/>
    <x v="4"/>
    <x v="3"/>
    <m/>
    <m/>
  </r>
  <r>
    <x v="8"/>
    <s v="Самосвал"/>
    <x v="4"/>
    <x v="495"/>
    <x v="2"/>
    <x v="4"/>
    <x v="3"/>
    <m/>
    <m/>
  </r>
  <r>
    <x v="8"/>
    <s v="Самосвал"/>
    <x v="4"/>
    <x v="496"/>
    <x v="2"/>
    <x v="4"/>
    <x v="3"/>
    <m/>
    <m/>
  </r>
  <r>
    <x v="8"/>
    <s v="Самосвал"/>
    <x v="4"/>
    <x v="497"/>
    <x v="2"/>
    <x v="30"/>
    <x v="3"/>
    <s v="л."/>
    <n v="54"/>
  </r>
  <r>
    <x v="8"/>
    <s v="Самосвал"/>
    <x v="4"/>
    <x v="498"/>
    <x v="2"/>
    <x v="37"/>
    <x v="3"/>
    <s v="шт."/>
    <n v="2"/>
  </r>
  <r>
    <x v="8"/>
    <s v="Самосвал"/>
    <x v="4"/>
    <x v="499"/>
    <x v="2"/>
    <x v="38"/>
    <x v="3"/>
    <s v="шт."/>
    <n v="2"/>
  </r>
  <r>
    <x v="8"/>
    <s v="Самосвал"/>
    <x v="4"/>
    <x v="500"/>
    <x v="2"/>
    <x v="39"/>
    <x v="3"/>
    <s v="шт."/>
    <n v="2"/>
  </r>
  <r>
    <x v="8"/>
    <s v="Самосвал"/>
    <x v="4"/>
    <x v="501"/>
    <x v="2"/>
    <x v="40"/>
    <x v="3"/>
    <s v="шт."/>
    <n v="2"/>
  </r>
  <r>
    <x v="8"/>
    <s v="Самосвал"/>
    <x v="4"/>
    <x v="502"/>
    <x v="2"/>
    <x v="35"/>
    <x v="3"/>
    <s v="шт."/>
    <n v="1"/>
  </r>
  <r>
    <x v="8"/>
    <s v="Самосвал"/>
    <x v="4"/>
    <x v="504"/>
    <x v="2"/>
    <x v="4"/>
    <x v="3"/>
    <m/>
    <m/>
  </r>
  <r>
    <x v="8"/>
    <s v="Самосвал"/>
    <x v="4"/>
    <x v="505"/>
    <x v="2"/>
    <x v="4"/>
    <x v="3"/>
    <m/>
    <m/>
  </r>
  <r>
    <x v="8"/>
    <s v="Самосвал"/>
    <x v="4"/>
    <x v="506"/>
    <x v="2"/>
    <x v="4"/>
    <x v="3"/>
    <m/>
    <m/>
  </r>
  <r>
    <x v="8"/>
    <s v="Самосвал"/>
    <x v="4"/>
    <x v="507"/>
    <x v="2"/>
    <x v="4"/>
    <x v="3"/>
    <m/>
    <m/>
  </r>
  <r>
    <x v="8"/>
    <s v="Самосвал"/>
    <x v="4"/>
    <x v="508"/>
    <x v="2"/>
    <x v="4"/>
    <x v="3"/>
    <m/>
    <m/>
  </r>
  <r>
    <x v="8"/>
    <s v="Самосвал"/>
    <x v="4"/>
    <x v="509"/>
    <x v="2"/>
    <x v="4"/>
    <x v="3"/>
    <m/>
    <m/>
  </r>
  <r>
    <x v="8"/>
    <s v="Самосвал"/>
    <x v="4"/>
    <x v="510"/>
    <x v="2"/>
    <x v="29"/>
    <x v="3"/>
    <m/>
    <m/>
  </r>
  <r>
    <x v="8"/>
    <s v="Самосвал"/>
    <x v="4"/>
    <x v="511"/>
    <x v="2"/>
    <x v="4"/>
    <x v="3"/>
    <m/>
    <m/>
  </r>
  <r>
    <x v="8"/>
    <s v="Самосвал"/>
    <x v="4"/>
    <x v="512"/>
    <x v="2"/>
    <x v="4"/>
    <x v="3"/>
    <m/>
    <m/>
  </r>
  <r>
    <x v="8"/>
    <s v="Самосвал"/>
    <x v="4"/>
    <x v="513"/>
    <x v="2"/>
    <x v="4"/>
    <x v="3"/>
    <m/>
    <m/>
  </r>
  <r>
    <x v="8"/>
    <s v="Самосвал"/>
    <x v="4"/>
    <x v="514"/>
    <x v="2"/>
    <x v="4"/>
    <x v="3"/>
    <m/>
    <m/>
  </r>
  <r>
    <x v="8"/>
    <s v="Самосвал"/>
    <x v="4"/>
    <x v="515"/>
    <x v="2"/>
    <x v="41"/>
    <x v="3"/>
    <m/>
    <m/>
  </r>
  <r>
    <x v="8"/>
    <s v="Самосвал"/>
    <x v="4"/>
    <x v="516"/>
    <x v="2"/>
    <x v="42"/>
    <x v="3"/>
    <m/>
    <m/>
  </r>
  <r>
    <x v="8"/>
    <s v="Самосвал"/>
    <x v="4"/>
    <x v="517"/>
    <x v="2"/>
    <x v="4"/>
    <x v="3"/>
    <m/>
    <m/>
  </r>
  <r>
    <x v="8"/>
    <s v="Самосвал"/>
    <x v="4"/>
    <x v="518"/>
    <x v="2"/>
    <x v="43"/>
    <x v="3"/>
    <s v="шт."/>
    <n v="2"/>
  </r>
  <r>
    <x v="8"/>
    <s v="Самосвал"/>
    <x v="4"/>
    <x v="519"/>
    <x v="2"/>
    <x v="44"/>
    <x v="3"/>
    <s v="шт."/>
    <n v="2"/>
  </r>
  <r>
    <x v="8"/>
    <s v="Самосвал"/>
    <x v="4"/>
    <x v="520"/>
    <x v="2"/>
    <x v="4"/>
    <x v="3"/>
    <m/>
    <m/>
  </r>
  <r>
    <x v="8"/>
    <s v="Самосвал"/>
    <x v="4"/>
    <x v="521"/>
    <x v="2"/>
    <x v="4"/>
    <x v="3"/>
    <m/>
    <m/>
  </r>
  <r>
    <x v="8"/>
    <s v="Самосвал"/>
    <x v="4"/>
    <x v="522"/>
    <x v="2"/>
    <x v="4"/>
    <x v="3"/>
    <m/>
    <m/>
  </r>
  <r>
    <x v="8"/>
    <s v="Самосвал"/>
    <x v="4"/>
    <x v="523"/>
    <x v="2"/>
    <x v="4"/>
    <x v="3"/>
    <m/>
    <m/>
  </r>
  <r>
    <x v="8"/>
    <s v="Самосвал"/>
    <x v="4"/>
    <x v="524"/>
    <x v="2"/>
    <x v="4"/>
    <x v="3"/>
    <m/>
    <m/>
  </r>
  <r>
    <x v="8"/>
    <s v="Самосвал"/>
    <x v="4"/>
    <x v="525"/>
    <x v="2"/>
    <x v="4"/>
    <x v="3"/>
    <m/>
    <m/>
  </r>
  <r>
    <x v="8"/>
    <s v="Самосвал"/>
    <x v="4"/>
    <x v="526"/>
    <x v="2"/>
    <x v="4"/>
    <x v="3"/>
    <m/>
    <m/>
  </r>
  <r>
    <x v="8"/>
    <s v="Самосвал"/>
    <x v="4"/>
    <x v="527"/>
    <x v="2"/>
    <x v="4"/>
    <x v="3"/>
    <m/>
    <m/>
  </r>
  <r>
    <x v="8"/>
    <s v="Самосвал"/>
    <x v="4"/>
    <x v="528"/>
    <x v="2"/>
    <x v="4"/>
    <x v="3"/>
    <m/>
    <m/>
  </r>
  <r>
    <x v="8"/>
    <s v="Самосвал"/>
    <x v="4"/>
    <x v="529"/>
    <x v="2"/>
    <x v="4"/>
    <x v="3"/>
    <m/>
    <m/>
  </r>
  <r>
    <x v="8"/>
    <s v="Самосвал"/>
    <x v="4"/>
    <x v="530"/>
    <x v="2"/>
    <x v="4"/>
    <x v="3"/>
    <m/>
    <m/>
  </r>
  <r>
    <x v="8"/>
    <s v="Самосвал"/>
    <x v="4"/>
    <x v="531"/>
    <x v="2"/>
    <x v="4"/>
    <x v="3"/>
    <m/>
    <m/>
  </r>
  <r>
    <x v="8"/>
    <s v="Самосвал"/>
    <x v="4"/>
    <x v="532"/>
    <x v="2"/>
    <x v="45"/>
    <x v="3"/>
    <m/>
    <m/>
  </r>
  <r>
    <x v="8"/>
    <s v="Самосвал"/>
    <x v="4"/>
    <x v="533"/>
    <x v="2"/>
    <x v="10"/>
    <x v="3"/>
    <m/>
    <m/>
  </r>
  <r>
    <x v="8"/>
    <s v="Самосвал"/>
    <x v="4"/>
    <x v="534"/>
    <x v="2"/>
    <x v="45"/>
    <x v="3"/>
    <m/>
    <m/>
  </r>
  <r>
    <x v="8"/>
    <s v="Самосвал"/>
    <x v="4"/>
    <x v="535"/>
    <x v="2"/>
    <x v="10"/>
    <x v="3"/>
    <m/>
    <m/>
  </r>
  <r>
    <x v="8"/>
    <s v="Самосвал"/>
    <x v="4"/>
    <x v="536"/>
    <x v="2"/>
    <x v="10"/>
    <x v="3"/>
    <m/>
    <m/>
  </r>
  <r>
    <x v="8"/>
    <s v="Самосвал"/>
    <x v="4"/>
    <x v="537"/>
    <x v="2"/>
    <x v="10"/>
    <x v="3"/>
    <m/>
    <m/>
  </r>
  <r>
    <x v="8"/>
    <s v="Самосвал"/>
    <x v="4"/>
    <x v="538"/>
    <x v="2"/>
    <x v="10"/>
    <x v="3"/>
    <m/>
    <m/>
  </r>
  <r>
    <x v="8"/>
    <s v="Самосвал"/>
    <x v="4"/>
    <x v="539"/>
    <x v="2"/>
    <x v="4"/>
    <x v="3"/>
    <m/>
    <m/>
  </r>
  <r>
    <x v="8"/>
    <s v="Самосвал"/>
    <x v="4"/>
    <x v="540"/>
    <x v="2"/>
    <x v="4"/>
    <x v="3"/>
    <m/>
    <m/>
  </r>
  <r>
    <x v="8"/>
    <s v="Самосвал"/>
    <x v="4"/>
    <x v="541"/>
    <x v="2"/>
    <x v="4"/>
    <x v="3"/>
    <m/>
    <m/>
  </r>
  <r>
    <x v="8"/>
    <s v="Самосвал"/>
    <x v="4"/>
    <x v="542"/>
    <x v="2"/>
    <x v="4"/>
    <x v="3"/>
    <m/>
    <m/>
  </r>
  <r>
    <x v="8"/>
    <s v="Самосвал"/>
    <x v="4"/>
    <x v="543"/>
    <x v="2"/>
    <x v="4"/>
    <x v="3"/>
    <m/>
    <m/>
  </r>
  <r>
    <x v="8"/>
    <s v="Самосвал"/>
    <x v="4"/>
    <x v="544"/>
    <x v="2"/>
    <x v="4"/>
    <x v="3"/>
    <m/>
    <m/>
  </r>
  <r>
    <x v="8"/>
    <s v="Самосвал"/>
    <x v="4"/>
    <x v="545"/>
    <x v="2"/>
    <x v="4"/>
    <x v="3"/>
    <m/>
    <m/>
  </r>
  <r>
    <x v="8"/>
    <s v="Самосвал"/>
    <x v="4"/>
    <x v="546"/>
    <x v="2"/>
    <x v="4"/>
    <x v="3"/>
    <m/>
    <m/>
  </r>
  <r>
    <x v="8"/>
    <s v="Самосвал"/>
    <x v="4"/>
    <x v="547"/>
    <x v="2"/>
    <x v="4"/>
    <x v="3"/>
    <m/>
    <m/>
  </r>
  <r>
    <x v="8"/>
    <s v="Самосвал"/>
    <x v="4"/>
    <x v="548"/>
    <x v="2"/>
    <x v="4"/>
    <x v="3"/>
    <m/>
    <m/>
  </r>
  <r>
    <x v="8"/>
    <s v="Самосвал"/>
    <x v="4"/>
    <x v="549"/>
    <x v="2"/>
    <x v="4"/>
    <x v="3"/>
    <m/>
    <m/>
  </r>
  <r>
    <x v="8"/>
    <s v="Самосвал"/>
    <x v="4"/>
    <x v="550"/>
    <x v="2"/>
    <x v="4"/>
    <x v="3"/>
    <m/>
    <m/>
  </r>
  <r>
    <x v="8"/>
    <s v="Самосвал"/>
    <x v="4"/>
    <x v="682"/>
    <x v="2"/>
    <x v="51"/>
    <x v="3"/>
    <s v="л."/>
    <n v="0.9"/>
  </r>
  <r>
    <x v="8"/>
    <s v="Самосвал"/>
    <x v="4"/>
    <x v="683"/>
    <x v="2"/>
    <x v="10"/>
    <x v="3"/>
    <m/>
    <m/>
  </r>
  <r>
    <x v="8"/>
    <s v="Самосвал"/>
    <x v="5"/>
    <x v="473"/>
    <x v="2"/>
    <x v="4"/>
    <x v="3"/>
    <m/>
    <m/>
  </r>
  <r>
    <x v="8"/>
    <s v="Самосвал"/>
    <x v="5"/>
    <x v="474"/>
    <x v="2"/>
    <x v="24"/>
    <x v="3"/>
    <m/>
    <m/>
  </r>
  <r>
    <x v="8"/>
    <s v="Самосвал"/>
    <x v="5"/>
    <x v="475"/>
    <x v="2"/>
    <x v="25"/>
    <x v="3"/>
    <s v="л."/>
    <n v="610"/>
  </r>
  <r>
    <x v="8"/>
    <s v="Самосвал"/>
    <x v="5"/>
    <x v="476"/>
    <x v="2"/>
    <x v="26"/>
    <x v="3"/>
    <m/>
    <m/>
  </r>
  <r>
    <x v="8"/>
    <s v="Самосвал"/>
    <x v="5"/>
    <x v="478"/>
    <x v="2"/>
    <x v="4"/>
    <x v="3"/>
    <m/>
    <m/>
  </r>
  <r>
    <x v="8"/>
    <s v="Самосвал"/>
    <x v="5"/>
    <x v="479"/>
    <x v="2"/>
    <x v="4"/>
    <x v="3"/>
    <m/>
    <m/>
  </r>
  <r>
    <x v="8"/>
    <s v="Самосвал"/>
    <x v="5"/>
    <x v="481"/>
    <x v="2"/>
    <x v="4"/>
    <x v="3"/>
    <m/>
    <m/>
  </r>
  <r>
    <x v="8"/>
    <s v="Самосвал"/>
    <x v="5"/>
    <x v="503"/>
    <x v="2"/>
    <x v="36"/>
    <x v="3"/>
    <m/>
    <m/>
  </r>
  <r>
    <x v="8"/>
    <s v="Самосвал"/>
    <x v="5"/>
    <x v="483"/>
    <x v="2"/>
    <x v="4"/>
    <x v="3"/>
    <m/>
    <m/>
  </r>
  <r>
    <x v="8"/>
    <s v="Самосвал"/>
    <x v="5"/>
    <x v="484"/>
    <x v="2"/>
    <x v="4"/>
    <x v="3"/>
    <m/>
    <m/>
  </r>
  <r>
    <x v="8"/>
    <s v="Самосвал"/>
    <x v="5"/>
    <x v="485"/>
    <x v="2"/>
    <x v="4"/>
    <x v="3"/>
    <m/>
    <m/>
  </r>
  <r>
    <x v="8"/>
    <s v="Самосвал"/>
    <x v="5"/>
    <x v="486"/>
    <x v="2"/>
    <x v="4"/>
    <x v="3"/>
    <m/>
    <m/>
  </r>
  <r>
    <x v="8"/>
    <s v="Самосвал"/>
    <x v="5"/>
    <x v="487"/>
    <x v="2"/>
    <x v="4"/>
    <x v="3"/>
    <m/>
    <m/>
  </r>
  <r>
    <x v="8"/>
    <s v="Самосвал"/>
    <x v="5"/>
    <x v="488"/>
    <x v="2"/>
    <x v="4"/>
    <x v="3"/>
    <m/>
    <m/>
  </r>
  <r>
    <x v="8"/>
    <s v="Самосвал"/>
    <x v="5"/>
    <x v="489"/>
    <x v="2"/>
    <x v="4"/>
    <x v="3"/>
    <m/>
    <m/>
  </r>
  <r>
    <x v="8"/>
    <s v="Самосвал"/>
    <x v="5"/>
    <x v="490"/>
    <x v="2"/>
    <x v="4"/>
    <x v="3"/>
    <m/>
    <m/>
  </r>
  <r>
    <x v="8"/>
    <s v="Самосвал"/>
    <x v="5"/>
    <x v="491"/>
    <x v="2"/>
    <x v="4"/>
    <x v="3"/>
    <m/>
    <m/>
  </r>
  <r>
    <x v="8"/>
    <s v="Самосвал"/>
    <x v="5"/>
    <x v="492"/>
    <x v="2"/>
    <x v="4"/>
    <x v="3"/>
    <m/>
    <m/>
  </r>
  <r>
    <x v="8"/>
    <s v="Самосвал"/>
    <x v="5"/>
    <x v="493"/>
    <x v="2"/>
    <x v="4"/>
    <x v="3"/>
    <m/>
    <m/>
  </r>
  <r>
    <x v="8"/>
    <s v="Самосвал"/>
    <x v="5"/>
    <x v="494"/>
    <x v="2"/>
    <x v="4"/>
    <x v="3"/>
    <m/>
    <m/>
  </r>
  <r>
    <x v="8"/>
    <s v="Самосвал"/>
    <x v="5"/>
    <x v="495"/>
    <x v="2"/>
    <x v="4"/>
    <x v="3"/>
    <m/>
    <m/>
  </r>
  <r>
    <x v="8"/>
    <s v="Самосвал"/>
    <x v="5"/>
    <x v="496"/>
    <x v="2"/>
    <x v="4"/>
    <x v="3"/>
    <m/>
    <m/>
  </r>
  <r>
    <x v="8"/>
    <s v="Самосвал"/>
    <x v="5"/>
    <x v="497"/>
    <x v="2"/>
    <x v="30"/>
    <x v="3"/>
    <s v="л."/>
    <n v="54"/>
  </r>
  <r>
    <x v="8"/>
    <s v="Самосвал"/>
    <x v="5"/>
    <x v="498"/>
    <x v="2"/>
    <x v="37"/>
    <x v="3"/>
    <s v="шт."/>
    <n v="2"/>
  </r>
  <r>
    <x v="8"/>
    <s v="Самосвал"/>
    <x v="5"/>
    <x v="499"/>
    <x v="2"/>
    <x v="38"/>
    <x v="3"/>
    <s v="шт."/>
    <n v="2"/>
  </r>
  <r>
    <x v="8"/>
    <s v="Самосвал"/>
    <x v="5"/>
    <x v="500"/>
    <x v="2"/>
    <x v="39"/>
    <x v="3"/>
    <s v="шт."/>
    <n v="2"/>
  </r>
  <r>
    <x v="8"/>
    <s v="Самосвал"/>
    <x v="5"/>
    <x v="501"/>
    <x v="2"/>
    <x v="40"/>
    <x v="3"/>
    <s v="шт."/>
    <n v="2"/>
  </r>
  <r>
    <x v="8"/>
    <s v="Самосвал"/>
    <x v="5"/>
    <x v="502"/>
    <x v="2"/>
    <x v="35"/>
    <x v="3"/>
    <s v="шт."/>
    <n v="1"/>
  </r>
  <r>
    <x v="8"/>
    <s v="Самосвал"/>
    <x v="5"/>
    <x v="504"/>
    <x v="2"/>
    <x v="4"/>
    <x v="3"/>
    <m/>
    <m/>
  </r>
  <r>
    <x v="8"/>
    <s v="Самосвал"/>
    <x v="5"/>
    <x v="505"/>
    <x v="2"/>
    <x v="4"/>
    <x v="3"/>
    <m/>
    <m/>
  </r>
  <r>
    <x v="8"/>
    <s v="Самосвал"/>
    <x v="5"/>
    <x v="506"/>
    <x v="2"/>
    <x v="4"/>
    <x v="3"/>
    <m/>
    <m/>
  </r>
  <r>
    <x v="8"/>
    <s v="Самосвал"/>
    <x v="5"/>
    <x v="507"/>
    <x v="2"/>
    <x v="4"/>
    <x v="3"/>
    <m/>
    <m/>
  </r>
  <r>
    <x v="8"/>
    <s v="Самосвал"/>
    <x v="5"/>
    <x v="508"/>
    <x v="2"/>
    <x v="4"/>
    <x v="3"/>
    <m/>
    <m/>
  </r>
  <r>
    <x v="8"/>
    <s v="Самосвал"/>
    <x v="5"/>
    <x v="509"/>
    <x v="2"/>
    <x v="4"/>
    <x v="3"/>
    <m/>
    <m/>
  </r>
  <r>
    <x v="8"/>
    <s v="Самосвал"/>
    <x v="5"/>
    <x v="511"/>
    <x v="2"/>
    <x v="4"/>
    <x v="3"/>
    <m/>
    <m/>
  </r>
  <r>
    <x v="8"/>
    <s v="Самосвал"/>
    <x v="5"/>
    <x v="512"/>
    <x v="2"/>
    <x v="4"/>
    <x v="3"/>
    <m/>
    <m/>
  </r>
  <r>
    <x v="8"/>
    <s v="Самосвал"/>
    <x v="5"/>
    <x v="513"/>
    <x v="2"/>
    <x v="4"/>
    <x v="3"/>
    <m/>
    <m/>
  </r>
  <r>
    <x v="8"/>
    <s v="Самосвал"/>
    <x v="5"/>
    <x v="514"/>
    <x v="2"/>
    <x v="4"/>
    <x v="3"/>
    <m/>
    <m/>
  </r>
  <r>
    <x v="8"/>
    <s v="Самосвал"/>
    <x v="5"/>
    <x v="515"/>
    <x v="2"/>
    <x v="41"/>
    <x v="3"/>
    <m/>
    <m/>
  </r>
  <r>
    <x v="8"/>
    <s v="Самосвал"/>
    <x v="5"/>
    <x v="516"/>
    <x v="2"/>
    <x v="42"/>
    <x v="3"/>
    <m/>
    <m/>
  </r>
  <r>
    <x v="8"/>
    <s v="Самосвал"/>
    <x v="5"/>
    <x v="517"/>
    <x v="2"/>
    <x v="4"/>
    <x v="3"/>
    <m/>
    <m/>
  </r>
  <r>
    <x v="8"/>
    <s v="Самосвал"/>
    <x v="5"/>
    <x v="518"/>
    <x v="2"/>
    <x v="43"/>
    <x v="3"/>
    <s v="шт."/>
    <n v="2"/>
  </r>
  <r>
    <x v="8"/>
    <s v="Самосвал"/>
    <x v="5"/>
    <x v="519"/>
    <x v="2"/>
    <x v="44"/>
    <x v="3"/>
    <s v="шт."/>
    <n v="2"/>
  </r>
  <r>
    <x v="8"/>
    <s v="Самосвал"/>
    <x v="5"/>
    <x v="520"/>
    <x v="2"/>
    <x v="4"/>
    <x v="3"/>
    <m/>
    <m/>
  </r>
  <r>
    <x v="8"/>
    <s v="Самосвал"/>
    <x v="5"/>
    <x v="521"/>
    <x v="2"/>
    <x v="4"/>
    <x v="3"/>
    <m/>
    <m/>
  </r>
  <r>
    <x v="8"/>
    <s v="Самосвал"/>
    <x v="5"/>
    <x v="522"/>
    <x v="2"/>
    <x v="4"/>
    <x v="3"/>
    <m/>
    <m/>
  </r>
  <r>
    <x v="8"/>
    <s v="Самосвал"/>
    <x v="5"/>
    <x v="523"/>
    <x v="2"/>
    <x v="4"/>
    <x v="3"/>
    <m/>
    <m/>
  </r>
  <r>
    <x v="8"/>
    <s v="Самосвал"/>
    <x v="5"/>
    <x v="524"/>
    <x v="2"/>
    <x v="4"/>
    <x v="3"/>
    <m/>
    <m/>
  </r>
  <r>
    <x v="8"/>
    <s v="Самосвал"/>
    <x v="5"/>
    <x v="525"/>
    <x v="2"/>
    <x v="4"/>
    <x v="3"/>
    <m/>
    <m/>
  </r>
  <r>
    <x v="8"/>
    <s v="Самосвал"/>
    <x v="5"/>
    <x v="526"/>
    <x v="2"/>
    <x v="4"/>
    <x v="3"/>
    <m/>
    <m/>
  </r>
  <r>
    <x v="8"/>
    <s v="Самосвал"/>
    <x v="5"/>
    <x v="527"/>
    <x v="2"/>
    <x v="4"/>
    <x v="3"/>
    <m/>
    <m/>
  </r>
  <r>
    <x v="8"/>
    <s v="Самосвал"/>
    <x v="5"/>
    <x v="528"/>
    <x v="2"/>
    <x v="4"/>
    <x v="3"/>
    <m/>
    <m/>
  </r>
  <r>
    <x v="8"/>
    <s v="Самосвал"/>
    <x v="5"/>
    <x v="529"/>
    <x v="2"/>
    <x v="4"/>
    <x v="3"/>
    <m/>
    <m/>
  </r>
  <r>
    <x v="8"/>
    <s v="Самосвал"/>
    <x v="5"/>
    <x v="530"/>
    <x v="2"/>
    <x v="4"/>
    <x v="3"/>
    <m/>
    <m/>
  </r>
  <r>
    <x v="8"/>
    <s v="Самосвал"/>
    <x v="5"/>
    <x v="531"/>
    <x v="2"/>
    <x v="4"/>
    <x v="3"/>
    <m/>
    <m/>
  </r>
  <r>
    <x v="8"/>
    <s v="Самосвал"/>
    <x v="5"/>
    <x v="532"/>
    <x v="2"/>
    <x v="45"/>
    <x v="3"/>
    <m/>
    <m/>
  </r>
  <r>
    <x v="8"/>
    <s v="Самосвал"/>
    <x v="5"/>
    <x v="533"/>
    <x v="2"/>
    <x v="10"/>
    <x v="3"/>
    <m/>
    <m/>
  </r>
  <r>
    <x v="8"/>
    <s v="Самосвал"/>
    <x v="5"/>
    <x v="534"/>
    <x v="2"/>
    <x v="45"/>
    <x v="3"/>
    <m/>
    <m/>
  </r>
  <r>
    <x v="8"/>
    <s v="Самосвал"/>
    <x v="5"/>
    <x v="535"/>
    <x v="2"/>
    <x v="10"/>
    <x v="3"/>
    <m/>
    <m/>
  </r>
  <r>
    <x v="8"/>
    <s v="Самосвал"/>
    <x v="5"/>
    <x v="536"/>
    <x v="2"/>
    <x v="10"/>
    <x v="3"/>
    <m/>
    <m/>
  </r>
  <r>
    <x v="8"/>
    <s v="Самосвал"/>
    <x v="5"/>
    <x v="537"/>
    <x v="2"/>
    <x v="10"/>
    <x v="3"/>
    <m/>
    <m/>
  </r>
  <r>
    <x v="8"/>
    <s v="Самосвал"/>
    <x v="5"/>
    <x v="538"/>
    <x v="2"/>
    <x v="10"/>
    <x v="3"/>
    <m/>
    <m/>
  </r>
  <r>
    <x v="8"/>
    <s v="Самосвал"/>
    <x v="5"/>
    <x v="539"/>
    <x v="2"/>
    <x v="4"/>
    <x v="3"/>
    <m/>
    <m/>
  </r>
  <r>
    <x v="8"/>
    <s v="Самосвал"/>
    <x v="5"/>
    <x v="540"/>
    <x v="2"/>
    <x v="4"/>
    <x v="3"/>
    <m/>
    <m/>
  </r>
  <r>
    <x v="8"/>
    <s v="Самосвал"/>
    <x v="5"/>
    <x v="541"/>
    <x v="2"/>
    <x v="4"/>
    <x v="3"/>
    <m/>
    <m/>
  </r>
  <r>
    <x v="8"/>
    <s v="Самосвал"/>
    <x v="5"/>
    <x v="542"/>
    <x v="2"/>
    <x v="4"/>
    <x v="3"/>
    <m/>
    <m/>
  </r>
  <r>
    <x v="8"/>
    <s v="Самосвал"/>
    <x v="5"/>
    <x v="543"/>
    <x v="2"/>
    <x v="4"/>
    <x v="3"/>
    <m/>
    <m/>
  </r>
  <r>
    <x v="8"/>
    <s v="Самосвал"/>
    <x v="5"/>
    <x v="544"/>
    <x v="2"/>
    <x v="4"/>
    <x v="3"/>
    <m/>
    <m/>
  </r>
  <r>
    <x v="8"/>
    <s v="Самосвал"/>
    <x v="5"/>
    <x v="545"/>
    <x v="2"/>
    <x v="4"/>
    <x v="3"/>
    <m/>
    <m/>
  </r>
  <r>
    <x v="8"/>
    <s v="Самосвал"/>
    <x v="5"/>
    <x v="684"/>
    <x v="2"/>
    <x v="4"/>
    <x v="3"/>
    <m/>
    <m/>
  </r>
  <r>
    <x v="8"/>
    <s v="Самосвал"/>
    <x v="5"/>
    <x v="547"/>
    <x v="2"/>
    <x v="4"/>
    <x v="3"/>
    <m/>
    <m/>
  </r>
  <r>
    <x v="8"/>
    <s v="Самосвал"/>
    <x v="5"/>
    <x v="548"/>
    <x v="2"/>
    <x v="4"/>
    <x v="3"/>
    <m/>
    <m/>
  </r>
  <r>
    <x v="8"/>
    <s v="Самосвал"/>
    <x v="5"/>
    <x v="549"/>
    <x v="2"/>
    <x v="4"/>
    <x v="3"/>
    <m/>
    <m/>
  </r>
  <r>
    <x v="8"/>
    <s v="Самосвал"/>
    <x v="5"/>
    <x v="550"/>
    <x v="2"/>
    <x v="4"/>
    <x v="3"/>
    <m/>
    <m/>
  </r>
  <r>
    <x v="8"/>
    <s v="Самосвал"/>
    <x v="5"/>
    <x v="682"/>
    <x v="2"/>
    <x v="51"/>
    <x v="3"/>
    <s v="л."/>
    <n v="0.9"/>
  </r>
  <r>
    <x v="8"/>
    <s v="Самосвал"/>
    <x v="5"/>
    <x v="683"/>
    <x v="2"/>
    <x v="10"/>
    <x v="3"/>
    <m/>
    <m/>
  </r>
  <r>
    <x v="8"/>
    <s v="Самосвал"/>
    <x v="5"/>
    <x v="685"/>
    <x v="2"/>
    <x v="4"/>
    <x v="3"/>
    <m/>
    <m/>
  </r>
  <r>
    <x v="8"/>
    <s v="Самосвал"/>
    <x v="5"/>
    <x v="686"/>
    <x v="2"/>
    <x v="4"/>
    <x v="3"/>
    <m/>
    <m/>
  </r>
  <r>
    <x v="8"/>
    <s v="Самосвал"/>
    <x v="5"/>
    <x v="687"/>
    <x v="2"/>
    <x v="4"/>
    <x v="3"/>
    <m/>
    <m/>
  </r>
  <r>
    <x v="8"/>
    <s v="Самосвал"/>
    <x v="5"/>
    <x v="688"/>
    <x v="2"/>
    <x v="4"/>
    <x v="3"/>
    <m/>
    <m/>
  </r>
  <r>
    <x v="8"/>
    <s v="Самосвал"/>
    <x v="5"/>
    <x v="689"/>
    <x v="2"/>
    <x v="4"/>
    <x v="3"/>
    <m/>
    <m/>
  </r>
  <r>
    <x v="8"/>
    <s v="Самосвал"/>
    <x v="5"/>
    <x v="690"/>
    <x v="2"/>
    <x v="29"/>
    <x v="3"/>
    <s v="л."/>
    <n v="64"/>
  </r>
  <r>
    <x v="8"/>
    <s v="Самосвал"/>
    <x v="5"/>
    <x v="691"/>
    <x v="2"/>
    <x v="4"/>
    <x v="3"/>
    <m/>
    <m/>
  </r>
  <r>
    <x v="8"/>
    <s v="Самосвал"/>
    <x v="5"/>
    <x v="692"/>
    <x v="2"/>
    <x v="27"/>
    <x v="3"/>
    <s v="л."/>
    <n v="160"/>
  </r>
  <r>
    <x v="8"/>
    <s v="Самосвал"/>
    <x v="5"/>
    <x v="693"/>
    <x v="2"/>
    <x v="4"/>
    <x v="3"/>
    <m/>
    <m/>
  </r>
  <r>
    <x v="8"/>
    <s v="Самосвал"/>
    <x v="5"/>
    <x v="694"/>
    <x v="2"/>
    <x v="4"/>
    <x v="3"/>
    <m/>
    <m/>
  </r>
  <r>
    <x v="8"/>
    <s v="Самосвал"/>
    <x v="5"/>
    <x v="695"/>
    <x v="2"/>
    <x v="4"/>
    <x v="3"/>
    <m/>
    <m/>
  </r>
  <r>
    <x v="8"/>
    <s v="Самосвал"/>
    <x v="5"/>
    <x v="696"/>
    <x v="2"/>
    <x v="4"/>
    <x v="3"/>
    <m/>
    <m/>
  </r>
  <r>
    <x v="4"/>
    <s v="Самосвал"/>
    <x v="3"/>
    <x v="697"/>
    <x v="9"/>
    <x v="2"/>
    <x v="87"/>
    <s v="л."/>
    <n v="65"/>
  </r>
  <r>
    <x v="4"/>
    <s v="Самосвал"/>
    <x v="12"/>
    <x v="697"/>
    <x v="9"/>
    <x v="2"/>
    <x v="87"/>
    <s v="л."/>
    <n v="65"/>
  </r>
  <r>
    <x v="4"/>
    <s v="Самосвал"/>
    <x v="4"/>
    <x v="697"/>
    <x v="9"/>
    <x v="2"/>
    <x v="87"/>
    <s v="л."/>
    <n v="65"/>
  </r>
  <r>
    <x v="4"/>
    <s v="Самосвал"/>
    <x v="5"/>
    <x v="697"/>
    <x v="9"/>
    <x v="2"/>
    <x v="87"/>
    <s v="л."/>
    <n v="65"/>
  </r>
  <r>
    <x v="13"/>
    <s v="Погрузчик"/>
    <x v="13"/>
    <x v="569"/>
    <x v="2"/>
    <x v="4"/>
    <x v="3"/>
    <m/>
    <m/>
  </r>
  <r>
    <x v="13"/>
    <s v="Погрузчик"/>
    <x v="11"/>
    <x v="196"/>
    <x v="2"/>
    <x v="4"/>
    <x v="3"/>
    <m/>
    <m/>
  </r>
  <r>
    <x v="13"/>
    <s v="Погрузчик"/>
    <x v="11"/>
    <x v="570"/>
    <x v="2"/>
    <x v="4"/>
    <x v="3"/>
    <m/>
    <m/>
  </r>
  <r>
    <x v="13"/>
    <s v="Погрузчик"/>
    <x v="11"/>
    <x v="571"/>
    <x v="2"/>
    <x v="4"/>
    <x v="3"/>
    <m/>
    <m/>
  </r>
  <r>
    <x v="13"/>
    <s v="Погрузчик"/>
    <x v="11"/>
    <x v="572"/>
    <x v="2"/>
    <x v="4"/>
    <x v="3"/>
    <m/>
    <m/>
  </r>
  <r>
    <x v="13"/>
    <s v="Погрузчик"/>
    <x v="0"/>
    <x v="573"/>
    <x v="0"/>
    <x v="22"/>
    <x v="30"/>
    <s v="шт."/>
    <n v="3"/>
  </r>
  <r>
    <x v="13"/>
    <s v="Погрузчик"/>
    <x v="0"/>
    <x v="574"/>
    <x v="1"/>
    <x v="21"/>
    <x v="52"/>
    <s v="шт."/>
    <n v="2"/>
  </r>
  <r>
    <x v="13"/>
    <s v="Погрузчик"/>
    <x v="1"/>
    <x v="575"/>
    <x v="2"/>
    <x v="4"/>
    <x v="3"/>
    <m/>
    <m/>
  </r>
  <r>
    <x v="13"/>
    <s v="Погрузчик"/>
    <x v="1"/>
    <x v="576"/>
    <x v="2"/>
    <x v="4"/>
    <x v="3"/>
    <m/>
    <m/>
  </r>
  <r>
    <x v="13"/>
    <s v="Погрузчик"/>
    <x v="1"/>
    <x v="577"/>
    <x v="2"/>
    <x v="4"/>
    <x v="3"/>
    <m/>
    <m/>
  </r>
  <r>
    <x v="13"/>
    <s v="Погрузчик"/>
    <x v="1"/>
    <x v="578"/>
    <x v="2"/>
    <x v="4"/>
    <x v="3"/>
    <m/>
    <m/>
  </r>
  <r>
    <x v="13"/>
    <s v="Погрузчик"/>
    <x v="1"/>
    <x v="579"/>
    <x v="2"/>
    <x v="4"/>
    <x v="3"/>
    <m/>
    <m/>
  </r>
  <r>
    <x v="13"/>
    <s v="Погрузчик"/>
    <x v="2"/>
    <x v="580"/>
    <x v="3"/>
    <x v="5"/>
    <x v="6"/>
    <s v="л."/>
    <n v="86"/>
  </r>
  <r>
    <x v="13"/>
    <s v="Погрузчик"/>
    <x v="2"/>
    <x v="12"/>
    <x v="3"/>
    <x v="6"/>
    <x v="7"/>
    <s v="шт."/>
    <n v="3"/>
  </r>
  <r>
    <x v="13"/>
    <s v="Погрузчик"/>
    <x v="2"/>
    <x v="13"/>
    <x v="3"/>
    <x v="7"/>
    <x v="58"/>
    <s v="шт."/>
    <n v="2"/>
  </r>
  <r>
    <x v="13"/>
    <s v="Погрузчик"/>
    <x v="2"/>
    <x v="301"/>
    <x v="3"/>
    <x v="7"/>
    <x v="70"/>
    <s v="шт."/>
    <n v="1"/>
  </r>
  <r>
    <x v="13"/>
    <s v="Погрузчик"/>
    <x v="2"/>
    <x v="581"/>
    <x v="0"/>
    <x v="22"/>
    <x v="30"/>
    <s v="шт."/>
    <n v="3"/>
  </r>
  <r>
    <x v="13"/>
    <s v="Погрузчик"/>
    <x v="2"/>
    <x v="582"/>
    <x v="3"/>
    <x v="48"/>
    <x v="71"/>
    <s v="шт."/>
    <n v="2"/>
  </r>
  <r>
    <x v="13"/>
    <s v="Погрузчик"/>
    <x v="3"/>
    <x v="583"/>
    <x v="0"/>
    <x v="2"/>
    <x v="2"/>
    <s v="л."/>
    <n v="83"/>
  </r>
  <r>
    <x v="13"/>
    <s v="Погрузчик"/>
    <x v="3"/>
    <x v="584"/>
    <x v="0"/>
    <x v="3"/>
    <x v="72"/>
    <s v="шт."/>
    <n v="1"/>
  </r>
  <r>
    <x v="13"/>
    <s v="Погрузчик"/>
    <x v="3"/>
    <x v="584"/>
    <x v="0"/>
    <x v="3"/>
    <x v="73"/>
    <s v="шт."/>
    <n v="1"/>
  </r>
  <r>
    <x v="13"/>
    <s v="Погрузчик"/>
    <x v="3"/>
    <x v="585"/>
    <x v="2"/>
    <x v="4"/>
    <x v="3"/>
    <m/>
    <m/>
  </r>
  <r>
    <x v="13"/>
    <s v="Погрузчик"/>
    <x v="3"/>
    <x v="196"/>
    <x v="2"/>
    <x v="4"/>
    <x v="3"/>
    <m/>
    <m/>
  </r>
  <r>
    <x v="13"/>
    <s v="Погрузчик"/>
    <x v="3"/>
    <x v="586"/>
    <x v="3"/>
    <x v="11"/>
    <x v="40"/>
    <s v="шт."/>
    <n v="1"/>
  </r>
  <r>
    <x v="13"/>
    <s v="Погрузчик"/>
    <x v="3"/>
    <x v="587"/>
    <x v="2"/>
    <x v="4"/>
    <x v="3"/>
    <m/>
    <m/>
  </r>
  <r>
    <x v="13"/>
    <s v="Погрузчик"/>
    <x v="4"/>
    <x v="588"/>
    <x v="1"/>
    <x v="2"/>
    <x v="4"/>
    <s v="шт."/>
    <n v="443"/>
  </r>
  <r>
    <x v="13"/>
    <s v="Погрузчик"/>
    <x v="4"/>
    <x v="589"/>
    <x v="1"/>
    <x v="0"/>
    <x v="74"/>
    <s v="шт."/>
    <n v="1"/>
  </r>
  <r>
    <x v="13"/>
    <s v="Погрузчик"/>
    <x v="4"/>
    <x v="159"/>
    <x v="1"/>
    <x v="49"/>
    <x v="75"/>
    <s v="шт."/>
    <n v="1"/>
  </r>
  <r>
    <x v="13"/>
    <s v="Погрузчик"/>
    <x v="4"/>
    <x v="590"/>
    <x v="1"/>
    <x v="21"/>
    <x v="52"/>
    <s v="шт."/>
    <n v="2"/>
  </r>
  <r>
    <x v="13"/>
    <s v="Погрузчик"/>
    <x v="4"/>
    <x v="591"/>
    <x v="0"/>
    <x v="2"/>
    <x v="76"/>
    <s v="л."/>
    <n v="155"/>
  </r>
  <r>
    <x v="13"/>
    <s v="Погрузчик"/>
    <x v="4"/>
    <x v="592"/>
    <x v="0"/>
    <x v="2"/>
    <x v="76"/>
    <s v="л."/>
    <n v="155"/>
  </r>
  <r>
    <x v="13"/>
    <s v="Погрузчик"/>
    <x v="4"/>
    <x v="593"/>
    <x v="8"/>
    <x v="8"/>
    <x v="77"/>
    <s v="шт."/>
    <n v="2"/>
  </r>
  <r>
    <x v="13"/>
    <s v="Погрузчик"/>
    <x v="4"/>
    <x v="594"/>
    <x v="2"/>
    <x v="4"/>
    <x v="3"/>
    <m/>
    <m/>
  </r>
  <r>
    <x v="13"/>
    <s v="Погрузчик"/>
    <x v="4"/>
    <x v="595"/>
    <x v="2"/>
    <x v="4"/>
    <x v="3"/>
    <m/>
    <m/>
  </r>
  <r>
    <x v="13"/>
    <s v="Погрузчик"/>
    <x v="4"/>
    <x v="596"/>
    <x v="2"/>
    <x v="4"/>
    <x v="3"/>
    <m/>
    <m/>
  </r>
  <r>
    <x v="13"/>
    <s v="Погрузчик"/>
    <x v="4"/>
    <x v="597"/>
    <x v="2"/>
    <x v="4"/>
    <x v="3"/>
    <m/>
    <m/>
  </r>
  <r>
    <x v="13"/>
    <s v="Погрузчик"/>
    <x v="4"/>
    <x v="598"/>
    <x v="2"/>
    <x v="4"/>
    <x v="3"/>
    <m/>
    <m/>
  </r>
  <r>
    <x v="13"/>
    <s v="Погрузчик"/>
    <x v="4"/>
    <x v="599"/>
    <x v="2"/>
    <x v="4"/>
    <x v="3"/>
    <m/>
    <m/>
  </r>
  <r>
    <x v="13"/>
    <s v="Погрузчик"/>
    <x v="4"/>
    <x v="600"/>
    <x v="10"/>
    <x v="2"/>
    <x v="78"/>
    <s v="л."/>
    <n v="1.2"/>
  </r>
  <r>
    <x v="13"/>
    <s v="Погрузчик"/>
    <x v="4"/>
    <x v="601"/>
    <x v="10"/>
    <x v="2"/>
    <x v="78"/>
    <s v="л."/>
    <n v="1.2"/>
  </r>
  <r>
    <x v="13"/>
    <s v="Погрузчик"/>
    <x v="4"/>
    <x v="602"/>
    <x v="10"/>
    <x v="2"/>
    <x v="78"/>
    <s v="л."/>
    <n v="1.2"/>
  </r>
  <r>
    <x v="13"/>
    <s v="Погрузчик"/>
    <x v="5"/>
    <x v="603"/>
    <x v="2"/>
    <x v="4"/>
    <x v="3"/>
    <m/>
    <m/>
  </r>
  <r>
    <x v="13"/>
    <s v="Погрузчик"/>
    <x v="5"/>
    <x v="604"/>
    <x v="2"/>
    <x v="4"/>
    <x v="3"/>
    <m/>
    <m/>
  </r>
  <r>
    <x v="13"/>
    <s v="Погрузчик"/>
    <x v="5"/>
    <x v="605"/>
    <x v="2"/>
    <x v="4"/>
    <x v="3"/>
    <m/>
    <m/>
  </r>
  <r>
    <x v="13"/>
    <s v="Погрузчик"/>
    <x v="5"/>
    <x v="196"/>
    <x v="2"/>
    <x v="4"/>
    <x v="3"/>
    <m/>
    <m/>
  </r>
  <r>
    <x v="13"/>
    <s v="Погрузчик"/>
    <x v="5"/>
    <x v="35"/>
    <x v="2"/>
    <x v="4"/>
    <x v="3"/>
    <m/>
    <m/>
  </r>
  <r>
    <x v="13"/>
    <s v="Погрузчик"/>
    <x v="5"/>
    <x v="36"/>
    <x v="2"/>
    <x v="4"/>
    <x v="3"/>
    <m/>
    <m/>
  </r>
  <r>
    <x v="13"/>
    <s v="Погрузчик"/>
    <x v="6"/>
    <x v="606"/>
    <x v="2"/>
    <x v="4"/>
    <x v="3"/>
    <m/>
    <m/>
  </r>
  <r>
    <x v="13"/>
    <s v="Погрузчик"/>
    <x v="6"/>
    <x v="607"/>
    <x v="2"/>
    <x v="4"/>
    <x v="3"/>
    <m/>
    <m/>
  </r>
  <r>
    <x v="13"/>
    <s v="Погрузчик"/>
    <x v="6"/>
    <x v="608"/>
    <x v="2"/>
    <x v="4"/>
    <x v="3"/>
    <m/>
    <m/>
  </r>
  <r>
    <x v="13"/>
    <s v="Погрузчик"/>
    <x v="1"/>
    <x v="80"/>
    <x v="3"/>
    <x v="4"/>
    <x v="3"/>
    <m/>
    <m/>
  </r>
  <r>
    <x v="13"/>
    <s v="Погрузчик"/>
    <x v="2"/>
    <x v="80"/>
    <x v="3"/>
    <x v="4"/>
    <x v="3"/>
    <m/>
    <m/>
  </r>
  <r>
    <x v="13"/>
    <s v="Погрузчик"/>
    <x v="3"/>
    <x v="80"/>
    <x v="3"/>
    <x v="4"/>
    <x v="3"/>
    <m/>
    <m/>
  </r>
  <r>
    <x v="13"/>
    <s v="Погрузчик"/>
    <x v="4"/>
    <x v="80"/>
    <x v="3"/>
    <x v="4"/>
    <x v="3"/>
    <m/>
    <m/>
  </r>
  <r>
    <x v="13"/>
    <s v="Погрузчик"/>
    <x v="5"/>
    <x v="80"/>
    <x v="3"/>
    <x v="4"/>
    <x v="3"/>
    <m/>
    <m/>
  </r>
  <r>
    <x v="13"/>
    <s v="Погрузчик"/>
    <x v="6"/>
    <x v="80"/>
    <x v="3"/>
    <x v="4"/>
    <x v="3"/>
    <m/>
    <m/>
  </r>
  <r>
    <x v="13"/>
    <s v="Погрузчик"/>
    <x v="2"/>
    <x v="100"/>
    <x v="2"/>
    <x v="4"/>
    <x v="3"/>
    <m/>
    <m/>
  </r>
  <r>
    <x v="13"/>
    <s v="Погрузчик"/>
    <x v="3"/>
    <x v="100"/>
    <x v="2"/>
    <x v="4"/>
    <x v="3"/>
    <m/>
    <m/>
  </r>
  <r>
    <x v="13"/>
    <s v="Погрузчик"/>
    <x v="4"/>
    <x v="100"/>
    <x v="2"/>
    <x v="4"/>
    <x v="3"/>
    <m/>
    <m/>
  </r>
  <r>
    <x v="13"/>
    <s v="Погрузчик"/>
    <x v="5"/>
    <x v="100"/>
    <x v="2"/>
    <x v="4"/>
    <x v="3"/>
    <m/>
    <m/>
  </r>
  <r>
    <x v="13"/>
    <s v="Погрузчик"/>
    <x v="6"/>
    <x v="100"/>
    <x v="2"/>
    <x v="4"/>
    <x v="3"/>
    <m/>
    <m/>
  </r>
  <r>
    <x v="13"/>
    <s v="Погрузчик"/>
    <x v="5"/>
    <x v="609"/>
    <x v="2"/>
    <x v="4"/>
    <x v="3"/>
    <s v="шт."/>
    <n v="1"/>
  </r>
  <r>
    <x v="13"/>
    <s v="Погрузчик"/>
    <x v="5"/>
    <x v="610"/>
    <x v="2"/>
    <x v="4"/>
    <x v="3"/>
    <s v="шт."/>
    <n v="1"/>
  </r>
  <r>
    <x v="13"/>
    <s v="Погрузчик"/>
    <x v="5"/>
    <x v="611"/>
    <x v="2"/>
    <x v="4"/>
    <x v="3"/>
    <s v="шт."/>
    <n v="1"/>
  </r>
  <r>
    <x v="13"/>
    <s v="Погрузчик"/>
    <x v="5"/>
    <x v="612"/>
    <x v="2"/>
    <x v="4"/>
    <x v="3"/>
    <s v="шт."/>
    <n v="1"/>
  </r>
  <r>
    <x v="13"/>
    <s v="Погрузчик"/>
    <x v="5"/>
    <x v="613"/>
    <x v="2"/>
    <x v="4"/>
    <x v="3"/>
    <s v="шт."/>
    <n v="1"/>
  </r>
  <r>
    <x v="13"/>
    <s v="Погрузчик"/>
    <x v="5"/>
    <x v="614"/>
    <x v="2"/>
    <x v="4"/>
    <x v="3"/>
    <s v="шт."/>
    <n v="1"/>
  </r>
  <r>
    <x v="13"/>
    <s v="Погрузчик"/>
    <x v="5"/>
    <x v="615"/>
    <x v="2"/>
    <x v="4"/>
    <x v="3"/>
    <s v="шт."/>
    <n v="1"/>
  </r>
  <r>
    <x v="13"/>
    <s v="Погрузчик"/>
    <x v="5"/>
    <x v="616"/>
    <x v="2"/>
    <x v="4"/>
    <x v="3"/>
    <s v="шт."/>
    <n v="1"/>
  </r>
  <r>
    <x v="13"/>
    <s v="Погрузчик"/>
    <x v="5"/>
    <x v="617"/>
    <x v="2"/>
    <x v="4"/>
    <x v="3"/>
    <s v="шт."/>
    <n v="1"/>
  </r>
  <r>
    <x v="13"/>
    <s v="Погрузчик"/>
    <x v="5"/>
    <x v="618"/>
    <x v="2"/>
    <x v="4"/>
    <x v="3"/>
    <s v="шт."/>
    <n v="1"/>
  </r>
  <r>
    <x v="13"/>
    <s v="Погрузчик"/>
    <x v="5"/>
    <x v="619"/>
    <x v="2"/>
    <x v="4"/>
    <x v="3"/>
    <s v="шт."/>
    <n v="5"/>
  </r>
  <r>
    <x v="13"/>
    <s v="Погрузчик"/>
    <x v="5"/>
    <x v="620"/>
    <x v="2"/>
    <x v="4"/>
    <x v="3"/>
    <s v="шт."/>
    <n v="6"/>
  </r>
  <r>
    <x v="13"/>
    <s v="Погрузчик"/>
    <x v="5"/>
    <x v="621"/>
    <x v="2"/>
    <x v="4"/>
    <x v="3"/>
    <s v="шт."/>
    <n v="2"/>
  </r>
  <r>
    <x v="13"/>
    <s v="Погрузчик"/>
    <x v="5"/>
    <x v="622"/>
    <x v="2"/>
    <x v="4"/>
    <x v="3"/>
    <s v="шт."/>
    <n v="1"/>
  </r>
  <r>
    <x v="13"/>
    <s v="Погрузчик"/>
    <x v="5"/>
    <x v="623"/>
    <x v="2"/>
    <x v="4"/>
    <x v="3"/>
    <s v="шт."/>
    <n v="1"/>
  </r>
  <r>
    <x v="13"/>
    <s v="Погрузчик"/>
    <x v="5"/>
    <x v="624"/>
    <x v="2"/>
    <x v="4"/>
    <x v="3"/>
    <s v="шт."/>
    <n v="4"/>
  </r>
  <r>
    <x v="13"/>
    <s v="Погрузчик"/>
    <x v="5"/>
    <x v="625"/>
    <x v="2"/>
    <x v="4"/>
    <x v="3"/>
    <s v="шт."/>
    <n v="4"/>
  </r>
  <r>
    <x v="13"/>
    <s v="Погрузчик"/>
    <x v="5"/>
    <x v="626"/>
    <x v="2"/>
    <x v="4"/>
    <x v="3"/>
    <s v="шт."/>
    <n v="2"/>
  </r>
  <r>
    <x v="13"/>
    <s v="Погрузчик"/>
    <x v="5"/>
    <x v="627"/>
    <x v="2"/>
    <x v="4"/>
    <x v="3"/>
    <s v="шт."/>
    <n v="1"/>
  </r>
  <r>
    <x v="13"/>
    <s v="Погрузчик"/>
    <x v="5"/>
    <x v="628"/>
    <x v="2"/>
    <x v="4"/>
    <x v="3"/>
    <s v="шт."/>
    <n v="6"/>
  </r>
  <r>
    <x v="13"/>
    <s v="Погрузчик"/>
    <x v="5"/>
    <x v="629"/>
    <x v="2"/>
    <x v="4"/>
    <x v="3"/>
    <s v="шт."/>
    <n v="2"/>
  </r>
  <r>
    <x v="13"/>
    <s v="Погрузчик"/>
    <x v="5"/>
    <x v="630"/>
    <x v="2"/>
    <x v="4"/>
    <x v="3"/>
    <s v="шт."/>
    <n v="1"/>
  </r>
  <r>
    <x v="13"/>
    <s v="Погрузчик"/>
    <x v="5"/>
    <x v="631"/>
    <x v="2"/>
    <x v="4"/>
    <x v="3"/>
    <s v="шт."/>
    <n v="1"/>
  </r>
  <r>
    <x v="13"/>
    <s v="Погрузчик"/>
    <x v="5"/>
    <x v="632"/>
    <x v="2"/>
    <x v="4"/>
    <x v="3"/>
    <s v="шт."/>
    <n v="1"/>
  </r>
  <r>
    <x v="13"/>
    <s v="Погрузчик"/>
    <x v="5"/>
    <x v="633"/>
    <x v="2"/>
    <x v="4"/>
    <x v="3"/>
    <s v="шт."/>
    <n v="2"/>
  </r>
  <r>
    <x v="13"/>
    <s v="Погрузчик"/>
    <x v="5"/>
    <x v="634"/>
    <x v="2"/>
    <x v="4"/>
    <x v="3"/>
    <s v="шт."/>
    <n v="2"/>
  </r>
  <r>
    <x v="13"/>
    <s v="Погрузчик"/>
    <x v="5"/>
    <x v="635"/>
    <x v="2"/>
    <x v="4"/>
    <x v="3"/>
    <s v="шт."/>
    <n v="2"/>
  </r>
  <r>
    <x v="13"/>
    <s v="Погрузчик"/>
    <x v="5"/>
    <x v="636"/>
    <x v="2"/>
    <x v="4"/>
    <x v="3"/>
    <s v="шт."/>
    <n v="1"/>
  </r>
  <r>
    <x v="13"/>
    <s v="Погрузчик"/>
    <x v="5"/>
    <x v="637"/>
    <x v="2"/>
    <x v="4"/>
    <x v="3"/>
    <s v="шт."/>
    <n v="1"/>
  </r>
  <r>
    <x v="13"/>
    <s v="Погрузчик"/>
    <x v="5"/>
    <x v="638"/>
    <x v="2"/>
    <x v="4"/>
    <x v="3"/>
    <s v="шт."/>
    <n v="3"/>
  </r>
  <r>
    <x v="13"/>
    <s v="Погрузчик"/>
    <x v="5"/>
    <x v="639"/>
    <x v="2"/>
    <x v="4"/>
    <x v="3"/>
    <s v="шт."/>
    <n v="2"/>
  </r>
  <r>
    <x v="13"/>
    <s v="Погрузчик"/>
    <x v="5"/>
    <x v="640"/>
    <x v="2"/>
    <x v="4"/>
    <x v="3"/>
    <s v="шт."/>
    <n v="1"/>
  </r>
  <r>
    <x v="13"/>
    <s v="Погрузчик"/>
    <x v="5"/>
    <x v="641"/>
    <x v="2"/>
    <x v="4"/>
    <x v="3"/>
    <s v="шт."/>
    <n v="1"/>
  </r>
  <r>
    <x v="13"/>
    <s v="Погрузчик"/>
    <x v="5"/>
    <x v="642"/>
    <x v="2"/>
    <x v="4"/>
    <x v="3"/>
    <s v="шт."/>
    <n v="1"/>
  </r>
  <r>
    <x v="13"/>
    <s v="Погрузчик"/>
    <x v="5"/>
    <x v="643"/>
    <x v="2"/>
    <x v="4"/>
    <x v="3"/>
    <s v="шт."/>
    <n v="1"/>
  </r>
  <r>
    <x v="13"/>
    <s v="Погрузчик"/>
    <x v="5"/>
    <x v="644"/>
    <x v="2"/>
    <x v="4"/>
    <x v="3"/>
    <s v="шт."/>
    <n v="1"/>
  </r>
  <r>
    <x v="13"/>
    <s v="Погрузчик"/>
    <x v="5"/>
    <x v="645"/>
    <x v="2"/>
    <x v="4"/>
    <x v="3"/>
    <s v="шт."/>
    <n v="1"/>
  </r>
  <r>
    <x v="13"/>
    <s v="Погрузчик"/>
    <x v="5"/>
    <x v="646"/>
    <x v="2"/>
    <x v="4"/>
    <x v="3"/>
    <s v="шт."/>
    <n v="1"/>
  </r>
  <r>
    <x v="13"/>
    <s v="Погрузчик"/>
    <x v="5"/>
    <x v="647"/>
    <x v="2"/>
    <x v="4"/>
    <x v="3"/>
    <s v="шт."/>
    <n v="1"/>
  </r>
  <r>
    <x v="13"/>
    <s v="Погрузчик"/>
    <x v="5"/>
    <x v="648"/>
    <x v="2"/>
    <x v="4"/>
    <x v="3"/>
    <s v="шт."/>
    <n v="2"/>
  </r>
  <r>
    <x v="13"/>
    <s v="Погрузчик"/>
    <x v="5"/>
    <x v="649"/>
    <x v="2"/>
    <x v="4"/>
    <x v="3"/>
    <s v="шт."/>
    <n v="1"/>
  </r>
  <r>
    <x v="13"/>
    <s v="Погрузчик"/>
    <x v="5"/>
    <x v="650"/>
    <x v="2"/>
    <x v="4"/>
    <x v="3"/>
    <s v="шт."/>
    <n v="1"/>
  </r>
  <r>
    <x v="13"/>
    <s v="Погрузчик"/>
    <x v="6"/>
    <x v="651"/>
    <x v="2"/>
    <x v="4"/>
    <x v="3"/>
    <s v="комплект."/>
    <n v="1"/>
  </r>
  <r>
    <x v="13"/>
    <s v="Погрузчик"/>
    <x v="6"/>
    <x v="652"/>
    <x v="2"/>
    <x v="4"/>
    <x v="3"/>
    <s v="комплект."/>
    <n v="1"/>
  </r>
  <r>
    <x v="13"/>
    <s v="Погрузчик"/>
    <x v="11"/>
    <x v="569"/>
    <x v="2"/>
    <x v="4"/>
    <x v="3"/>
    <m/>
    <m/>
  </r>
  <r>
    <x v="13"/>
    <s v="Погрузчик"/>
    <x v="1"/>
    <x v="196"/>
    <x v="2"/>
    <x v="4"/>
    <x v="3"/>
    <m/>
    <m/>
  </r>
  <r>
    <x v="13"/>
    <s v="Погрузчик"/>
    <x v="1"/>
    <x v="570"/>
    <x v="2"/>
    <x v="4"/>
    <x v="3"/>
    <m/>
    <m/>
  </r>
  <r>
    <x v="13"/>
    <s v="Погрузчик"/>
    <x v="1"/>
    <x v="571"/>
    <x v="2"/>
    <x v="4"/>
    <x v="3"/>
    <m/>
    <m/>
  </r>
  <r>
    <x v="13"/>
    <s v="Погрузчик"/>
    <x v="1"/>
    <x v="572"/>
    <x v="2"/>
    <x v="4"/>
    <x v="3"/>
    <m/>
    <m/>
  </r>
  <r>
    <x v="13"/>
    <s v="Погрузчик"/>
    <x v="1"/>
    <x v="569"/>
    <x v="2"/>
    <x v="4"/>
    <x v="3"/>
    <m/>
    <m/>
  </r>
  <r>
    <x v="13"/>
    <s v="Погрузчик"/>
    <x v="2"/>
    <x v="575"/>
    <x v="2"/>
    <x v="4"/>
    <x v="3"/>
    <m/>
    <m/>
  </r>
  <r>
    <x v="13"/>
    <s v="Погрузчик"/>
    <x v="2"/>
    <x v="576"/>
    <x v="2"/>
    <x v="4"/>
    <x v="3"/>
    <m/>
    <m/>
  </r>
  <r>
    <x v="13"/>
    <s v="Погрузчик"/>
    <x v="2"/>
    <x v="577"/>
    <x v="2"/>
    <x v="4"/>
    <x v="3"/>
    <m/>
    <m/>
  </r>
  <r>
    <x v="13"/>
    <s v="Погрузчик"/>
    <x v="2"/>
    <x v="578"/>
    <x v="2"/>
    <x v="4"/>
    <x v="3"/>
    <m/>
    <m/>
  </r>
  <r>
    <x v="13"/>
    <s v="Погрузчик"/>
    <x v="2"/>
    <x v="579"/>
    <x v="2"/>
    <x v="4"/>
    <x v="3"/>
    <m/>
    <m/>
  </r>
  <r>
    <x v="13"/>
    <s v="Погрузчик"/>
    <x v="2"/>
    <x v="80"/>
    <x v="3"/>
    <x v="4"/>
    <x v="3"/>
    <m/>
    <m/>
  </r>
  <r>
    <x v="13"/>
    <s v="Погрузчик"/>
    <x v="2"/>
    <x v="196"/>
    <x v="2"/>
    <x v="4"/>
    <x v="3"/>
    <m/>
    <m/>
  </r>
  <r>
    <x v="13"/>
    <s v="Погрузчик"/>
    <x v="2"/>
    <x v="570"/>
    <x v="2"/>
    <x v="4"/>
    <x v="3"/>
    <m/>
    <m/>
  </r>
  <r>
    <x v="13"/>
    <s v="Погрузчик"/>
    <x v="2"/>
    <x v="571"/>
    <x v="2"/>
    <x v="4"/>
    <x v="3"/>
    <m/>
    <m/>
  </r>
  <r>
    <x v="13"/>
    <s v="Погрузчик"/>
    <x v="2"/>
    <x v="572"/>
    <x v="2"/>
    <x v="4"/>
    <x v="3"/>
    <m/>
    <m/>
  </r>
  <r>
    <x v="13"/>
    <s v="Погрузчик"/>
    <x v="2"/>
    <x v="569"/>
    <x v="2"/>
    <x v="4"/>
    <x v="3"/>
    <m/>
    <m/>
  </r>
  <r>
    <x v="13"/>
    <s v="Погрузчик"/>
    <x v="3"/>
    <x v="580"/>
    <x v="3"/>
    <x v="5"/>
    <x v="6"/>
    <s v="л."/>
    <n v="86"/>
  </r>
  <r>
    <x v="13"/>
    <s v="Погрузчик"/>
    <x v="3"/>
    <x v="12"/>
    <x v="3"/>
    <x v="6"/>
    <x v="7"/>
    <s v="шт."/>
    <n v="3"/>
  </r>
  <r>
    <x v="13"/>
    <s v="Погрузчик"/>
    <x v="3"/>
    <x v="13"/>
    <x v="3"/>
    <x v="7"/>
    <x v="58"/>
    <s v="шт."/>
    <n v="2"/>
  </r>
  <r>
    <x v="13"/>
    <s v="Погрузчик"/>
    <x v="3"/>
    <x v="301"/>
    <x v="3"/>
    <x v="7"/>
    <x v="70"/>
    <s v="шт."/>
    <n v="1"/>
  </r>
  <r>
    <x v="13"/>
    <s v="Погрузчик"/>
    <x v="3"/>
    <x v="581"/>
    <x v="0"/>
    <x v="22"/>
    <x v="30"/>
    <s v="шт."/>
    <n v="3"/>
  </r>
  <r>
    <x v="13"/>
    <s v="Погрузчик"/>
    <x v="3"/>
    <x v="582"/>
    <x v="3"/>
    <x v="48"/>
    <x v="71"/>
    <s v="шт."/>
    <n v="2"/>
  </r>
  <r>
    <x v="13"/>
    <s v="Погрузчик"/>
    <x v="3"/>
    <x v="80"/>
    <x v="3"/>
    <x v="4"/>
    <x v="3"/>
    <m/>
    <m/>
  </r>
  <r>
    <x v="13"/>
    <s v="Погрузчик"/>
    <x v="3"/>
    <x v="100"/>
    <x v="2"/>
    <x v="4"/>
    <x v="3"/>
    <m/>
    <m/>
  </r>
  <r>
    <x v="13"/>
    <s v="Погрузчик"/>
    <x v="3"/>
    <x v="575"/>
    <x v="2"/>
    <x v="4"/>
    <x v="3"/>
    <m/>
    <m/>
  </r>
  <r>
    <x v="13"/>
    <s v="Погрузчик"/>
    <x v="3"/>
    <x v="576"/>
    <x v="2"/>
    <x v="4"/>
    <x v="3"/>
    <m/>
    <m/>
  </r>
  <r>
    <x v="13"/>
    <s v="Погрузчик"/>
    <x v="3"/>
    <x v="577"/>
    <x v="2"/>
    <x v="4"/>
    <x v="3"/>
    <m/>
    <m/>
  </r>
  <r>
    <x v="13"/>
    <s v="Погрузчик"/>
    <x v="3"/>
    <x v="578"/>
    <x v="2"/>
    <x v="4"/>
    <x v="3"/>
    <m/>
    <m/>
  </r>
  <r>
    <x v="13"/>
    <s v="Погрузчик"/>
    <x v="3"/>
    <x v="579"/>
    <x v="2"/>
    <x v="4"/>
    <x v="3"/>
    <m/>
    <m/>
  </r>
  <r>
    <x v="13"/>
    <s v="Погрузчик"/>
    <x v="3"/>
    <x v="80"/>
    <x v="3"/>
    <x v="4"/>
    <x v="3"/>
    <m/>
    <m/>
  </r>
  <r>
    <x v="13"/>
    <s v="Погрузчик"/>
    <x v="3"/>
    <x v="196"/>
    <x v="2"/>
    <x v="4"/>
    <x v="3"/>
    <m/>
    <m/>
  </r>
  <r>
    <x v="13"/>
    <s v="Погрузчик"/>
    <x v="3"/>
    <x v="570"/>
    <x v="2"/>
    <x v="4"/>
    <x v="3"/>
    <m/>
    <m/>
  </r>
  <r>
    <x v="13"/>
    <s v="Погрузчик"/>
    <x v="3"/>
    <x v="571"/>
    <x v="2"/>
    <x v="4"/>
    <x v="3"/>
    <m/>
    <m/>
  </r>
  <r>
    <x v="13"/>
    <s v="Погрузчик"/>
    <x v="3"/>
    <x v="572"/>
    <x v="2"/>
    <x v="4"/>
    <x v="3"/>
    <m/>
    <m/>
  </r>
  <r>
    <x v="13"/>
    <s v="Погрузчик"/>
    <x v="3"/>
    <x v="569"/>
    <x v="2"/>
    <x v="4"/>
    <x v="3"/>
    <m/>
    <m/>
  </r>
  <r>
    <x v="13"/>
    <s v="Погрузчик"/>
    <x v="4"/>
    <x v="583"/>
    <x v="0"/>
    <x v="2"/>
    <x v="2"/>
    <s v="л."/>
    <n v="83"/>
  </r>
  <r>
    <x v="13"/>
    <s v="Погрузчик"/>
    <x v="4"/>
    <x v="585"/>
    <x v="2"/>
    <x v="4"/>
    <x v="3"/>
    <m/>
    <m/>
  </r>
  <r>
    <x v="13"/>
    <s v="Погрузчик"/>
    <x v="4"/>
    <x v="196"/>
    <x v="2"/>
    <x v="4"/>
    <x v="3"/>
    <m/>
    <m/>
  </r>
  <r>
    <x v="13"/>
    <s v="Погрузчик"/>
    <x v="4"/>
    <x v="586"/>
    <x v="3"/>
    <x v="11"/>
    <x v="40"/>
    <s v="шт."/>
    <n v="1"/>
  </r>
  <r>
    <x v="13"/>
    <s v="Погрузчик"/>
    <x v="4"/>
    <x v="587"/>
    <x v="2"/>
    <x v="4"/>
    <x v="3"/>
    <m/>
    <m/>
  </r>
  <r>
    <x v="13"/>
    <s v="Погрузчик"/>
    <x v="4"/>
    <x v="80"/>
    <x v="3"/>
    <x v="4"/>
    <x v="3"/>
    <m/>
    <m/>
  </r>
  <r>
    <x v="13"/>
    <s v="Погрузчик"/>
    <x v="4"/>
    <x v="100"/>
    <x v="2"/>
    <x v="4"/>
    <x v="3"/>
    <m/>
    <m/>
  </r>
  <r>
    <x v="13"/>
    <s v="Погрузчик"/>
    <x v="4"/>
    <x v="580"/>
    <x v="3"/>
    <x v="5"/>
    <x v="6"/>
    <s v="л."/>
    <n v="86"/>
  </r>
  <r>
    <x v="13"/>
    <s v="Погрузчик"/>
    <x v="4"/>
    <x v="12"/>
    <x v="3"/>
    <x v="6"/>
    <x v="7"/>
    <s v="шт."/>
    <n v="3"/>
  </r>
  <r>
    <x v="13"/>
    <s v="Погрузчик"/>
    <x v="4"/>
    <x v="13"/>
    <x v="3"/>
    <x v="7"/>
    <x v="58"/>
    <s v="шт."/>
    <n v="2"/>
  </r>
  <r>
    <x v="13"/>
    <s v="Погрузчик"/>
    <x v="4"/>
    <x v="301"/>
    <x v="3"/>
    <x v="7"/>
    <x v="70"/>
    <s v="шт."/>
    <n v="1"/>
  </r>
  <r>
    <x v="13"/>
    <s v="Погрузчик"/>
    <x v="4"/>
    <x v="581"/>
    <x v="0"/>
    <x v="22"/>
    <x v="30"/>
    <s v="шт."/>
    <n v="3"/>
  </r>
  <r>
    <x v="13"/>
    <s v="Погрузчик"/>
    <x v="4"/>
    <x v="582"/>
    <x v="3"/>
    <x v="48"/>
    <x v="71"/>
    <s v="шт."/>
    <n v="2"/>
  </r>
  <r>
    <x v="13"/>
    <s v="Погрузчик"/>
    <x v="4"/>
    <x v="80"/>
    <x v="3"/>
    <x v="4"/>
    <x v="3"/>
    <m/>
    <m/>
  </r>
  <r>
    <x v="13"/>
    <s v="Погрузчик"/>
    <x v="4"/>
    <x v="100"/>
    <x v="2"/>
    <x v="4"/>
    <x v="3"/>
    <m/>
    <m/>
  </r>
  <r>
    <x v="13"/>
    <s v="Погрузчик"/>
    <x v="4"/>
    <x v="575"/>
    <x v="2"/>
    <x v="4"/>
    <x v="3"/>
    <m/>
    <m/>
  </r>
  <r>
    <x v="13"/>
    <s v="Погрузчик"/>
    <x v="4"/>
    <x v="576"/>
    <x v="2"/>
    <x v="4"/>
    <x v="3"/>
    <m/>
    <m/>
  </r>
  <r>
    <x v="13"/>
    <s v="Погрузчик"/>
    <x v="4"/>
    <x v="577"/>
    <x v="2"/>
    <x v="4"/>
    <x v="3"/>
    <m/>
    <m/>
  </r>
  <r>
    <x v="13"/>
    <s v="Погрузчик"/>
    <x v="4"/>
    <x v="578"/>
    <x v="2"/>
    <x v="4"/>
    <x v="3"/>
    <m/>
    <m/>
  </r>
  <r>
    <x v="13"/>
    <s v="Погрузчик"/>
    <x v="4"/>
    <x v="579"/>
    <x v="2"/>
    <x v="4"/>
    <x v="3"/>
    <m/>
    <m/>
  </r>
  <r>
    <x v="13"/>
    <s v="Погрузчик"/>
    <x v="4"/>
    <x v="80"/>
    <x v="3"/>
    <x v="4"/>
    <x v="3"/>
    <m/>
    <m/>
  </r>
  <r>
    <x v="13"/>
    <s v="Погрузчик"/>
    <x v="4"/>
    <x v="196"/>
    <x v="2"/>
    <x v="4"/>
    <x v="3"/>
    <m/>
    <m/>
  </r>
  <r>
    <x v="13"/>
    <s v="Погрузчик"/>
    <x v="4"/>
    <x v="570"/>
    <x v="2"/>
    <x v="4"/>
    <x v="3"/>
    <m/>
    <m/>
  </r>
  <r>
    <x v="13"/>
    <s v="Погрузчик"/>
    <x v="4"/>
    <x v="571"/>
    <x v="2"/>
    <x v="4"/>
    <x v="3"/>
    <m/>
    <m/>
  </r>
  <r>
    <x v="13"/>
    <s v="Погрузчик"/>
    <x v="4"/>
    <x v="572"/>
    <x v="2"/>
    <x v="4"/>
    <x v="3"/>
    <m/>
    <m/>
  </r>
  <r>
    <x v="13"/>
    <s v="Погрузчик"/>
    <x v="4"/>
    <x v="569"/>
    <x v="2"/>
    <x v="4"/>
    <x v="3"/>
    <m/>
    <m/>
  </r>
  <r>
    <x v="13"/>
    <s v="Погрузчик"/>
    <x v="5"/>
    <x v="588"/>
    <x v="1"/>
    <x v="2"/>
    <x v="4"/>
    <s v="шт."/>
    <n v="443"/>
  </r>
  <r>
    <x v="13"/>
    <s v="Погрузчик"/>
    <x v="5"/>
    <x v="589"/>
    <x v="1"/>
    <x v="0"/>
    <x v="74"/>
    <s v="шт."/>
    <n v="1"/>
  </r>
  <r>
    <x v="13"/>
    <s v="Погрузчик"/>
    <x v="5"/>
    <x v="159"/>
    <x v="1"/>
    <x v="49"/>
    <x v="75"/>
    <s v="шт."/>
    <n v="1"/>
  </r>
  <r>
    <x v="13"/>
    <s v="Погрузчик"/>
    <x v="5"/>
    <x v="590"/>
    <x v="1"/>
    <x v="21"/>
    <x v="52"/>
    <s v="шт."/>
    <n v="2"/>
  </r>
  <r>
    <x v="13"/>
    <s v="Погрузчик"/>
    <x v="5"/>
    <x v="591"/>
    <x v="0"/>
    <x v="2"/>
    <x v="76"/>
    <s v="л."/>
    <n v="155"/>
  </r>
  <r>
    <x v="13"/>
    <s v="Погрузчик"/>
    <x v="5"/>
    <x v="592"/>
    <x v="0"/>
    <x v="2"/>
    <x v="76"/>
    <s v="л."/>
    <n v="155"/>
  </r>
  <r>
    <x v="13"/>
    <s v="Погрузчик"/>
    <x v="5"/>
    <x v="593"/>
    <x v="8"/>
    <x v="8"/>
    <x v="77"/>
    <s v="шт."/>
    <n v="2"/>
  </r>
  <r>
    <x v="13"/>
    <s v="Погрузчик"/>
    <x v="5"/>
    <x v="594"/>
    <x v="2"/>
    <x v="4"/>
    <x v="3"/>
    <m/>
    <m/>
  </r>
  <r>
    <x v="13"/>
    <s v="Погрузчик"/>
    <x v="5"/>
    <x v="595"/>
    <x v="2"/>
    <x v="4"/>
    <x v="3"/>
    <m/>
    <m/>
  </r>
  <r>
    <x v="13"/>
    <s v="Погрузчик"/>
    <x v="5"/>
    <x v="596"/>
    <x v="2"/>
    <x v="4"/>
    <x v="3"/>
    <m/>
    <m/>
  </r>
  <r>
    <x v="13"/>
    <s v="Погрузчик"/>
    <x v="5"/>
    <x v="597"/>
    <x v="2"/>
    <x v="4"/>
    <x v="3"/>
    <m/>
    <m/>
  </r>
  <r>
    <x v="13"/>
    <s v="Погрузчик"/>
    <x v="5"/>
    <x v="598"/>
    <x v="2"/>
    <x v="4"/>
    <x v="3"/>
    <m/>
    <m/>
  </r>
  <r>
    <x v="13"/>
    <s v="Погрузчик"/>
    <x v="5"/>
    <x v="599"/>
    <x v="2"/>
    <x v="4"/>
    <x v="3"/>
    <m/>
    <m/>
  </r>
  <r>
    <x v="13"/>
    <s v="Погрузчик"/>
    <x v="5"/>
    <x v="600"/>
    <x v="10"/>
    <x v="2"/>
    <x v="78"/>
    <s v="л."/>
    <n v="1.2"/>
  </r>
  <r>
    <x v="13"/>
    <s v="Погрузчик"/>
    <x v="5"/>
    <x v="601"/>
    <x v="10"/>
    <x v="2"/>
    <x v="78"/>
    <s v="л."/>
    <n v="1.2"/>
  </r>
  <r>
    <x v="13"/>
    <s v="Погрузчик"/>
    <x v="5"/>
    <x v="602"/>
    <x v="10"/>
    <x v="2"/>
    <x v="78"/>
    <s v="л."/>
    <n v="1.2"/>
  </r>
  <r>
    <x v="13"/>
    <s v="Погрузчик"/>
    <x v="5"/>
    <x v="80"/>
    <x v="3"/>
    <x v="4"/>
    <x v="3"/>
    <m/>
    <m/>
  </r>
  <r>
    <x v="13"/>
    <s v="Погрузчик"/>
    <x v="5"/>
    <x v="100"/>
    <x v="2"/>
    <x v="4"/>
    <x v="3"/>
    <m/>
    <m/>
  </r>
  <r>
    <x v="13"/>
    <s v="Погрузчик"/>
    <x v="5"/>
    <x v="583"/>
    <x v="0"/>
    <x v="2"/>
    <x v="2"/>
    <s v="л."/>
    <n v="83"/>
  </r>
  <r>
    <x v="13"/>
    <s v="Погрузчик"/>
    <x v="5"/>
    <x v="585"/>
    <x v="2"/>
    <x v="4"/>
    <x v="3"/>
    <m/>
    <m/>
  </r>
  <r>
    <x v="13"/>
    <s v="Погрузчик"/>
    <x v="5"/>
    <x v="196"/>
    <x v="2"/>
    <x v="4"/>
    <x v="3"/>
    <m/>
    <m/>
  </r>
  <r>
    <x v="13"/>
    <s v="Погрузчик"/>
    <x v="5"/>
    <x v="586"/>
    <x v="3"/>
    <x v="11"/>
    <x v="40"/>
    <s v="шт."/>
    <n v="1"/>
  </r>
  <r>
    <x v="13"/>
    <s v="Погрузчик"/>
    <x v="5"/>
    <x v="587"/>
    <x v="2"/>
    <x v="4"/>
    <x v="3"/>
    <m/>
    <m/>
  </r>
  <r>
    <x v="13"/>
    <s v="Погрузчик"/>
    <x v="5"/>
    <x v="80"/>
    <x v="3"/>
    <x v="4"/>
    <x v="3"/>
    <m/>
    <m/>
  </r>
  <r>
    <x v="13"/>
    <s v="Погрузчик"/>
    <x v="5"/>
    <x v="100"/>
    <x v="2"/>
    <x v="4"/>
    <x v="3"/>
    <m/>
    <m/>
  </r>
  <r>
    <x v="13"/>
    <s v="Погрузчик"/>
    <x v="5"/>
    <x v="580"/>
    <x v="3"/>
    <x v="5"/>
    <x v="6"/>
    <s v="л."/>
    <n v="86"/>
  </r>
  <r>
    <x v="13"/>
    <s v="Погрузчик"/>
    <x v="5"/>
    <x v="12"/>
    <x v="3"/>
    <x v="6"/>
    <x v="7"/>
    <s v="шт."/>
    <n v="3"/>
  </r>
  <r>
    <x v="13"/>
    <s v="Погрузчик"/>
    <x v="5"/>
    <x v="13"/>
    <x v="3"/>
    <x v="7"/>
    <x v="58"/>
    <s v="шт."/>
    <n v="2"/>
  </r>
  <r>
    <x v="13"/>
    <s v="Погрузчик"/>
    <x v="5"/>
    <x v="301"/>
    <x v="3"/>
    <x v="7"/>
    <x v="70"/>
    <s v="шт."/>
    <n v="1"/>
  </r>
  <r>
    <x v="13"/>
    <s v="Погрузчик"/>
    <x v="5"/>
    <x v="581"/>
    <x v="0"/>
    <x v="22"/>
    <x v="30"/>
    <s v="шт."/>
    <n v="3"/>
  </r>
  <r>
    <x v="13"/>
    <s v="Погрузчик"/>
    <x v="5"/>
    <x v="582"/>
    <x v="3"/>
    <x v="48"/>
    <x v="71"/>
    <s v="шт."/>
    <n v="2"/>
  </r>
  <r>
    <x v="13"/>
    <s v="Погрузчик"/>
    <x v="5"/>
    <x v="80"/>
    <x v="3"/>
    <x v="4"/>
    <x v="3"/>
    <m/>
    <m/>
  </r>
  <r>
    <x v="13"/>
    <s v="Погрузчик"/>
    <x v="5"/>
    <x v="100"/>
    <x v="2"/>
    <x v="4"/>
    <x v="3"/>
    <m/>
    <m/>
  </r>
  <r>
    <x v="13"/>
    <s v="Погрузчик"/>
    <x v="5"/>
    <x v="575"/>
    <x v="2"/>
    <x v="4"/>
    <x v="3"/>
    <m/>
    <m/>
  </r>
  <r>
    <x v="13"/>
    <s v="Погрузчик"/>
    <x v="5"/>
    <x v="576"/>
    <x v="2"/>
    <x v="4"/>
    <x v="3"/>
    <m/>
    <m/>
  </r>
  <r>
    <x v="13"/>
    <s v="Погрузчик"/>
    <x v="5"/>
    <x v="577"/>
    <x v="2"/>
    <x v="4"/>
    <x v="3"/>
    <m/>
    <m/>
  </r>
  <r>
    <x v="13"/>
    <s v="Погрузчик"/>
    <x v="5"/>
    <x v="578"/>
    <x v="2"/>
    <x v="4"/>
    <x v="3"/>
    <m/>
    <m/>
  </r>
  <r>
    <x v="13"/>
    <s v="Погрузчик"/>
    <x v="5"/>
    <x v="579"/>
    <x v="2"/>
    <x v="4"/>
    <x v="3"/>
    <m/>
    <m/>
  </r>
  <r>
    <x v="13"/>
    <s v="Погрузчик"/>
    <x v="5"/>
    <x v="80"/>
    <x v="3"/>
    <x v="4"/>
    <x v="3"/>
    <m/>
    <m/>
  </r>
  <r>
    <x v="13"/>
    <s v="Погрузчик"/>
    <x v="5"/>
    <x v="196"/>
    <x v="2"/>
    <x v="4"/>
    <x v="3"/>
    <m/>
    <m/>
  </r>
  <r>
    <x v="13"/>
    <s v="Погрузчик"/>
    <x v="5"/>
    <x v="570"/>
    <x v="2"/>
    <x v="4"/>
    <x v="3"/>
    <m/>
    <m/>
  </r>
  <r>
    <x v="13"/>
    <s v="Погрузчик"/>
    <x v="5"/>
    <x v="571"/>
    <x v="2"/>
    <x v="4"/>
    <x v="3"/>
    <m/>
    <m/>
  </r>
  <r>
    <x v="13"/>
    <s v="Погрузчик"/>
    <x v="5"/>
    <x v="572"/>
    <x v="2"/>
    <x v="4"/>
    <x v="3"/>
    <m/>
    <m/>
  </r>
  <r>
    <x v="13"/>
    <s v="Погрузчик"/>
    <x v="5"/>
    <x v="569"/>
    <x v="2"/>
    <x v="4"/>
    <x v="3"/>
    <m/>
    <m/>
  </r>
  <r>
    <x v="13"/>
    <s v="Погрузчик"/>
    <x v="6"/>
    <x v="603"/>
    <x v="2"/>
    <x v="4"/>
    <x v="3"/>
    <m/>
    <m/>
  </r>
  <r>
    <x v="13"/>
    <s v="Погрузчик"/>
    <x v="6"/>
    <x v="604"/>
    <x v="2"/>
    <x v="4"/>
    <x v="3"/>
    <m/>
    <m/>
  </r>
  <r>
    <x v="13"/>
    <s v="Погрузчик"/>
    <x v="6"/>
    <x v="605"/>
    <x v="2"/>
    <x v="4"/>
    <x v="3"/>
    <m/>
    <m/>
  </r>
  <r>
    <x v="13"/>
    <s v="Погрузчик"/>
    <x v="6"/>
    <x v="196"/>
    <x v="2"/>
    <x v="4"/>
    <x v="3"/>
    <m/>
    <m/>
  </r>
  <r>
    <x v="13"/>
    <s v="Погрузчик"/>
    <x v="6"/>
    <x v="35"/>
    <x v="2"/>
    <x v="4"/>
    <x v="3"/>
    <m/>
    <m/>
  </r>
  <r>
    <x v="13"/>
    <s v="Погрузчик"/>
    <x v="6"/>
    <x v="36"/>
    <x v="2"/>
    <x v="4"/>
    <x v="3"/>
    <m/>
    <m/>
  </r>
  <r>
    <x v="13"/>
    <s v="Погрузчик"/>
    <x v="6"/>
    <x v="80"/>
    <x v="3"/>
    <x v="4"/>
    <x v="3"/>
    <m/>
    <m/>
  </r>
  <r>
    <x v="13"/>
    <s v="Погрузчик"/>
    <x v="6"/>
    <x v="100"/>
    <x v="2"/>
    <x v="4"/>
    <x v="3"/>
    <m/>
    <m/>
  </r>
  <r>
    <x v="13"/>
    <s v="Погрузчик"/>
    <x v="6"/>
    <x v="609"/>
    <x v="2"/>
    <x v="4"/>
    <x v="3"/>
    <s v="шт."/>
    <n v="1"/>
  </r>
  <r>
    <x v="13"/>
    <s v="Погрузчик"/>
    <x v="6"/>
    <x v="610"/>
    <x v="2"/>
    <x v="4"/>
    <x v="3"/>
    <s v="шт."/>
    <n v="1"/>
  </r>
  <r>
    <x v="13"/>
    <s v="Погрузчик"/>
    <x v="6"/>
    <x v="611"/>
    <x v="2"/>
    <x v="4"/>
    <x v="3"/>
    <s v="шт."/>
    <n v="1"/>
  </r>
  <r>
    <x v="13"/>
    <s v="Погрузчик"/>
    <x v="6"/>
    <x v="612"/>
    <x v="2"/>
    <x v="4"/>
    <x v="3"/>
    <s v="шт."/>
    <n v="1"/>
  </r>
  <r>
    <x v="13"/>
    <s v="Погрузчик"/>
    <x v="6"/>
    <x v="613"/>
    <x v="2"/>
    <x v="4"/>
    <x v="3"/>
    <s v="шт."/>
    <n v="1"/>
  </r>
  <r>
    <x v="13"/>
    <s v="Погрузчик"/>
    <x v="6"/>
    <x v="614"/>
    <x v="2"/>
    <x v="4"/>
    <x v="3"/>
    <s v="шт."/>
    <n v="1"/>
  </r>
  <r>
    <x v="13"/>
    <s v="Погрузчик"/>
    <x v="6"/>
    <x v="615"/>
    <x v="2"/>
    <x v="4"/>
    <x v="3"/>
    <s v="шт."/>
    <n v="1"/>
  </r>
  <r>
    <x v="13"/>
    <s v="Погрузчик"/>
    <x v="6"/>
    <x v="616"/>
    <x v="2"/>
    <x v="4"/>
    <x v="3"/>
    <s v="шт."/>
    <n v="1"/>
  </r>
  <r>
    <x v="13"/>
    <s v="Погрузчик"/>
    <x v="6"/>
    <x v="617"/>
    <x v="2"/>
    <x v="4"/>
    <x v="3"/>
    <s v="шт."/>
    <n v="1"/>
  </r>
  <r>
    <x v="13"/>
    <s v="Погрузчик"/>
    <x v="6"/>
    <x v="618"/>
    <x v="2"/>
    <x v="4"/>
    <x v="3"/>
    <s v="шт."/>
    <n v="1"/>
  </r>
  <r>
    <x v="13"/>
    <s v="Погрузчик"/>
    <x v="6"/>
    <x v="619"/>
    <x v="2"/>
    <x v="4"/>
    <x v="3"/>
    <s v="шт."/>
    <n v="5"/>
  </r>
  <r>
    <x v="13"/>
    <s v="Погрузчик"/>
    <x v="6"/>
    <x v="620"/>
    <x v="2"/>
    <x v="4"/>
    <x v="3"/>
    <s v="шт."/>
    <n v="6"/>
  </r>
  <r>
    <x v="13"/>
    <s v="Погрузчик"/>
    <x v="6"/>
    <x v="621"/>
    <x v="2"/>
    <x v="4"/>
    <x v="3"/>
    <s v="шт."/>
    <n v="2"/>
  </r>
  <r>
    <x v="13"/>
    <s v="Погрузчик"/>
    <x v="6"/>
    <x v="622"/>
    <x v="2"/>
    <x v="4"/>
    <x v="3"/>
    <s v="шт."/>
    <n v="1"/>
  </r>
  <r>
    <x v="13"/>
    <s v="Погрузчик"/>
    <x v="6"/>
    <x v="623"/>
    <x v="2"/>
    <x v="4"/>
    <x v="3"/>
    <s v="шт."/>
    <n v="1"/>
  </r>
  <r>
    <x v="13"/>
    <s v="Погрузчик"/>
    <x v="6"/>
    <x v="624"/>
    <x v="2"/>
    <x v="4"/>
    <x v="3"/>
    <s v="шт."/>
    <n v="4"/>
  </r>
  <r>
    <x v="13"/>
    <s v="Погрузчик"/>
    <x v="6"/>
    <x v="625"/>
    <x v="2"/>
    <x v="4"/>
    <x v="3"/>
    <s v="шт."/>
    <n v="4"/>
  </r>
  <r>
    <x v="13"/>
    <s v="Погрузчик"/>
    <x v="6"/>
    <x v="626"/>
    <x v="2"/>
    <x v="4"/>
    <x v="3"/>
    <s v="шт."/>
    <n v="2"/>
  </r>
  <r>
    <x v="13"/>
    <s v="Погрузчик"/>
    <x v="6"/>
    <x v="627"/>
    <x v="2"/>
    <x v="4"/>
    <x v="3"/>
    <s v="шт."/>
    <n v="1"/>
  </r>
  <r>
    <x v="13"/>
    <s v="Погрузчик"/>
    <x v="6"/>
    <x v="628"/>
    <x v="2"/>
    <x v="4"/>
    <x v="3"/>
    <s v="шт."/>
    <n v="6"/>
  </r>
  <r>
    <x v="13"/>
    <s v="Погрузчик"/>
    <x v="6"/>
    <x v="629"/>
    <x v="2"/>
    <x v="4"/>
    <x v="3"/>
    <s v="шт."/>
    <n v="2"/>
  </r>
  <r>
    <x v="13"/>
    <s v="Погрузчик"/>
    <x v="6"/>
    <x v="630"/>
    <x v="2"/>
    <x v="4"/>
    <x v="3"/>
    <s v="шт."/>
    <n v="1"/>
  </r>
  <r>
    <x v="13"/>
    <s v="Погрузчик"/>
    <x v="6"/>
    <x v="631"/>
    <x v="2"/>
    <x v="4"/>
    <x v="3"/>
    <s v="шт."/>
    <n v="1"/>
  </r>
  <r>
    <x v="13"/>
    <s v="Погрузчик"/>
    <x v="6"/>
    <x v="632"/>
    <x v="2"/>
    <x v="4"/>
    <x v="3"/>
    <s v="шт."/>
    <n v="1"/>
  </r>
  <r>
    <x v="13"/>
    <s v="Погрузчик"/>
    <x v="6"/>
    <x v="633"/>
    <x v="2"/>
    <x v="4"/>
    <x v="3"/>
    <s v="шт."/>
    <n v="2"/>
  </r>
  <r>
    <x v="13"/>
    <s v="Погрузчик"/>
    <x v="6"/>
    <x v="634"/>
    <x v="2"/>
    <x v="4"/>
    <x v="3"/>
    <s v="шт."/>
    <n v="2"/>
  </r>
  <r>
    <x v="13"/>
    <s v="Погрузчик"/>
    <x v="6"/>
    <x v="635"/>
    <x v="2"/>
    <x v="4"/>
    <x v="3"/>
    <s v="шт."/>
    <n v="2"/>
  </r>
  <r>
    <x v="13"/>
    <s v="Погрузчик"/>
    <x v="6"/>
    <x v="636"/>
    <x v="2"/>
    <x v="4"/>
    <x v="3"/>
    <s v="шт."/>
    <n v="1"/>
  </r>
  <r>
    <x v="13"/>
    <s v="Погрузчик"/>
    <x v="6"/>
    <x v="637"/>
    <x v="2"/>
    <x v="4"/>
    <x v="3"/>
    <s v="шт."/>
    <n v="1"/>
  </r>
  <r>
    <x v="13"/>
    <s v="Погрузчик"/>
    <x v="6"/>
    <x v="638"/>
    <x v="2"/>
    <x v="4"/>
    <x v="3"/>
    <s v="шт."/>
    <n v="3"/>
  </r>
  <r>
    <x v="13"/>
    <s v="Погрузчик"/>
    <x v="6"/>
    <x v="639"/>
    <x v="2"/>
    <x v="4"/>
    <x v="3"/>
    <s v="шт."/>
    <n v="2"/>
  </r>
  <r>
    <x v="13"/>
    <s v="Погрузчик"/>
    <x v="6"/>
    <x v="640"/>
    <x v="2"/>
    <x v="4"/>
    <x v="3"/>
    <s v="шт."/>
    <n v="1"/>
  </r>
  <r>
    <x v="13"/>
    <s v="Погрузчик"/>
    <x v="6"/>
    <x v="641"/>
    <x v="2"/>
    <x v="4"/>
    <x v="3"/>
    <s v="шт."/>
    <n v="1"/>
  </r>
  <r>
    <x v="13"/>
    <s v="Погрузчик"/>
    <x v="6"/>
    <x v="642"/>
    <x v="2"/>
    <x v="4"/>
    <x v="3"/>
    <s v="шт."/>
    <n v="1"/>
  </r>
  <r>
    <x v="13"/>
    <s v="Погрузчик"/>
    <x v="6"/>
    <x v="643"/>
    <x v="2"/>
    <x v="4"/>
    <x v="3"/>
    <s v="шт."/>
    <n v="1"/>
  </r>
  <r>
    <x v="13"/>
    <s v="Погрузчик"/>
    <x v="6"/>
    <x v="644"/>
    <x v="2"/>
    <x v="4"/>
    <x v="3"/>
    <s v="шт."/>
    <n v="1"/>
  </r>
  <r>
    <x v="13"/>
    <s v="Погрузчик"/>
    <x v="6"/>
    <x v="645"/>
    <x v="2"/>
    <x v="4"/>
    <x v="3"/>
    <s v="шт."/>
    <n v="1"/>
  </r>
  <r>
    <x v="13"/>
    <s v="Погрузчик"/>
    <x v="6"/>
    <x v="646"/>
    <x v="2"/>
    <x v="4"/>
    <x v="3"/>
    <s v="шт."/>
    <n v="1"/>
  </r>
  <r>
    <x v="13"/>
    <s v="Погрузчик"/>
    <x v="6"/>
    <x v="647"/>
    <x v="2"/>
    <x v="4"/>
    <x v="3"/>
    <s v="шт."/>
    <n v="1"/>
  </r>
  <r>
    <x v="13"/>
    <s v="Погрузчик"/>
    <x v="6"/>
    <x v="648"/>
    <x v="2"/>
    <x v="4"/>
    <x v="3"/>
    <s v="шт."/>
    <n v="2"/>
  </r>
  <r>
    <x v="13"/>
    <s v="Погрузчик"/>
    <x v="6"/>
    <x v="649"/>
    <x v="2"/>
    <x v="4"/>
    <x v="3"/>
    <s v="шт."/>
    <n v="1"/>
  </r>
  <r>
    <x v="13"/>
    <s v="Погрузчик"/>
    <x v="6"/>
    <x v="650"/>
    <x v="2"/>
    <x v="4"/>
    <x v="3"/>
    <s v="шт."/>
    <n v="1"/>
  </r>
  <r>
    <x v="13"/>
    <s v="Погрузчик"/>
    <x v="6"/>
    <x v="588"/>
    <x v="1"/>
    <x v="2"/>
    <x v="4"/>
    <s v="шт."/>
    <n v="443"/>
  </r>
  <r>
    <x v="13"/>
    <s v="Погрузчик"/>
    <x v="6"/>
    <x v="589"/>
    <x v="1"/>
    <x v="0"/>
    <x v="74"/>
    <s v="шт."/>
    <n v="1"/>
  </r>
  <r>
    <x v="13"/>
    <s v="Погрузчик"/>
    <x v="6"/>
    <x v="159"/>
    <x v="1"/>
    <x v="49"/>
    <x v="75"/>
    <s v="шт."/>
    <n v="1"/>
  </r>
  <r>
    <x v="13"/>
    <s v="Погрузчик"/>
    <x v="6"/>
    <x v="590"/>
    <x v="1"/>
    <x v="21"/>
    <x v="52"/>
    <s v="шт."/>
    <n v="2"/>
  </r>
  <r>
    <x v="13"/>
    <s v="Погрузчик"/>
    <x v="6"/>
    <x v="591"/>
    <x v="0"/>
    <x v="2"/>
    <x v="76"/>
    <s v="л."/>
    <n v="155"/>
  </r>
  <r>
    <x v="13"/>
    <s v="Погрузчик"/>
    <x v="6"/>
    <x v="592"/>
    <x v="0"/>
    <x v="2"/>
    <x v="76"/>
    <s v="л."/>
    <n v="155"/>
  </r>
  <r>
    <x v="13"/>
    <s v="Погрузчик"/>
    <x v="6"/>
    <x v="593"/>
    <x v="8"/>
    <x v="8"/>
    <x v="77"/>
    <s v="шт."/>
    <n v="2"/>
  </r>
  <r>
    <x v="13"/>
    <s v="Погрузчик"/>
    <x v="6"/>
    <x v="594"/>
    <x v="2"/>
    <x v="4"/>
    <x v="3"/>
    <m/>
    <m/>
  </r>
  <r>
    <x v="13"/>
    <s v="Погрузчик"/>
    <x v="6"/>
    <x v="595"/>
    <x v="2"/>
    <x v="4"/>
    <x v="3"/>
    <m/>
    <m/>
  </r>
  <r>
    <x v="13"/>
    <s v="Погрузчик"/>
    <x v="6"/>
    <x v="596"/>
    <x v="2"/>
    <x v="4"/>
    <x v="3"/>
    <m/>
    <m/>
  </r>
  <r>
    <x v="13"/>
    <s v="Погрузчик"/>
    <x v="6"/>
    <x v="597"/>
    <x v="2"/>
    <x v="4"/>
    <x v="3"/>
    <m/>
    <m/>
  </r>
  <r>
    <x v="13"/>
    <s v="Погрузчик"/>
    <x v="6"/>
    <x v="598"/>
    <x v="2"/>
    <x v="4"/>
    <x v="3"/>
    <m/>
    <m/>
  </r>
  <r>
    <x v="13"/>
    <s v="Погрузчик"/>
    <x v="6"/>
    <x v="599"/>
    <x v="2"/>
    <x v="4"/>
    <x v="3"/>
    <m/>
    <m/>
  </r>
  <r>
    <x v="13"/>
    <s v="Погрузчик"/>
    <x v="6"/>
    <x v="600"/>
    <x v="10"/>
    <x v="2"/>
    <x v="78"/>
    <s v="л."/>
    <n v="1.2"/>
  </r>
  <r>
    <x v="13"/>
    <s v="Погрузчик"/>
    <x v="6"/>
    <x v="601"/>
    <x v="10"/>
    <x v="2"/>
    <x v="78"/>
    <s v="л."/>
    <n v="1.2"/>
  </r>
  <r>
    <x v="13"/>
    <s v="Погрузчик"/>
    <x v="6"/>
    <x v="602"/>
    <x v="10"/>
    <x v="2"/>
    <x v="78"/>
    <s v="л."/>
    <n v="1.2"/>
  </r>
  <r>
    <x v="13"/>
    <s v="Погрузчик"/>
    <x v="6"/>
    <x v="80"/>
    <x v="3"/>
    <x v="4"/>
    <x v="3"/>
    <m/>
    <m/>
  </r>
  <r>
    <x v="13"/>
    <s v="Погрузчик"/>
    <x v="6"/>
    <x v="100"/>
    <x v="2"/>
    <x v="4"/>
    <x v="3"/>
    <m/>
    <m/>
  </r>
  <r>
    <x v="13"/>
    <s v="Погрузчик"/>
    <x v="6"/>
    <x v="583"/>
    <x v="0"/>
    <x v="2"/>
    <x v="2"/>
    <s v="л."/>
    <n v="83"/>
  </r>
  <r>
    <x v="13"/>
    <s v="Погрузчик"/>
    <x v="6"/>
    <x v="585"/>
    <x v="2"/>
    <x v="4"/>
    <x v="3"/>
    <m/>
    <m/>
  </r>
  <r>
    <x v="13"/>
    <s v="Погрузчик"/>
    <x v="6"/>
    <x v="196"/>
    <x v="2"/>
    <x v="4"/>
    <x v="3"/>
    <m/>
    <m/>
  </r>
  <r>
    <x v="13"/>
    <s v="Погрузчик"/>
    <x v="6"/>
    <x v="586"/>
    <x v="3"/>
    <x v="11"/>
    <x v="40"/>
    <s v="шт."/>
    <n v="1"/>
  </r>
  <r>
    <x v="13"/>
    <s v="Погрузчик"/>
    <x v="6"/>
    <x v="587"/>
    <x v="2"/>
    <x v="4"/>
    <x v="3"/>
    <m/>
    <m/>
  </r>
  <r>
    <x v="13"/>
    <s v="Погрузчик"/>
    <x v="6"/>
    <x v="80"/>
    <x v="3"/>
    <x v="4"/>
    <x v="3"/>
    <m/>
    <m/>
  </r>
  <r>
    <x v="13"/>
    <s v="Погрузчик"/>
    <x v="6"/>
    <x v="100"/>
    <x v="2"/>
    <x v="4"/>
    <x v="3"/>
    <m/>
    <m/>
  </r>
  <r>
    <x v="13"/>
    <s v="Погрузчик"/>
    <x v="6"/>
    <x v="580"/>
    <x v="3"/>
    <x v="5"/>
    <x v="6"/>
    <s v="л."/>
    <n v="86"/>
  </r>
  <r>
    <x v="13"/>
    <s v="Погрузчик"/>
    <x v="6"/>
    <x v="12"/>
    <x v="3"/>
    <x v="6"/>
    <x v="7"/>
    <s v="шт."/>
    <n v="3"/>
  </r>
  <r>
    <x v="13"/>
    <s v="Погрузчик"/>
    <x v="6"/>
    <x v="13"/>
    <x v="3"/>
    <x v="7"/>
    <x v="58"/>
    <s v="шт."/>
    <n v="2"/>
  </r>
  <r>
    <x v="13"/>
    <s v="Погрузчик"/>
    <x v="6"/>
    <x v="301"/>
    <x v="3"/>
    <x v="7"/>
    <x v="70"/>
    <s v="шт."/>
    <n v="1"/>
  </r>
  <r>
    <x v="13"/>
    <s v="Погрузчик"/>
    <x v="6"/>
    <x v="581"/>
    <x v="0"/>
    <x v="22"/>
    <x v="30"/>
    <s v="шт."/>
    <n v="3"/>
  </r>
  <r>
    <x v="13"/>
    <s v="Погрузчик"/>
    <x v="6"/>
    <x v="582"/>
    <x v="3"/>
    <x v="48"/>
    <x v="71"/>
    <s v="шт."/>
    <n v="2"/>
  </r>
  <r>
    <x v="13"/>
    <s v="Погрузчик"/>
    <x v="6"/>
    <x v="80"/>
    <x v="3"/>
    <x v="4"/>
    <x v="3"/>
    <m/>
    <m/>
  </r>
  <r>
    <x v="13"/>
    <s v="Погрузчик"/>
    <x v="6"/>
    <x v="100"/>
    <x v="2"/>
    <x v="4"/>
    <x v="3"/>
    <m/>
    <m/>
  </r>
  <r>
    <x v="13"/>
    <s v="Погрузчик"/>
    <x v="6"/>
    <x v="575"/>
    <x v="2"/>
    <x v="4"/>
    <x v="3"/>
    <m/>
    <m/>
  </r>
  <r>
    <x v="13"/>
    <s v="Погрузчик"/>
    <x v="6"/>
    <x v="576"/>
    <x v="2"/>
    <x v="4"/>
    <x v="3"/>
    <m/>
    <m/>
  </r>
  <r>
    <x v="13"/>
    <s v="Погрузчик"/>
    <x v="6"/>
    <x v="577"/>
    <x v="2"/>
    <x v="4"/>
    <x v="3"/>
    <m/>
    <m/>
  </r>
  <r>
    <x v="13"/>
    <s v="Погрузчик"/>
    <x v="6"/>
    <x v="578"/>
    <x v="2"/>
    <x v="4"/>
    <x v="3"/>
    <m/>
    <m/>
  </r>
  <r>
    <x v="13"/>
    <s v="Погрузчик"/>
    <x v="6"/>
    <x v="579"/>
    <x v="2"/>
    <x v="4"/>
    <x v="3"/>
    <m/>
    <m/>
  </r>
  <r>
    <x v="13"/>
    <s v="Погрузчик"/>
    <x v="6"/>
    <x v="80"/>
    <x v="3"/>
    <x v="4"/>
    <x v="3"/>
    <m/>
    <m/>
  </r>
  <r>
    <x v="13"/>
    <s v="Погрузчик"/>
    <x v="6"/>
    <x v="196"/>
    <x v="2"/>
    <x v="4"/>
    <x v="3"/>
    <m/>
    <m/>
  </r>
  <r>
    <x v="13"/>
    <s v="Погрузчик"/>
    <x v="6"/>
    <x v="570"/>
    <x v="2"/>
    <x v="4"/>
    <x v="3"/>
    <m/>
    <m/>
  </r>
  <r>
    <x v="13"/>
    <s v="Погрузчик"/>
    <x v="6"/>
    <x v="571"/>
    <x v="2"/>
    <x v="4"/>
    <x v="3"/>
    <m/>
    <m/>
  </r>
  <r>
    <x v="13"/>
    <s v="Погрузчик"/>
    <x v="6"/>
    <x v="572"/>
    <x v="2"/>
    <x v="4"/>
    <x v="3"/>
    <m/>
    <m/>
  </r>
  <r>
    <x v="13"/>
    <s v="Погрузчик"/>
    <x v="6"/>
    <x v="569"/>
    <x v="2"/>
    <x v="4"/>
    <x v="3"/>
    <m/>
    <m/>
  </r>
  <r>
    <x v="13"/>
    <s v="Погрузчик"/>
    <x v="5"/>
    <x v="448"/>
    <x v="3"/>
    <x v="23"/>
    <x v="62"/>
    <s v="л."/>
    <n v="147"/>
  </r>
  <r>
    <x v="13"/>
    <s v="Погрузчик"/>
    <x v="6"/>
    <x v="448"/>
    <x v="3"/>
    <x v="23"/>
    <x v="62"/>
    <s v="л."/>
    <n v="147"/>
  </r>
  <r>
    <x v="13"/>
    <s v="Погрузчик"/>
    <x v="0"/>
    <x v="209"/>
    <x v="0"/>
    <x v="1"/>
    <x v="79"/>
    <s v="шт."/>
    <n v="3"/>
  </r>
  <r>
    <x v="13"/>
    <s v="Погрузчик"/>
    <x v="0"/>
    <x v="209"/>
    <x v="0"/>
    <x v="1"/>
    <x v="80"/>
    <s v="шт."/>
    <n v="3"/>
  </r>
  <r>
    <x v="13"/>
    <s v="Погрузчик"/>
    <x v="2"/>
    <x v="209"/>
    <x v="0"/>
    <x v="1"/>
    <x v="79"/>
    <s v="шт."/>
    <n v="3"/>
  </r>
  <r>
    <x v="13"/>
    <s v="Погрузчик"/>
    <x v="2"/>
    <x v="209"/>
    <x v="0"/>
    <x v="1"/>
    <x v="80"/>
    <s v="шт."/>
    <n v="3"/>
  </r>
  <r>
    <x v="13"/>
    <s v="Погрузчик"/>
    <x v="3"/>
    <x v="209"/>
    <x v="0"/>
    <x v="1"/>
    <x v="79"/>
    <s v="шт."/>
    <n v="3"/>
  </r>
  <r>
    <x v="13"/>
    <s v="Погрузчик"/>
    <x v="3"/>
    <x v="209"/>
    <x v="0"/>
    <x v="1"/>
    <x v="80"/>
    <s v="шт."/>
    <n v="3"/>
  </r>
  <r>
    <x v="13"/>
    <s v="Погрузчик"/>
    <x v="4"/>
    <x v="209"/>
    <x v="0"/>
    <x v="1"/>
    <x v="79"/>
    <s v="шт."/>
    <n v="3"/>
  </r>
  <r>
    <x v="13"/>
    <s v="Погрузчик"/>
    <x v="4"/>
    <x v="209"/>
    <x v="0"/>
    <x v="1"/>
    <x v="80"/>
    <s v="шт."/>
    <n v="3"/>
  </r>
  <r>
    <x v="13"/>
    <s v="Погрузчик"/>
    <x v="5"/>
    <x v="209"/>
    <x v="0"/>
    <x v="1"/>
    <x v="79"/>
    <s v="шт."/>
    <n v="3"/>
  </r>
  <r>
    <x v="13"/>
    <s v="Погрузчик"/>
    <x v="5"/>
    <x v="209"/>
    <x v="0"/>
    <x v="1"/>
    <x v="80"/>
    <s v="шт."/>
    <n v="3"/>
  </r>
  <r>
    <x v="13"/>
    <s v="Погрузчик"/>
    <x v="6"/>
    <x v="209"/>
    <x v="0"/>
    <x v="1"/>
    <x v="79"/>
    <s v="шт."/>
    <n v="3"/>
  </r>
  <r>
    <x v="13"/>
    <s v="Погрузчик"/>
    <x v="6"/>
    <x v="209"/>
    <x v="0"/>
    <x v="1"/>
    <x v="80"/>
    <s v="шт."/>
    <n v="3"/>
  </r>
  <r>
    <x v="13"/>
    <s v="Погрузчик"/>
    <x v="4"/>
    <x v="584"/>
    <x v="0"/>
    <x v="3"/>
    <x v="72"/>
    <s v="шт."/>
    <n v="1"/>
  </r>
  <r>
    <x v="13"/>
    <s v="Погрузчик"/>
    <x v="4"/>
    <x v="584"/>
    <x v="0"/>
    <x v="3"/>
    <x v="73"/>
    <s v="шт."/>
    <n v="1"/>
  </r>
  <r>
    <x v="13"/>
    <s v="Погрузчик"/>
    <x v="5"/>
    <x v="584"/>
    <x v="0"/>
    <x v="3"/>
    <x v="72"/>
    <s v="шт."/>
    <n v="1"/>
  </r>
  <r>
    <x v="13"/>
    <s v="Погрузчик"/>
    <x v="5"/>
    <x v="584"/>
    <x v="0"/>
    <x v="3"/>
    <x v="73"/>
    <s v="шт."/>
    <n v="1"/>
  </r>
  <r>
    <x v="13"/>
    <s v="Погрузчик"/>
    <x v="6"/>
    <x v="584"/>
    <x v="0"/>
    <x v="3"/>
    <x v="72"/>
    <s v="шт."/>
    <n v="1"/>
  </r>
  <r>
    <x v="13"/>
    <s v="Погрузчик"/>
    <x v="6"/>
    <x v="584"/>
    <x v="0"/>
    <x v="3"/>
    <x v="73"/>
    <s v="шт."/>
    <n v="1"/>
  </r>
  <r>
    <x v="13"/>
    <s v="Погрузчик"/>
    <x v="5"/>
    <x v="209"/>
    <x v="11"/>
    <x v="1"/>
    <x v="81"/>
    <s v="шт."/>
    <n v="1"/>
  </r>
  <r>
    <x v="13"/>
    <s v="Погрузчик"/>
    <x v="6"/>
    <x v="209"/>
    <x v="11"/>
    <x v="1"/>
    <x v="81"/>
    <s v="шт."/>
    <n v="1"/>
  </r>
  <r>
    <x v="13"/>
    <s v="Погрузчик"/>
    <x v="4"/>
    <x v="209"/>
    <x v="1"/>
    <x v="1"/>
    <x v="82"/>
    <s v="шт."/>
    <n v="1"/>
  </r>
  <r>
    <x v="13"/>
    <s v="Погрузчик"/>
    <x v="4"/>
    <x v="209"/>
    <x v="1"/>
    <x v="1"/>
    <x v="83"/>
    <s v="шт."/>
    <n v="1"/>
  </r>
  <r>
    <x v="13"/>
    <s v="Погрузчик"/>
    <x v="4"/>
    <x v="209"/>
    <x v="1"/>
    <x v="1"/>
    <x v="84"/>
    <s v="шт."/>
    <n v="1"/>
  </r>
  <r>
    <x v="13"/>
    <s v="Погрузчик"/>
    <x v="5"/>
    <x v="209"/>
    <x v="1"/>
    <x v="1"/>
    <x v="82"/>
    <s v="шт."/>
    <n v="1"/>
  </r>
  <r>
    <x v="13"/>
    <s v="Погрузчик"/>
    <x v="5"/>
    <x v="209"/>
    <x v="1"/>
    <x v="1"/>
    <x v="83"/>
    <s v="шт."/>
    <n v="1"/>
  </r>
  <r>
    <x v="13"/>
    <s v="Погрузчик"/>
    <x v="5"/>
    <x v="209"/>
    <x v="1"/>
    <x v="1"/>
    <x v="84"/>
    <s v="шт."/>
    <n v="1"/>
  </r>
  <r>
    <x v="13"/>
    <s v="Погрузчик"/>
    <x v="6"/>
    <x v="209"/>
    <x v="1"/>
    <x v="1"/>
    <x v="82"/>
    <s v="шт."/>
    <n v="1"/>
  </r>
  <r>
    <x v="13"/>
    <s v="Погрузчик"/>
    <x v="6"/>
    <x v="209"/>
    <x v="1"/>
    <x v="1"/>
    <x v="83"/>
    <s v="шт."/>
    <n v="1"/>
  </r>
  <r>
    <x v="13"/>
    <s v="Погрузчик"/>
    <x v="6"/>
    <x v="209"/>
    <x v="1"/>
    <x v="1"/>
    <x v="84"/>
    <s v="шт."/>
    <n v="1"/>
  </r>
  <r>
    <x v="13"/>
    <s v="Погрузчик"/>
    <x v="0"/>
    <x v="575"/>
    <x v="2"/>
    <x v="4"/>
    <x v="3"/>
    <m/>
    <m/>
  </r>
  <r>
    <x v="13"/>
    <s v="Погрузчик"/>
    <x v="0"/>
    <x v="576"/>
    <x v="2"/>
    <x v="4"/>
    <x v="3"/>
    <m/>
    <m/>
  </r>
  <r>
    <x v="13"/>
    <s v="Погрузчик"/>
    <x v="0"/>
    <x v="577"/>
    <x v="2"/>
    <x v="4"/>
    <x v="3"/>
    <m/>
    <m/>
  </r>
  <r>
    <x v="13"/>
    <s v="Погрузчик"/>
    <x v="0"/>
    <x v="578"/>
    <x v="2"/>
    <x v="4"/>
    <x v="3"/>
    <m/>
    <m/>
  </r>
  <r>
    <x v="13"/>
    <s v="Погрузчик"/>
    <x v="0"/>
    <x v="579"/>
    <x v="2"/>
    <x v="4"/>
    <x v="3"/>
    <m/>
    <m/>
  </r>
  <r>
    <x v="13"/>
    <s v="Погрузчик"/>
    <x v="0"/>
    <x v="80"/>
    <x v="3"/>
    <x v="4"/>
    <x v="3"/>
    <m/>
    <m/>
  </r>
  <r>
    <x v="13"/>
    <s v="Погрузчик"/>
    <x v="0"/>
    <x v="196"/>
    <x v="2"/>
    <x v="4"/>
    <x v="3"/>
    <m/>
    <m/>
  </r>
  <r>
    <x v="13"/>
    <s v="Погрузчик"/>
    <x v="0"/>
    <x v="570"/>
    <x v="2"/>
    <x v="4"/>
    <x v="3"/>
    <m/>
    <m/>
  </r>
  <r>
    <x v="13"/>
    <s v="Погрузчик"/>
    <x v="0"/>
    <x v="571"/>
    <x v="2"/>
    <x v="4"/>
    <x v="3"/>
    <m/>
    <m/>
  </r>
  <r>
    <x v="13"/>
    <s v="Погрузчик"/>
    <x v="0"/>
    <x v="572"/>
    <x v="2"/>
    <x v="4"/>
    <x v="3"/>
    <m/>
    <m/>
  </r>
  <r>
    <x v="13"/>
    <s v="Погрузчик"/>
    <x v="0"/>
    <x v="569"/>
    <x v="2"/>
    <x v="4"/>
    <x v="3"/>
    <m/>
    <m/>
  </r>
  <r>
    <x v="4"/>
    <s v="Самосвал"/>
    <x v="5"/>
    <x v="448"/>
    <x v="3"/>
    <x v="52"/>
    <x v="62"/>
    <s v="л."/>
    <n v="165"/>
  </r>
  <r>
    <x v="14"/>
    <s v="Бульдозер"/>
    <x v="2"/>
    <x v="698"/>
    <x v="2"/>
    <x v="4"/>
    <x v="3"/>
    <m/>
    <m/>
  </r>
  <r>
    <x v="14"/>
    <s v="Бульдозер"/>
    <x v="3"/>
    <x v="698"/>
    <x v="2"/>
    <x v="4"/>
    <x v="3"/>
    <m/>
    <m/>
  </r>
  <r>
    <x v="14"/>
    <s v="Бульдозер"/>
    <x v="4"/>
    <x v="698"/>
    <x v="2"/>
    <x v="4"/>
    <x v="3"/>
    <m/>
    <m/>
  </r>
  <r>
    <x v="14"/>
    <s v="Бульдозер"/>
    <x v="17"/>
    <x v="698"/>
    <x v="2"/>
    <x v="4"/>
    <x v="3"/>
    <m/>
    <m/>
  </r>
  <r>
    <x v="14"/>
    <s v="Бульдозер"/>
    <x v="2"/>
    <x v="699"/>
    <x v="2"/>
    <x v="4"/>
    <x v="3"/>
    <m/>
    <m/>
  </r>
  <r>
    <x v="14"/>
    <s v="Бульдозер"/>
    <x v="3"/>
    <x v="699"/>
    <x v="2"/>
    <x v="4"/>
    <x v="3"/>
    <m/>
    <m/>
  </r>
  <r>
    <x v="14"/>
    <s v="Бульдозер"/>
    <x v="17"/>
    <x v="699"/>
    <x v="2"/>
    <x v="4"/>
    <x v="3"/>
    <m/>
    <m/>
  </r>
  <r>
    <x v="14"/>
    <s v="Бульдозер"/>
    <x v="10"/>
    <x v="700"/>
    <x v="3"/>
    <x v="4"/>
    <x v="3"/>
    <m/>
    <m/>
  </r>
  <r>
    <x v="14"/>
    <s v="Бульдозер"/>
    <x v="13"/>
    <x v="700"/>
    <x v="3"/>
    <x v="4"/>
    <x v="3"/>
    <m/>
    <m/>
  </r>
  <r>
    <x v="14"/>
    <s v="Бульдозер"/>
    <x v="2"/>
    <x v="700"/>
    <x v="3"/>
    <x v="4"/>
    <x v="3"/>
    <m/>
    <m/>
  </r>
  <r>
    <x v="14"/>
    <s v="Бульдозер"/>
    <x v="3"/>
    <x v="700"/>
    <x v="3"/>
    <x v="4"/>
    <x v="3"/>
    <m/>
    <m/>
  </r>
  <r>
    <x v="14"/>
    <s v="Бульдозер"/>
    <x v="4"/>
    <x v="700"/>
    <x v="3"/>
    <x v="4"/>
    <x v="3"/>
    <m/>
    <m/>
  </r>
  <r>
    <x v="14"/>
    <s v="Бульдозер"/>
    <x v="17"/>
    <x v="700"/>
    <x v="3"/>
    <x v="4"/>
    <x v="3"/>
    <m/>
    <m/>
  </r>
  <r>
    <x v="14"/>
    <s v="Бульдозер"/>
    <x v="2"/>
    <x v="701"/>
    <x v="3"/>
    <x v="5"/>
    <x v="88"/>
    <s v="л."/>
    <n v="35"/>
  </r>
  <r>
    <x v="14"/>
    <s v="Бульдозер"/>
    <x v="3"/>
    <x v="701"/>
    <x v="3"/>
    <x v="5"/>
    <x v="88"/>
    <s v="л."/>
    <n v="35"/>
  </r>
  <r>
    <x v="14"/>
    <s v="Бульдозер"/>
    <x v="4"/>
    <x v="701"/>
    <x v="3"/>
    <x v="5"/>
    <x v="88"/>
    <s v="л."/>
    <n v="35"/>
  </r>
  <r>
    <x v="14"/>
    <s v="Бульдозер"/>
    <x v="17"/>
    <x v="701"/>
    <x v="3"/>
    <x v="5"/>
    <x v="88"/>
    <s v="л."/>
    <n v="35"/>
  </r>
  <r>
    <x v="14"/>
    <s v="Бульдозер"/>
    <x v="2"/>
    <x v="702"/>
    <x v="3"/>
    <x v="4"/>
    <x v="3"/>
    <m/>
    <m/>
  </r>
  <r>
    <x v="14"/>
    <s v="Бульдозер"/>
    <x v="3"/>
    <x v="702"/>
    <x v="3"/>
    <x v="4"/>
    <x v="3"/>
    <m/>
    <m/>
  </r>
  <r>
    <x v="14"/>
    <s v="Бульдозер"/>
    <x v="4"/>
    <x v="702"/>
    <x v="3"/>
    <x v="4"/>
    <x v="3"/>
    <m/>
    <m/>
  </r>
  <r>
    <x v="14"/>
    <s v="Бульдозер"/>
    <x v="17"/>
    <x v="702"/>
    <x v="3"/>
    <x v="4"/>
    <x v="3"/>
    <m/>
    <m/>
  </r>
  <r>
    <x v="14"/>
    <s v="Бульдозер"/>
    <x v="10"/>
    <x v="703"/>
    <x v="3"/>
    <x v="4"/>
    <x v="3"/>
    <m/>
    <m/>
  </r>
  <r>
    <x v="14"/>
    <s v="Бульдозер"/>
    <x v="13"/>
    <x v="703"/>
    <x v="3"/>
    <x v="4"/>
    <x v="3"/>
    <m/>
    <m/>
  </r>
  <r>
    <x v="14"/>
    <s v="Бульдозер"/>
    <x v="2"/>
    <x v="703"/>
    <x v="3"/>
    <x v="4"/>
    <x v="3"/>
    <m/>
    <m/>
  </r>
  <r>
    <x v="14"/>
    <s v="Бульдозер"/>
    <x v="3"/>
    <x v="703"/>
    <x v="3"/>
    <x v="4"/>
    <x v="3"/>
    <m/>
    <m/>
  </r>
  <r>
    <x v="14"/>
    <s v="Бульдозер"/>
    <x v="4"/>
    <x v="703"/>
    <x v="3"/>
    <x v="4"/>
    <x v="3"/>
    <m/>
    <m/>
  </r>
  <r>
    <x v="14"/>
    <s v="Бульдозер"/>
    <x v="17"/>
    <x v="703"/>
    <x v="3"/>
    <x v="4"/>
    <x v="3"/>
    <m/>
    <m/>
  </r>
  <r>
    <x v="14"/>
    <s v="Бульдозер"/>
    <x v="2"/>
    <x v="704"/>
    <x v="3"/>
    <x v="4"/>
    <x v="3"/>
    <m/>
    <m/>
  </r>
  <r>
    <x v="14"/>
    <s v="Бульдозер"/>
    <x v="3"/>
    <x v="704"/>
    <x v="3"/>
    <x v="4"/>
    <x v="3"/>
    <m/>
    <m/>
  </r>
  <r>
    <x v="14"/>
    <s v="Бульдозер"/>
    <x v="4"/>
    <x v="704"/>
    <x v="3"/>
    <x v="4"/>
    <x v="3"/>
    <m/>
    <m/>
  </r>
  <r>
    <x v="14"/>
    <s v="Бульдозер"/>
    <x v="17"/>
    <x v="704"/>
    <x v="3"/>
    <x v="4"/>
    <x v="3"/>
    <m/>
    <m/>
  </r>
  <r>
    <x v="14"/>
    <s v="Бульдозер"/>
    <x v="2"/>
    <x v="705"/>
    <x v="3"/>
    <x v="4"/>
    <x v="3"/>
    <m/>
    <m/>
  </r>
  <r>
    <x v="14"/>
    <s v="Бульдозер"/>
    <x v="3"/>
    <x v="705"/>
    <x v="3"/>
    <x v="4"/>
    <x v="3"/>
    <m/>
    <m/>
  </r>
  <r>
    <x v="14"/>
    <s v="Бульдозер"/>
    <x v="4"/>
    <x v="705"/>
    <x v="3"/>
    <x v="4"/>
    <x v="3"/>
    <m/>
    <m/>
  </r>
  <r>
    <x v="14"/>
    <s v="Бульдозер"/>
    <x v="2"/>
    <x v="706"/>
    <x v="3"/>
    <x v="4"/>
    <x v="3"/>
    <m/>
    <m/>
  </r>
  <r>
    <x v="14"/>
    <s v="Бульдозер"/>
    <x v="3"/>
    <x v="706"/>
    <x v="3"/>
    <x v="4"/>
    <x v="3"/>
    <m/>
    <m/>
  </r>
  <r>
    <x v="14"/>
    <s v="Бульдозер"/>
    <x v="4"/>
    <x v="706"/>
    <x v="3"/>
    <x v="4"/>
    <x v="3"/>
    <m/>
    <m/>
  </r>
  <r>
    <x v="14"/>
    <s v="Бульдозер"/>
    <x v="17"/>
    <x v="706"/>
    <x v="3"/>
    <x v="4"/>
    <x v="3"/>
    <m/>
    <m/>
  </r>
  <r>
    <x v="14"/>
    <s v="Бульдозер"/>
    <x v="2"/>
    <x v="707"/>
    <x v="3"/>
    <x v="4"/>
    <x v="3"/>
    <m/>
    <m/>
  </r>
  <r>
    <x v="14"/>
    <s v="Бульдозер"/>
    <x v="3"/>
    <x v="707"/>
    <x v="3"/>
    <x v="4"/>
    <x v="3"/>
    <m/>
    <m/>
  </r>
  <r>
    <x v="14"/>
    <s v="Бульдозер"/>
    <x v="4"/>
    <x v="707"/>
    <x v="3"/>
    <x v="4"/>
    <x v="3"/>
    <m/>
    <m/>
  </r>
  <r>
    <x v="14"/>
    <s v="Бульдозер"/>
    <x v="17"/>
    <x v="707"/>
    <x v="3"/>
    <x v="4"/>
    <x v="3"/>
    <m/>
    <m/>
  </r>
  <r>
    <x v="14"/>
    <s v="Бульдозер"/>
    <x v="2"/>
    <x v="708"/>
    <x v="3"/>
    <x v="4"/>
    <x v="3"/>
    <m/>
    <m/>
  </r>
  <r>
    <x v="14"/>
    <s v="Бульдозер"/>
    <x v="3"/>
    <x v="708"/>
    <x v="3"/>
    <x v="4"/>
    <x v="3"/>
    <m/>
    <m/>
  </r>
  <r>
    <x v="14"/>
    <s v="Бульдозер"/>
    <x v="4"/>
    <x v="708"/>
    <x v="3"/>
    <x v="4"/>
    <x v="3"/>
    <m/>
    <m/>
  </r>
  <r>
    <x v="14"/>
    <s v="Бульдозер"/>
    <x v="17"/>
    <x v="708"/>
    <x v="3"/>
    <x v="4"/>
    <x v="3"/>
    <m/>
    <m/>
  </r>
  <r>
    <x v="14"/>
    <s v="Бульдозер"/>
    <x v="2"/>
    <x v="709"/>
    <x v="3"/>
    <x v="4"/>
    <x v="3"/>
    <m/>
    <m/>
  </r>
  <r>
    <x v="14"/>
    <s v="Бульдозер"/>
    <x v="3"/>
    <x v="709"/>
    <x v="3"/>
    <x v="4"/>
    <x v="3"/>
    <m/>
    <m/>
  </r>
  <r>
    <x v="14"/>
    <s v="Бульдозер"/>
    <x v="4"/>
    <x v="709"/>
    <x v="3"/>
    <x v="4"/>
    <x v="3"/>
    <m/>
    <m/>
  </r>
  <r>
    <x v="14"/>
    <s v="Бульдозер"/>
    <x v="17"/>
    <x v="709"/>
    <x v="3"/>
    <x v="4"/>
    <x v="3"/>
    <m/>
    <m/>
  </r>
  <r>
    <x v="14"/>
    <s v="Бульдозер"/>
    <x v="17"/>
    <x v="710"/>
    <x v="3"/>
    <x v="4"/>
    <x v="3"/>
    <m/>
    <m/>
  </r>
  <r>
    <x v="14"/>
    <s v="Бульдозер"/>
    <x v="18"/>
    <x v="711"/>
    <x v="3"/>
    <x v="4"/>
    <x v="3"/>
    <m/>
    <m/>
  </r>
  <r>
    <x v="14"/>
    <s v="Бульдозер"/>
    <x v="13"/>
    <x v="712"/>
    <x v="3"/>
    <x v="4"/>
    <x v="3"/>
    <m/>
    <m/>
  </r>
  <r>
    <x v="14"/>
    <s v="Бульдозер"/>
    <x v="2"/>
    <x v="712"/>
    <x v="3"/>
    <x v="4"/>
    <x v="3"/>
    <m/>
    <m/>
  </r>
  <r>
    <x v="14"/>
    <s v="Бульдозер"/>
    <x v="3"/>
    <x v="712"/>
    <x v="3"/>
    <x v="4"/>
    <x v="3"/>
    <m/>
    <m/>
  </r>
  <r>
    <x v="14"/>
    <s v="Бульдозер"/>
    <x v="4"/>
    <x v="712"/>
    <x v="3"/>
    <x v="4"/>
    <x v="3"/>
    <m/>
    <m/>
  </r>
  <r>
    <x v="14"/>
    <s v="Бульдозер"/>
    <x v="17"/>
    <x v="712"/>
    <x v="3"/>
    <x v="4"/>
    <x v="3"/>
    <m/>
    <m/>
  </r>
  <r>
    <x v="14"/>
    <s v="Бульдозер"/>
    <x v="3"/>
    <x v="713"/>
    <x v="3"/>
    <x v="4"/>
    <x v="3"/>
    <m/>
    <m/>
  </r>
  <r>
    <x v="14"/>
    <s v="Бульдозер"/>
    <x v="4"/>
    <x v="713"/>
    <x v="3"/>
    <x v="4"/>
    <x v="3"/>
    <m/>
    <m/>
  </r>
  <r>
    <x v="14"/>
    <s v="Бульдозер"/>
    <x v="17"/>
    <x v="713"/>
    <x v="3"/>
    <x v="4"/>
    <x v="3"/>
    <m/>
    <m/>
  </r>
  <r>
    <x v="14"/>
    <s v="Бульдозер"/>
    <x v="3"/>
    <x v="714"/>
    <x v="3"/>
    <x v="4"/>
    <x v="3"/>
    <m/>
    <m/>
  </r>
  <r>
    <x v="14"/>
    <s v="Бульдозер"/>
    <x v="4"/>
    <x v="714"/>
    <x v="3"/>
    <x v="4"/>
    <x v="3"/>
    <m/>
    <m/>
  </r>
  <r>
    <x v="14"/>
    <s v="Бульдозер"/>
    <x v="17"/>
    <x v="714"/>
    <x v="3"/>
    <x v="4"/>
    <x v="3"/>
    <m/>
    <m/>
  </r>
  <r>
    <x v="14"/>
    <s v="Бульдозер"/>
    <x v="3"/>
    <x v="715"/>
    <x v="3"/>
    <x v="4"/>
    <x v="3"/>
    <m/>
    <m/>
  </r>
  <r>
    <x v="14"/>
    <s v="Бульдозер"/>
    <x v="4"/>
    <x v="715"/>
    <x v="3"/>
    <x v="4"/>
    <x v="3"/>
    <m/>
    <m/>
  </r>
  <r>
    <x v="14"/>
    <s v="Бульдозер"/>
    <x v="17"/>
    <x v="715"/>
    <x v="3"/>
    <x v="4"/>
    <x v="3"/>
    <m/>
    <m/>
  </r>
  <r>
    <x v="14"/>
    <s v="Бульдозер"/>
    <x v="10"/>
    <x v="716"/>
    <x v="14"/>
    <x v="4"/>
    <x v="3"/>
    <m/>
    <m/>
  </r>
  <r>
    <x v="14"/>
    <s v="Бульдозер"/>
    <x v="13"/>
    <x v="716"/>
    <x v="14"/>
    <x v="4"/>
    <x v="3"/>
    <m/>
    <m/>
  </r>
  <r>
    <x v="14"/>
    <s v="Бульдозер"/>
    <x v="2"/>
    <x v="716"/>
    <x v="14"/>
    <x v="4"/>
    <x v="3"/>
    <m/>
    <m/>
  </r>
  <r>
    <x v="14"/>
    <s v="Бульдозер"/>
    <x v="3"/>
    <x v="716"/>
    <x v="14"/>
    <x v="4"/>
    <x v="3"/>
    <m/>
    <m/>
  </r>
  <r>
    <x v="14"/>
    <s v="Бульдозер"/>
    <x v="4"/>
    <x v="716"/>
    <x v="14"/>
    <x v="4"/>
    <x v="3"/>
    <m/>
    <m/>
  </r>
  <r>
    <x v="14"/>
    <s v="Бульдозер"/>
    <x v="17"/>
    <x v="716"/>
    <x v="14"/>
    <x v="4"/>
    <x v="3"/>
    <m/>
    <m/>
  </r>
  <r>
    <x v="14"/>
    <s v="Бульдозер"/>
    <x v="10"/>
    <x v="717"/>
    <x v="14"/>
    <x v="4"/>
    <x v="3"/>
    <m/>
    <m/>
  </r>
  <r>
    <x v="14"/>
    <s v="Бульдозер"/>
    <x v="13"/>
    <x v="717"/>
    <x v="14"/>
    <x v="4"/>
    <x v="3"/>
    <m/>
    <m/>
  </r>
  <r>
    <x v="14"/>
    <s v="Бульдозер"/>
    <x v="2"/>
    <x v="717"/>
    <x v="14"/>
    <x v="4"/>
    <x v="3"/>
    <m/>
    <m/>
  </r>
  <r>
    <x v="14"/>
    <s v="Бульдозер"/>
    <x v="3"/>
    <x v="717"/>
    <x v="14"/>
    <x v="4"/>
    <x v="3"/>
    <m/>
    <m/>
  </r>
  <r>
    <x v="14"/>
    <s v="Бульдозер"/>
    <x v="4"/>
    <x v="717"/>
    <x v="14"/>
    <x v="4"/>
    <x v="3"/>
    <m/>
    <m/>
  </r>
  <r>
    <x v="14"/>
    <s v="Бульдозер"/>
    <x v="17"/>
    <x v="717"/>
    <x v="14"/>
    <x v="4"/>
    <x v="3"/>
    <m/>
    <m/>
  </r>
  <r>
    <x v="14"/>
    <s v="Бульдозер"/>
    <x v="2"/>
    <x v="718"/>
    <x v="14"/>
    <x v="4"/>
    <x v="3"/>
    <m/>
    <m/>
  </r>
  <r>
    <x v="14"/>
    <s v="Бульдозер"/>
    <x v="3"/>
    <x v="718"/>
    <x v="14"/>
    <x v="4"/>
    <x v="3"/>
    <m/>
    <m/>
  </r>
  <r>
    <x v="14"/>
    <s v="Бульдозер"/>
    <x v="4"/>
    <x v="718"/>
    <x v="14"/>
    <x v="4"/>
    <x v="3"/>
    <m/>
    <m/>
  </r>
  <r>
    <x v="14"/>
    <s v="Бульдозер"/>
    <x v="17"/>
    <x v="718"/>
    <x v="14"/>
    <x v="4"/>
    <x v="3"/>
    <m/>
    <m/>
  </r>
  <r>
    <x v="14"/>
    <s v="Бульдозер"/>
    <x v="17"/>
    <x v="719"/>
    <x v="14"/>
    <x v="23"/>
    <x v="89"/>
    <s v="л."/>
    <n v="85"/>
  </r>
  <r>
    <x v="14"/>
    <s v="Бульдозер"/>
    <x v="13"/>
    <x v="720"/>
    <x v="14"/>
    <x v="4"/>
    <x v="3"/>
    <m/>
    <m/>
  </r>
  <r>
    <x v="14"/>
    <s v="Бульдозер"/>
    <x v="18"/>
    <x v="720"/>
    <x v="14"/>
    <x v="4"/>
    <x v="3"/>
    <m/>
    <m/>
  </r>
  <r>
    <x v="14"/>
    <s v="Бульдозер"/>
    <x v="10"/>
    <x v="721"/>
    <x v="15"/>
    <x v="4"/>
    <x v="3"/>
    <m/>
    <m/>
  </r>
  <r>
    <x v="14"/>
    <s v="Бульдозер"/>
    <x v="13"/>
    <x v="721"/>
    <x v="15"/>
    <x v="4"/>
    <x v="3"/>
    <m/>
    <m/>
  </r>
  <r>
    <x v="14"/>
    <s v="Бульдозер"/>
    <x v="2"/>
    <x v="721"/>
    <x v="15"/>
    <x v="4"/>
    <x v="3"/>
    <m/>
    <m/>
  </r>
  <r>
    <x v="14"/>
    <s v="Бульдозер"/>
    <x v="3"/>
    <x v="721"/>
    <x v="15"/>
    <x v="4"/>
    <x v="3"/>
    <m/>
    <m/>
  </r>
  <r>
    <x v="14"/>
    <s v="Бульдозер"/>
    <x v="4"/>
    <x v="721"/>
    <x v="15"/>
    <x v="4"/>
    <x v="3"/>
    <m/>
    <m/>
  </r>
  <r>
    <x v="14"/>
    <s v="Бульдозер"/>
    <x v="17"/>
    <x v="721"/>
    <x v="15"/>
    <x v="4"/>
    <x v="3"/>
    <m/>
    <m/>
  </r>
  <r>
    <x v="14"/>
    <s v="Бульдозер"/>
    <x v="13"/>
    <x v="722"/>
    <x v="15"/>
    <x v="4"/>
    <x v="3"/>
    <m/>
    <m/>
  </r>
  <r>
    <x v="14"/>
    <s v="Бульдозер"/>
    <x v="2"/>
    <x v="722"/>
    <x v="15"/>
    <x v="4"/>
    <x v="3"/>
    <m/>
    <m/>
  </r>
  <r>
    <x v="14"/>
    <s v="Бульдозер"/>
    <x v="3"/>
    <x v="722"/>
    <x v="15"/>
    <x v="4"/>
    <x v="3"/>
    <m/>
    <m/>
  </r>
  <r>
    <x v="14"/>
    <s v="Бульдозер"/>
    <x v="4"/>
    <x v="722"/>
    <x v="15"/>
    <x v="4"/>
    <x v="3"/>
    <m/>
    <m/>
  </r>
  <r>
    <x v="14"/>
    <s v="Бульдозер"/>
    <x v="17"/>
    <x v="722"/>
    <x v="15"/>
    <x v="4"/>
    <x v="3"/>
    <m/>
    <m/>
  </r>
  <r>
    <x v="14"/>
    <s v="Бульдозер"/>
    <x v="3"/>
    <x v="723"/>
    <x v="15"/>
    <x v="4"/>
    <x v="3"/>
    <m/>
    <m/>
  </r>
  <r>
    <x v="14"/>
    <s v="Бульдозер"/>
    <x v="4"/>
    <x v="723"/>
    <x v="15"/>
    <x v="4"/>
    <x v="3"/>
    <m/>
    <m/>
  </r>
  <r>
    <x v="14"/>
    <s v="Бульдозер"/>
    <x v="17"/>
    <x v="723"/>
    <x v="15"/>
    <x v="4"/>
    <x v="3"/>
    <m/>
    <m/>
  </r>
  <r>
    <x v="14"/>
    <s v="Бульдозер"/>
    <x v="10"/>
    <x v="724"/>
    <x v="15"/>
    <x v="4"/>
    <x v="3"/>
    <m/>
    <m/>
  </r>
  <r>
    <x v="14"/>
    <s v="Бульдозер"/>
    <x v="13"/>
    <x v="724"/>
    <x v="15"/>
    <x v="4"/>
    <x v="3"/>
    <m/>
    <m/>
  </r>
  <r>
    <x v="14"/>
    <s v="Бульдозер"/>
    <x v="2"/>
    <x v="724"/>
    <x v="15"/>
    <x v="4"/>
    <x v="3"/>
    <m/>
    <m/>
  </r>
  <r>
    <x v="14"/>
    <s v="Бульдозер"/>
    <x v="3"/>
    <x v="724"/>
    <x v="15"/>
    <x v="4"/>
    <x v="3"/>
    <m/>
    <m/>
  </r>
  <r>
    <x v="14"/>
    <s v="Бульдозер"/>
    <x v="4"/>
    <x v="724"/>
    <x v="15"/>
    <x v="4"/>
    <x v="3"/>
    <m/>
    <m/>
  </r>
  <r>
    <x v="14"/>
    <s v="Бульдозер"/>
    <x v="17"/>
    <x v="724"/>
    <x v="15"/>
    <x v="4"/>
    <x v="3"/>
    <m/>
    <m/>
  </r>
  <r>
    <x v="14"/>
    <s v="Бульдозер"/>
    <x v="2"/>
    <x v="725"/>
    <x v="15"/>
    <x v="4"/>
    <x v="3"/>
    <m/>
    <m/>
  </r>
  <r>
    <x v="14"/>
    <s v="Бульдозер"/>
    <x v="3"/>
    <x v="725"/>
    <x v="15"/>
    <x v="4"/>
    <x v="3"/>
    <m/>
    <m/>
  </r>
  <r>
    <x v="14"/>
    <s v="Бульдозер"/>
    <x v="4"/>
    <x v="725"/>
    <x v="15"/>
    <x v="4"/>
    <x v="3"/>
    <m/>
    <m/>
  </r>
  <r>
    <x v="14"/>
    <s v="Бульдозер"/>
    <x v="17"/>
    <x v="725"/>
    <x v="15"/>
    <x v="4"/>
    <x v="3"/>
    <m/>
    <m/>
  </r>
  <r>
    <x v="14"/>
    <s v="Бульдозер"/>
    <x v="10"/>
    <x v="726"/>
    <x v="4"/>
    <x v="4"/>
    <x v="3"/>
    <m/>
    <m/>
  </r>
  <r>
    <x v="14"/>
    <s v="Бульдозер"/>
    <x v="13"/>
    <x v="726"/>
    <x v="4"/>
    <x v="4"/>
    <x v="3"/>
    <m/>
    <m/>
  </r>
  <r>
    <x v="14"/>
    <s v="Бульдозер"/>
    <x v="2"/>
    <x v="726"/>
    <x v="4"/>
    <x v="4"/>
    <x v="3"/>
    <m/>
    <m/>
  </r>
  <r>
    <x v="14"/>
    <s v="Бульдозер"/>
    <x v="3"/>
    <x v="726"/>
    <x v="4"/>
    <x v="4"/>
    <x v="3"/>
    <m/>
    <m/>
  </r>
  <r>
    <x v="14"/>
    <s v="Бульдозер"/>
    <x v="4"/>
    <x v="726"/>
    <x v="4"/>
    <x v="4"/>
    <x v="3"/>
    <m/>
    <m/>
  </r>
  <r>
    <x v="14"/>
    <s v="Бульдозер"/>
    <x v="17"/>
    <x v="726"/>
    <x v="4"/>
    <x v="4"/>
    <x v="3"/>
    <m/>
    <m/>
  </r>
  <r>
    <x v="14"/>
    <s v="Бульдозер"/>
    <x v="10"/>
    <x v="669"/>
    <x v="1"/>
    <x v="4"/>
    <x v="3"/>
    <m/>
    <m/>
  </r>
  <r>
    <x v="14"/>
    <s v="Бульдозер"/>
    <x v="13"/>
    <x v="669"/>
    <x v="1"/>
    <x v="4"/>
    <x v="3"/>
    <m/>
    <m/>
  </r>
  <r>
    <x v="14"/>
    <s v="Бульдозер"/>
    <x v="2"/>
    <x v="669"/>
    <x v="1"/>
    <x v="4"/>
    <x v="3"/>
    <m/>
    <m/>
  </r>
  <r>
    <x v="14"/>
    <s v="Бульдозер"/>
    <x v="3"/>
    <x v="669"/>
    <x v="1"/>
    <x v="4"/>
    <x v="3"/>
    <m/>
    <m/>
  </r>
  <r>
    <x v="14"/>
    <s v="Бульдозер"/>
    <x v="4"/>
    <x v="669"/>
    <x v="1"/>
    <x v="4"/>
    <x v="3"/>
    <m/>
    <m/>
  </r>
  <r>
    <x v="14"/>
    <s v="Бульдозер"/>
    <x v="17"/>
    <x v="669"/>
    <x v="1"/>
    <x v="4"/>
    <x v="3"/>
    <m/>
    <m/>
  </r>
  <r>
    <x v="14"/>
    <s v="Бульдозер"/>
    <x v="3"/>
    <x v="727"/>
    <x v="1"/>
    <x v="4"/>
    <x v="3"/>
    <m/>
    <m/>
  </r>
  <r>
    <x v="14"/>
    <s v="Бульдозер"/>
    <x v="4"/>
    <x v="727"/>
    <x v="1"/>
    <x v="4"/>
    <x v="3"/>
    <m/>
    <m/>
  </r>
  <r>
    <x v="14"/>
    <s v="Бульдозер"/>
    <x v="17"/>
    <x v="727"/>
    <x v="1"/>
    <x v="4"/>
    <x v="3"/>
    <m/>
    <m/>
  </r>
  <r>
    <x v="14"/>
    <s v="Бульдозер"/>
    <x v="3"/>
    <x v="728"/>
    <x v="1"/>
    <x v="4"/>
    <x v="3"/>
    <m/>
    <m/>
  </r>
  <r>
    <x v="14"/>
    <s v="Бульдозер"/>
    <x v="4"/>
    <x v="728"/>
    <x v="1"/>
    <x v="4"/>
    <x v="3"/>
    <m/>
    <m/>
  </r>
  <r>
    <x v="14"/>
    <s v="Бульдозер"/>
    <x v="17"/>
    <x v="728"/>
    <x v="1"/>
    <x v="4"/>
    <x v="3"/>
    <m/>
    <m/>
  </r>
  <r>
    <x v="14"/>
    <s v="Бульдозер"/>
    <x v="3"/>
    <x v="729"/>
    <x v="1"/>
    <x v="4"/>
    <x v="3"/>
    <m/>
    <m/>
  </r>
  <r>
    <x v="14"/>
    <s v="Бульдозер"/>
    <x v="4"/>
    <x v="729"/>
    <x v="1"/>
    <x v="4"/>
    <x v="3"/>
    <m/>
    <m/>
  </r>
  <r>
    <x v="14"/>
    <s v="Бульдозер"/>
    <x v="3"/>
    <x v="138"/>
    <x v="1"/>
    <x v="4"/>
    <x v="3"/>
    <m/>
    <m/>
  </r>
  <r>
    <x v="14"/>
    <s v="Бульдозер"/>
    <x v="2"/>
    <x v="730"/>
    <x v="1"/>
    <x v="4"/>
    <x v="3"/>
    <m/>
    <m/>
  </r>
  <r>
    <x v="14"/>
    <s v="Бульдозер"/>
    <x v="3"/>
    <x v="730"/>
    <x v="1"/>
    <x v="4"/>
    <x v="3"/>
    <m/>
    <m/>
  </r>
  <r>
    <x v="14"/>
    <s v="Бульдозер"/>
    <x v="4"/>
    <x v="730"/>
    <x v="1"/>
    <x v="4"/>
    <x v="3"/>
    <m/>
    <m/>
  </r>
  <r>
    <x v="14"/>
    <s v="Бульдозер"/>
    <x v="17"/>
    <x v="730"/>
    <x v="1"/>
    <x v="4"/>
    <x v="3"/>
    <m/>
    <m/>
  </r>
  <r>
    <x v="14"/>
    <s v="Бульдозер"/>
    <x v="2"/>
    <x v="731"/>
    <x v="1"/>
    <x v="4"/>
    <x v="3"/>
    <m/>
    <m/>
  </r>
  <r>
    <x v="14"/>
    <s v="Бульдозер"/>
    <x v="3"/>
    <x v="731"/>
    <x v="1"/>
    <x v="4"/>
    <x v="3"/>
    <m/>
    <m/>
  </r>
  <r>
    <x v="14"/>
    <s v="Бульдозер"/>
    <x v="4"/>
    <x v="731"/>
    <x v="1"/>
    <x v="4"/>
    <x v="3"/>
    <m/>
    <m/>
  </r>
  <r>
    <x v="14"/>
    <s v="Бульдозер"/>
    <x v="17"/>
    <x v="731"/>
    <x v="1"/>
    <x v="4"/>
    <x v="3"/>
    <m/>
    <m/>
  </r>
  <r>
    <x v="14"/>
    <s v="Бульдозер"/>
    <x v="3"/>
    <x v="732"/>
    <x v="1"/>
    <x v="53"/>
    <x v="90"/>
    <s v="л."/>
    <n v="220"/>
  </r>
  <r>
    <x v="14"/>
    <s v="Бульдозер"/>
    <x v="4"/>
    <x v="732"/>
    <x v="1"/>
    <x v="53"/>
    <x v="90"/>
    <s v="л."/>
    <n v="220"/>
  </r>
  <r>
    <x v="14"/>
    <s v="Бульдозер"/>
    <x v="2"/>
    <x v="733"/>
    <x v="1"/>
    <x v="4"/>
    <x v="3"/>
    <m/>
    <m/>
  </r>
  <r>
    <x v="14"/>
    <s v="Бульдозер"/>
    <x v="3"/>
    <x v="733"/>
    <x v="1"/>
    <x v="4"/>
    <x v="3"/>
    <m/>
    <m/>
  </r>
  <r>
    <x v="14"/>
    <s v="Бульдозер"/>
    <x v="4"/>
    <x v="733"/>
    <x v="1"/>
    <x v="4"/>
    <x v="3"/>
    <m/>
    <m/>
  </r>
  <r>
    <x v="14"/>
    <s v="Бульдозер"/>
    <x v="17"/>
    <x v="733"/>
    <x v="1"/>
    <x v="4"/>
    <x v="3"/>
    <m/>
    <m/>
  </r>
  <r>
    <x v="14"/>
    <s v="Бульдозер"/>
    <x v="2"/>
    <x v="734"/>
    <x v="1"/>
    <x v="4"/>
    <x v="3"/>
    <m/>
    <m/>
  </r>
  <r>
    <x v="14"/>
    <s v="Бульдозер"/>
    <x v="3"/>
    <x v="734"/>
    <x v="1"/>
    <x v="4"/>
    <x v="3"/>
    <m/>
    <m/>
  </r>
  <r>
    <x v="14"/>
    <s v="Бульдозер"/>
    <x v="4"/>
    <x v="734"/>
    <x v="1"/>
    <x v="4"/>
    <x v="3"/>
    <m/>
    <m/>
  </r>
  <r>
    <x v="14"/>
    <s v="Бульдозер"/>
    <x v="17"/>
    <x v="734"/>
    <x v="1"/>
    <x v="4"/>
    <x v="3"/>
    <m/>
    <m/>
  </r>
  <r>
    <x v="14"/>
    <s v="Бульдозер"/>
    <x v="2"/>
    <x v="735"/>
    <x v="1"/>
    <x v="4"/>
    <x v="3"/>
    <m/>
    <m/>
  </r>
  <r>
    <x v="14"/>
    <s v="Бульдозер"/>
    <x v="3"/>
    <x v="735"/>
    <x v="1"/>
    <x v="4"/>
    <x v="3"/>
    <m/>
    <m/>
  </r>
  <r>
    <x v="14"/>
    <s v="Бульдозер"/>
    <x v="4"/>
    <x v="735"/>
    <x v="1"/>
    <x v="4"/>
    <x v="3"/>
    <m/>
    <m/>
  </r>
  <r>
    <x v="14"/>
    <s v="Бульдозер"/>
    <x v="17"/>
    <x v="735"/>
    <x v="1"/>
    <x v="4"/>
    <x v="3"/>
    <m/>
    <m/>
  </r>
  <r>
    <x v="14"/>
    <s v="Бульдозер"/>
    <x v="3"/>
    <x v="736"/>
    <x v="1"/>
    <x v="4"/>
    <x v="3"/>
    <m/>
    <m/>
  </r>
  <r>
    <x v="14"/>
    <s v="Бульдозер"/>
    <x v="4"/>
    <x v="736"/>
    <x v="1"/>
    <x v="4"/>
    <x v="3"/>
    <m/>
    <m/>
  </r>
  <r>
    <x v="14"/>
    <s v="Бульдозер"/>
    <x v="17"/>
    <x v="736"/>
    <x v="1"/>
    <x v="4"/>
    <x v="3"/>
    <m/>
    <m/>
  </r>
  <r>
    <x v="14"/>
    <s v="Бульдозер"/>
    <x v="10"/>
    <x v="700"/>
    <x v="16"/>
    <x v="4"/>
    <x v="3"/>
    <m/>
    <m/>
  </r>
  <r>
    <x v="14"/>
    <s v="Бульдозер"/>
    <x v="13"/>
    <x v="700"/>
    <x v="16"/>
    <x v="4"/>
    <x v="3"/>
    <m/>
    <m/>
  </r>
  <r>
    <x v="14"/>
    <s v="Бульдозер"/>
    <x v="2"/>
    <x v="700"/>
    <x v="16"/>
    <x v="4"/>
    <x v="3"/>
    <m/>
    <m/>
  </r>
  <r>
    <x v="14"/>
    <s v="Бульдозер"/>
    <x v="3"/>
    <x v="700"/>
    <x v="16"/>
    <x v="4"/>
    <x v="3"/>
    <m/>
    <m/>
  </r>
  <r>
    <x v="14"/>
    <s v="Бульдозер"/>
    <x v="4"/>
    <x v="700"/>
    <x v="16"/>
    <x v="4"/>
    <x v="3"/>
    <m/>
    <m/>
  </r>
  <r>
    <x v="14"/>
    <s v="Бульдозер"/>
    <x v="17"/>
    <x v="700"/>
    <x v="16"/>
    <x v="4"/>
    <x v="3"/>
    <m/>
    <m/>
  </r>
  <r>
    <x v="14"/>
    <s v="Бульдозер"/>
    <x v="13"/>
    <x v="737"/>
    <x v="16"/>
    <x v="2"/>
    <x v="91"/>
    <s v="л."/>
    <n v="5.9"/>
  </r>
  <r>
    <x v="14"/>
    <s v="Бульдозер"/>
    <x v="2"/>
    <x v="737"/>
    <x v="16"/>
    <x v="2"/>
    <x v="91"/>
    <s v="л."/>
    <n v="5.9"/>
  </r>
  <r>
    <x v="14"/>
    <s v="Бульдозер"/>
    <x v="3"/>
    <x v="737"/>
    <x v="16"/>
    <x v="2"/>
    <x v="91"/>
    <s v="л."/>
    <n v="5.9"/>
  </r>
  <r>
    <x v="14"/>
    <s v="Бульдозер"/>
    <x v="4"/>
    <x v="737"/>
    <x v="16"/>
    <x v="2"/>
    <x v="91"/>
    <s v="л."/>
    <n v="5.9"/>
  </r>
  <r>
    <x v="14"/>
    <s v="Бульдозер"/>
    <x v="17"/>
    <x v="737"/>
    <x v="16"/>
    <x v="2"/>
    <x v="91"/>
    <s v="л."/>
    <n v="5.9"/>
  </r>
  <r>
    <x v="14"/>
    <s v="Бульдозер"/>
    <x v="10"/>
    <x v="738"/>
    <x v="17"/>
    <x v="4"/>
    <x v="3"/>
    <m/>
    <m/>
  </r>
  <r>
    <x v="14"/>
    <s v="Бульдозер"/>
    <x v="13"/>
    <x v="738"/>
    <x v="17"/>
    <x v="4"/>
    <x v="3"/>
    <m/>
    <m/>
  </r>
  <r>
    <x v="14"/>
    <s v="Бульдозер"/>
    <x v="2"/>
    <x v="738"/>
    <x v="17"/>
    <x v="4"/>
    <x v="3"/>
    <m/>
    <m/>
  </r>
  <r>
    <x v="14"/>
    <s v="Бульдозер"/>
    <x v="3"/>
    <x v="738"/>
    <x v="17"/>
    <x v="4"/>
    <x v="3"/>
    <m/>
    <m/>
  </r>
  <r>
    <x v="14"/>
    <s v="Бульдозер"/>
    <x v="4"/>
    <x v="738"/>
    <x v="17"/>
    <x v="4"/>
    <x v="3"/>
    <m/>
    <m/>
  </r>
  <r>
    <x v="14"/>
    <s v="Бульдозер"/>
    <x v="17"/>
    <x v="738"/>
    <x v="17"/>
    <x v="4"/>
    <x v="3"/>
    <m/>
    <m/>
  </r>
  <r>
    <x v="14"/>
    <s v="Бульдозер"/>
    <x v="2"/>
    <x v="739"/>
    <x v="17"/>
    <x v="4"/>
    <x v="3"/>
    <m/>
    <m/>
  </r>
  <r>
    <x v="14"/>
    <s v="Бульдозер"/>
    <x v="3"/>
    <x v="739"/>
    <x v="17"/>
    <x v="4"/>
    <x v="3"/>
    <m/>
    <m/>
  </r>
  <r>
    <x v="14"/>
    <s v="Бульдозер"/>
    <x v="4"/>
    <x v="739"/>
    <x v="17"/>
    <x v="4"/>
    <x v="3"/>
    <m/>
    <m/>
  </r>
  <r>
    <x v="14"/>
    <s v="Бульдозер"/>
    <x v="17"/>
    <x v="739"/>
    <x v="17"/>
    <x v="4"/>
    <x v="3"/>
    <m/>
    <m/>
  </r>
  <r>
    <x v="14"/>
    <s v="Бульдозер"/>
    <x v="2"/>
    <x v="740"/>
    <x v="17"/>
    <x v="4"/>
    <x v="3"/>
    <m/>
    <m/>
  </r>
  <r>
    <x v="14"/>
    <s v="Бульдозер"/>
    <x v="3"/>
    <x v="740"/>
    <x v="17"/>
    <x v="4"/>
    <x v="3"/>
    <m/>
    <m/>
  </r>
  <r>
    <x v="14"/>
    <s v="Бульдозер"/>
    <x v="4"/>
    <x v="740"/>
    <x v="17"/>
    <x v="4"/>
    <x v="3"/>
    <m/>
    <m/>
  </r>
  <r>
    <x v="14"/>
    <s v="Бульдозер"/>
    <x v="17"/>
    <x v="740"/>
    <x v="17"/>
    <x v="4"/>
    <x v="3"/>
    <m/>
    <m/>
  </r>
  <r>
    <x v="14"/>
    <s v="Бульдозер"/>
    <x v="2"/>
    <x v="741"/>
    <x v="17"/>
    <x v="4"/>
    <x v="3"/>
    <m/>
    <m/>
  </r>
  <r>
    <x v="14"/>
    <s v="Бульдозер"/>
    <x v="3"/>
    <x v="741"/>
    <x v="17"/>
    <x v="4"/>
    <x v="3"/>
    <m/>
    <m/>
  </r>
  <r>
    <x v="14"/>
    <s v="Бульдозер"/>
    <x v="4"/>
    <x v="741"/>
    <x v="17"/>
    <x v="4"/>
    <x v="3"/>
    <m/>
    <m/>
  </r>
  <r>
    <x v="14"/>
    <s v="Бульдозер"/>
    <x v="17"/>
    <x v="741"/>
    <x v="17"/>
    <x v="4"/>
    <x v="3"/>
    <m/>
    <m/>
  </r>
  <r>
    <x v="14"/>
    <s v="Бульдозер"/>
    <x v="3"/>
    <x v="742"/>
    <x v="17"/>
    <x v="4"/>
    <x v="3"/>
    <m/>
    <m/>
  </r>
  <r>
    <x v="14"/>
    <s v="Бульдозер"/>
    <x v="4"/>
    <x v="742"/>
    <x v="17"/>
    <x v="4"/>
    <x v="3"/>
    <m/>
    <m/>
  </r>
  <r>
    <x v="14"/>
    <s v="Бульдозер"/>
    <x v="17"/>
    <x v="742"/>
    <x v="17"/>
    <x v="4"/>
    <x v="3"/>
    <m/>
    <m/>
  </r>
  <r>
    <x v="14"/>
    <s v="Бульдозер"/>
    <x v="18"/>
    <x v="742"/>
    <x v="17"/>
    <x v="4"/>
    <x v="3"/>
    <m/>
    <m/>
  </r>
  <r>
    <x v="14"/>
    <s v="Бульдозер"/>
    <x v="10"/>
    <x v="743"/>
    <x v="18"/>
    <x v="4"/>
    <x v="3"/>
    <m/>
    <m/>
  </r>
  <r>
    <x v="14"/>
    <s v="Бульдозер"/>
    <x v="13"/>
    <x v="743"/>
    <x v="18"/>
    <x v="4"/>
    <x v="3"/>
    <m/>
    <m/>
  </r>
  <r>
    <x v="14"/>
    <s v="Бульдозер"/>
    <x v="2"/>
    <x v="743"/>
    <x v="18"/>
    <x v="4"/>
    <x v="3"/>
    <m/>
    <m/>
  </r>
  <r>
    <x v="14"/>
    <s v="Бульдозер"/>
    <x v="3"/>
    <x v="743"/>
    <x v="18"/>
    <x v="4"/>
    <x v="3"/>
    <m/>
    <m/>
  </r>
  <r>
    <x v="14"/>
    <s v="Бульдозер"/>
    <x v="4"/>
    <x v="743"/>
    <x v="18"/>
    <x v="4"/>
    <x v="3"/>
    <m/>
    <m/>
  </r>
  <r>
    <x v="14"/>
    <s v="Бульдозер"/>
    <x v="17"/>
    <x v="743"/>
    <x v="18"/>
    <x v="4"/>
    <x v="3"/>
    <m/>
    <m/>
  </r>
  <r>
    <x v="14"/>
    <s v="Бульдозер"/>
    <x v="2"/>
    <x v="744"/>
    <x v="18"/>
    <x v="4"/>
    <x v="3"/>
    <m/>
    <m/>
  </r>
  <r>
    <x v="14"/>
    <s v="Бульдозер"/>
    <x v="3"/>
    <x v="744"/>
    <x v="18"/>
    <x v="4"/>
    <x v="3"/>
    <m/>
    <m/>
  </r>
  <r>
    <x v="14"/>
    <s v="Бульдозер"/>
    <x v="4"/>
    <x v="744"/>
    <x v="18"/>
    <x v="4"/>
    <x v="3"/>
    <m/>
    <m/>
  </r>
  <r>
    <x v="14"/>
    <s v="Бульдозер"/>
    <x v="17"/>
    <x v="744"/>
    <x v="18"/>
    <x v="4"/>
    <x v="3"/>
    <m/>
    <m/>
  </r>
  <r>
    <x v="14"/>
    <s v="Бульдозер"/>
    <x v="2"/>
    <x v="745"/>
    <x v="18"/>
    <x v="4"/>
    <x v="3"/>
    <m/>
    <m/>
  </r>
  <r>
    <x v="14"/>
    <s v="Бульдозер"/>
    <x v="3"/>
    <x v="745"/>
    <x v="18"/>
    <x v="4"/>
    <x v="3"/>
    <m/>
    <m/>
  </r>
  <r>
    <x v="14"/>
    <s v="Бульдозер"/>
    <x v="4"/>
    <x v="745"/>
    <x v="18"/>
    <x v="4"/>
    <x v="3"/>
    <m/>
    <m/>
  </r>
  <r>
    <x v="14"/>
    <s v="Бульдозер"/>
    <x v="17"/>
    <x v="745"/>
    <x v="18"/>
    <x v="4"/>
    <x v="3"/>
    <m/>
    <m/>
  </r>
  <r>
    <x v="14"/>
    <s v="Бульдозер"/>
    <x v="1"/>
    <x v="745"/>
    <x v="18"/>
    <x v="4"/>
    <x v="3"/>
    <m/>
    <m/>
  </r>
  <r>
    <x v="14"/>
    <s v="Бульдозер"/>
    <x v="2"/>
    <x v="746"/>
    <x v="18"/>
    <x v="4"/>
    <x v="3"/>
    <m/>
    <m/>
  </r>
  <r>
    <x v="14"/>
    <s v="Бульдозер"/>
    <x v="3"/>
    <x v="746"/>
    <x v="18"/>
    <x v="4"/>
    <x v="3"/>
    <m/>
    <m/>
  </r>
  <r>
    <x v="14"/>
    <s v="Бульдозер"/>
    <x v="4"/>
    <x v="746"/>
    <x v="18"/>
    <x v="4"/>
    <x v="3"/>
    <m/>
    <m/>
  </r>
  <r>
    <x v="14"/>
    <s v="Бульдозер"/>
    <x v="17"/>
    <x v="746"/>
    <x v="18"/>
    <x v="4"/>
    <x v="3"/>
    <m/>
    <m/>
  </r>
  <r>
    <x v="14"/>
    <s v="Бульдозер"/>
    <x v="1"/>
    <x v="746"/>
    <x v="18"/>
    <x v="4"/>
    <x v="3"/>
    <m/>
    <m/>
  </r>
  <r>
    <x v="14"/>
    <s v="Бульдозер"/>
    <x v="10"/>
    <x v="747"/>
    <x v="18"/>
    <x v="4"/>
    <x v="3"/>
    <m/>
    <m/>
  </r>
  <r>
    <x v="14"/>
    <s v="Бульдозер"/>
    <x v="13"/>
    <x v="747"/>
    <x v="18"/>
    <x v="4"/>
    <x v="3"/>
    <m/>
    <m/>
  </r>
  <r>
    <x v="14"/>
    <s v="Бульдозер"/>
    <x v="2"/>
    <x v="747"/>
    <x v="18"/>
    <x v="4"/>
    <x v="3"/>
    <m/>
    <m/>
  </r>
  <r>
    <x v="14"/>
    <s v="Бульдозер"/>
    <x v="3"/>
    <x v="747"/>
    <x v="18"/>
    <x v="4"/>
    <x v="3"/>
    <m/>
    <m/>
  </r>
  <r>
    <x v="14"/>
    <s v="Бульдозер"/>
    <x v="4"/>
    <x v="747"/>
    <x v="18"/>
    <x v="4"/>
    <x v="3"/>
    <m/>
    <m/>
  </r>
  <r>
    <x v="14"/>
    <s v="Бульдозер"/>
    <x v="17"/>
    <x v="747"/>
    <x v="18"/>
    <x v="4"/>
    <x v="3"/>
    <m/>
    <m/>
  </r>
  <r>
    <x v="14"/>
    <s v="Бульдозер"/>
    <x v="2"/>
    <x v="748"/>
    <x v="18"/>
    <x v="4"/>
    <x v="3"/>
    <m/>
    <m/>
  </r>
  <r>
    <x v="14"/>
    <s v="Бульдозер"/>
    <x v="3"/>
    <x v="748"/>
    <x v="18"/>
    <x v="4"/>
    <x v="3"/>
    <m/>
    <m/>
  </r>
  <r>
    <x v="14"/>
    <s v="Бульдозер"/>
    <x v="4"/>
    <x v="748"/>
    <x v="18"/>
    <x v="4"/>
    <x v="3"/>
    <m/>
    <m/>
  </r>
  <r>
    <x v="14"/>
    <s v="Бульдозер"/>
    <x v="17"/>
    <x v="748"/>
    <x v="18"/>
    <x v="4"/>
    <x v="3"/>
    <m/>
    <m/>
  </r>
  <r>
    <x v="14"/>
    <s v="Бульдозер"/>
    <x v="2"/>
    <x v="749"/>
    <x v="18"/>
    <x v="4"/>
    <x v="3"/>
    <m/>
    <m/>
  </r>
  <r>
    <x v="14"/>
    <s v="Бульдозер"/>
    <x v="3"/>
    <x v="749"/>
    <x v="18"/>
    <x v="4"/>
    <x v="3"/>
    <m/>
    <m/>
  </r>
  <r>
    <x v="14"/>
    <s v="Бульдозер"/>
    <x v="4"/>
    <x v="749"/>
    <x v="18"/>
    <x v="4"/>
    <x v="3"/>
    <m/>
    <m/>
  </r>
  <r>
    <x v="14"/>
    <s v="Бульдозер"/>
    <x v="17"/>
    <x v="749"/>
    <x v="18"/>
    <x v="4"/>
    <x v="3"/>
    <m/>
    <m/>
  </r>
  <r>
    <x v="14"/>
    <s v="Бульдозер"/>
    <x v="2"/>
    <x v="750"/>
    <x v="18"/>
    <x v="4"/>
    <x v="3"/>
    <m/>
    <m/>
  </r>
  <r>
    <x v="14"/>
    <s v="Бульдозер"/>
    <x v="3"/>
    <x v="750"/>
    <x v="18"/>
    <x v="4"/>
    <x v="3"/>
    <m/>
    <m/>
  </r>
  <r>
    <x v="14"/>
    <s v="Бульдозер"/>
    <x v="4"/>
    <x v="750"/>
    <x v="18"/>
    <x v="4"/>
    <x v="3"/>
    <m/>
    <m/>
  </r>
  <r>
    <x v="14"/>
    <s v="Бульдозер"/>
    <x v="17"/>
    <x v="750"/>
    <x v="18"/>
    <x v="4"/>
    <x v="3"/>
    <m/>
    <m/>
  </r>
  <r>
    <x v="14"/>
    <s v="Бульдозер"/>
    <x v="4"/>
    <x v="751"/>
    <x v="18"/>
    <x v="4"/>
    <x v="3"/>
    <m/>
    <m/>
  </r>
  <r>
    <x v="14"/>
    <s v="Бульдозер"/>
    <x v="10"/>
    <x v="752"/>
    <x v="19"/>
    <x v="4"/>
    <x v="3"/>
    <m/>
    <m/>
  </r>
  <r>
    <x v="14"/>
    <s v="Бульдозер"/>
    <x v="13"/>
    <x v="752"/>
    <x v="19"/>
    <x v="4"/>
    <x v="3"/>
    <m/>
    <m/>
  </r>
  <r>
    <x v="14"/>
    <s v="Бульдозер"/>
    <x v="2"/>
    <x v="752"/>
    <x v="19"/>
    <x v="4"/>
    <x v="3"/>
    <m/>
    <m/>
  </r>
  <r>
    <x v="14"/>
    <s v="Бульдозер"/>
    <x v="3"/>
    <x v="752"/>
    <x v="19"/>
    <x v="4"/>
    <x v="3"/>
    <m/>
    <m/>
  </r>
  <r>
    <x v="14"/>
    <s v="Бульдозер"/>
    <x v="4"/>
    <x v="752"/>
    <x v="19"/>
    <x v="4"/>
    <x v="3"/>
    <m/>
    <m/>
  </r>
  <r>
    <x v="14"/>
    <s v="Бульдозер"/>
    <x v="17"/>
    <x v="752"/>
    <x v="19"/>
    <x v="4"/>
    <x v="3"/>
    <m/>
    <m/>
  </r>
  <r>
    <x v="14"/>
    <s v="Бульдозер"/>
    <x v="2"/>
    <x v="700"/>
    <x v="19"/>
    <x v="4"/>
    <x v="3"/>
    <m/>
    <m/>
  </r>
  <r>
    <x v="14"/>
    <s v="Бульдозер"/>
    <x v="3"/>
    <x v="700"/>
    <x v="19"/>
    <x v="4"/>
    <x v="3"/>
    <m/>
    <m/>
  </r>
  <r>
    <x v="14"/>
    <s v="Бульдозер"/>
    <x v="4"/>
    <x v="700"/>
    <x v="19"/>
    <x v="4"/>
    <x v="3"/>
    <m/>
    <m/>
  </r>
  <r>
    <x v="14"/>
    <s v="Бульдозер"/>
    <x v="17"/>
    <x v="700"/>
    <x v="19"/>
    <x v="4"/>
    <x v="3"/>
    <m/>
    <m/>
  </r>
  <r>
    <x v="14"/>
    <s v="Бульдозер"/>
    <x v="2"/>
    <x v="753"/>
    <x v="19"/>
    <x v="2"/>
    <x v="91"/>
    <s v="л."/>
    <n v="33"/>
  </r>
  <r>
    <x v="14"/>
    <s v="Бульдозер"/>
    <x v="3"/>
    <x v="753"/>
    <x v="19"/>
    <x v="2"/>
    <x v="91"/>
    <s v="л."/>
    <n v="33"/>
  </r>
  <r>
    <x v="14"/>
    <s v="Бульдозер"/>
    <x v="4"/>
    <x v="753"/>
    <x v="19"/>
    <x v="2"/>
    <x v="91"/>
    <s v="л."/>
    <n v="33"/>
  </r>
  <r>
    <x v="14"/>
    <s v="Бульдозер"/>
    <x v="17"/>
    <x v="753"/>
    <x v="19"/>
    <x v="2"/>
    <x v="91"/>
    <s v="л."/>
    <n v="33"/>
  </r>
  <r>
    <x v="14"/>
    <s v="Бульдозер"/>
    <x v="10"/>
    <x v="754"/>
    <x v="19"/>
    <x v="4"/>
    <x v="3"/>
    <m/>
    <m/>
  </r>
  <r>
    <x v="14"/>
    <s v="Бульдозер"/>
    <x v="2"/>
    <x v="755"/>
    <x v="19"/>
    <x v="4"/>
    <x v="3"/>
    <m/>
    <m/>
  </r>
  <r>
    <x v="14"/>
    <s v="Бульдозер"/>
    <x v="3"/>
    <x v="755"/>
    <x v="19"/>
    <x v="4"/>
    <x v="3"/>
    <m/>
    <m/>
  </r>
  <r>
    <x v="14"/>
    <s v="Бульдозер"/>
    <x v="4"/>
    <x v="755"/>
    <x v="19"/>
    <x v="4"/>
    <x v="3"/>
    <m/>
    <m/>
  </r>
  <r>
    <x v="14"/>
    <s v="Бульдозер"/>
    <x v="17"/>
    <x v="755"/>
    <x v="19"/>
    <x v="4"/>
    <x v="3"/>
    <m/>
    <m/>
  </r>
  <r>
    <x v="14"/>
    <s v="Бульдозер"/>
    <x v="3"/>
    <x v="756"/>
    <x v="19"/>
    <x v="4"/>
    <x v="3"/>
    <m/>
    <m/>
  </r>
  <r>
    <x v="14"/>
    <s v="Бульдозер"/>
    <x v="4"/>
    <x v="756"/>
    <x v="19"/>
    <x v="4"/>
    <x v="3"/>
    <m/>
    <m/>
  </r>
  <r>
    <x v="14"/>
    <s v="Бульдозер"/>
    <x v="17"/>
    <x v="756"/>
    <x v="19"/>
    <x v="4"/>
    <x v="3"/>
    <m/>
    <m/>
  </r>
  <r>
    <x v="14"/>
    <s v="Бульдозер"/>
    <x v="2"/>
    <x v="757"/>
    <x v="20"/>
    <x v="4"/>
    <x v="3"/>
    <m/>
    <m/>
  </r>
  <r>
    <x v="14"/>
    <s v="Бульдозер"/>
    <x v="3"/>
    <x v="757"/>
    <x v="20"/>
    <x v="4"/>
    <x v="3"/>
    <m/>
    <m/>
  </r>
  <r>
    <x v="14"/>
    <s v="Бульдозер"/>
    <x v="4"/>
    <x v="757"/>
    <x v="20"/>
    <x v="4"/>
    <x v="3"/>
    <m/>
    <m/>
  </r>
  <r>
    <x v="14"/>
    <s v="Бульдозер"/>
    <x v="17"/>
    <x v="757"/>
    <x v="20"/>
    <x v="4"/>
    <x v="3"/>
    <m/>
    <m/>
  </r>
  <r>
    <x v="14"/>
    <s v="Бульдозер"/>
    <x v="1"/>
    <x v="757"/>
    <x v="20"/>
    <x v="4"/>
    <x v="3"/>
    <m/>
    <m/>
  </r>
  <r>
    <x v="14"/>
    <s v="Бульдозер"/>
    <x v="13"/>
    <x v="757"/>
    <x v="20"/>
    <x v="4"/>
    <x v="3"/>
    <m/>
    <m/>
  </r>
  <r>
    <x v="14"/>
    <s v="Бульдозер"/>
    <x v="2"/>
    <x v="758"/>
    <x v="20"/>
    <x v="4"/>
    <x v="3"/>
    <m/>
    <m/>
  </r>
  <r>
    <x v="14"/>
    <s v="Бульдозер"/>
    <x v="3"/>
    <x v="758"/>
    <x v="20"/>
    <x v="4"/>
    <x v="3"/>
    <m/>
    <m/>
  </r>
  <r>
    <x v="14"/>
    <s v="Бульдозер"/>
    <x v="4"/>
    <x v="758"/>
    <x v="20"/>
    <x v="4"/>
    <x v="3"/>
    <m/>
    <m/>
  </r>
  <r>
    <x v="14"/>
    <s v="Бульдозер"/>
    <x v="17"/>
    <x v="758"/>
    <x v="20"/>
    <x v="4"/>
    <x v="3"/>
    <m/>
    <m/>
  </r>
  <r>
    <x v="14"/>
    <s v="Бульдозер"/>
    <x v="2"/>
    <x v="759"/>
    <x v="20"/>
    <x v="4"/>
    <x v="3"/>
    <m/>
    <m/>
  </r>
  <r>
    <x v="14"/>
    <s v="Бульдозер"/>
    <x v="3"/>
    <x v="759"/>
    <x v="20"/>
    <x v="4"/>
    <x v="3"/>
    <m/>
    <m/>
  </r>
  <r>
    <x v="14"/>
    <s v="Бульдозер"/>
    <x v="4"/>
    <x v="759"/>
    <x v="20"/>
    <x v="4"/>
    <x v="3"/>
    <m/>
    <m/>
  </r>
  <r>
    <x v="14"/>
    <s v="Бульдозер"/>
    <x v="17"/>
    <x v="759"/>
    <x v="20"/>
    <x v="4"/>
    <x v="3"/>
    <m/>
    <m/>
  </r>
  <r>
    <x v="14"/>
    <s v="Бульдозер"/>
    <x v="13"/>
    <x v="760"/>
    <x v="20"/>
    <x v="4"/>
    <x v="3"/>
    <m/>
    <m/>
  </r>
  <r>
    <x v="14"/>
    <s v="Бульдозер"/>
    <x v="2"/>
    <x v="760"/>
    <x v="20"/>
    <x v="4"/>
    <x v="3"/>
    <m/>
    <m/>
  </r>
  <r>
    <x v="14"/>
    <s v="Бульдозер"/>
    <x v="3"/>
    <x v="760"/>
    <x v="20"/>
    <x v="4"/>
    <x v="3"/>
    <m/>
    <m/>
  </r>
  <r>
    <x v="14"/>
    <s v="Бульдозер"/>
    <x v="4"/>
    <x v="760"/>
    <x v="20"/>
    <x v="4"/>
    <x v="3"/>
    <m/>
    <m/>
  </r>
  <r>
    <x v="14"/>
    <s v="Бульдозер"/>
    <x v="17"/>
    <x v="760"/>
    <x v="20"/>
    <x v="4"/>
    <x v="3"/>
    <m/>
    <m/>
  </r>
  <r>
    <x v="14"/>
    <s v="Бульдозер"/>
    <x v="13"/>
    <x v="761"/>
    <x v="20"/>
    <x v="4"/>
    <x v="3"/>
    <m/>
    <m/>
  </r>
  <r>
    <x v="14"/>
    <s v="Бульдозер"/>
    <x v="2"/>
    <x v="761"/>
    <x v="20"/>
    <x v="4"/>
    <x v="3"/>
    <m/>
    <m/>
  </r>
  <r>
    <x v="14"/>
    <s v="Бульдозер"/>
    <x v="3"/>
    <x v="761"/>
    <x v="20"/>
    <x v="4"/>
    <x v="3"/>
    <m/>
    <m/>
  </r>
  <r>
    <x v="14"/>
    <s v="Бульдозер"/>
    <x v="4"/>
    <x v="761"/>
    <x v="20"/>
    <x v="4"/>
    <x v="3"/>
    <m/>
    <m/>
  </r>
  <r>
    <x v="14"/>
    <s v="Бульдозер"/>
    <x v="17"/>
    <x v="761"/>
    <x v="20"/>
    <x v="4"/>
    <x v="3"/>
    <m/>
    <m/>
  </r>
  <r>
    <x v="14"/>
    <s v="Бульдозер"/>
    <x v="13"/>
    <x v="762"/>
    <x v="20"/>
    <x v="4"/>
    <x v="3"/>
    <m/>
    <m/>
  </r>
  <r>
    <x v="14"/>
    <s v="Бульдозер"/>
    <x v="2"/>
    <x v="762"/>
    <x v="20"/>
    <x v="4"/>
    <x v="3"/>
    <m/>
    <m/>
  </r>
  <r>
    <x v="14"/>
    <s v="Бульдозер"/>
    <x v="3"/>
    <x v="762"/>
    <x v="20"/>
    <x v="4"/>
    <x v="3"/>
    <m/>
    <m/>
  </r>
  <r>
    <x v="14"/>
    <s v="Бульдозер"/>
    <x v="4"/>
    <x v="762"/>
    <x v="20"/>
    <x v="4"/>
    <x v="3"/>
    <m/>
    <m/>
  </r>
  <r>
    <x v="14"/>
    <s v="Бульдозер"/>
    <x v="17"/>
    <x v="762"/>
    <x v="20"/>
    <x v="4"/>
    <x v="3"/>
    <m/>
    <m/>
  </r>
  <r>
    <x v="14"/>
    <s v="Бульдозер"/>
    <x v="1"/>
    <x v="762"/>
    <x v="20"/>
    <x v="4"/>
    <x v="3"/>
    <m/>
    <m/>
  </r>
  <r>
    <x v="14"/>
    <s v="Бульдозер"/>
    <x v="10"/>
    <x v="763"/>
    <x v="20"/>
    <x v="4"/>
    <x v="3"/>
    <m/>
    <m/>
  </r>
  <r>
    <x v="14"/>
    <s v="Бульдозер"/>
    <x v="13"/>
    <x v="763"/>
    <x v="20"/>
    <x v="4"/>
    <x v="3"/>
    <m/>
    <m/>
  </r>
  <r>
    <x v="14"/>
    <s v="Бульдозер"/>
    <x v="2"/>
    <x v="763"/>
    <x v="20"/>
    <x v="4"/>
    <x v="3"/>
    <m/>
    <m/>
  </r>
  <r>
    <x v="14"/>
    <s v="Бульдозер"/>
    <x v="3"/>
    <x v="763"/>
    <x v="20"/>
    <x v="4"/>
    <x v="3"/>
    <m/>
    <m/>
  </r>
  <r>
    <x v="14"/>
    <s v="Бульдозер"/>
    <x v="4"/>
    <x v="763"/>
    <x v="20"/>
    <x v="4"/>
    <x v="3"/>
    <m/>
    <m/>
  </r>
  <r>
    <x v="14"/>
    <s v="Бульдозер"/>
    <x v="17"/>
    <x v="763"/>
    <x v="20"/>
    <x v="4"/>
    <x v="3"/>
    <m/>
    <m/>
  </r>
  <r>
    <x v="14"/>
    <s v="Бульдозер"/>
    <x v="13"/>
    <x v="764"/>
    <x v="20"/>
    <x v="4"/>
    <x v="3"/>
    <m/>
    <m/>
  </r>
  <r>
    <x v="14"/>
    <s v="Бульдозер"/>
    <x v="2"/>
    <x v="764"/>
    <x v="20"/>
    <x v="4"/>
    <x v="3"/>
    <m/>
    <m/>
  </r>
  <r>
    <x v="14"/>
    <s v="Бульдозер"/>
    <x v="3"/>
    <x v="764"/>
    <x v="20"/>
    <x v="4"/>
    <x v="3"/>
    <m/>
    <m/>
  </r>
  <r>
    <x v="14"/>
    <s v="Бульдозер"/>
    <x v="4"/>
    <x v="764"/>
    <x v="20"/>
    <x v="4"/>
    <x v="3"/>
    <m/>
    <m/>
  </r>
  <r>
    <x v="14"/>
    <s v="Бульдозер"/>
    <x v="17"/>
    <x v="764"/>
    <x v="20"/>
    <x v="4"/>
    <x v="3"/>
    <m/>
    <m/>
  </r>
  <r>
    <x v="14"/>
    <s v="Бульдозер"/>
    <x v="2"/>
    <x v="765"/>
    <x v="20"/>
    <x v="4"/>
    <x v="3"/>
    <m/>
    <m/>
  </r>
  <r>
    <x v="14"/>
    <s v="Бульдозер"/>
    <x v="3"/>
    <x v="765"/>
    <x v="20"/>
    <x v="4"/>
    <x v="3"/>
    <m/>
    <m/>
  </r>
  <r>
    <x v="14"/>
    <s v="Бульдозер"/>
    <x v="4"/>
    <x v="765"/>
    <x v="20"/>
    <x v="4"/>
    <x v="3"/>
    <m/>
    <m/>
  </r>
  <r>
    <x v="14"/>
    <s v="Бульдозер"/>
    <x v="17"/>
    <x v="765"/>
    <x v="20"/>
    <x v="4"/>
    <x v="3"/>
    <m/>
    <m/>
  </r>
  <r>
    <x v="14"/>
    <s v="Бульдозер"/>
    <x v="13"/>
    <x v="766"/>
    <x v="20"/>
    <x v="4"/>
    <x v="3"/>
    <m/>
    <m/>
  </r>
  <r>
    <x v="14"/>
    <s v="Бульдозер"/>
    <x v="2"/>
    <x v="766"/>
    <x v="20"/>
    <x v="4"/>
    <x v="3"/>
    <m/>
    <m/>
  </r>
  <r>
    <x v="14"/>
    <s v="Бульдозер"/>
    <x v="3"/>
    <x v="766"/>
    <x v="20"/>
    <x v="4"/>
    <x v="3"/>
    <m/>
    <m/>
  </r>
  <r>
    <x v="14"/>
    <s v="Бульдозер"/>
    <x v="4"/>
    <x v="766"/>
    <x v="20"/>
    <x v="4"/>
    <x v="3"/>
    <m/>
    <m/>
  </r>
  <r>
    <x v="14"/>
    <s v="Бульдозер"/>
    <x v="17"/>
    <x v="766"/>
    <x v="20"/>
    <x v="4"/>
    <x v="3"/>
    <m/>
    <m/>
  </r>
  <r>
    <x v="14"/>
    <s v="Бульдозер"/>
    <x v="2"/>
    <x v="767"/>
    <x v="20"/>
    <x v="4"/>
    <x v="3"/>
    <m/>
    <m/>
  </r>
  <r>
    <x v="14"/>
    <s v="Бульдозер"/>
    <x v="3"/>
    <x v="767"/>
    <x v="20"/>
    <x v="4"/>
    <x v="3"/>
    <m/>
    <m/>
  </r>
  <r>
    <x v="14"/>
    <s v="Бульдозер"/>
    <x v="4"/>
    <x v="767"/>
    <x v="20"/>
    <x v="4"/>
    <x v="3"/>
    <m/>
    <m/>
  </r>
  <r>
    <x v="14"/>
    <s v="Бульдозер"/>
    <x v="17"/>
    <x v="767"/>
    <x v="20"/>
    <x v="4"/>
    <x v="3"/>
    <m/>
    <m/>
  </r>
  <r>
    <x v="15"/>
    <s v="Бульдозер"/>
    <x v="1"/>
    <x v="768"/>
    <x v="3"/>
    <x v="4"/>
    <x v="92"/>
    <s v="л."/>
    <n v="30"/>
  </r>
  <r>
    <x v="15"/>
    <s v="Бульдозер"/>
    <x v="1"/>
    <x v="769"/>
    <x v="21"/>
    <x v="2"/>
    <x v="91"/>
    <s v="л."/>
    <m/>
  </r>
  <r>
    <x v="15"/>
    <s v="Бульдозер"/>
    <x v="1"/>
    <x v="770"/>
    <x v="22"/>
    <x v="4"/>
    <x v="3"/>
    <s v="л."/>
    <n v="0.7"/>
  </r>
  <r>
    <x v="15"/>
    <s v="Бульдозер"/>
    <x v="1"/>
    <x v="771"/>
    <x v="23"/>
    <x v="54"/>
    <x v="93"/>
    <m/>
    <m/>
  </r>
  <r>
    <x v="15"/>
    <s v="Бульдозер"/>
    <x v="1"/>
    <x v="772"/>
    <x v="24"/>
    <x v="54"/>
    <x v="93"/>
    <m/>
    <m/>
  </r>
  <r>
    <x v="15"/>
    <s v="Бульдозер"/>
    <x v="1"/>
    <x v="773"/>
    <x v="3"/>
    <x v="5"/>
    <x v="94"/>
    <s v="л."/>
    <n v="32"/>
  </r>
  <r>
    <x v="15"/>
    <s v="Бульдозер"/>
    <x v="1"/>
    <x v="774"/>
    <x v="3"/>
    <x v="6"/>
    <x v="95"/>
    <s v="шт."/>
    <n v="1"/>
  </r>
  <r>
    <x v="15"/>
    <s v="Бульдозер"/>
    <x v="1"/>
    <x v="775"/>
    <x v="3"/>
    <x v="7"/>
    <x v="96"/>
    <s v="шт."/>
    <m/>
  </r>
  <r>
    <x v="15"/>
    <s v="Бульдозер"/>
    <x v="1"/>
    <x v="776"/>
    <x v="3"/>
    <x v="7"/>
    <x v="97"/>
    <s v="шт."/>
    <m/>
  </r>
  <r>
    <x v="15"/>
    <s v="Бульдозер"/>
    <x v="1"/>
    <x v="777"/>
    <x v="3"/>
    <x v="8"/>
    <x v="98"/>
    <s v="шт."/>
    <m/>
  </r>
  <r>
    <x v="15"/>
    <s v="Бульдозер"/>
    <x v="1"/>
    <x v="778"/>
    <x v="8"/>
    <x v="4"/>
    <x v="3"/>
    <m/>
    <m/>
  </r>
  <r>
    <x v="15"/>
    <s v="Бульдозер"/>
    <x v="1"/>
    <x v="779"/>
    <x v="3"/>
    <x v="4"/>
    <x v="3"/>
    <m/>
    <m/>
  </r>
  <r>
    <x v="15"/>
    <s v="Бульдозер"/>
    <x v="1"/>
    <x v="780"/>
    <x v="3"/>
    <x v="4"/>
    <x v="3"/>
    <m/>
    <m/>
  </r>
  <r>
    <x v="15"/>
    <s v="Бульдозер"/>
    <x v="1"/>
    <x v="781"/>
    <x v="25"/>
    <x v="23"/>
    <x v="99"/>
    <m/>
    <m/>
  </r>
  <r>
    <x v="15"/>
    <s v="Бульдозер"/>
    <x v="1"/>
    <x v="782"/>
    <x v="0"/>
    <x v="4"/>
    <x v="3"/>
    <m/>
    <m/>
  </r>
  <r>
    <x v="15"/>
    <s v="Бульдозер"/>
    <x v="1"/>
    <x v="783"/>
    <x v="8"/>
    <x v="4"/>
    <x v="3"/>
    <m/>
    <m/>
  </r>
  <r>
    <x v="15"/>
    <s v="Бульдозер"/>
    <x v="1"/>
    <x v="784"/>
    <x v="17"/>
    <x v="4"/>
    <x v="3"/>
    <m/>
    <m/>
  </r>
  <r>
    <x v="15"/>
    <s v="Бульдозер"/>
    <x v="1"/>
    <x v="785"/>
    <x v="26"/>
    <x v="4"/>
    <x v="3"/>
    <m/>
    <m/>
  </r>
  <r>
    <x v="15"/>
    <s v="Бульдозер"/>
    <x v="1"/>
    <x v="786"/>
    <x v="8"/>
    <x v="4"/>
    <x v="3"/>
    <m/>
    <m/>
  </r>
  <r>
    <x v="15"/>
    <s v="Бульдозер"/>
    <x v="1"/>
    <x v="787"/>
    <x v="2"/>
    <x v="4"/>
    <x v="3"/>
    <m/>
    <m/>
  </r>
  <r>
    <x v="15"/>
    <s v="Бульдозер"/>
    <x v="1"/>
    <x v="788"/>
    <x v="17"/>
    <x v="4"/>
    <x v="3"/>
    <m/>
    <m/>
  </r>
  <r>
    <x v="15"/>
    <s v="Бульдозер"/>
    <x v="1"/>
    <x v="789"/>
    <x v="8"/>
    <x v="4"/>
    <x v="93"/>
    <m/>
    <m/>
  </r>
  <r>
    <x v="15"/>
    <s v="Бульдозер"/>
    <x v="1"/>
    <x v="790"/>
    <x v="0"/>
    <x v="4"/>
    <x v="3"/>
    <m/>
    <m/>
  </r>
  <r>
    <x v="15"/>
    <s v="Бульдозер"/>
    <x v="1"/>
    <x v="791"/>
    <x v="27"/>
    <x v="4"/>
    <x v="3"/>
    <m/>
    <m/>
  </r>
  <r>
    <x v="15"/>
    <s v="Бульдозер"/>
    <x v="1"/>
    <x v="792"/>
    <x v="8"/>
    <x v="4"/>
    <x v="3"/>
    <m/>
    <m/>
  </r>
  <r>
    <x v="15"/>
    <s v="Бульдозер"/>
    <x v="1"/>
    <x v="793"/>
    <x v="8"/>
    <x v="4"/>
    <x v="3"/>
    <m/>
    <m/>
  </r>
  <r>
    <x v="15"/>
    <s v="Бульдозер"/>
    <x v="1"/>
    <x v="794"/>
    <x v="26"/>
    <x v="4"/>
    <x v="93"/>
    <m/>
    <m/>
  </r>
  <r>
    <x v="15"/>
    <s v="Бульдозер"/>
    <x v="1"/>
    <x v="795"/>
    <x v="3"/>
    <x v="4"/>
    <x v="3"/>
    <m/>
    <m/>
  </r>
  <r>
    <x v="15"/>
    <s v="Бульдозер"/>
    <x v="1"/>
    <x v="796"/>
    <x v="20"/>
    <x v="4"/>
    <x v="3"/>
    <m/>
    <m/>
  </r>
  <r>
    <x v="15"/>
    <s v="Бульдозер"/>
    <x v="1"/>
    <x v="797"/>
    <x v="2"/>
    <x v="4"/>
    <x v="3"/>
    <m/>
    <m/>
  </r>
  <r>
    <x v="15"/>
    <s v="Бульдозер"/>
    <x v="1"/>
    <x v="798"/>
    <x v="6"/>
    <x v="4"/>
    <x v="93"/>
    <m/>
    <m/>
  </r>
  <r>
    <x v="15"/>
    <s v="Бульдозер"/>
    <x v="1"/>
    <x v="799"/>
    <x v="6"/>
    <x v="4"/>
    <x v="3"/>
    <m/>
    <m/>
  </r>
  <r>
    <x v="15"/>
    <s v="Бульдозер"/>
    <x v="2"/>
    <x v="773"/>
    <x v="3"/>
    <x v="5"/>
    <x v="94"/>
    <s v="л."/>
    <n v="32"/>
  </r>
  <r>
    <x v="15"/>
    <s v="Бульдозер"/>
    <x v="2"/>
    <x v="774"/>
    <x v="3"/>
    <x v="6"/>
    <x v="95"/>
    <s v="шт."/>
    <n v="1"/>
  </r>
  <r>
    <x v="15"/>
    <s v="Бульдозер"/>
    <x v="2"/>
    <x v="775"/>
    <x v="3"/>
    <x v="7"/>
    <x v="3"/>
    <m/>
    <m/>
  </r>
  <r>
    <x v="15"/>
    <s v="Бульдозер"/>
    <x v="2"/>
    <x v="800"/>
    <x v="3"/>
    <x v="7"/>
    <x v="3"/>
    <s v="шт."/>
    <m/>
  </r>
  <r>
    <x v="15"/>
    <s v="Бульдозер"/>
    <x v="2"/>
    <x v="769"/>
    <x v="21"/>
    <x v="2"/>
    <x v="91"/>
    <s v="л."/>
    <m/>
  </r>
  <r>
    <x v="15"/>
    <s v="Бульдозер"/>
    <x v="2"/>
    <x v="777"/>
    <x v="3"/>
    <x v="8"/>
    <x v="3"/>
    <m/>
    <m/>
  </r>
  <r>
    <x v="15"/>
    <s v="Бульдозер"/>
    <x v="2"/>
    <x v="801"/>
    <x v="3"/>
    <x v="4"/>
    <x v="3"/>
    <m/>
    <m/>
  </r>
  <r>
    <x v="15"/>
    <s v="Бульдозер"/>
    <x v="2"/>
    <x v="802"/>
    <x v="8"/>
    <x v="4"/>
    <x v="3"/>
    <m/>
    <m/>
  </r>
  <r>
    <x v="15"/>
    <s v="Бульдозер"/>
    <x v="2"/>
    <x v="803"/>
    <x v="3"/>
    <x v="4"/>
    <x v="3"/>
    <m/>
    <m/>
  </r>
  <r>
    <x v="15"/>
    <s v="Бульдозер"/>
    <x v="2"/>
    <x v="804"/>
    <x v="3"/>
    <x v="4"/>
    <x v="3"/>
    <m/>
    <m/>
  </r>
  <r>
    <x v="15"/>
    <s v="Бульдозер"/>
    <x v="2"/>
    <x v="805"/>
    <x v="3"/>
    <x v="4"/>
    <x v="3"/>
    <m/>
    <m/>
  </r>
  <r>
    <x v="15"/>
    <s v="Бульдозер"/>
    <x v="2"/>
    <x v="780"/>
    <x v="3"/>
    <x v="4"/>
    <x v="3"/>
    <m/>
    <m/>
  </r>
  <r>
    <x v="15"/>
    <s v="Бульдозер"/>
    <x v="2"/>
    <x v="781"/>
    <x v="25"/>
    <x v="23"/>
    <x v="99"/>
    <m/>
    <m/>
  </r>
  <r>
    <x v="15"/>
    <s v="Бульдозер"/>
    <x v="2"/>
    <x v="806"/>
    <x v="1"/>
    <x v="4"/>
    <x v="3"/>
    <m/>
    <m/>
  </r>
  <r>
    <x v="15"/>
    <s v="Бульдозер"/>
    <x v="2"/>
    <x v="782"/>
    <x v="0"/>
    <x v="4"/>
    <x v="3"/>
    <m/>
    <m/>
  </r>
  <r>
    <x v="15"/>
    <s v="Бульдозер"/>
    <x v="2"/>
    <x v="783"/>
    <x v="8"/>
    <x v="4"/>
    <x v="3"/>
    <m/>
    <m/>
  </r>
  <r>
    <x v="15"/>
    <s v="Бульдозер"/>
    <x v="2"/>
    <x v="784"/>
    <x v="17"/>
    <x v="4"/>
    <x v="3"/>
    <m/>
    <m/>
  </r>
  <r>
    <x v="15"/>
    <s v="Бульдозер"/>
    <x v="2"/>
    <x v="785"/>
    <x v="26"/>
    <x v="4"/>
    <x v="3"/>
    <m/>
    <m/>
  </r>
  <r>
    <x v="15"/>
    <s v="Бульдозер"/>
    <x v="2"/>
    <x v="786"/>
    <x v="8"/>
    <x v="4"/>
    <x v="3"/>
    <m/>
    <m/>
  </r>
  <r>
    <x v="15"/>
    <s v="Бульдозер"/>
    <x v="2"/>
    <x v="787"/>
    <x v="2"/>
    <x v="4"/>
    <x v="3"/>
    <m/>
    <m/>
  </r>
  <r>
    <x v="15"/>
    <s v="Бульдозер"/>
    <x v="2"/>
    <x v="788"/>
    <x v="17"/>
    <x v="4"/>
    <x v="3"/>
    <m/>
    <m/>
  </r>
  <r>
    <x v="15"/>
    <s v="Бульдозер"/>
    <x v="2"/>
    <x v="807"/>
    <x v="8"/>
    <x v="4"/>
    <x v="93"/>
    <m/>
    <m/>
  </r>
  <r>
    <x v="15"/>
    <s v="Бульдозер"/>
    <x v="2"/>
    <x v="790"/>
    <x v="0"/>
    <x v="4"/>
    <x v="3"/>
    <m/>
    <m/>
  </r>
  <r>
    <x v="15"/>
    <s v="Бульдозер"/>
    <x v="2"/>
    <x v="791"/>
    <x v="27"/>
    <x v="4"/>
    <x v="3"/>
    <m/>
    <m/>
  </r>
  <r>
    <x v="15"/>
    <s v="Бульдозер"/>
    <x v="2"/>
    <x v="808"/>
    <x v="8"/>
    <x v="4"/>
    <x v="3"/>
    <m/>
    <m/>
  </r>
  <r>
    <x v="15"/>
    <s v="Бульдозер"/>
    <x v="2"/>
    <x v="793"/>
    <x v="8"/>
    <x v="4"/>
    <x v="3"/>
    <m/>
    <m/>
  </r>
  <r>
    <x v="15"/>
    <s v="Бульдозер"/>
    <x v="2"/>
    <x v="794"/>
    <x v="26"/>
    <x v="4"/>
    <x v="93"/>
    <m/>
    <m/>
  </r>
  <r>
    <x v="15"/>
    <s v="Бульдозер"/>
    <x v="2"/>
    <x v="795"/>
    <x v="3"/>
    <x v="4"/>
    <x v="3"/>
    <m/>
    <m/>
  </r>
  <r>
    <x v="15"/>
    <s v="Бульдозер"/>
    <x v="2"/>
    <x v="809"/>
    <x v="20"/>
    <x v="4"/>
    <x v="3"/>
    <m/>
    <m/>
  </r>
  <r>
    <x v="15"/>
    <s v="Бульдозер"/>
    <x v="2"/>
    <x v="810"/>
    <x v="2"/>
    <x v="4"/>
    <x v="3"/>
    <m/>
    <m/>
  </r>
  <r>
    <x v="15"/>
    <s v="Бульдозер"/>
    <x v="2"/>
    <x v="798"/>
    <x v="6"/>
    <x v="4"/>
    <x v="93"/>
    <m/>
    <m/>
  </r>
  <r>
    <x v="15"/>
    <s v="Бульдозер"/>
    <x v="2"/>
    <x v="799"/>
    <x v="6"/>
    <x v="4"/>
    <x v="3"/>
    <m/>
    <m/>
  </r>
  <r>
    <x v="15"/>
    <s v="Бульдозер"/>
    <x v="3"/>
    <x v="773"/>
    <x v="3"/>
    <x v="5"/>
    <x v="94"/>
    <s v="л."/>
    <n v="32"/>
  </r>
  <r>
    <x v="15"/>
    <s v="Бульдозер"/>
    <x v="3"/>
    <x v="774"/>
    <x v="3"/>
    <x v="6"/>
    <x v="95"/>
    <s v="шт."/>
    <n v="1"/>
  </r>
  <r>
    <x v="15"/>
    <s v="Бульдозер"/>
    <x v="3"/>
    <x v="811"/>
    <x v="3"/>
    <x v="7"/>
    <x v="3"/>
    <m/>
    <m/>
  </r>
  <r>
    <x v="15"/>
    <s v="Бульдозер"/>
    <x v="3"/>
    <x v="800"/>
    <x v="3"/>
    <x v="7"/>
    <x v="3"/>
    <s v="шт."/>
    <m/>
  </r>
  <r>
    <x v="15"/>
    <s v="Бульдозер"/>
    <x v="3"/>
    <x v="812"/>
    <x v="21"/>
    <x v="2"/>
    <x v="91"/>
    <s v="л."/>
    <m/>
  </r>
  <r>
    <x v="15"/>
    <s v="Бульдозер"/>
    <x v="3"/>
    <x v="153"/>
    <x v="3"/>
    <x v="8"/>
    <x v="3"/>
    <m/>
    <m/>
  </r>
  <r>
    <x v="15"/>
    <s v="Бульдозер"/>
    <x v="3"/>
    <x v="813"/>
    <x v="3"/>
    <x v="4"/>
    <x v="3"/>
    <m/>
    <m/>
  </r>
  <r>
    <x v="15"/>
    <s v="Бульдозер"/>
    <x v="3"/>
    <x v="802"/>
    <x v="8"/>
    <x v="4"/>
    <x v="3"/>
    <m/>
    <m/>
  </r>
  <r>
    <x v="15"/>
    <s v="Бульдозер"/>
    <x v="3"/>
    <x v="803"/>
    <x v="3"/>
    <x v="4"/>
    <x v="3"/>
    <m/>
    <m/>
  </r>
  <r>
    <x v="15"/>
    <s v="Бульдозер"/>
    <x v="3"/>
    <x v="804"/>
    <x v="3"/>
    <x v="4"/>
    <x v="3"/>
    <m/>
    <m/>
  </r>
  <r>
    <x v="15"/>
    <s v="Бульдозер"/>
    <x v="3"/>
    <x v="805"/>
    <x v="3"/>
    <x v="4"/>
    <x v="3"/>
    <m/>
    <m/>
  </r>
  <r>
    <x v="15"/>
    <s v="Бульдозер"/>
    <x v="3"/>
    <x v="780"/>
    <x v="3"/>
    <x v="4"/>
    <x v="3"/>
    <m/>
    <m/>
  </r>
  <r>
    <x v="15"/>
    <s v="Бульдозер"/>
    <x v="3"/>
    <x v="781"/>
    <x v="25"/>
    <x v="23"/>
    <x v="99"/>
    <m/>
    <m/>
  </r>
  <r>
    <x v="15"/>
    <s v="Бульдозер"/>
    <x v="3"/>
    <x v="806"/>
    <x v="1"/>
    <x v="4"/>
    <x v="3"/>
    <m/>
    <m/>
  </r>
  <r>
    <x v="15"/>
    <s v="Бульдозер"/>
    <x v="3"/>
    <x v="814"/>
    <x v="1"/>
    <x v="0"/>
    <x v="3"/>
    <m/>
    <m/>
  </r>
  <r>
    <x v="15"/>
    <s v="Бульдозер"/>
    <x v="3"/>
    <x v="782"/>
    <x v="0"/>
    <x v="4"/>
    <x v="3"/>
    <m/>
    <m/>
  </r>
  <r>
    <x v="15"/>
    <s v="Бульдозер"/>
    <x v="3"/>
    <x v="815"/>
    <x v="8"/>
    <x v="4"/>
    <x v="3"/>
    <m/>
    <m/>
  </r>
  <r>
    <x v="15"/>
    <s v="Бульдозер"/>
    <x v="3"/>
    <x v="784"/>
    <x v="17"/>
    <x v="4"/>
    <x v="3"/>
    <m/>
    <m/>
  </r>
  <r>
    <x v="15"/>
    <s v="Бульдозер"/>
    <x v="3"/>
    <x v="785"/>
    <x v="26"/>
    <x v="4"/>
    <x v="3"/>
    <m/>
    <m/>
  </r>
  <r>
    <x v="15"/>
    <s v="Бульдозер"/>
    <x v="3"/>
    <x v="786"/>
    <x v="8"/>
    <x v="4"/>
    <x v="3"/>
    <m/>
    <m/>
  </r>
  <r>
    <x v="15"/>
    <s v="Бульдозер"/>
    <x v="3"/>
    <x v="787"/>
    <x v="2"/>
    <x v="4"/>
    <x v="3"/>
    <m/>
    <m/>
  </r>
  <r>
    <x v="15"/>
    <s v="Бульдозер"/>
    <x v="3"/>
    <x v="788"/>
    <x v="17"/>
    <x v="4"/>
    <x v="3"/>
    <m/>
    <m/>
  </r>
  <r>
    <x v="15"/>
    <s v="Бульдозер"/>
    <x v="3"/>
    <x v="807"/>
    <x v="8"/>
    <x v="4"/>
    <x v="93"/>
    <m/>
    <m/>
  </r>
  <r>
    <x v="15"/>
    <s v="Бульдозер"/>
    <x v="3"/>
    <x v="790"/>
    <x v="0"/>
    <x v="4"/>
    <x v="3"/>
    <m/>
    <m/>
  </r>
  <r>
    <x v="15"/>
    <s v="Бульдозер"/>
    <x v="3"/>
    <x v="791"/>
    <x v="27"/>
    <x v="4"/>
    <x v="3"/>
    <m/>
    <m/>
  </r>
  <r>
    <x v="15"/>
    <s v="Бульдозер"/>
    <x v="3"/>
    <x v="808"/>
    <x v="8"/>
    <x v="4"/>
    <x v="3"/>
    <m/>
    <m/>
  </r>
  <r>
    <x v="15"/>
    <s v="Бульдозер"/>
    <x v="3"/>
    <x v="793"/>
    <x v="8"/>
    <x v="4"/>
    <x v="3"/>
    <m/>
    <m/>
  </r>
  <r>
    <x v="15"/>
    <s v="Бульдозер"/>
    <x v="3"/>
    <x v="794"/>
    <x v="26"/>
    <x v="4"/>
    <x v="93"/>
    <m/>
    <m/>
  </r>
  <r>
    <x v="15"/>
    <s v="Бульдозер"/>
    <x v="3"/>
    <x v="795"/>
    <x v="3"/>
    <x v="4"/>
    <x v="3"/>
    <m/>
    <m/>
  </r>
  <r>
    <x v="15"/>
    <s v="Бульдозер"/>
    <x v="3"/>
    <x v="809"/>
    <x v="20"/>
    <x v="4"/>
    <x v="3"/>
    <m/>
    <m/>
  </r>
  <r>
    <x v="15"/>
    <s v="Бульдозер"/>
    <x v="3"/>
    <x v="810"/>
    <x v="2"/>
    <x v="4"/>
    <x v="3"/>
    <m/>
    <m/>
  </r>
  <r>
    <x v="15"/>
    <s v="Бульдозер"/>
    <x v="3"/>
    <x v="816"/>
    <x v="1"/>
    <x v="4"/>
    <x v="3"/>
    <m/>
    <m/>
  </r>
  <r>
    <x v="15"/>
    <s v="Бульдозер"/>
    <x v="3"/>
    <x v="798"/>
    <x v="6"/>
    <x v="4"/>
    <x v="93"/>
    <m/>
    <m/>
  </r>
  <r>
    <x v="15"/>
    <s v="Бульдозер"/>
    <x v="3"/>
    <x v="799"/>
    <x v="6"/>
    <x v="4"/>
    <x v="3"/>
    <m/>
    <m/>
  </r>
  <r>
    <x v="15"/>
    <s v="Бульдозер"/>
    <x v="4"/>
    <x v="817"/>
    <x v="17"/>
    <x v="4"/>
    <x v="3"/>
    <m/>
    <m/>
  </r>
  <r>
    <x v="15"/>
    <s v="Бульдозер"/>
    <x v="4"/>
    <x v="818"/>
    <x v="3"/>
    <x v="8"/>
    <x v="3"/>
    <m/>
    <m/>
  </r>
  <r>
    <x v="16"/>
    <s v="Экскаватор"/>
    <x v="13"/>
    <x v="819"/>
    <x v="10"/>
    <x v="10"/>
    <x v="3"/>
    <m/>
    <m/>
  </r>
  <r>
    <x v="16"/>
    <s v="Экскаватор"/>
    <x v="13"/>
    <x v="820"/>
    <x v="10"/>
    <x v="10"/>
    <x v="3"/>
    <m/>
    <m/>
  </r>
  <r>
    <x v="16"/>
    <s v="Экскаватор"/>
    <x v="13"/>
    <x v="821"/>
    <x v="3"/>
    <x v="4"/>
    <x v="3"/>
    <m/>
    <m/>
  </r>
  <r>
    <x v="16"/>
    <s v="Экскаватор"/>
    <x v="13"/>
    <x v="822"/>
    <x v="28"/>
    <x v="4"/>
    <x v="3"/>
    <m/>
    <m/>
  </r>
  <r>
    <x v="16"/>
    <s v="Экскаватор"/>
    <x v="13"/>
    <x v="823"/>
    <x v="29"/>
    <x v="4"/>
    <x v="3"/>
    <m/>
    <m/>
  </r>
  <r>
    <x v="16"/>
    <s v="Экскаватор"/>
    <x v="13"/>
    <x v="824"/>
    <x v="29"/>
    <x v="4"/>
    <x v="3"/>
    <m/>
    <m/>
  </r>
  <r>
    <x v="16"/>
    <s v="Экскаватор"/>
    <x v="13"/>
    <x v="825"/>
    <x v="29"/>
    <x v="4"/>
    <x v="3"/>
    <m/>
    <m/>
  </r>
  <r>
    <x v="16"/>
    <s v="Экскаватор"/>
    <x v="13"/>
    <x v="716"/>
    <x v="25"/>
    <x v="4"/>
    <x v="3"/>
    <m/>
    <m/>
  </r>
  <r>
    <x v="16"/>
    <s v="Экскаватор"/>
    <x v="13"/>
    <x v="826"/>
    <x v="17"/>
    <x v="4"/>
    <x v="3"/>
    <m/>
    <m/>
  </r>
  <r>
    <x v="16"/>
    <s v="Экскаватор"/>
    <x v="13"/>
    <x v="827"/>
    <x v="30"/>
    <x v="4"/>
    <x v="3"/>
    <m/>
    <m/>
  </r>
  <r>
    <x v="16"/>
    <s v="Экскаватор"/>
    <x v="13"/>
    <x v="828"/>
    <x v="30"/>
    <x v="4"/>
    <x v="3"/>
    <m/>
    <m/>
  </r>
  <r>
    <x v="16"/>
    <s v="Экскаватор"/>
    <x v="13"/>
    <x v="678"/>
    <x v="30"/>
    <x v="4"/>
    <x v="3"/>
    <m/>
    <m/>
  </r>
  <r>
    <x v="16"/>
    <s v="Экскаватор"/>
    <x v="1"/>
    <x v="819"/>
    <x v="10"/>
    <x v="10"/>
    <x v="3"/>
    <m/>
    <m/>
  </r>
  <r>
    <x v="16"/>
    <s v="Экскаватор"/>
    <x v="1"/>
    <x v="820"/>
    <x v="10"/>
    <x v="10"/>
    <x v="3"/>
    <m/>
    <m/>
  </r>
  <r>
    <x v="16"/>
    <s v="Экскаватор"/>
    <x v="1"/>
    <x v="821"/>
    <x v="3"/>
    <x v="4"/>
    <x v="3"/>
    <m/>
    <m/>
  </r>
  <r>
    <x v="16"/>
    <s v="Экскаватор"/>
    <x v="1"/>
    <x v="822"/>
    <x v="28"/>
    <x v="4"/>
    <x v="3"/>
    <m/>
    <m/>
  </r>
  <r>
    <x v="16"/>
    <s v="Экскаватор"/>
    <x v="1"/>
    <x v="823"/>
    <x v="29"/>
    <x v="4"/>
    <x v="3"/>
    <m/>
    <m/>
  </r>
  <r>
    <x v="16"/>
    <s v="Экскаватор"/>
    <x v="1"/>
    <x v="824"/>
    <x v="29"/>
    <x v="4"/>
    <x v="3"/>
    <m/>
    <m/>
  </r>
  <r>
    <x v="16"/>
    <s v="Экскаватор"/>
    <x v="1"/>
    <x v="825"/>
    <x v="29"/>
    <x v="4"/>
    <x v="3"/>
    <m/>
    <m/>
  </r>
  <r>
    <x v="16"/>
    <s v="Экскаватор"/>
    <x v="1"/>
    <x v="716"/>
    <x v="25"/>
    <x v="4"/>
    <x v="3"/>
    <m/>
    <m/>
  </r>
  <r>
    <x v="16"/>
    <s v="Экскаватор"/>
    <x v="1"/>
    <x v="829"/>
    <x v="31"/>
    <x v="4"/>
    <x v="3"/>
    <m/>
    <m/>
  </r>
  <r>
    <x v="16"/>
    <s v="Экскаватор"/>
    <x v="1"/>
    <x v="826"/>
    <x v="17"/>
    <x v="4"/>
    <x v="3"/>
    <m/>
    <m/>
  </r>
  <r>
    <x v="16"/>
    <s v="Экскаватор"/>
    <x v="1"/>
    <x v="827"/>
    <x v="30"/>
    <x v="4"/>
    <x v="3"/>
    <m/>
    <m/>
  </r>
  <r>
    <x v="16"/>
    <s v="Экскаватор"/>
    <x v="1"/>
    <x v="828"/>
    <x v="30"/>
    <x v="4"/>
    <x v="3"/>
    <m/>
    <m/>
  </r>
  <r>
    <x v="16"/>
    <s v="Экскаватор"/>
    <x v="1"/>
    <x v="678"/>
    <x v="30"/>
    <x v="4"/>
    <x v="3"/>
    <m/>
    <m/>
  </r>
  <r>
    <x v="16"/>
    <s v="Экскаватор"/>
    <x v="1"/>
    <x v="830"/>
    <x v="32"/>
    <x v="5"/>
    <x v="100"/>
    <m/>
    <m/>
  </r>
  <r>
    <x v="16"/>
    <s v="Экскаватор"/>
    <x v="1"/>
    <x v="831"/>
    <x v="32"/>
    <x v="2"/>
    <x v="101"/>
    <m/>
    <m/>
  </r>
  <r>
    <x v="16"/>
    <s v="Экскаватор"/>
    <x v="1"/>
    <x v="832"/>
    <x v="32"/>
    <x v="2"/>
    <x v="101"/>
    <m/>
    <m/>
  </r>
  <r>
    <x v="16"/>
    <s v="Экскаватор"/>
    <x v="1"/>
    <x v="833"/>
    <x v="28"/>
    <x v="4"/>
    <x v="3"/>
    <m/>
    <m/>
  </r>
  <r>
    <x v="16"/>
    <s v="Экскаватор"/>
    <x v="1"/>
    <x v="834"/>
    <x v="28"/>
    <x v="4"/>
    <x v="3"/>
    <m/>
    <m/>
  </r>
  <r>
    <x v="16"/>
    <s v="Экскаватор"/>
    <x v="1"/>
    <x v="825"/>
    <x v="29"/>
    <x v="4"/>
    <x v="3"/>
    <m/>
    <m/>
  </r>
  <r>
    <x v="16"/>
    <s v="Экскаватор"/>
    <x v="1"/>
    <x v="835"/>
    <x v="4"/>
    <x v="4"/>
    <x v="3"/>
    <m/>
    <m/>
  </r>
  <r>
    <x v="16"/>
    <s v="Экскаватор"/>
    <x v="1"/>
    <x v="836"/>
    <x v="4"/>
    <x v="4"/>
    <x v="3"/>
    <m/>
    <m/>
  </r>
  <r>
    <x v="16"/>
    <s v="Экскаватор"/>
    <x v="1"/>
    <x v="837"/>
    <x v="31"/>
    <x v="4"/>
    <x v="3"/>
    <m/>
    <m/>
  </r>
  <r>
    <x v="16"/>
    <s v="Экскаватор"/>
    <x v="1"/>
    <x v="838"/>
    <x v="31"/>
    <x v="4"/>
    <x v="3"/>
    <m/>
    <m/>
  </r>
  <r>
    <x v="16"/>
    <s v="Экскаватор"/>
    <x v="1"/>
    <x v="839"/>
    <x v="31"/>
    <x v="4"/>
    <x v="3"/>
    <m/>
    <m/>
  </r>
  <r>
    <x v="16"/>
    <s v="Экскаватор"/>
    <x v="1"/>
    <x v="840"/>
    <x v="31"/>
    <x v="4"/>
    <x v="3"/>
    <m/>
    <m/>
  </r>
  <r>
    <x v="16"/>
    <s v="Экскаватор"/>
    <x v="2"/>
    <x v="819"/>
    <x v="10"/>
    <x v="10"/>
    <x v="3"/>
    <m/>
    <m/>
  </r>
  <r>
    <x v="16"/>
    <s v="Экскаватор"/>
    <x v="2"/>
    <x v="820"/>
    <x v="10"/>
    <x v="10"/>
    <x v="3"/>
    <m/>
    <m/>
  </r>
  <r>
    <x v="16"/>
    <s v="Экскаватор"/>
    <x v="2"/>
    <x v="821"/>
    <x v="3"/>
    <x v="4"/>
    <x v="3"/>
    <m/>
    <m/>
  </r>
  <r>
    <x v="16"/>
    <s v="Экскаватор"/>
    <x v="2"/>
    <x v="822"/>
    <x v="28"/>
    <x v="4"/>
    <x v="3"/>
    <m/>
    <m/>
  </r>
  <r>
    <x v="16"/>
    <s v="Экскаватор"/>
    <x v="2"/>
    <x v="823"/>
    <x v="29"/>
    <x v="4"/>
    <x v="3"/>
    <m/>
    <m/>
  </r>
  <r>
    <x v="16"/>
    <s v="Экскаватор"/>
    <x v="2"/>
    <x v="824"/>
    <x v="29"/>
    <x v="4"/>
    <x v="3"/>
    <m/>
    <m/>
  </r>
  <r>
    <x v="16"/>
    <s v="Экскаватор"/>
    <x v="2"/>
    <x v="825"/>
    <x v="29"/>
    <x v="4"/>
    <x v="3"/>
    <m/>
    <m/>
  </r>
  <r>
    <x v="16"/>
    <s v="Экскаватор"/>
    <x v="2"/>
    <x v="716"/>
    <x v="25"/>
    <x v="4"/>
    <x v="3"/>
    <m/>
    <m/>
  </r>
  <r>
    <x v="16"/>
    <s v="Экскаватор"/>
    <x v="2"/>
    <x v="829"/>
    <x v="31"/>
    <x v="4"/>
    <x v="3"/>
    <m/>
    <m/>
  </r>
  <r>
    <x v="16"/>
    <s v="Экскаватор"/>
    <x v="2"/>
    <x v="826"/>
    <x v="17"/>
    <x v="4"/>
    <x v="3"/>
    <m/>
    <m/>
  </r>
  <r>
    <x v="16"/>
    <s v="Экскаватор"/>
    <x v="2"/>
    <x v="827"/>
    <x v="30"/>
    <x v="4"/>
    <x v="3"/>
    <m/>
    <m/>
  </r>
  <r>
    <x v="16"/>
    <s v="Экскаватор"/>
    <x v="2"/>
    <x v="828"/>
    <x v="30"/>
    <x v="4"/>
    <x v="3"/>
    <m/>
    <m/>
  </r>
  <r>
    <x v="16"/>
    <s v="Экскаватор"/>
    <x v="2"/>
    <x v="678"/>
    <x v="30"/>
    <x v="4"/>
    <x v="3"/>
    <m/>
    <m/>
  </r>
  <r>
    <x v="16"/>
    <s v="Экскаватор"/>
    <x v="2"/>
    <x v="830"/>
    <x v="32"/>
    <x v="5"/>
    <x v="100"/>
    <m/>
    <m/>
  </r>
  <r>
    <x v="16"/>
    <s v="Экскаватор"/>
    <x v="2"/>
    <x v="831"/>
    <x v="32"/>
    <x v="2"/>
    <x v="101"/>
    <m/>
    <m/>
  </r>
  <r>
    <x v="16"/>
    <s v="Экскаватор"/>
    <x v="2"/>
    <x v="832"/>
    <x v="32"/>
    <x v="2"/>
    <x v="101"/>
    <m/>
    <m/>
  </r>
  <r>
    <x v="16"/>
    <s v="Экскаватор"/>
    <x v="2"/>
    <x v="833"/>
    <x v="28"/>
    <x v="4"/>
    <x v="3"/>
    <m/>
    <m/>
  </r>
  <r>
    <x v="16"/>
    <s v="Экскаватор"/>
    <x v="2"/>
    <x v="834"/>
    <x v="28"/>
    <x v="4"/>
    <x v="3"/>
    <m/>
    <m/>
  </r>
  <r>
    <x v="16"/>
    <s v="Экскаватор"/>
    <x v="2"/>
    <x v="825"/>
    <x v="29"/>
    <x v="4"/>
    <x v="3"/>
    <m/>
    <m/>
  </r>
  <r>
    <x v="16"/>
    <s v="Экскаватор"/>
    <x v="2"/>
    <x v="835"/>
    <x v="4"/>
    <x v="4"/>
    <x v="3"/>
    <m/>
    <m/>
  </r>
  <r>
    <x v="16"/>
    <s v="Экскаватор"/>
    <x v="2"/>
    <x v="836"/>
    <x v="4"/>
    <x v="4"/>
    <x v="3"/>
    <m/>
    <m/>
  </r>
  <r>
    <x v="16"/>
    <s v="Экскаватор"/>
    <x v="2"/>
    <x v="837"/>
    <x v="31"/>
    <x v="4"/>
    <x v="3"/>
    <m/>
    <m/>
  </r>
  <r>
    <x v="16"/>
    <s v="Экскаватор"/>
    <x v="2"/>
    <x v="838"/>
    <x v="31"/>
    <x v="4"/>
    <x v="3"/>
    <m/>
    <m/>
  </r>
  <r>
    <x v="16"/>
    <s v="Экскаватор"/>
    <x v="2"/>
    <x v="839"/>
    <x v="31"/>
    <x v="4"/>
    <x v="3"/>
    <m/>
    <m/>
  </r>
  <r>
    <x v="16"/>
    <s v="Экскаватор"/>
    <x v="2"/>
    <x v="840"/>
    <x v="31"/>
    <x v="4"/>
    <x v="3"/>
    <m/>
    <m/>
  </r>
  <r>
    <x v="16"/>
    <s v="Экскаватор"/>
    <x v="2"/>
    <x v="841"/>
    <x v="10"/>
    <x v="4"/>
    <x v="3"/>
    <m/>
    <m/>
  </r>
  <r>
    <x v="16"/>
    <s v="Экскаватор"/>
    <x v="2"/>
    <x v="842"/>
    <x v="10"/>
    <x v="4"/>
    <x v="3"/>
    <m/>
    <m/>
  </r>
  <r>
    <x v="16"/>
    <s v="Экскаватор"/>
    <x v="2"/>
    <x v="843"/>
    <x v="3"/>
    <x v="5"/>
    <x v="100"/>
    <s v="л."/>
    <n v="52"/>
  </r>
  <r>
    <x v="16"/>
    <s v="Экскаватор"/>
    <x v="2"/>
    <x v="844"/>
    <x v="3"/>
    <x v="6"/>
    <x v="102"/>
    <s v="шт."/>
    <n v="1"/>
  </r>
  <r>
    <x v="16"/>
    <s v="Экскаватор"/>
    <x v="2"/>
    <x v="845"/>
    <x v="29"/>
    <x v="55"/>
    <x v="103"/>
    <s v="шт."/>
    <n v="1"/>
  </r>
  <r>
    <x v="16"/>
    <s v="Экскаватор"/>
    <x v="2"/>
    <x v="846"/>
    <x v="29"/>
    <x v="55"/>
    <x v="103"/>
    <s v="шт."/>
    <n v="1"/>
  </r>
  <r>
    <x v="16"/>
    <s v="Экскаватор"/>
    <x v="2"/>
    <x v="847"/>
    <x v="25"/>
    <x v="4"/>
    <x v="3"/>
    <m/>
    <m/>
  </r>
  <r>
    <x v="16"/>
    <s v="Экскаватор"/>
    <x v="2"/>
    <x v="848"/>
    <x v="25"/>
    <x v="4"/>
    <x v="3"/>
    <m/>
    <m/>
  </r>
  <r>
    <x v="16"/>
    <s v="Экскаватор"/>
    <x v="2"/>
    <x v="849"/>
    <x v="25"/>
    <x v="4"/>
    <x v="3"/>
    <m/>
    <m/>
  </r>
  <r>
    <x v="16"/>
    <s v="Экскаватор"/>
    <x v="2"/>
    <x v="850"/>
    <x v="30"/>
    <x v="4"/>
    <x v="3"/>
    <m/>
    <m/>
  </r>
  <r>
    <x v="16"/>
    <s v="Экскаватор"/>
    <x v="3"/>
    <x v="819"/>
    <x v="10"/>
    <x v="10"/>
    <x v="3"/>
    <m/>
    <m/>
  </r>
  <r>
    <x v="16"/>
    <s v="Экскаватор"/>
    <x v="3"/>
    <x v="820"/>
    <x v="10"/>
    <x v="10"/>
    <x v="3"/>
    <m/>
    <m/>
  </r>
  <r>
    <x v="16"/>
    <s v="Экскаватор"/>
    <x v="3"/>
    <x v="821"/>
    <x v="3"/>
    <x v="4"/>
    <x v="3"/>
    <m/>
    <m/>
  </r>
  <r>
    <x v="16"/>
    <s v="Экскаватор"/>
    <x v="3"/>
    <x v="822"/>
    <x v="28"/>
    <x v="4"/>
    <x v="3"/>
    <m/>
    <m/>
  </r>
  <r>
    <x v="16"/>
    <s v="Экскаватор"/>
    <x v="3"/>
    <x v="823"/>
    <x v="29"/>
    <x v="4"/>
    <x v="3"/>
    <m/>
    <m/>
  </r>
  <r>
    <x v="16"/>
    <s v="Экскаватор"/>
    <x v="3"/>
    <x v="824"/>
    <x v="29"/>
    <x v="4"/>
    <x v="3"/>
    <m/>
    <m/>
  </r>
  <r>
    <x v="16"/>
    <s v="Экскаватор"/>
    <x v="3"/>
    <x v="825"/>
    <x v="29"/>
    <x v="4"/>
    <x v="3"/>
    <m/>
    <m/>
  </r>
  <r>
    <x v="16"/>
    <s v="Экскаватор"/>
    <x v="3"/>
    <x v="716"/>
    <x v="25"/>
    <x v="4"/>
    <x v="3"/>
    <m/>
    <m/>
  </r>
  <r>
    <x v="16"/>
    <s v="Экскаватор"/>
    <x v="3"/>
    <x v="829"/>
    <x v="31"/>
    <x v="4"/>
    <x v="3"/>
    <m/>
    <m/>
  </r>
  <r>
    <x v="16"/>
    <s v="Экскаватор"/>
    <x v="3"/>
    <x v="826"/>
    <x v="17"/>
    <x v="4"/>
    <x v="3"/>
    <m/>
    <m/>
  </r>
  <r>
    <x v="16"/>
    <s v="Экскаватор"/>
    <x v="3"/>
    <x v="827"/>
    <x v="30"/>
    <x v="4"/>
    <x v="3"/>
    <m/>
    <m/>
  </r>
  <r>
    <x v="16"/>
    <s v="Экскаватор"/>
    <x v="3"/>
    <x v="828"/>
    <x v="30"/>
    <x v="4"/>
    <x v="3"/>
    <m/>
    <m/>
  </r>
  <r>
    <x v="16"/>
    <s v="Экскаватор"/>
    <x v="3"/>
    <x v="678"/>
    <x v="30"/>
    <x v="4"/>
    <x v="3"/>
    <m/>
    <m/>
  </r>
  <r>
    <x v="16"/>
    <s v="Экскаватор"/>
    <x v="3"/>
    <x v="851"/>
    <x v="32"/>
    <x v="5"/>
    <x v="100"/>
    <s v="л."/>
    <n v="6.2"/>
  </r>
  <r>
    <x v="16"/>
    <s v="Экскаватор"/>
    <x v="3"/>
    <x v="852"/>
    <x v="32"/>
    <x v="4"/>
    <x v="3"/>
    <m/>
    <m/>
  </r>
  <r>
    <x v="16"/>
    <s v="Экскаватор"/>
    <x v="3"/>
    <x v="853"/>
    <x v="32"/>
    <x v="2"/>
    <x v="101"/>
    <s v="л."/>
    <n v="31.4"/>
  </r>
  <r>
    <x v="16"/>
    <s v="Экскаватор"/>
    <x v="3"/>
    <x v="832"/>
    <x v="32"/>
    <x v="2"/>
    <x v="101"/>
    <m/>
    <m/>
  </r>
  <r>
    <x v="16"/>
    <s v="Экскаватор"/>
    <x v="3"/>
    <x v="833"/>
    <x v="28"/>
    <x v="4"/>
    <x v="3"/>
    <m/>
    <m/>
  </r>
  <r>
    <x v="16"/>
    <s v="Экскаватор"/>
    <x v="3"/>
    <x v="834"/>
    <x v="28"/>
    <x v="4"/>
    <x v="3"/>
    <m/>
    <m/>
  </r>
  <r>
    <x v="16"/>
    <s v="Экскаватор"/>
    <x v="3"/>
    <x v="825"/>
    <x v="29"/>
    <x v="4"/>
    <x v="3"/>
    <m/>
    <m/>
  </r>
  <r>
    <x v="16"/>
    <s v="Экскаватор"/>
    <x v="3"/>
    <x v="835"/>
    <x v="4"/>
    <x v="4"/>
    <x v="3"/>
    <m/>
    <m/>
  </r>
  <r>
    <x v="16"/>
    <s v="Экскаватор"/>
    <x v="3"/>
    <x v="836"/>
    <x v="4"/>
    <x v="4"/>
    <x v="3"/>
    <m/>
    <m/>
  </r>
  <r>
    <x v="16"/>
    <s v="Экскаватор"/>
    <x v="3"/>
    <x v="837"/>
    <x v="31"/>
    <x v="4"/>
    <x v="3"/>
    <m/>
    <m/>
  </r>
  <r>
    <x v="16"/>
    <s v="Экскаватор"/>
    <x v="3"/>
    <x v="838"/>
    <x v="31"/>
    <x v="4"/>
    <x v="3"/>
    <m/>
    <m/>
  </r>
  <r>
    <x v="16"/>
    <s v="Экскаватор"/>
    <x v="3"/>
    <x v="839"/>
    <x v="31"/>
    <x v="4"/>
    <x v="3"/>
    <m/>
    <m/>
  </r>
  <r>
    <x v="16"/>
    <s v="Экскаватор"/>
    <x v="3"/>
    <x v="840"/>
    <x v="31"/>
    <x v="4"/>
    <x v="3"/>
    <m/>
    <m/>
  </r>
  <r>
    <x v="16"/>
    <s v="Экскаватор"/>
    <x v="3"/>
    <x v="841"/>
    <x v="10"/>
    <x v="4"/>
    <x v="3"/>
    <m/>
    <m/>
  </r>
  <r>
    <x v="16"/>
    <s v="Экскаватор"/>
    <x v="3"/>
    <x v="842"/>
    <x v="10"/>
    <x v="4"/>
    <x v="3"/>
    <m/>
    <m/>
  </r>
  <r>
    <x v="16"/>
    <s v="Экскаватор"/>
    <x v="3"/>
    <x v="843"/>
    <x v="3"/>
    <x v="5"/>
    <x v="100"/>
    <s v="л."/>
    <n v="52"/>
  </r>
  <r>
    <x v="16"/>
    <s v="Экскаватор"/>
    <x v="3"/>
    <x v="844"/>
    <x v="3"/>
    <x v="6"/>
    <x v="102"/>
    <s v="шт."/>
    <n v="1"/>
  </r>
  <r>
    <x v="16"/>
    <s v="Экскаватор"/>
    <x v="3"/>
    <x v="845"/>
    <x v="29"/>
    <x v="55"/>
    <x v="103"/>
    <s v="шт."/>
    <n v="1"/>
  </r>
  <r>
    <x v="16"/>
    <s v="Экскаватор"/>
    <x v="3"/>
    <x v="846"/>
    <x v="29"/>
    <x v="55"/>
    <x v="103"/>
    <s v="шт."/>
    <n v="1"/>
  </r>
  <r>
    <x v="16"/>
    <s v="Экскаватор"/>
    <x v="3"/>
    <x v="847"/>
    <x v="25"/>
    <x v="4"/>
    <x v="3"/>
    <m/>
    <m/>
  </r>
  <r>
    <x v="16"/>
    <s v="Экскаватор"/>
    <x v="3"/>
    <x v="848"/>
    <x v="25"/>
    <x v="4"/>
    <x v="3"/>
    <m/>
    <m/>
  </r>
  <r>
    <x v="16"/>
    <s v="Экскаватор"/>
    <x v="3"/>
    <x v="849"/>
    <x v="25"/>
    <x v="4"/>
    <x v="3"/>
    <m/>
    <m/>
  </r>
  <r>
    <x v="16"/>
    <s v="Экскаватор"/>
    <x v="3"/>
    <x v="850"/>
    <x v="30"/>
    <x v="4"/>
    <x v="3"/>
    <m/>
    <m/>
  </r>
  <r>
    <x v="16"/>
    <s v="Экскаватор"/>
    <x v="3"/>
    <x v="854"/>
    <x v="28"/>
    <x v="4"/>
    <x v="3"/>
    <m/>
    <m/>
  </r>
  <r>
    <x v="16"/>
    <s v="Экскаватор"/>
    <x v="3"/>
    <x v="855"/>
    <x v="28"/>
    <x v="17"/>
    <x v="104"/>
    <s v="шт."/>
    <n v="1"/>
  </r>
  <r>
    <x v="16"/>
    <s v="Экскаватор"/>
    <x v="3"/>
    <x v="856"/>
    <x v="28"/>
    <x v="56"/>
    <x v="105"/>
    <s v="шт."/>
    <n v="1"/>
  </r>
  <r>
    <x v="16"/>
    <s v="Экскаватор"/>
    <x v="3"/>
    <x v="857"/>
    <x v="29"/>
    <x v="4"/>
    <x v="3"/>
    <m/>
    <m/>
  </r>
  <r>
    <x v="16"/>
    <s v="Экскаватор"/>
    <x v="3"/>
    <x v="858"/>
    <x v="31"/>
    <x v="4"/>
    <x v="3"/>
    <m/>
    <m/>
  </r>
  <r>
    <x v="16"/>
    <s v="Экскаватор"/>
    <x v="3"/>
    <x v="859"/>
    <x v="30"/>
    <x v="4"/>
    <x v="3"/>
    <m/>
    <m/>
  </r>
  <r>
    <x v="16"/>
    <s v="Экскаватор"/>
    <x v="3"/>
    <x v="860"/>
    <x v="30"/>
    <x v="4"/>
    <x v="3"/>
    <m/>
    <m/>
  </r>
  <r>
    <x v="16"/>
    <s v="Экскаватор"/>
    <x v="4"/>
    <x v="819"/>
    <x v="10"/>
    <x v="10"/>
    <x v="3"/>
    <m/>
    <m/>
  </r>
  <r>
    <x v="16"/>
    <s v="Экскаватор"/>
    <x v="4"/>
    <x v="820"/>
    <x v="10"/>
    <x v="10"/>
    <x v="3"/>
    <m/>
    <m/>
  </r>
  <r>
    <x v="16"/>
    <s v="Экскаватор"/>
    <x v="4"/>
    <x v="821"/>
    <x v="3"/>
    <x v="4"/>
    <x v="3"/>
    <m/>
    <m/>
  </r>
  <r>
    <x v="16"/>
    <s v="Экскаватор"/>
    <x v="4"/>
    <x v="822"/>
    <x v="28"/>
    <x v="4"/>
    <x v="3"/>
    <m/>
    <m/>
  </r>
  <r>
    <x v="16"/>
    <s v="Экскаватор"/>
    <x v="4"/>
    <x v="823"/>
    <x v="29"/>
    <x v="4"/>
    <x v="3"/>
    <m/>
    <m/>
  </r>
  <r>
    <x v="16"/>
    <s v="Экскаватор"/>
    <x v="4"/>
    <x v="824"/>
    <x v="29"/>
    <x v="4"/>
    <x v="3"/>
    <m/>
    <m/>
  </r>
  <r>
    <x v="16"/>
    <s v="Экскаватор"/>
    <x v="4"/>
    <x v="825"/>
    <x v="29"/>
    <x v="4"/>
    <x v="3"/>
    <m/>
    <m/>
  </r>
  <r>
    <x v="16"/>
    <s v="Экскаватор"/>
    <x v="4"/>
    <x v="716"/>
    <x v="25"/>
    <x v="4"/>
    <x v="3"/>
    <m/>
    <m/>
  </r>
  <r>
    <x v="16"/>
    <s v="Экскаватор"/>
    <x v="4"/>
    <x v="829"/>
    <x v="31"/>
    <x v="4"/>
    <x v="3"/>
    <m/>
    <m/>
  </r>
  <r>
    <x v="16"/>
    <s v="Экскаватор"/>
    <x v="4"/>
    <x v="826"/>
    <x v="17"/>
    <x v="4"/>
    <x v="3"/>
    <m/>
    <m/>
  </r>
  <r>
    <x v="16"/>
    <s v="Экскаватор"/>
    <x v="4"/>
    <x v="827"/>
    <x v="30"/>
    <x v="4"/>
    <x v="3"/>
    <m/>
    <m/>
  </r>
  <r>
    <x v="16"/>
    <s v="Экскаватор"/>
    <x v="4"/>
    <x v="828"/>
    <x v="30"/>
    <x v="4"/>
    <x v="3"/>
    <m/>
    <m/>
  </r>
  <r>
    <x v="16"/>
    <s v="Экскаватор"/>
    <x v="4"/>
    <x v="678"/>
    <x v="30"/>
    <x v="4"/>
    <x v="3"/>
    <m/>
    <m/>
  </r>
  <r>
    <x v="16"/>
    <s v="Экскаватор"/>
    <x v="4"/>
    <x v="851"/>
    <x v="32"/>
    <x v="5"/>
    <x v="100"/>
    <s v="л."/>
    <n v="6.2"/>
  </r>
  <r>
    <x v="16"/>
    <s v="Экскаватор"/>
    <x v="4"/>
    <x v="852"/>
    <x v="32"/>
    <x v="4"/>
    <x v="3"/>
    <m/>
    <m/>
  </r>
  <r>
    <x v="16"/>
    <s v="Экскаватор"/>
    <x v="4"/>
    <x v="853"/>
    <x v="32"/>
    <x v="2"/>
    <x v="101"/>
    <s v="л."/>
    <n v="31.4"/>
  </r>
  <r>
    <x v="16"/>
    <s v="Экскаватор"/>
    <x v="4"/>
    <x v="861"/>
    <x v="32"/>
    <x v="2"/>
    <x v="101"/>
    <s v="л."/>
    <n v="38"/>
  </r>
  <r>
    <x v="16"/>
    <s v="Экскаватор"/>
    <x v="4"/>
    <x v="833"/>
    <x v="28"/>
    <x v="4"/>
    <x v="3"/>
    <m/>
    <m/>
  </r>
  <r>
    <x v="16"/>
    <s v="Экскаватор"/>
    <x v="4"/>
    <x v="834"/>
    <x v="28"/>
    <x v="4"/>
    <x v="3"/>
    <m/>
    <m/>
  </r>
  <r>
    <x v="16"/>
    <s v="Экскаватор"/>
    <x v="4"/>
    <x v="862"/>
    <x v="28"/>
    <x v="53"/>
    <x v="106"/>
    <s v="л."/>
    <n v="1042"/>
  </r>
  <r>
    <x v="16"/>
    <s v="Экскаватор"/>
    <x v="4"/>
    <x v="825"/>
    <x v="29"/>
    <x v="4"/>
    <x v="3"/>
    <m/>
    <m/>
  </r>
  <r>
    <x v="16"/>
    <s v="Экскаватор"/>
    <x v="4"/>
    <x v="835"/>
    <x v="4"/>
    <x v="4"/>
    <x v="3"/>
    <m/>
    <m/>
  </r>
  <r>
    <x v="16"/>
    <s v="Экскаватор"/>
    <x v="4"/>
    <x v="836"/>
    <x v="4"/>
    <x v="4"/>
    <x v="3"/>
    <m/>
    <m/>
  </r>
  <r>
    <x v="16"/>
    <s v="Экскаватор"/>
    <x v="4"/>
    <x v="837"/>
    <x v="31"/>
    <x v="4"/>
    <x v="3"/>
    <m/>
    <m/>
  </r>
  <r>
    <x v="16"/>
    <s v="Экскаватор"/>
    <x v="4"/>
    <x v="838"/>
    <x v="31"/>
    <x v="4"/>
    <x v="3"/>
    <m/>
    <m/>
  </r>
  <r>
    <x v="16"/>
    <s v="Экскаватор"/>
    <x v="4"/>
    <x v="839"/>
    <x v="31"/>
    <x v="4"/>
    <x v="3"/>
    <m/>
    <m/>
  </r>
  <r>
    <x v="16"/>
    <s v="Экскаватор"/>
    <x v="4"/>
    <x v="840"/>
    <x v="31"/>
    <x v="4"/>
    <x v="3"/>
    <m/>
    <m/>
  </r>
  <r>
    <x v="16"/>
    <s v="Экскаватор"/>
    <x v="4"/>
    <x v="841"/>
    <x v="10"/>
    <x v="4"/>
    <x v="3"/>
    <m/>
    <m/>
  </r>
  <r>
    <x v="16"/>
    <s v="Экскаватор"/>
    <x v="4"/>
    <x v="842"/>
    <x v="10"/>
    <x v="4"/>
    <x v="3"/>
    <m/>
    <m/>
  </r>
  <r>
    <x v="16"/>
    <s v="Экскаватор"/>
    <x v="4"/>
    <x v="843"/>
    <x v="3"/>
    <x v="5"/>
    <x v="100"/>
    <s v="л."/>
    <n v="52"/>
  </r>
  <r>
    <x v="16"/>
    <s v="Экскаватор"/>
    <x v="4"/>
    <x v="844"/>
    <x v="3"/>
    <x v="6"/>
    <x v="102"/>
    <s v="шт."/>
    <n v="1"/>
  </r>
  <r>
    <x v="16"/>
    <s v="Экскаватор"/>
    <x v="4"/>
    <x v="845"/>
    <x v="29"/>
    <x v="55"/>
    <x v="103"/>
    <s v="шт."/>
    <n v="1"/>
  </r>
  <r>
    <x v="16"/>
    <s v="Экскаватор"/>
    <x v="4"/>
    <x v="846"/>
    <x v="29"/>
    <x v="55"/>
    <x v="103"/>
    <s v="шт."/>
    <n v="1"/>
  </r>
  <r>
    <x v="16"/>
    <s v="Экскаватор"/>
    <x v="4"/>
    <x v="847"/>
    <x v="25"/>
    <x v="4"/>
    <x v="3"/>
    <m/>
    <m/>
  </r>
  <r>
    <x v="16"/>
    <s v="Экскаватор"/>
    <x v="4"/>
    <x v="848"/>
    <x v="25"/>
    <x v="4"/>
    <x v="3"/>
    <m/>
    <m/>
  </r>
  <r>
    <x v="16"/>
    <s v="Экскаватор"/>
    <x v="4"/>
    <x v="849"/>
    <x v="25"/>
    <x v="4"/>
    <x v="3"/>
    <m/>
    <m/>
  </r>
  <r>
    <x v="16"/>
    <s v="Экскаватор"/>
    <x v="4"/>
    <x v="850"/>
    <x v="30"/>
    <x v="4"/>
    <x v="3"/>
    <m/>
    <m/>
  </r>
  <r>
    <x v="16"/>
    <s v="Экскаватор"/>
    <x v="4"/>
    <x v="854"/>
    <x v="28"/>
    <x v="4"/>
    <x v="3"/>
    <m/>
    <m/>
  </r>
  <r>
    <x v="16"/>
    <s v="Экскаватор"/>
    <x v="4"/>
    <x v="855"/>
    <x v="28"/>
    <x v="17"/>
    <x v="104"/>
    <s v="шт."/>
    <n v="1"/>
  </r>
  <r>
    <x v="16"/>
    <s v="Экскаватор"/>
    <x v="4"/>
    <x v="856"/>
    <x v="28"/>
    <x v="56"/>
    <x v="105"/>
    <s v="шт."/>
    <n v="1"/>
  </r>
  <r>
    <x v="16"/>
    <s v="Экскаватор"/>
    <x v="4"/>
    <x v="857"/>
    <x v="29"/>
    <x v="4"/>
    <x v="3"/>
    <m/>
    <m/>
  </r>
  <r>
    <x v="16"/>
    <s v="Экскаватор"/>
    <x v="4"/>
    <x v="858"/>
    <x v="31"/>
    <x v="4"/>
    <x v="3"/>
    <m/>
    <m/>
  </r>
  <r>
    <x v="16"/>
    <s v="Экскаватор"/>
    <x v="4"/>
    <x v="859"/>
    <x v="30"/>
    <x v="4"/>
    <x v="3"/>
    <m/>
    <m/>
  </r>
  <r>
    <x v="16"/>
    <s v="Экскаватор"/>
    <x v="4"/>
    <x v="860"/>
    <x v="30"/>
    <x v="4"/>
    <x v="3"/>
    <m/>
    <m/>
  </r>
  <r>
    <x v="16"/>
    <s v="Экскаватор"/>
    <x v="5"/>
    <x v="819"/>
    <x v="10"/>
    <x v="10"/>
    <x v="3"/>
    <m/>
    <m/>
  </r>
  <r>
    <x v="16"/>
    <s v="Экскаватор"/>
    <x v="5"/>
    <x v="820"/>
    <x v="10"/>
    <x v="10"/>
    <x v="3"/>
    <m/>
    <m/>
  </r>
  <r>
    <x v="16"/>
    <s v="Экскаватор"/>
    <x v="5"/>
    <x v="821"/>
    <x v="3"/>
    <x v="4"/>
    <x v="3"/>
    <m/>
    <m/>
  </r>
  <r>
    <x v="16"/>
    <s v="Экскаватор"/>
    <x v="5"/>
    <x v="822"/>
    <x v="28"/>
    <x v="4"/>
    <x v="3"/>
    <m/>
    <m/>
  </r>
  <r>
    <x v="16"/>
    <s v="Экскаватор"/>
    <x v="5"/>
    <x v="823"/>
    <x v="29"/>
    <x v="4"/>
    <x v="3"/>
    <m/>
    <m/>
  </r>
  <r>
    <x v="16"/>
    <s v="Экскаватор"/>
    <x v="5"/>
    <x v="824"/>
    <x v="29"/>
    <x v="4"/>
    <x v="3"/>
    <m/>
    <m/>
  </r>
  <r>
    <x v="16"/>
    <s v="Экскаватор"/>
    <x v="5"/>
    <x v="825"/>
    <x v="29"/>
    <x v="4"/>
    <x v="3"/>
    <m/>
    <m/>
  </r>
  <r>
    <x v="16"/>
    <s v="Экскаватор"/>
    <x v="5"/>
    <x v="716"/>
    <x v="25"/>
    <x v="4"/>
    <x v="3"/>
    <m/>
    <m/>
  </r>
  <r>
    <x v="16"/>
    <s v="Экскаватор"/>
    <x v="5"/>
    <x v="829"/>
    <x v="31"/>
    <x v="4"/>
    <x v="3"/>
    <m/>
    <m/>
  </r>
  <r>
    <x v="16"/>
    <s v="Экскаватор"/>
    <x v="5"/>
    <x v="826"/>
    <x v="17"/>
    <x v="4"/>
    <x v="3"/>
    <m/>
    <m/>
  </r>
  <r>
    <x v="16"/>
    <s v="Экскаватор"/>
    <x v="5"/>
    <x v="827"/>
    <x v="30"/>
    <x v="4"/>
    <x v="3"/>
    <m/>
    <m/>
  </r>
  <r>
    <x v="16"/>
    <s v="Экскаватор"/>
    <x v="5"/>
    <x v="828"/>
    <x v="30"/>
    <x v="4"/>
    <x v="3"/>
    <m/>
    <m/>
  </r>
  <r>
    <x v="16"/>
    <s v="Экскаватор"/>
    <x v="5"/>
    <x v="678"/>
    <x v="30"/>
    <x v="4"/>
    <x v="3"/>
    <m/>
    <m/>
  </r>
  <r>
    <x v="16"/>
    <s v="Экскаватор"/>
    <x v="5"/>
    <x v="851"/>
    <x v="32"/>
    <x v="5"/>
    <x v="100"/>
    <s v="л."/>
    <n v="6.2"/>
  </r>
  <r>
    <x v="16"/>
    <s v="Экскаватор"/>
    <x v="5"/>
    <x v="852"/>
    <x v="32"/>
    <x v="4"/>
    <x v="3"/>
    <m/>
    <m/>
  </r>
  <r>
    <x v="16"/>
    <s v="Экскаватор"/>
    <x v="5"/>
    <x v="853"/>
    <x v="32"/>
    <x v="2"/>
    <x v="101"/>
    <s v="л."/>
    <n v="31.4"/>
  </r>
  <r>
    <x v="16"/>
    <s v="Экскаватор"/>
    <x v="5"/>
    <x v="861"/>
    <x v="32"/>
    <x v="2"/>
    <x v="101"/>
    <s v="л."/>
    <n v="38"/>
  </r>
  <r>
    <x v="16"/>
    <s v="Экскаватор"/>
    <x v="5"/>
    <x v="833"/>
    <x v="28"/>
    <x v="4"/>
    <x v="3"/>
    <m/>
    <m/>
  </r>
  <r>
    <x v="16"/>
    <s v="Экскаватор"/>
    <x v="5"/>
    <x v="834"/>
    <x v="28"/>
    <x v="4"/>
    <x v="3"/>
    <m/>
    <m/>
  </r>
  <r>
    <x v="16"/>
    <s v="Экскаватор"/>
    <x v="5"/>
    <x v="862"/>
    <x v="28"/>
    <x v="53"/>
    <x v="106"/>
    <s v="л."/>
    <n v="1042"/>
  </r>
  <r>
    <x v="16"/>
    <s v="Экскаватор"/>
    <x v="5"/>
    <x v="863"/>
    <x v="28"/>
    <x v="21"/>
    <x v="107"/>
    <s v="шт."/>
    <n v="1"/>
  </r>
  <r>
    <x v="16"/>
    <s v="Экскаватор"/>
    <x v="5"/>
    <x v="825"/>
    <x v="29"/>
    <x v="4"/>
    <x v="3"/>
    <m/>
    <m/>
  </r>
  <r>
    <x v="16"/>
    <s v="Экскаватор"/>
    <x v="5"/>
    <x v="835"/>
    <x v="4"/>
    <x v="4"/>
    <x v="3"/>
    <m/>
    <m/>
  </r>
  <r>
    <x v="16"/>
    <s v="Экскаватор"/>
    <x v="5"/>
    <x v="836"/>
    <x v="4"/>
    <x v="4"/>
    <x v="3"/>
    <m/>
    <m/>
  </r>
  <r>
    <x v="16"/>
    <s v="Экскаватор"/>
    <x v="5"/>
    <x v="837"/>
    <x v="31"/>
    <x v="4"/>
    <x v="3"/>
    <m/>
    <m/>
  </r>
  <r>
    <x v="16"/>
    <s v="Экскаватор"/>
    <x v="5"/>
    <x v="838"/>
    <x v="31"/>
    <x v="4"/>
    <x v="3"/>
    <m/>
    <m/>
  </r>
  <r>
    <x v="16"/>
    <s v="Экскаватор"/>
    <x v="5"/>
    <x v="839"/>
    <x v="31"/>
    <x v="4"/>
    <x v="3"/>
    <m/>
    <m/>
  </r>
  <r>
    <x v="16"/>
    <s v="Экскаватор"/>
    <x v="5"/>
    <x v="840"/>
    <x v="31"/>
    <x v="4"/>
    <x v="3"/>
    <m/>
    <m/>
  </r>
  <r>
    <x v="16"/>
    <s v="Экскаватор"/>
    <x v="5"/>
    <x v="841"/>
    <x v="10"/>
    <x v="4"/>
    <x v="3"/>
    <m/>
    <m/>
  </r>
  <r>
    <x v="16"/>
    <s v="Экскаватор"/>
    <x v="5"/>
    <x v="842"/>
    <x v="10"/>
    <x v="4"/>
    <x v="3"/>
    <m/>
    <m/>
  </r>
  <r>
    <x v="16"/>
    <s v="Экскаватор"/>
    <x v="5"/>
    <x v="843"/>
    <x v="3"/>
    <x v="5"/>
    <x v="100"/>
    <s v="л."/>
    <n v="52"/>
  </r>
  <r>
    <x v="16"/>
    <s v="Экскаватор"/>
    <x v="5"/>
    <x v="844"/>
    <x v="3"/>
    <x v="6"/>
    <x v="102"/>
    <s v="шт."/>
    <n v="1"/>
  </r>
  <r>
    <x v="16"/>
    <s v="Экскаватор"/>
    <x v="5"/>
    <x v="845"/>
    <x v="29"/>
    <x v="55"/>
    <x v="103"/>
    <s v="шт."/>
    <n v="1"/>
  </r>
  <r>
    <x v="16"/>
    <s v="Экскаватор"/>
    <x v="5"/>
    <x v="846"/>
    <x v="29"/>
    <x v="55"/>
    <x v="103"/>
    <s v="шт."/>
    <n v="1"/>
  </r>
  <r>
    <x v="16"/>
    <s v="Экскаватор"/>
    <x v="5"/>
    <x v="847"/>
    <x v="25"/>
    <x v="4"/>
    <x v="3"/>
    <m/>
    <m/>
  </r>
  <r>
    <x v="16"/>
    <s v="Экскаватор"/>
    <x v="5"/>
    <x v="848"/>
    <x v="25"/>
    <x v="4"/>
    <x v="3"/>
    <m/>
    <m/>
  </r>
  <r>
    <x v="16"/>
    <s v="Экскаватор"/>
    <x v="5"/>
    <x v="849"/>
    <x v="25"/>
    <x v="4"/>
    <x v="3"/>
    <m/>
    <m/>
  </r>
  <r>
    <x v="16"/>
    <s v="Экскаватор"/>
    <x v="5"/>
    <x v="448"/>
    <x v="25"/>
    <x v="23"/>
    <x v="108"/>
    <s v="л."/>
    <n v="112"/>
  </r>
  <r>
    <x v="16"/>
    <s v="Экскаватор"/>
    <x v="5"/>
    <x v="850"/>
    <x v="30"/>
    <x v="4"/>
    <x v="3"/>
    <m/>
    <m/>
  </r>
  <r>
    <x v="16"/>
    <s v="Экскаватор"/>
    <x v="5"/>
    <x v="854"/>
    <x v="28"/>
    <x v="4"/>
    <x v="3"/>
    <m/>
    <m/>
  </r>
  <r>
    <x v="16"/>
    <s v="Экскаватор"/>
    <x v="5"/>
    <x v="855"/>
    <x v="28"/>
    <x v="17"/>
    <x v="104"/>
    <s v="шт."/>
    <n v="1"/>
  </r>
  <r>
    <x v="16"/>
    <s v="Экскаватор"/>
    <x v="5"/>
    <x v="856"/>
    <x v="28"/>
    <x v="56"/>
    <x v="105"/>
    <s v="шт."/>
    <n v="1"/>
  </r>
  <r>
    <x v="16"/>
    <s v="Экскаватор"/>
    <x v="5"/>
    <x v="857"/>
    <x v="29"/>
    <x v="4"/>
    <x v="3"/>
    <m/>
    <m/>
  </r>
  <r>
    <x v="16"/>
    <s v="Экскаватор"/>
    <x v="5"/>
    <x v="858"/>
    <x v="31"/>
    <x v="4"/>
    <x v="3"/>
    <m/>
    <m/>
  </r>
  <r>
    <x v="16"/>
    <s v="Экскаватор"/>
    <x v="5"/>
    <x v="859"/>
    <x v="30"/>
    <x v="4"/>
    <x v="3"/>
    <m/>
    <m/>
  </r>
  <r>
    <x v="16"/>
    <s v="Экскаватор"/>
    <x v="5"/>
    <x v="860"/>
    <x v="30"/>
    <x v="4"/>
    <x v="3"/>
    <m/>
    <m/>
  </r>
  <r>
    <x v="16"/>
    <s v="Экскаватор"/>
    <x v="5"/>
    <x v="97"/>
    <x v="30"/>
    <x v="4"/>
    <x v="3"/>
    <m/>
    <m/>
  </r>
  <r>
    <x v="16"/>
    <s v="Экскаватор"/>
    <x v="19"/>
    <x v="819"/>
    <x v="10"/>
    <x v="10"/>
    <x v="3"/>
    <m/>
    <m/>
  </r>
  <r>
    <x v="16"/>
    <s v="Экскаватор"/>
    <x v="19"/>
    <x v="820"/>
    <x v="10"/>
    <x v="10"/>
    <x v="3"/>
    <m/>
    <m/>
  </r>
  <r>
    <x v="16"/>
    <s v="Экскаватор"/>
    <x v="19"/>
    <x v="821"/>
    <x v="3"/>
    <x v="4"/>
    <x v="3"/>
    <m/>
    <m/>
  </r>
  <r>
    <x v="16"/>
    <s v="Экскаватор"/>
    <x v="19"/>
    <x v="822"/>
    <x v="28"/>
    <x v="4"/>
    <x v="3"/>
    <m/>
    <m/>
  </r>
  <r>
    <x v="16"/>
    <s v="Экскаватор"/>
    <x v="19"/>
    <x v="823"/>
    <x v="29"/>
    <x v="4"/>
    <x v="3"/>
    <m/>
    <m/>
  </r>
  <r>
    <x v="16"/>
    <s v="Экскаватор"/>
    <x v="19"/>
    <x v="824"/>
    <x v="29"/>
    <x v="4"/>
    <x v="3"/>
    <m/>
    <m/>
  </r>
  <r>
    <x v="16"/>
    <s v="Экскаватор"/>
    <x v="19"/>
    <x v="825"/>
    <x v="29"/>
    <x v="4"/>
    <x v="3"/>
    <m/>
    <m/>
  </r>
  <r>
    <x v="16"/>
    <s v="Экскаватор"/>
    <x v="19"/>
    <x v="716"/>
    <x v="25"/>
    <x v="4"/>
    <x v="3"/>
    <m/>
    <m/>
  </r>
  <r>
    <x v="16"/>
    <s v="Экскаватор"/>
    <x v="19"/>
    <x v="829"/>
    <x v="31"/>
    <x v="4"/>
    <x v="3"/>
    <m/>
    <m/>
  </r>
  <r>
    <x v="16"/>
    <s v="Экскаватор"/>
    <x v="19"/>
    <x v="826"/>
    <x v="17"/>
    <x v="4"/>
    <x v="3"/>
    <m/>
    <m/>
  </r>
  <r>
    <x v="16"/>
    <s v="Экскаватор"/>
    <x v="19"/>
    <x v="827"/>
    <x v="30"/>
    <x v="4"/>
    <x v="3"/>
    <m/>
    <m/>
  </r>
  <r>
    <x v="16"/>
    <s v="Экскаватор"/>
    <x v="19"/>
    <x v="828"/>
    <x v="30"/>
    <x v="4"/>
    <x v="3"/>
    <m/>
    <m/>
  </r>
  <r>
    <x v="16"/>
    <s v="Экскаватор"/>
    <x v="19"/>
    <x v="678"/>
    <x v="30"/>
    <x v="4"/>
    <x v="3"/>
    <m/>
    <m/>
  </r>
  <r>
    <x v="16"/>
    <s v="Экскаватор"/>
    <x v="19"/>
    <x v="851"/>
    <x v="32"/>
    <x v="5"/>
    <x v="100"/>
    <s v="л."/>
    <n v="6.2"/>
  </r>
  <r>
    <x v="16"/>
    <s v="Экскаватор"/>
    <x v="19"/>
    <x v="852"/>
    <x v="32"/>
    <x v="4"/>
    <x v="3"/>
    <m/>
    <m/>
  </r>
  <r>
    <x v="16"/>
    <s v="Экскаватор"/>
    <x v="19"/>
    <x v="853"/>
    <x v="32"/>
    <x v="2"/>
    <x v="101"/>
    <s v="л."/>
    <n v="31.4"/>
  </r>
  <r>
    <x v="16"/>
    <s v="Экскаватор"/>
    <x v="19"/>
    <x v="861"/>
    <x v="32"/>
    <x v="2"/>
    <x v="101"/>
    <s v="л."/>
    <n v="38"/>
  </r>
  <r>
    <x v="16"/>
    <s v="Экскаватор"/>
    <x v="19"/>
    <x v="833"/>
    <x v="28"/>
    <x v="4"/>
    <x v="3"/>
    <m/>
    <m/>
  </r>
  <r>
    <x v="16"/>
    <s v="Экскаватор"/>
    <x v="19"/>
    <x v="834"/>
    <x v="28"/>
    <x v="4"/>
    <x v="3"/>
    <m/>
    <m/>
  </r>
  <r>
    <x v="16"/>
    <s v="Экскаватор"/>
    <x v="19"/>
    <x v="862"/>
    <x v="28"/>
    <x v="53"/>
    <x v="106"/>
    <s v="л."/>
    <n v="1042"/>
  </r>
  <r>
    <x v="16"/>
    <s v="Экскаватор"/>
    <x v="19"/>
    <x v="825"/>
    <x v="29"/>
    <x v="4"/>
    <x v="3"/>
    <m/>
    <m/>
  </r>
  <r>
    <x v="16"/>
    <s v="Экскаватор"/>
    <x v="19"/>
    <x v="835"/>
    <x v="4"/>
    <x v="4"/>
    <x v="3"/>
    <m/>
    <m/>
  </r>
  <r>
    <x v="16"/>
    <s v="Экскаватор"/>
    <x v="19"/>
    <x v="836"/>
    <x v="4"/>
    <x v="4"/>
    <x v="3"/>
    <m/>
    <m/>
  </r>
  <r>
    <x v="16"/>
    <s v="Экскаватор"/>
    <x v="19"/>
    <x v="837"/>
    <x v="31"/>
    <x v="4"/>
    <x v="3"/>
    <m/>
    <m/>
  </r>
  <r>
    <x v="16"/>
    <s v="Экскаватор"/>
    <x v="19"/>
    <x v="838"/>
    <x v="31"/>
    <x v="4"/>
    <x v="3"/>
    <m/>
    <m/>
  </r>
  <r>
    <x v="16"/>
    <s v="Экскаватор"/>
    <x v="19"/>
    <x v="839"/>
    <x v="31"/>
    <x v="4"/>
    <x v="3"/>
    <m/>
    <m/>
  </r>
  <r>
    <x v="16"/>
    <s v="Экскаватор"/>
    <x v="19"/>
    <x v="840"/>
    <x v="31"/>
    <x v="4"/>
    <x v="3"/>
    <m/>
    <m/>
  </r>
  <r>
    <x v="16"/>
    <s v="Экскаватор"/>
    <x v="19"/>
    <x v="841"/>
    <x v="10"/>
    <x v="4"/>
    <x v="3"/>
    <m/>
    <m/>
  </r>
  <r>
    <x v="16"/>
    <s v="Экскаватор"/>
    <x v="19"/>
    <x v="842"/>
    <x v="10"/>
    <x v="4"/>
    <x v="3"/>
    <m/>
    <m/>
  </r>
  <r>
    <x v="16"/>
    <s v="Экскаватор"/>
    <x v="19"/>
    <x v="843"/>
    <x v="3"/>
    <x v="5"/>
    <x v="100"/>
    <s v="л."/>
    <n v="52"/>
  </r>
  <r>
    <x v="16"/>
    <s v="Экскаватор"/>
    <x v="19"/>
    <x v="844"/>
    <x v="3"/>
    <x v="6"/>
    <x v="102"/>
    <s v="шт."/>
    <n v="1"/>
  </r>
  <r>
    <x v="16"/>
    <s v="Экскаватор"/>
    <x v="19"/>
    <x v="845"/>
    <x v="29"/>
    <x v="55"/>
    <x v="103"/>
    <s v="шт."/>
    <n v="1"/>
  </r>
  <r>
    <x v="16"/>
    <s v="Экскаватор"/>
    <x v="19"/>
    <x v="846"/>
    <x v="29"/>
    <x v="55"/>
    <x v="103"/>
    <s v="шт."/>
    <n v="1"/>
  </r>
  <r>
    <x v="16"/>
    <s v="Экскаватор"/>
    <x v="19"/>
    <x v="847"/>
    <x v="25"/>
    <x v="4"/>
    <x v="3"/>
    <m/>
    <m/>
  </r>
  <r>
    <x v="16"/>
    <s v="Экскаватор"/>
    <x v="19"/>
    <x v="848"/>
    <x v="25"/>
    <x v="4"/>
    <x v="3"/>
    <m/>
    <m/>
  </r>
  <r>
    <x v="16"/>
    <s v="Экскаватор"/>
    <x v="19"/>
    <x v="849"/>
    <x v="25"/>
    <x v="4"/>
    <x v="3"/>
    <m/>
    <m/>
  </r>
  <r>
    <x v="16"/>
    <s v="Экскаватор"/>
    <x v="19"/>
    <x v="850"/>
    <x v="30"/>
    <x v="4"/>
    <x v="3"/>
    <m/>
    <m/>
  </r>
  <r>
    <x v="16"/>
    <s v="Экскаватор"/>
    <x v="19"/>
    <x v="854"/>
    <x v="28"/>
    <x v="4"/>
    <x v="3"/>
    <m/>
    <m/>
  </r>
  <r>
    <x v="16"/>
    <s v="Экскаватор"/>
    <x v="19"/>
    <x v="855"/>
    <x v="28"/>
    <x v="17"/>
    <x v="104"/>
    <s v="шт."/>
    <n v="1"/>
  </r>
  <r>
    <x v="16"/>
    <s v="Экскаватор"/>
    <x v="19"/>
    <x v="856"/>
    <x v="28"/>
    <x v="56"/>
    <x v="105"/>
    <s v="шт."/>
    <n v="1"/>
  </r>
  <r>
    <x v="16"/>
    <s v="Экскаватор"/>
    <x v="19"/>
    <x v="857"/>
    <x v="29"/>
    <x v="4"/>
    <x v="3"/>
    <m/>
    <m/>
  </r>
  <r>
    <x v="16"/>
    <s v="Экскаватор"/>
    <x v="19"/>
    <x v="858"/>
    <x v="31"/>
    <x v="4"/>
    <x v="3"/>
    <m/>
    <m/>
  </r>
  <r>
    <x v="16"/>
    <s v="Экскаватор"/>
    <x v="19"/>
    <x v="859"/>
    <x v="30"/>
    <x v="4"/>
    <x v="3"/>
    <m/>
    <m/>
  </r>
  <r>
    <x v="16"/>
    <s v="Экскаватор"/>
    <x v="19"/>
    <x v="860"/>
    <x v="30"/>
    <x v="4"/>
    <x v="3"/>
    <m/>
    <m/>
  </r>
  <r>
    <x v="16"/>
    <s v="Экскаватор"/>
    <x v="19"/>
    <x v="864"/>
    <x v="3"/>
    <x v="4"/>
    <x v="3"/>
    <m/>
    <m/>
  </r>
  <r>
    <x v="16"/>
    <s v="Экскаватор"/>
    <x v="19"/>
    <x v="865"/>
    <x v="3"/>
    <x v="4"/>
    <x v="3"/>
    <m/>
    <m/>
  </r>
  <r>
    <x v="16"/>
    <s v="Экскаватор"/>
    <x v="19"/>
    <x v="866"/>
    <x v="3"/>
    <x v="4"/>
    <x v="3"/>
    <m/>
    <m/>
  </r>
  <r>
    <x v="16"/>
    <s v="Экскаватор"/>
    <x v="19"/>
    <x v="867"/>
    <x v="3"/>
    <x v="4"/>
    <x v="3"/>
    <m/>
    <m/>
  </r>
  <r>
    <x v="16"/>
    <s v="Экскаватор"/>
    <x v="19"/>
    <x v="868"/>
    <x v="28"/>
    <x v="4"/>
    <x v="3"/>
    <m/>
    <m/>
  </r>
  <r>
    <x v="16"/>
    <s v="Экскаватор"/>
    <x v="19"/>
    <x v="869"/>
    <x v="28"/>
    <x v="4"/>
    <x v="3"/>
    <m/>
    <m/>
  </r>
  <r>
    <x v="16"/>
    <s v="Экскаватор"/>
    <x v="19"/>
    <x v="870"/>
    <x v="28"/>
    <x v="4"/>
    <x v="3"/>
    <m/>
    <m/>
  </r>
  <r>
    <x v="16"/>
    <s v="Экскаватор"/>
    <x v="19"/>
    <x v="871"/>
    <x v="28"/>
    <x v="4"/>
    <x v="3"/>
    <m/>
    <m/>
  </r>
  <r>
    <x v="16"/>
    <s v="Экскаватор"/>
    <x v="19"/>
    <x v="872"/>
    <x v="28"/>
    <x v="4"/>
    <x v="3"/>
    <m/>
    <m/>
  </r>
  <r>
    <x v="16"/>
    <s v="Экскаватор"/>
    <x v="19"/>
    <x v="873"/>
    <x v="28"/>
    <x v="4"/>
    <x v="3"/>
    <m/>
    <m/>
  </r>
  <r>
    <x v="16"/>
    <s v="Экскаватор"/>
    <x v="19"/>
    <x v="874"/>
    <x v="28"/>
    <x v="4"/>
    <x v="3"/>
    <m/>
    <m/>
  </r>
  <r>
    <x v="16"/>
    <s v="Экскаватор"/>
    <x v="19"/>
    <x v="875"/>
    <x v="28"/>
    <x v="4"/>
    <x v="3"/>
    <m/>
    <m/>
  </r>
  <r>
    <x v="17"/>
    <s v="Буровой станок"/>
    <x v="20"/>
    <x v="876"/>
    <x v="2"/>
    <x v="4"/>
    <x v="3"/>
    <m/>
    <m/>
  </r>
  <r>
    <x v="17"/>
    <s v="Буровой станок"/>
    <x v="20"/>
    <x v="877"/>
    <x v="2"/>
    <x v="4"/>
    <x v="3"/>
    <m/>
    <m/>
  </r>
  <r>
    <x v="17"/>
    <s v="Буровой станок"/>
    <x v="20"/>
    <x v="878"/>
    <x v="2"/>
    <x v="4"/>
    <x v="3"/>
    <m/>
    <m/>
  </r>
  <r>
    <x v="17"/>
    <s v="Буровой станок"/>
    <x v="20"/>
    <x v="879"/>
    <x v="2"/>
    <x v="4"/>
    <x v="3"/>
    <m/>
    <m/>
  </r>
  <r>
    <x v="17"/>
    <s v="Буровой станок"/>
    <x v="20"/>
    <x v="880"/>
    <x v="2"/>
    <x v="4"/>
    <x v="3"/>
    <m/>
    <m/>
  </r>
  <r>
    <x v="17"/>
    <s v="Буровой станок"/>
    <x v="20"/>
    <x v="881"/>
    <x v="2"/>
    <x v="4"/>
    <x v="3"/>
    <m/>
    <m/>
  </r>
  <r>
    <x v="17"/>
    <s v="Буровой станок"/>
    <x v="20"/>
    <x v="882"/>
    <x v="2"/>
    <x v="4"/>
    <x v="3"/>
    <m/>
    <m/>
  </r>
  <r>
    <x v="17"/>
    <s v="Буровой станок"/>
    <x v="20"/>
    <x v="883"/>
    <x v="2"/>
    <x v="4"/>
    <x v="3"/>
    <m/>
    <m/>
  </r>
  <r>
    <x v="17"/>
    <s v="Буровой станок"/>
    <x v="20"/>
    <x v="884"/>
    <x v="2"/>
    <x v="4"/>
    <x v="3"/>
    <m/>
    <m/>
  </r>
  <r>
    <x v="17"/>
    <s v="Буровой станок"/>
    <x v="20"/>
    <x v="885"/>
    <x v="2"/>
    <x v="4"/>
    <x v="3"/>
    <m/>
    <m/>
  </r>
  <r>
    <x v="17"/>
    <s v="Буровой станок"/>
    <x v="20"/>
    <x v="886"/>
    <x v="2"/>
    <x v="4"/>
    <x v="3"/>
    <m/>
    <m/>
  </r>
  <r>
    <x v="17"/>
    <s v="Буровой станок"/>
    <x v="1"/>
    <x v="887"/>
    <x v="2"/>
    <x v="4"/>
    <x v="3"/>
    <m/>
    <m/>
  </r>
  <r>
    <x v="17"/>
    <s v="Буровой станок"/>
    <x v="1"/>
    <x v="888"/>
    <x v="2"/>
    <x v="4"/>
    <x v="3"/>
    <m/>
    <m/>
  </r>
  <r>
    <x v="17"/>
    <s v="Буровой станок"/>
    <x v="1"/>
    <x v="889"/>
    <x v="2"/>
    <x v="4"/>
    <x v="3"/>
    <m/>
    <m/>
  </r>
  <r>
    <x v="17"/>
    <s v="Буровой станок"/>
    <x v="1"/>
    <x v="890"/>
    <x v="2"/>
    <x v="4"/>
    <x v="3"/>
    <m/>
    <m/>
  </r>
  <r>
    <x v="17"/>
    <s v="Буровой станок"/>
    <x v="1"/>
    <x v="891"/>
    <x v="2"/>
    <x v="4"/>
    <x v="3"/>
    <m/>
    <m/>
  </r>
  <r>
    <x v="17"/>
    <s v="Буровой станок"/>
    <x v="1"/>
    <x v="892"/>
    <x v="2"/>
    <x v="4"/>
    <x v="3"/>
    <m/>
    <m/>
  </r>
  <r>
    <x v="17"/>
    <s v="Буровой станок"/>
    <x v="1"/>
    <x v="893"/>
    <x v="2"/>
    <x v="4"/>
    <x v="3"/>
    <m/>
    <m/>
  </r>
  <r>
    <x v="17"/>
    <s v="Буровой станок"/>
    <x v="1"/>
    <x v="894"/>
    <x v="2"/>
    <x v="4"/>
    <x v="3"/>
    <m/>
    <m/>
  </r>
  <r>
    <x v="17"/>
    <s v="Буровой станок"/>
    <x v="1"/>
    <x v="895"/>
    <x v="2"/>
    <x v="4"/>
    <x v="3"/>
    <m/>
    <m/>
  </r>
  <r>
    <x v="17"/>
    <s v="Буровой станок"/>
    <x v="1"/>
    <x v="896"/>
    <x v="2"/>
    <x v="4"/>
    <x v="3"/>
    <m/>
    <m/>
  </r>
  <r>
    <x v="17"/>
    <s v="Буровой станок"/>
    <x v="1"/>
    <x v="897"/>
    <x v="2"/>
    <x v="4"/>
    <x v="3"/>
    <m/>
    <m/>
  </r>
  <r>
    <x v="17"/>
    <s v="Буровой станок"/>
    <x v="1"/>
    <x v="898"/>
    <x v="2"/>
    <x v="4"/>
    <x v="3"/>
    <m/>
    <m/>
  </r>
  <r>
    <x v="17"/>
    <s v="Буровой станок"/>
    <x v="1"/>
    <x v="876"/>
    <x v="2"/>
    <x v="4"/>
    <x v="3"/>
    <m/>
    <m/>
  </r>
  <r>
    <x v="17"/>
    <s v="Буровой станок"/>
    <x v="1"/>
    <x v="877"/>
    <x v="2"/>
    <x v="4"/>
    <x v="3"/>
    <m/>
    <m/>
  </r>
  <r>
    <x v="17"/>
    <s v="Буровой станок"/>
    <x v="1"/>
    <x v="878"/>
    <x v="2"/>
    <x v="4"/>
    <x v="3"/>
    <m/>
    <m/>
  </r>
  <r>
    <x v="17"/>
    <s v="Буровой станок"/>
    <x v="1"/>
    <x v="879"/>
    <x v="2"/>
    <x v="4"/>
    <x v="3"/>
    <m/>
    <m/>
  </r>
  <r>
    <x v="17"/>
    <s v="Буровой станок"/>
    <x v="1"/>
    <x v="880"/>
    <x v="2"/>
    <x v="4"/>
    <x v="3"/>
    <m/>
    <m/>
  </r>
  <r>
    <x v="17"/>
    <s v="Буровой станок"/>
    <x v="1"/>
    <x v="881"/>
    <x v="2"/>
    <x v="4"/>
    <x v="3"/>
    <m/>
    <m/>
  </r>
  <r>
    <x v="17"/>
    <s v="Буровой станок"/>
    <x v="1"/>
    <x v="882"/>
    <x v="2"/>
    <x v="4"/>
    <x v="3"/>
    <m/>
    <m/>
  </r>
  <r>
    <x v="17"/>
    <s v="Буровой станок"/>
    <x v="1"/>
    <x v="883"/>
    <x v="2"/>
    <x v="4"/>
    <x v="3"/>
    <m/>
    <m/>
  </r>
  <r>
    <x v="17"/>
    <s v="Буровой станок"/>
    <x v="1"/>
    <x v="884"/>
    <x v="2"/>
    <x v="4"/>
    <x v="3"/>
    <m/>
    <m/>
  </r>
  <r>
    <x v="17"/>
    <s v="Буровой станок"/>
    <x v="1"/>
    <x v="885"/>
    <x v="2"/>
    <x v="4"/>
    <x v="3"/>
    <m/>
    <m/>
  </r>
  <r>
    <x v="17"/>
    <s v="Буровой станок"/>
    <x v="1"/>
    <x v="886"/>
    <x v="2"/>
    <x v="4"/>
    <x v="3"/>
    <m/>
    <m/>
  </r>
  <r>
    <x v="17"/>
    <s v="Буровой станок"/>
    <x v="2"/>
    <x v="887"/>
    <x v="2"/>
    <x v="4"/>
    <x v="3"/>
    <m/>
    <m/>
  </r>
  <r>
    <x v="17"/>
    <s v="Буровой станок"/>
    <x v="2"/>
    <x v="888"/>
    <x v="2"/>
    <x v="4"/>
    <x v="3"/>
    <m/>
    <m/>
  </r>
  <r>
    <x v="17"/>
    <s v="Буровой станок"/>
    <x v="2"/>
    <x v="889"/>
    <x v="2"/>
    <x v="4"/>
    <x v="3"/>
    <m/>
    <m/>
  </r>
  <r>
    <x v="17"/>
    <s v="Буровой станок"/>
    <x v="2"/>
    <x v="890"/>
    <x v="2"/>
    <x v="4"/>
    <x v="3"/>
    <m/>
    <m/>
  </r>
  <r>
    <x v="17"/>
    <s v="Буровой станок"/>
    <x v="2"/>
    <x v="891"/>
    <x v="2"/>
    <x v="4"/>
    <x v="3"/>
    <m/>
    <m/>
  </r>
  <r>
    <x v="17"/>
    <s v="Буровой станок"/>
    <x v="2"/>
    <x v="892"/>
    <x v="2"/>
    <x v="4"/>
    <x v="3"/>
    <m/>
    <m/>
  </r>
  <r>
    <x v="17"/>
    <s v="Буровой станок"/>
    <x v="2"/>
    <x v="893"/>
    <x v="2"/>
    <x v="4"/>
    <x v="3"/>
    <m/>
    <m/>
  </r>
  <r>
    <x v="17"/>
    <s v="Буровой станок"/>
    <x v="2"/>
    <x v="894"/>
    <x v="2"/>
    <x v="4"/>
    <x v="3"/>
    <m/>
    <m/>
  </r>
  <r>
    <x v="17"/>
    <s v="Буровой станок"/>
    <x v="2"/>
    <x v="895"/>
    <x v="2"/>
    <x v="4"/>
    <x v="3"/>
    <m/>
    <m/>
  </r>
  <r>
    <x v="17"/>
    <s v="Буровой станок"/>
    <x v="2"/>
    <x v="896"/>
    <x v="2"/>
    <x v="4"/>
    <x v="3"/>
    <m/>
    <m/>
  </r>
  <r>
    <x v="17"/>
    <s v="Буровой станок"/>
    <x v="2"/>
    <x v="897"/>
    <x v="2"/>
    <x v="4"/>
    <x v="3"/>
    <m/>
    <m/>
  </r>
  <r>
    <x v="17"/>
    <s v="Буровой станок"/>
    <x v="2"/>
    <x v="898"/>
    <x v="2"/>
    <x v="4"/>
    <x v="3"/>
    <m/>
    <m/>
  </r>
  <r>
    <x v="17"/>
    <s v="Буровой станок"/>
    <x v="2"/>
    <x v="876"/>
    <x v="2"/>
    <x v="4"/>
    <x v="3"/>
    <m/>
    <m/>
  </r>
  <r>
    <x v="17"/>
    <s v="Буровой станок"/>
    <x v="2"/>
    <x v="877"/>
    <x v="2"/>
    <x v="4"/>
    <x v="3"/>
    <m/>
    <m/>
  </r>
  <r>
    <x v="17"/>
    <s v="Буровой станок"/>
    <x v="2"/>
    <x v="878"/>
    <x v="2"/>
    <x v="4"/>
    <x v="3"/>
    <m/>
    <m/>
  </r>
  <r>
    <x v="17"/>
    <s v="Буровой станок"/>
    <x v="2"/>
    <x v="879"/>
    <x v="2"/>
    <x v="4"/>
    <x v="3"/>
    <m/>
    <m/>
  </r>
  <r>
    <x v="17"/>
    <s v="Буровой станок"/>
    <x v="2"/>
    <x v="880"/>
    <x v="2"/>
    <x v="4"/>
    <x v="3"/>
    <m/>
    <m/>
  </r>
  <r>
    <x v="17"/>
    <s v="Буровой станок"/>
    <x v="2"/>
    <x v="881"/>
    <x v="2"/>
    <x v="4"/>
    <x v="3"/>
    <m/>
    <m/>
  </r>
  <r>
    <x v="17"/>
    <s v="Буровой станок"/>
    <x v="2"/>
    <x v="882"/>
    <x v="2"/>
    <x v="4"/>
    <x v="3"/>
    <m/>
    <m/>
  </r>
  <r>
    <x v="17"/>
    <s v="Буровой станок"/>
    <x v="2"/>
    <x v="883"/>
    <x v="2"/>
    <x v="4"/>
    <x v="3"/>
    <m/>
    <m/>
  </r>
  <r>
    <x v="17"/>
    <s v="Буровой станок"/>
    <x v="2"/>
    <x v="884"/>
    <x v="2"/>
    <x v="4"/>
    <x v="3"/>
    <m/>
    <m/>
  </r>
  <r>
    <x v="17"/>
    <s v="Буровой станок"/>
    <x v="2"/>
    <x v="885"/>
    <x v="2"/>
    <x v="4"/>
    <x v="3"/>
    <m/>
    <m/>
  </r>
  <r>
    <x v="17"/>
    <s v="Буровой станок"/>
    <x v="2"/>
    <x v="886"/>
    <x v="2"/>
    <x v="4"/>
    <x v="3"/>
    <m/>
    <m/>
  </r>
  <r>
    <x v="17"/>
    <s v="Буровой станок"/>
    <x v="2"/>
    <x v="899"/>
    <x v="2"/>
    <x v="4"/>
    <x v="3"/>
    <m/>
    <m/>
  </r>
  <r>
    <x v="17"/>
    <s v="Буровой станок"/>
    <x v="2"/>
    <x v="900"/>
    <x v="2"/>
    <x v="4"/>
    <x v="3"/>
    <m/>
    <m/>
  </r>
  <r>
    <x v="17"/>
    <s v="Буровой станок"/>
    <x v="2"/>
    <x v="901"/>
    <x v="2"/>
    <x v="4"/>
    <x v="3"/>
    <m/>
    <m/>
  </r>
  <r>
    <x v="17"/>
    <s v="Буровой станок"/>
    <x v="2"/>
    <x v="902"/>
    <x v="2"/>
    <x v="4"/>
    <x v="3"/>
    <m/>
    <m/>
  </r>
  <r>
    <x v="17"/>
    <s v="Буровой станок"/>
    <x v="2"/>
    <x v="903"/>
    <x v="2"/>
    <x v="4"/>
    <x v="3"/>
    <m/>
    <m/>
  </r>
  <r>
    <x v="17"/>
    <s v="Буровой станок"/>
    <x v="2"/>
    <x v="904"/>
    <x v="2"/>
    <x v="4"/>
    <x v="3"/>
    <m/>
    <m/>
  </r>
  <r>
    <x v="17"/>
    <s v="Буровой станок"/>
    <x v="2"/>
    <x v="905"/>
    <x v="2"/>
    <x v="4"/>
    <x v="3"/>
    <m/>
    <m/>
  </r>
  <r>
    <x v="17"/>
    <s v="Буровой станок"/>
    <x v="3"/>
    <x v="887"/>
    <x v="2"/>
    <x v="4"/>
    <x v="3"/>
    <m/>
    <m/>
  </r>
  <r>
    <x v="17"/>
    <s v="Буровой станок"/>
    <x v="3"/>
    <x v="888"/>
    <x v="2"/>
    <x v="4"/>
    <x v="3"/>
    <m/>
    <m/>
  </r>
  <r>
    <x v="17"/>
    <s v="Буровой станок"/>
    <x v="3"/>
    <x v="889"/>
    <x v="2"/>
    <x v="4"/>
    <x v="3"/>
    <m/>
    <m/>
  </r>
  <r>
    <x v="17"/>
    <s v="Буровой станок"/>
    <x v="3"/>
    <x v="890"/>
    <x v="2"/>
    <x v="4"/>
    <x v="3"/>
    <m/>
    <m/>
  </r>
  <r>
    <x v="17"/>
    <s v="Буровой станок"/>
    <x v="3"/>
    <x v="891"/>
    <x v="2"/>
    <x v="4"/>
    <x v="3"/>
    <m/>
    <m/>
  </r>
  <r>
    <x v="17"/>
    <s v="Буровой станок"/>
    <x v="3"/>
    <x v="892"/>
    <x v="2"/>
    <x v="4"/>
    <x v="3"/>
    <m/>
    <m/>
  </r>
  <r>
    <x v="17"/>
    <s v="Буровой станок"/>
    <x v="3"/>
    <x v="893"/>
    <x v="2"/>
    <x v="4"/>
    <x v="3"/>
    <m/>
    <m/>
  </r>
  <r>
    <x v="17"/>
    <s v="Буровой станок"/>
    <x v="3"/>
    <x v="894"/>
    <x v="2"/>
    <x v="4"/>
    <x v="3"/>
    <m/>
    <m/>
  </r>
  <r>
    <x v="17"/>
    <s v="Буровой станок"/>
    <x v="3"/>
    <x v="895"/>
    <x v="2"/>
    <x v="4"/>
    <x v="3"/>
    <m/>
    <m/>
  </r>
  <r>
    <x v="17"/>
    <s v="Буровой станок"/>
    <x v="3"/>
    <x v="896"/>
    <x v="2"/>
    <x v="4"/>
    <x v="3"/>
    <m/>
    <m/>
  </r>
  <r>
    <x v="17"/>
    <s v="Буровой станок"/>
    <x v="3"/>
    <x v="897"/>
    <x v="2"/>
    <x v="4"/>
    <x v="3"/>
    <m/>
    <m/>
  </r>
  <r>
    <x v="17"/>
    <s v="Буровой станок"/>
    <x v="3"/>
    <x v="898"/>
    <x v="2"/>
    <x v="4"/>
    <x v="3"/>
    <m/>
    <m/>
  </r>
  <r>
    <x v="17"/>
    <s v="Буровой станок"/>
    <x v="3"/>
    <x v="876"/>
    <x v="2"/>
    <x v="4"/>
    <x v="3"/>
    <m/>
    <m/>
  </r>
  <r>
    <x v="17"/>
    <s v="Буровой станок"/>
    <x v="3"/>
    <x v="877"/>
    <x v="2"/>
    <x v="4"/>
    <x v="3"/>
    <m/>
    <m/>
  </r>
  <r>
    <x v="17"/>
    <s v="Буровой станок"/>
    <x v="3"/>
    <x v="878"/>
    <x v="2"/>
    <x v="4"/>
    <x v="3"/>
    <m/>
    <m/>
  </r>
  <r>
    <x v="17"/>
    <s v="Буровой станок"/>
    <x v="3"/>
    <x v="879"/>
    <x v="2"/>
    <x v="4"/>
    <x v="3"/>
    <m/>
    <m/>
  </r>
  <r>
    <x v="17"/>
    <s v="Буровой станок"/>
    <x v="3"/>
    <x v="880"/>
    <x v="2"/>
    <x v="4"/>
    <x v="3"/>
    <m/>
    <m/>
  </r>
  <r>
    <x v="17"/>
    <s v="Буровой станок"/>
    <x v="3"/>
    <x v="881"/>
    <x v="2"/>
    <x v="4"/>
    <x v="3"/>
    <m/>
    <m/>
  </r>
  <r>
    <x v="17"/>
    <s v="Буровой станок"/>
    <x v="3"/>
    <x v="882"/>
    <x v="2"/>
    <x v="4"/>
    <x v="3"/>
    <m/>
    <m/>
  </r>
  <r>
    <x v="17"/>
    <s v="Буровой станок"/>
    <x v="3"/>
    <x v="883"/>
    <x v="2"/>
    <x v="4"/>
    <x v="3"/>
    <m/>
    <m/>
  </r>
  <r>
    <x v="17"/>
    <s v="Буровой станок"/>
    <x v="3"/>
    <x v="884"/>
    <x v="2"/>
    <x v="4"/>
    <x v="3"/>
    <m/>
    <m/>
  </r>
  <r>
    <x v="17"/>
    <s v="Буровой станок"/>
    <x v="3"/>
    <x v="885"/>
    <x v="2"/>
    <x v="4"/>
    <x v="3"/>
    <m/>
    <m/>
  </r>
  <r>
    <x v="17"/>
    <s v="Буровой станок"/>
    <x v="3"/>
    <x v="886"/>
    <x v="2"/>
    <x v="4"/>
    <x v="3"/>
    <m/>
    <m/>
  </r>
  <r>
    <x v="17"/>
    <s v="Буровой станок"/>
    <x v="3"/>
    <x v="899"/>
    <x v="2"/>
    <x v="4"/>
    <x v="3"/>
    <m/>
    <m/>
  </r>
  <r>
    <x v="17"/>
    <s v="Буровой станок"/>
    <x v="3"/>
    <x v="900"/>
    <x v="2"/>
    <x v="4"/>
    <x v="3"/>
    <m/>
    <m/>
  </r>
  <r>
    <x v="17"/>
    <s v="Буровой станок"/>
    <x v="3"/>
    <x v="901"/>
    <x v="2"/>
    <x v="4"/>
    <x v="3"/>
    <m/>
    <m/>
  </r>
  <r>
    <x v="17"/>
    <s v="Буровой станок"/>
    <x v="3"/>
    <x v="902"/>
    <x v="2"/>
    <x v="4"/>
    <x v="3"/>
    <m/>
    <m/>
  </r>
  <r>
    <x v="17"/>
    <s v="Буровой станок"/>
    <x v="3"/>
    <x v="903"/>
    <x v="2"/>
    <x v="4"/>
    <x v="3"/>
    <m/>
    <m/>
  </r>
  <r>
    <x v="17"/>
    <s v="Буровой станок"/>
    <x v="3"/>
    <x v="904"/>
    <x v="2"/>
    <x v="4"/>
    <x v="3"/>
    <m/>
    <m/>
  </r>
  <r>
    <x v="17"/>
    <s v="Буровой станок"/>
    <x v="3"/>
    <x v="905"/>
    <x v="2"/>
    <x v="4"/>
    <x v="3"/>
    <m/>
    <m/>
  </r>
  <r>
    <x v="17"/>
    <s v="Буровой станок"/>
    <x v="3"/>
    <x v="906"/>
    <x v="2"/>
    <x v="4"/>
    <x v="3"/>
    <m/>
    <m/>
  </r>
  <r>
    <x v="17"/>
    <s v="Буровой станок"/>
    <x v="3"/>
    <x v="907"/>
    <x v="2"/>
    <x v="4"/>
    <x v="3"/>
    <m/>
    <m/>
  </r>
  <r>
    <x v="17"/>
    <s v="Буровой станок"/>
    <x v="3"/>
    <x v="908"/>
    <x v="2"/>
    <x v="4"/>
    <x v="3"/>
    <m/>
    <m/>
  </r>
  <r>
    <x v="17"/>
    <s v="Буровой станок"/>
    <x v="3"/>
    <x v="909"/>
    <x v="2"/>
    <x v="4"/>
    <x v="3"/>
    <m/>
    <m/>
  </r>
  <r>
    <x v="17"/>
    <s v="Буровой станок"/>
    <x v="3"/>
    <x v="910"/>
    <x v="2"/>
    <x v="4"/>
    <x v="3"/>
    <m/>
    <m/>
  </r>
  <r>
    <x v="17"/>
    <s v="Буровой станок"/>
    <x v="3"/>
    <x v="911"/>
    <x v="2"/>
    <x v="4"/>
    <x v="3"/>
    <m/>
    <m/>
  </r>
  <r>
    <x v="17"/>
    <s v="Буровой станок"/>
    <x v="3"/>
    <x v="912"/>
    <x v="2"/>
    <x v="4"/>
    <x v="3"/>
    <m/>
    <m/>
  </r>
  <r>
    <x v="17"/>
    <s v="Буровой станок"/>
    <x v="3"/>
    <x v="913"/>
    <x v="2"/>
    <x v="4"/>
    <x v="3"/>
    <m/>
    <m/>
  </r>
  <r>
    <x v="17"/>
    <s v="Буровой станок"/>
    <x v="4"/>
    <x v="887"/>
    <x v="2"/>
    <x v="4"/>
    <x v="3"/>
    <m/>
    <m/>
  </r>
  <r>
    <x v="17"/>
    <s v="Буровой станок"/>
    <x v="4"/>
    <x v="888"/>
    <x v="2"/>
    <x v="4"/>
    <x v="3"/>
    <m/>
    <m/>
  </r>
  <r>
    <x v="17"/>
    <s v="Буровой станок"/>
    <x v="4"/>
    <x v="889"/>
    <x v="2"/>
    <x v="4"/>
    <x v="3"/>
    <m/>
    <m/>
  </r>
  <r>
    <x v="17"/>
    <s v="Буровой станок"/>
    <x v="4"/>
    <x v="890"/>
    <x v="2"/>
    <x v="4"/>
    <x v="3"/>
    <m/>
    <m/>
  </r>
  <r>
    <x v="17"/>
    <s v="Буровой станок"/>
    <x v="4"/>
    <x v="891"/>
    <x v="2"/>
    <x v="4"/>
    <x v="3"/>
    <m/>
    <m/>
  </r>
  <r>
    <x v="17"/>
    <s v="Буровой станок"/>
    <x v="4"/>
    <x v="892"/>
    <x v="2"/>
    <x v="4"/>
    <x v="3"/>
    <m/>
    <m/>
  </r>
  <r>
    <x v="17"/>
    <s v="Буровой станок"/>
    <x v="4"/>
    <x v="893"/>
    <x v="2"/>
    <x v="4"/>
    <x v="3"/>
    <m/>
    <m/>
  </r>
  <r>
    <x v="17"/>
    <s v="Буровой станок"/>
    <x v="4"/>
    <x v="894"/>
    <x v="2"/>
    <x v="4"/>
    <x v="3"/>
    <m/>
    <m/>
  </r>
  <r>
    <x v="17"/>
    <s v="Буровой станок"/>
    <x v="4"/>
    <x v="895"/>
    <x v="2"/>
    <x v="4"/>
    <x v="3"/>
    <m/>
    <m/>
  </r>
  <r>
    <x v="17"/>
    <s v="Буровой станок"/>
    <x v="4"/>
    <x v="896"/>
    <x v="2"/>
    <x v="4"/>
    <x v="3"/>
    <m/>
    <m/>
  </r>
  <r>
    <x v="17"/>
    <s v="Буровой станок"/>
    <x v="4"/>
    <x v="897"/>
    <x v="2"/>
    <x v="4"/>
    <x v="3"/>
    <m/>
    <m/>
  </r>
  <r>
    <x v="17"/>
    <s v="Буровой станок"/>
    <x v="4"/>
    <x v="898"/>
    <x v="2"/>
    <x v="4"/>
    <x v="3"/>
    <m/>
    <m/>
  </r>
  <r>
    <x v="17"/>
    <s v="Буровой станок"/>
    <x v="4"/>
    <x v="876"/>
    <x v="2"/>
    <x v="4"/>
    <x v="3"/>
    <m/>
    <m/>
  </r>
  <r>
    <x v="17"/>
    <s v="Буровой станок"/>
    <x v="4"/>
    <x v="877"/>
    <x v="2"/>
    <x v="4"/>
    <x v="3"/>
    <m/>
    <m/>
  </r>
  <r>
    <x v="17"/>
    <s v="Буровой станок"/>
    <x v="4"/>
    <x v="878"/>
    <x v="2"/>
    <x v="4"/>
    <x v="3"/>
    <m/>
    <m/>
  </r>
  <r>
    <x v="17"/>
    <s v="Буровой станок"/>
    <x v="4"/>
    <x v="879"/>
    <x v="2"/>
    <x v="4"/>
    <x v="3"/>
    <m/>
    <m/>
  </r>
  <r>
    <x v="17"/>
    <s v="Буровой станок"/>
    <x v="4"/>
    <x v="880"/>
    <x v="2"/>
    <x v="4"/>
    <x v="3"/>
    <m/>
    <m/>
  </r>
  <r>
    <x v="17"/>
    <s v="Буровой станок"/>
    <x v="4"/>
    <x v="881"/>
    <x v="2"/>
    <x v="4"/>
    <x v="3"/>
    <m/>
    <m/>
  </r>
  <r>
    <x v="17"/>
    <s v="Буровой станок"/>
    <x v="4"/>
    <x v="882"/>
    <x v="2"/>
    <x v="4"/>
    <x v="3"/>
    <m/>
    <m/>
  </r>
  <r>
    <x v="17"/>
    <s v="Буровой станок"/>
    <x v="4"/>
    <x v="883"/>
    <x v="2"/>
    <x v="4"/>
    <x v="3"/>
    <m/>
    <m/>
  </r>
  <r>
    <x v="17"/>
    <s v="Буровой станок"/>
    <x v="4"/>
    <x v="884"/>
    <x v="2"/>
    <x v="4"/>
    <x v="3"/>
    <m/>
    <m/>
  </r>
  <r>
    <x v="17"/>
    <s v="Буровой станок"/>
    <x v="4"/>
    <x v="885"/>
    <x v="2"/>
    <x v="4"/>
    <x v="3"/>
    <m/>
    <m/>
  </r>
  <r>
    <x v="17"/>
    <s v="Буровой станок"/>
    <x v="4"/>
    <x v="886"/>
    <x v="2"/>
    <x v="4"/>
    <x v="3"/>
    <m/>
    <m/>
  </r>
  <r>
    <x v="17"/>
    <s v="Буровой станок"/>
    <x v="4"/>
    <x v="899"/>
    <x v="2"/>
    <x v="4"/>
    <x v="3"/>
    <m/>
    <m/>
  </r>
  <r>
    <x v="17"/>
    <s v="Буровой станок"/>
    <x v="4"/>
    <x v="900"/>
    <x v="2"/>
    <x v="4"/>
    <x v="3"/>
    <m/>
    <m/>
  </r>
  <r>
    <x v="17"/>
    <s v="Буровой станок"/>
    <x v="4"/>
    <x v="901"/>
    <x v="2"/>
    <x v="4"/>
    <x v="3"/>
    <m/>
    <m/>
  </r>
  <r>
    <x v="17"/>
    <s v="Буровой станок"/>
    <x v="4"/>
    <x v="902"/>
    <x v="2"/>
    <x v="4"/>
    <x v="3"/>
    <m/>
    <m/>
  </r>
  <r>
    <x v="17"/>
    <s v="Буровой станок"/>
    <x v="4"/>
    <x v="903"/>
    <x v="2"/>
    <x v="4"/>
    <x v="3"/>
    <m/>
    <m/>
  </r>
  <r>
    <x v="17"/>
    <s v="Буровой станок"/>
    <x v="4"/>
    <x v="904"/>
    <x v="2"/>
    <x v="4"/>
    <x v="3"/>
    <m/>
    <m/>
  </r>
  <r>
    <x v="17"/>
    <s v="Буровой станок"/>
    <x v="4"/>
    <x v="905"/>
    <x v="2"/>
    <x v="4"/>
    <x v="3"/>
    <m/>
    <m/>
  </r>
  <r>
    <x v="17"/>
    <s v="Буровой станок"/>
    <x v="4"/>
    <x v="906"/>
    <x v="2"/>
    <x v="4"/>
    <x v="3"/>
    <m/>
    <m/>
  </r>
  <r>
    <x v="17"/>
    <s v="Буровой станок"/>
    <x v="4"/>
    <x v="907"/>
    <x v="2"/>
    <x v="4"/>
    <x v="3"/>
    <m/>
    <m/>
  </r>
  <r>
    <x v="17"/>
    <s v="Буровой станок"/>
    <x v="4"/>
    <x v="908"/>
    <x v="2"/>
    <x v="4"/>
    <x v="3"/>
    <m/>
    <m/>
  </r>
  <r>
    <x v="17"/>
    <s v="Буровой станок"/>
    <x v="4"/>
    <x v="909"/>
    <x v="2"/>
    <x v="4"/>
    <x v="3"/>
    <m/>
    <m/>
  </r>
  <r>
    <x v="17"/>
    <s v="Буровой станок"/>
    <x v="4"/>
    <x v="910"/>
    <x v="2"/>
    <x v="4"/>
    <x v="3"/>
    <m/>
    <m/>
  </r>
  <r>
    <x v="17"/>
    <s v="Буровой станок"/>
    <x v="4"/>
    <x v="911"/>
    <x v="2"/>
    <x v="4"/>
    <x v="3"/>
    <m/>
    <m/>
  </r>
  <r>
    <x v="17"/>
    <s v="Буровой станок"/>
    <x v="4"/>
    <x v="912"/>
    <x v="2"/>
    <x v="4"/>
    <x v="3"/>
    <m/>
    <m/>
  </r>
  <r>
    <x v="17"/>
    <s v="Буровой станок"/>
    <x v="4"/>
    <x v="913"/>
    <x v="2"/>
    <x v="4"/>
    <x v="3"/>
    <m/>
    <m/>
  </r>
  <r>
    <x v="17"/>
    <s v="Буровой станок"/>
    <x v="4"/>
    <x v="914"/>
    <x v="2"/>
    <x v="4"/>
    <x v="3"/>
    <m/>
    <m/>
  </r>
  <r>
    <x v="17"/>
    <s v="Буровой станок"/>
    <x v="4"/>
    <x v="915"/>
    <x v="2"/>
    <x v="4"/>
    <x v="3"/>
    <m/>
    <m/>
  </r>
  <r>
    <x v="17"/>
    <s v="Буровой станок"/>
    <x v="4"/>
    <x v="916"/>
    <x v="2"/>
    <x v="4"/>
    <x v="3"/>
    <m/>
    <m/>
  </r>
  <r>
    <x v="17"/>
    <s v="Буровой станок"/>
    <x v="4"/>
    <x v="917"/>
    <x v="2"/>
    <x v="4"/>
    <x v="3"/>
    <m/>
    <m/>
  </r>
  <r>
    <x v="17"/>
    <s v="Буровой станок"/>
    <x v="4"/>
    <x v="918"/>
    <x v="2"/>
    <x v="4"/>
    <x v="3"/>
    <m/>
    <m/>
  </r>
  <r>
    <x v="17"/>
    <s v="Буровой станок"/>
    <x v="4"/>
    <x v="919"/>
    <x v="2"/>
    <x v="4"/>
    <x v="3"/>
    <m/>
    <m/>
  </r>
  <r>
    <x v="18"/>
    <s v="Буровой станок"/>
    <x v="1"/>
    <x v="920"/>
    <x v="2"/>
    <x v="4"/>
    <x v="3"/>
    <m/>
    <m/>
  </r>
  <r>
    <x v="18"/>
    <s v="Буровой станок"/>
    <x v="1"/>
    <x v="921"/>
    <x v="2"/>
    <x v="4"/>
    <x v="3"/>
    <m/>
    <m/>
  </r>
  <r>
    <x v="18"/>
    <s v="Буровой станок"/>
    <x v="1"/>
    <x v="922"/>
    <x v="2"/>
    <x v="4"/>
    <x v="3"/>
    <m/>
    <m/>
  </r>
  <r>
    <x v="18"/>
    <s v="Буровой станок"/>
    <x v="1"/>
    <x v="923"/>
    <x v="2"/>
    <x v="4"/>
    <x v="3"/>
    <m/>
    <m/>
  </r>
  <r>
    <x v="18"/>
    <s v="Буровой станок"/>
    <x v="1"/>
    <x v="924"/>
    <x v="2"/>
    <x v="4"/>
    <x v="3"/>
    <m/>
    <m/>
  </r>
  <r>
    <x v="18"/>
    <s v="Буровой станок"/>
    <x v="1"/>
    <x v="925"/>
    <x v="2"/>
    <x v="4"/>
    <x v="3"/>
    <m/>
    <m/>
  </r>
  <r>
    <x v="18"/>
    <s v="Буровой станок"/>
    <x v="1"/>
    <x v="926"/>
    <x v="2"/>
    <x v="4"/>
    <x v="3"/>
    <m/>
    <m/>
  </r>
  <r>
    <x v="18"/>
    <s v="Буровой станок"/>
    <x v="1"/>
    <x v="927"/>
    <x v="2"/>
    <x v="4"/>
    <x v="3"/>
    <m/>
    <m/>
  </r>
  <r>
    <x v="18"/>
    <s v="Буровой станок"/>
    <x v="1"/>
    <x v="928"/>
    <x v="2"/>
    <x v="4"/>
    <x v="3"/>
    <m/>
    <m/>
  </r>
  <r>
    <x v="18"/>
    <s v="Буровой станок"/>
    <x v="1"/>
    <x v="929"/>
    <x v="2"/>
    <x v="57"/>
    <x v="3"/>
    <m/>
    <m/>
  </r>
  <r>
    <x v="18"/>
    <s v="Буровой станок"/>
    <x v="1"/>
    <x v="930"/>
    <x v="2"/>
    <x v="58"/>
    <x v="3"/>
    <m/>
    <m/>
  </r>
  <r>
    <x v="18"/>
    <s v="Буровой станок"/>
    <x v="1"/>
    <x v="931"/>
    <x v="2"/>
    <x v="4"/>
    <x v="3"/>
    <m/>
    <m/>
  </r>
  <r>
    <x v="18"/>
    <s v="Буровой станок"/>
    <x v="1"/>
    <x v="932"/>
    <x v="2"/>
    <x v="4"/>
    <x v="3"/>
    <m/>
    <m/>
  </r>
  <r>
    <x v="18"/>
    <s v="Буровой станок"/>
    <x v="1"/>
    <x v="933"/>
    <x v="2"/>
    <x v="4"/>
    <x v="3"/>
    <m/>
    <m/>
  </r>
  <r>
    <x v="18"/>
    <s v="Буровой станок"/>
    <x v="1"/>
    <x v="934"/>
    <x v="2"/>
    <x v="59"/>
    <x v="3"/>
    <m/>
    <m/>
  </r>
  <r>
    <x v="18"/>
    <s v="Буровой станок"/>
    <x v="1"/>
    <x v="935"/>
    <x v="2"/>
    <x v="60"/>
    <x v="3"/>
    <m/>
    <m/>
  </r>
  <r>
    <x v="18"/>
    <s v="Буровой станок"/>
    <x v="1"/>
    <x v="936"/>
    <x v="2"/>
    <x v="4"/>
    <x v="3"/>
    <m/>
    <m/>
  </r>
  <r>
    <x v="18"/>
    <s v="Буровой станок"/>
    <x v="1"/>
    <x v="937"/>
    <x v="2"/>
    <x v="4"/>
    <x v="3"/>
    <m/>
    <m/>
  </r>
  <r>
    <x v="18"/>
    <s v="Буровой станок"/>
    <x v="1"/>
    <x v="938"/>
    <x v="2"/>
    <x v="4"/>
    <x v="3"/>
    <m/>
    <m/>
  </r>
  <r>
    <x v="18"/>
    <s v="Буровой станок"/>
    <x v="1"/>
    <x v="939"/>
    <x v="2"/>
    <x v="4"/>
    <x v="3"/>
    <m/>
    <m/>
  </r>
  <r>
    <x v="18"/>
    <s v="Буровой станок"/>
    <x v="1"/>
    <x v="940"/>
    <x v="2"/>
    <x v="4"/>
    <x v="3"/>
    <m/>
    <m/>
  </r>
  <r>
    <x v="18"/>
    <s v="Буровой станок"/>
    <x v="1"/>
    <x v="941"/>
    <x v="2"/>
    <x v="4"/>
    <x v="3"/>
    <m/>
    <m/>
  </r>
  <r>
    <x v="18"/>
    <s v="Буровой станок"/>
    <x v="1"/>
    <x v="942"/>
    <x v="2"/>
    <x v="10"/>
    <x v="3"/>
    <m/>
    <m/>
  </r>
  <r>
    <x v="18"/>
    <s v="Буровой станок"/>
    <x v="1"/>
    <x v="943"/>
    <x v="2"/>
    <x v="4"/>
    <x v="3"/>
    <m/>
    <m/>
  </r>
  <r>
    <x v="18"/>
    <s v="Буровой станок"/>
    <x v="1"/>
    <x v="942"/>
    <x v="2"/>
    <x v="10"/>
    <x v="3"/>
    <m/>
    <m/>
  </r>
  <r>
    <x v="18"/>
    <s v="Буровой станок"/>
    <x v="1"/>
    <x v="943"/>
    <x v="2"/>
    <x v="4"/>
    <x v="3"/>
    <m/>
    <m/>
  </r>
  <r>
    <x v="18"/>
    <s v="Буровой станок"/>
    <x v="1"/>
    <x v="944"/>
    <x v="2"/>
    <x v="10"/>
    <x v="3"/>
    <m/>
    <m/>
  </r>
  <r>
    <x v="18"/>
    <s v="Буровой станок"/>
    <x v="1"/>
    <x v="945"/>
    <x v="2"/>
    <x v="4"/>
    <x v="3"/>
    <m/>
    <m/>
  </r>
  <r>
    <x v="18"/>
    <s v="Буровой станок"/>
    <x v="1"/>
    <x v="946"/>
    <x v="2"/>
    <x v="60"/>
    <x v="3"/>
    <m/>
    <m/>
  </r>
  <r>
    <x v="18"/>
    <s v="Буровой станок"/>
    <x v="1"/>
    <x v="947"/>
    <x v="2"/>
    <x v="10"/>
    <x v="3"/>
    <m/>
    <m/>
  </r>
  <r>
    <x v="18"/>
    <s v="Буровой станок"/>
    <x v="1"/>
    <x v="948"/>
    <x v="2"/>
    <x v="4"/>
    <x v="3"/>
    <m/>
    <m/>
  </r>
  <r>
    <x v="18"/>
    <s v="Буровой станок"/>
    <x v="1"/>
    <x v="949"/>
    <x v="2"/>
    <x v="4"/>
    <x v="3"/>
    <m/>
    <m/>
  </r>
  <r>
    <x v="18"/>
    <s v="Буровой станок"/>
    <x v="1"/>
    <x v="950"/>
    <x v="2"/>
    <x v="4"/>
    <x v="3"/>
    <m/>
    <m/>
  </r>
  <r>
    <x v="18"/>
    <s v="Буровой станок"/>
    <x v="1"/>
    <x v="951"/>
    <x v="2"/>
    <x v="58"/>
    <x v="3"/>
    <m/>
    <m/>
  </r>
  <r>
    <x v="18"/>
    <s v="Буровой станок"/>
    <x v="1"/>
    <x v="952"/>
    <x v="2"/>
    <x v="4"/>
    <x v="3"/>
    <m/>
    <m/>
  </r>
  <r>
    <x v="18"/>
    <s v="Буровой станок"/>
    <x v="1"/>
    <x v="953"/>
    <x v="2"/>
    <x v="4"/>
    <x v="3"/>
    <m/>
    <m/>
  </r>
  <r>
    <x v="18"/>
    <s v="Буровой станок"/>
    <x v="1"/>
    <x v="954"/>
    <x v="2"/>
    <x v="4"/>
    <x v="3"/>
    <m/>
    <m/>
  </r>
  <r>
    <x v="18"/>
    <s v="Буровой станок"/>
    <x v="1"/>
    <x v="955"/>
    <x v="2"/>
    <x v="4"/>
    <x v="3"/>
    <m/>
    <m/>
  </r>
  <r>
    <x v="18"/>
    <s v="Буровой станок"/>
    <x v="1"/>
    <x v="956"/>
    <x v="2"/>
    <x v="4"/>
    <x v="3"/>
    <m/>
    <m/>
  </r>
  <r>
    <x v="18"/>
    <s v="Буровой станок"/>
    <x v="1"/>
    <x v="957"/>
    <x v="2"/>
    <x v="4"/>
    <x v="3"/>
    <m/>
    <m/>
  </r>
  <r>
    <x v="18"/>
    <s v="Буровой станок"/>
    <x v="1"/>
    <x v="958"/>
    <x v="2"/>
    <x v="4"/>
    <x v="3"/>
    <m/>
    <m/>
  </r>
  <r>
    <x v="18"/>
    <s v="Буровой станок"/>
    <x v="1"/>
    <x v="959"/>
    <x v="2"/>
    <x v="4"/>
    <x v="3"/>
    <m/>
    <m/>
  </r>
  <r>
    <x v="18"/>
    <s v="Буровой станок"/>
    <x v="1"/>
    <x v="960"/>
    <x v="2"/>
    <x v="4"/>
    <x v="3"/>
    <m/>
    <m/>
  </r>
  <r>
    <x v="18"/>
    <s v="Буровой станок"/>
    <x v="1"/>
    <x v="961"/>
    <x v="2"/>
    <x v="4"/>
    <x v="3"/>
    <m/>
    <m/>
  </r>
  <r>
    <x v="18"/>
    <s v="Буровой станок"/>
    <x v="1"/>
    <x v="962"/>
    <x v="2"/>
    <x v="4"/>
    <x v="3"/>
    <m/>
    <m/>
  </r>
  <r>
    <x v="18"/>
    <s v="Буровой станок"/>
    <x v="1"/>
    <x v="963"/>
    <x v="2"/>
    <x v="4"/>
    <x v="3"/>
    <m/>
    <m/>
  </r>
  <r>
    <x v="18"/>
    <s v="Буровой станок"/>
    <x v="1"/>
    <x v="964"/>
    <x v="2"/>
    <x v="4"/>
    <x v="3"/>
    <m/>
    <m/>
  </r>
  <r>
    <x v="18"/>
    <s v="Буровой станок"/>
    <x v="1"/>
    <x v="965"/>
    <x v="2"/>
    <x v="4"/>
    <x v="3"/>
    <m/>
    <m/>
  </r>
  <r>
    <x v="18"/>
    <s v="Буровой станок"/>
    <x v="1"/>
    <x v="966"/>
    <x v="2"/>
    <x v="4"/>
    <x v="3"/>
    <m/>
    <m/>
  </r>
  <r>
    <x v="18"/>
    <s v="Буровой станок"/>
    <x v="1"/>
    <x v="967"/>
    <x v="2"/>
    <x v="4"/>
    <x v="3"/>
    <m/>
    <m/>
  </r>
  <r>
    <x v="18"/>
    <s v="Буровой станок"/>
    <x v="1"/>
    <x v="968"/>
    <x v="2"/>
    <x v="4"/>
    <x v="3"/>
    <m/>
    <m/>
  </r>
  <r>
    <x v="18"/>
    <s v="Буровой станок"/>
    <x v="1"/>
    <x v="969"/>
    <x v="2"/>
    <x v="4"/>
    <x v="3"/>
    <m/>
    <m/>
  </r>
  <r>
    <x v="18"/>
    <s v="Буровой станок"/>
    <x v="1"/>
    <x v="970"/>
    <x v="2"/>
    <x v="4"/>
    <x v="3"/>
    <m/>
    <m/>
  </r>
  <r>
    <x v="18"/>
    <s v="Буровой станок"/>
    <x v="1"/>
    <x v="971"/>
    <x v="2"/>
    <x v="4"/>
    <x v="3"/>
    <m/>
    <m/>
  </r>
  <r>
    <x v="18"/>
    <s v="Буровой станок"/>
    <x v="1"/>
    <x v="972"/>
    <x v="2"/>
    <x v="4"/>
    <x v="3"/>
    <m/>
    <m/>
  </r>
  <r>
    <x v="18"/>
    <s v="Буровой станок"/>
    <x v="1"/>
    <x v="973"/>
    <x v="2"/>
    <x v="4"/>
    <x v="3"/>
    <m/>
    <m/>
  </r>
  <r>
    <x v="18"/>
    <s v="Буровой станок"/>
    <x v="1"/>
    <x v="974"/>
    <x v="2"/>
    <x v="4"/>
    <x v="3"/>
    <m/>
    <m/>
  </r>
  <r>
    <x v="18"/>
    <s v="Буровой станок"/>
    <x v="1"/>
    <x v="975"/>
    <x v="2"/>
    <x v="4"/>
    <x v="3"/>
    <m/>
    <m/>
  </r>
  <r>
    <x v="18"/>
    <s v="Буровой станок"/>
    <x v="1"/>
    <x v="976"/>
    <x v="2"/>
    <x v="4"/>
    <x v="3"/>
    <m/>
    <m/>
  </r>
  <r>
    <x v="18"/>
    <s v="Буровой станок"/>
    <x v="1"/>
    <x v="977"/>
    <x v="2"/>
    <x v="4"/>
    <x v="3"/>
    <m/>
    <m/>
  </r>
  <r>
    <x v="18"/>
    <s v="Буровой станок"/>
    <x v="1"/>
    <x v="978"/>
    <x v="2"/>
    <x v="4"/>
    <x v="3"/>
    <m/>
    <m/>
  </r>
  <r>
    <x v="18"/>
    <s v="Буровой станок"/>
    <x v="1"/>
    <x v="979"/>
    <x v="2"/>
    <x v="4"/>
    <x v="3"/>
    <m/>
    <m/>
  </r>
  <r>
    <x v="18"/>
    <s v="Буровой станок"/>
    <x v="1"/>
    <x v="980"/>
    <x v="2"/>
    <x v="4"/>
    <x v="3"/>
    <m/>
    <m/>
  </r>
  <r>
    <x v="18"/>
    <s v="Буровой станок"/>
    <x v="1"/>
    <x v="981"/>
    <x v="2"/>
    <x v="61"/>
    <x v="3"/>
    <s v="л."/>
    <n v="45"/>
  </r>
  <r>
    <x v="18"/>
    <s v="Буровой станок"/>
    <x v="1"/>
    <x v="982"/>
    <x v="2"/>
    <x v="62"/>
    <x v="3"/>
    <s v="шт."/>
    <n v="1"/>
  </r>
  <r>
    <x v="18"/>
    <s v="Буровой станок"/>
    <x v="1"/>
    <x v="983"/>
    <x v="2"/>
    <x v="63"/>
    <x v="3"/>
    <s v="шт."/>
    <n v="1"/>
  </r>
  <r>
    <x v="18"/>
    <s v="Буровой станок"/>
    <x v="1"/>
    <x v="984"/>
    <x v="2"/>
    <x v="64"/>
    <x v="3"/>
    <s v="шт."/>
    <n v="1"/>
  </r>
  <r>
    <x v="18"/>
    <s v="Буровой станок"/>
    <x v="1"/>
    <x v="985"/>
    <x v="2"/>
    <x v="4"/>
    <x v="3"/>
    <m/>
    <m/>
  </r>
  <r>
    <x v="18"/>
    <s v="Буровой станок"/>
    <x v="1"/>
    <x v="986"/>
    <x v="2"/>
    <x v="65"/>
    <x v="3"/>
    <s v="шт."/>
    <n v="1"/>
  </r>
  <r>
    <x v="18"/>
    <s v="Буровой станок"/>
    <x v="1"/>
    <x v="987"/>
    <x v="2"/>
    <x v="66"/>
    <x v="3"/>
    <m/>
    <m/>
  </r>
  <r>
    <x v="18"/>
    <s v="Буровой станок"/>
    <x v="1"/>
    <x v="988"/>
    <x v="2"/>
    <x v="66"/>
    <x v="3"/>
    <m/>
    <m/>
  </r>
  <r>
    <x v="18"/>
    <s v="Буровой станок"/>
    <x v="2"/>
    <x v="920"/>
    <x v="2"/>
    <x v="4"/>
    <x v="3"/>
    <m/>
    <m/>
  </r>
  <r>
    <x v="18"/>
    <s v="Буровой станок"/>
    <x v="2"/>
    <x v="921"/>
    <x v="2"/>
    <x v="4"/>
    <x v="3"/>
    <m/>
    <m/>
  </r>
  <r>
    <x v="18"/>
    <s v="Буровой станок"/>
    <x v="2"/>
    <x v="922"/>
    <x v="2"/>
    <x v="4"/>
    <x v="3"/>
    <m/>
    <m/>
  </r>
  <r>
    <x v="18"/>
    <s v="Буровой станок"/>
    <x v="2"/>
    <x v="923"/>
    <x v="2"/>
    <x v="4"/>
    <x v="3"/>
    <m/>
    <m/>
  </r>
  <r>
    <x v="18"/>
    <s v="Буровой станок"/>
    <x v="2"/>
    <x v="924"/>
    <x v="2"/>
    <x v="4"/>
    <x v="3"/>
    <m/>
    <m/>
  </r>
  <r>
    <x v="18"/>
    <s v="Буровой станок"/>
    <x v="2"/>
    <x v="925"/>
    <x v="2"/>
    <x v="4"/>
    <x v="3"/>
    <m/>
    <m/>
  </r>
  <r>
    <x v="18"/>
    <s v="Буровой станок"/>
    <x v="2"/>
    <x v="926"/>
    <x v="2"/>
    <x v="4"/>
    <x v="3"/>
    <m/>
    <m/>
  </r>
  <r>
    <x v="18"/>
    <s v="Буровой станок"/>
    <x v="2"/>
    <x v="927"/>
    <x v="2"/>
    <x v="4"/>
    <x v="3"/>
    <m/>
    <m/>
  </r>
  <r>
    <x v="18"/>
    <s v="Буровой станок"/>
    <x v="2"/>
    <x v="928"/>
    <x v="2"/>
    <x v="4"/>
    <x v="3"/>
    <m/>
    <m/>
  </r>
  <r>
    <x v="18"/>
    <s v="Буровой станок"/>
    <x v="2"/>
    <x v="929"/>
    <x v="2"/>
    <x v="4"/>
    <x v="3"/>
    <m/>
    <m/>
  </r>
  <r>
    <x v="18"/>
    <s v="Буровой станок"/>
    <x v="2"/>
    <x v="931"/>
    <x v="2"/>
    <x v="4"/>
    <x v="3"/>
    <m/>
    <m/>
  </r>
  <r>
    <x v="18"/>
    <s v="Буровой станок"/>
    <x v="2"/>
    <x v="932"/>
    <x v="2"/>
    <x v="4"/>
    <x v="3"/>
    <m/>
    <m/>
  </r>
  <r>
    <x v="18"/>
    <s v="Буровой станок"/>
    <x v="2"/>
    <x v="933"/>
    <x v="2"/>
    <x v="4"/>
    <x v="3"/>
    <m/>
    <m/>
  </r>
  <r>
    <x v="18"/>
    <s v="Буровой станок"/>
    <x v="2"/>
    <x v="934"/>
    <x v="2"/>
    <x v="4"/>
    <x v="3"/>
    <m/>
    <m/>
  </r>
  <r>
    <x v="18"/>
    <s v="Буровой станок"/>
    <x v="2"/>
    <x v="935"/>
    <x v="2"/>
    <x v="4"/>
    <x v="3"/>
    <m/>
    <m/>
  </r>
  <r>
    <x v="18"/>
    <s v="Буровой станок"/>
    <x v="2"/>
    <x v="936"/>
    <x v="2"/>
    <x v="4"/>
    <x v="3"/>
    <m/>
    <m/>
  </r>
  <r>
    <x v="18"/>
    <s v="Буровой станок"/>
    <x v="2"/>
    <x v="937"/>
    <x v="2"/>
    <x v="4"/>
    <x v="3"/>
    <m/>
    <m/>
  </r>
  <r>
    <x v="18"/>
    <s v="Буровой станок"/>
    <x v="2"/>
    <x v="938"/>
    <x v="2"/>
    <x v="4"/>
    <x v="3"/>
    <m/>
    <m/>
  </r>
  <r>
    <x v="18"/>
    <s v="Буровой станок"/>
    <x v="2"/>
    <x v="939"/>
    <x v="2"/>
    <x v="4"/>
    <x v="3"/>
    <m/>
    <m/>
  </r>
  <r>
    <x v="18"/>
    <s v="Буровой станок"/>
    <x v="2"/>
    <x v="940"/>
    <x v="2"/>
    <x v="4"/>
    <x v="3"/>
    <m/>
    <m/>
  </r>
  <r>
    <x v="18"/>
    <s v="Буровой станок"/>
    <x v="2"/>
    <x v="941"/>
    <x v="2"/>
    <x v="4"/>
    <x v="3"/>
    <m/>
    <m/>
  </r>
  <r>
    <x v="18"/>
    <s v="Буровой станок"/>
    <x v="2"/>
    <x v="942"/>
    <x v="2"/>
    <x v="4"/>
    <x v="3"/>
    <m/>
    <m/>
  </r>
  <r>
    <x v="18"/>
    <s v="Буровой станок"/>
    <x v="2"/>
    <x v="943"/>
    <x v="2"/>
    <x v="4"/>
    <x v="3"/>
    <m/>
    <m/>
  </r>
  <r>
    <x v="18"/>
    <s v="Буровой станок"/>
    <x v="2"/>
    <x v="942"/>
    <x v="2"/>
    <x v="4"/>
    <x v="3"/>
    <m/>
    <m/>
  </r>
  <r>
    <x v="18"/>
    <s v="Буровой станок"/>
    <x v="2"/>
    <x v="943"/>
    <x v="2"/>
    <x v="4"/>
    <x v="3"/>
    <m/>
    <m/>
  </r>
  <r>
    <x v="18"/>
    <s v="Буровой станок"/>
    <x v="2"/>
    <x v="944"/>
    <x v="2"/>
    <x v="4"/>
    <x v="3"/>
    <m/>
    <m/>
  </r>
  <r>
    <x v="18"/>
    <s v="Буровой станок"/>
    <x v="2"/>
    <x v="945"/>
    <x v="2"/>
    <x v="4"/>
    <x v="3"/>
    <m/>
    <m/>
  </r>
  <r>
    <x v="18"/>
    <s v="Буровой станок"/>
    <x v="2"/>
    <x v="946"/>
    <x v="2"/>
    <x v="4"/>
    <x v="3"/>
    <m/>
    <m/>
  </r>
  <r>
    <x v="18"/>
    <s v="Буровой станок"/>
    <x v="2"/>
    <x v="947"/>
    <x v="2"/>
    <x v="4"/>
    <x v="3"/>
    <m/>
    <m/>
  </r>
  <r>
    <x v="18"/>
    <s v="Буровой станок"/>
    <x v="2"/>
    <x v="948"/>
    <x v="2"/>
    <x v="4"/>
    <x v="3"/>
    <m/>
    <m/>
  </r>
  <r>
    <x v="18"/>
    <s v="Буровой станок"/>
    <x v="2"/>
    <x v="949"/>
    <x v="2"/>
    <x v="4"/>
    <x v="3"/>
    <m/>
    <m/>
  </r>
  <r>
    <x v="18"/>
    <s v="Буровой станок"/>
    <x v="2"/>
    <x v="950"/>
    <x v="2"/>
    <x v="4"/>
    <x v="3"/>
    <m/>
    <m/>
  </r>
  <r>
    <x v="18"/>
    <s v="Буровой станок"/>
    <x v="2"/>
    <x v="951"/>
    <x v="2"/>
    <x v="4"/>
    <x v="3"/>
    <m/>
    <m/>
  </r>
  <r>
    <x v="18"/>
    <s v="Буровой станок"/>
    <x v="2"/>
    <x v="952"/>
    <x v="2"/>
    <x v="4"/>
    <x v="3"/>
    <m/>
    <m/>
  </r>
  <r>
    <x v="18"/>
    <s v="Буровой станок"/>
    <x v="2"/>
    <x v="953"/>
    <x v="2"/>
    <x v="4"/>
    <x v="3"/>
    <m/>
    <m/>
  </r>
  <r>
    <x v="18"/>
    <s v="Буровой станок"/>
    <x v="2"/>
    <x v="954"/>
    <x v="2"/>
    <x v="4"/>
    <x v="3"/>
    <m/>
    <m/>
  </r>
  <r>
    <x v="18"/>
    <s v="Буровой станок"/>
    <x v="2"/>
    <x v="955"/>
    <x v="2"/>
    <x v="4"/>
    <x v="3"/>
    <m/>
    <m/>
  </r>
  <r>
    <x v="18"/>
    <s v="Буровой станок"/>
    <x v="2"/>
    <x v="956"/>
    <x v="2"/>
    <x v="4"/>
    <x v="3"/>
    <m/>
    <m/>
  </r>
  <r>
    <x v="18"/>
    <s v="Буровой станок"/>
    <x v="2"/>
    <x v="957"/>
    <x v="2"/>
    <x v="4"/>
    <x v="3"/>
    <m/>
    <m/>
  </r>
  <r>
    <x v="18"/>
    <s v="Буровой станок"/>
    <x v="2"/>
    <x v="958"/>
    <x v="2"/>
    <x v="4"/>
    <x v="3"/>
    <m/>
    <m/>
  </r>
  <r>
    <x v="18"/>
    <s v="Буровой станок"/>
    <x v="2"/>
    <x v="959"/>
    <x v="2"/>
    <x v="4"/>
    <x v="3"/>
    <m/>
    <m/>
  </r>
  <r>
    <x v="18"/>
    <s v="Буровой станок"/>
    <x v="2"/>
    <x v="960"/>
    <x v="2"/>
    <x v="4"/>
    <x v="3"/>
    <m/>
    <m/>
  </r>
  <r>
    <x v="18"/>
    <s v="Буровой станок"/>
    <x v="2"/>
    <x v="961"/>
    <x v="2"/>
    <x v="4"/>
    <x v="3"/>
    <m/>
    <m/>
  </r>
  <r>
    <x v="18"/>
    <s v="Буровой станок"/>
    <x v="2"/>
    <x v="962"/>
    <x v="2"/>
    <x v="4"/>
    <x v="3"/>
    <m/>
    <m/>
  </r>
  <r>
    <x v="18"/>
    <s v="Буровой станок"/>
    <x v="2"/>
    <x v="963"/>
    <x v="2"/>
    <x v="4"/>
    <x v="3"/>
    <m/>
    <m/>
  </r>
  <r>
    <x v="18"/>
    <s v="Буровой станок"/>
    <x v="2"/>
    <x v="964"/>
    <x v="2"/>
    <x v="4"/>
    <x v="3"/>
    <m/>
    <m/>
  </r>
  <r>
    <x v="18"/>
    <s v="Буровой станок"/>
    <x v="2"/>
    <x v="965"/>
    <x v="2"/>
    <x v="4"/>
    <x v="3"/>
    <m/>
    <m/>
  </r>
  <r>
    <x v="18"/>
    <s v="Буровой станок"/>
    <x v="2"/>
    <x v="966"/>
    <x v="2"/>
    <x v="4"/>
    <x v="3"/>
    <m/>
    <m/>
  </r>
  <r>
    <x v="18"/>
    <s v="Буровой станок"/>
    <x v="2"/>
    <x v="967"/>
    <x v="2"/>
    <x v="4"/>
    <x v="3"/>
    <m/>
    <m/>
  </r>
  <r>
    <x v="18"/>
    <s v="Буровой станок"/>
    <x v="2"/>
    <x v="968"/>
    <x v="2"/>
    <x v="4"/>
    <x v="3"/>
    <m/>
    <m/>
  </r>
  <r>
    <x v="18"/>
    <s v="Буровой станок"/>
    <x v="2"/>
    <x v="969"/>
    <x v="2"/>
    <x v="4"/>
    <x v="3"/>
    <m/>
    <m/>
  </r>
  <r>
    <x v="18"/>
    <s v="Буровой станок"/>
    <x v="2"/>
    <x v="970"/>
    <x v="2"/>
    <x v="4"/>
    <x v="3"/>
    <m/>
    <m/>
  </r>
  <r>
    <x v="18"/>
    <s v="Буровой станок"/>
    <x v="2"/>
    <x v="971"/>
    <x v="2"/>
    <x v="4"/>
    <x v="3"/>
    <m/>
    <m/>
  </r>
  <r>
    <x v="18"/>
    <s v="Буровой станок"/>
    <x v="2"/>
    <x v="972"/>
    <x v="2"/>
    <x v="4"/>
    <x v="3"/>
    <m/>
    <m/>
  </r>
  <r>
    <x v="18"/>
    <s v="Буровой станок"/>
    <x v="2"/>
    <x v="973"/>
    <x v="2"/>
    <x v="4"/>
    <x v="3"/>
    <m/>
    <m/>
  </r>
  <r>
    <x v="18"/>
    <s v="Буровой станок"/>
    <x v="2"/>
    <x v="974"/>
    <x v="2"/>
    <x v="4"/>
    <x v="3"/>
    <m/>
    <m/>
  </r>
  <r>
    <x v="18"/>
    <s v="Буровой станок"/>
    <x v="2"/>
    <x v="975"/>
    <x v="2"/>
    <x v="4"/>
    <x v="3"/>
    <m/>
    <m/>
  </r>
  <r>
    <x v="18"/>
    <s v="Буровой станок"/>
    <x v="2"/>
    <x v="977"/>
    <x v="2"/>
    <x v="4"/>
    <x v="3"/>
    <m/>
    <m/>
  </r>
  <r>
    <x v="18"/>
    <s v="Буровой станок"/>
    <x v="2"/>
    <x v="978"/>
    <x v="2"/>
    <x v="4"/>
    <x v="3"/>
    <m/>
    <m/>
  </r>
  <r>
    <x v="18"/>
    <s v="Буровой станок"/>
    <x v="2"/>
    <x v="979"/>
    <x v="2"/>
    <x v="4"/>
    <x v="3"/>
    <m/>
    <m/>
  </r>
  <r>
    <x v="18"/>
    <s v="Буровой станок"/>
    <x v="2"/>
    <x v="980"/>
    <x v="2"/>
    <x v="4"/>
    <x v="3"/>
    <m/>
    <m/>
  </r>
  <r>
    <x v="18"/>
    <s v="Буровой станок"/>
    <x v="2"/>
    <x v="981"/>
    <x v="2"/>
    <x v="61"/>
    <x v="3"/>
    <s v="л."/>
    <n v="45"/>
  </r>
  <r>
    <x v="18"/>
    <s v="Буровой станок"/>
    <x v="2"/>
    <x v="982"/>
    <x v="2"/>
    <x v="62"/>
    <x v="3"/>
    <s v="шт."/>
    <n v="1"/>
  </r>
  <r>
    <x v="18"/>
    <s v="Буровой станок"/>
    <x v="2"/>
    <x v="983"/>
    <x v="2"/>
    <x v="63"/>
    <x v="3"/>
    <s v="шт."/>
    <n v="1"/>
  </r>
  <r>
    <x v="18"/>
    <s v="Буровой станок"/>
    <x v="2"/>
    <x v="984"/>
    <x v="2"/>
    <x v="64"/>
    <x v="3"/>
    <s v="шт."/>
    <n v="1"/>
  </r>
  <r>
    <x v="18"/>
    <s v="Буровой станок"/>
    <x v="2"/>
    <x v="985"/>
    <x v="2"/>
    <x v="4"/>
    <x v="3"/>
    <m/>
    <m/>
  </r>
  <r>
    <x v="18"/>
    <s v="Буровой станок"/>
    <x v="2"/>
    <x v="986"/>
    <x v="2"/>
    <x v="65"/>
    <x v="3"/>
    <s v="шт."/>
    <n v="1"/>
  </r>
  <r>
    <x v="18"/>
    <s v="Буровой станок"/>
    <x v="2"/>
    <x v="987"/>
    <x v="2"/>
    <x v="66"/>
    <x v="3"/>
    <m/>
    <s v="Комплект из 2-х"/>
  </r>
  <r>
    <x v="18"/>
    <s v="Буровой станок"/>
    <x v="2"/>
    <x v="989"/>
    <x v="2"/>
    <x v="66"/>
    <x v="3"/>
    <m/>
    <s v="Комплект из 2-х"/>
  </r>
  <r>
    <x v="18"/>
    <s v="Буровой станок"/>
    <x v="2"/>
    <x v="990"/>
    <x v="2"/>
    <x v="4"/>
    <x v="3"/>
    <m/>
    <m/>
  </r>
  <r>
    <x v="18"/>
    <s v="Буровой станок"/>
    <x v="2"/>
    <x v="991"/>
    <x v="2"/>
    <x v="4"/>
    <x v="3"/>
    <m/>
    <m/>
  </r>
  <r>
    <x v="18"/>
    <s v="Буровой станок"/>
    <x v="2"/>
    <x v="992"/>
    <x v="2"/>
    <x v="4"/>
    <x v="3"/>
    <m/>
    <m/>
  </r>
  <r>
    <x v="18"/>
    <s v="Буровой станок"/>
    <x v="2"/>
    <x v="993"/>
    <x v="2"/>
    <x v="4"/>
    <x v="3"/>
    <m/>
    <m/>
  </r>
  <r>
    <x v="18"/>
    <s v="Буровой станок"/>
    <x v="2"/>
    <x v="994"/>
    <x v="2"/>
    <x v="67"/>
    <x v="3"/>
    <s v="шт."/>
    <n v="2"/>
  </r>
  <r>
    <x v="18"/>
    <s v="Буровой станок"/>
    <x v="2"/>
    <x v="995"/>
    <x v="2"/>
    <x v="68"/>
    <x v="3"/>
    <s v="л."/>
    <n v="72"/>
  </r>
  <r>
    <x v="18"/>
    <s v="Буровой станок"/>
    <x v="2"/>
    <x v="996"/>
    <x v="2"/>
    <x v="69"/>
    <x v="3"/>
    <s v="шт."/>
    <n v="32"/>
  </r>
  <r>
    <x v="18"/>
    <s v="Буровой станок"/>
    <x v="2"/>
    <x v="994"/>
    <x v="2"/>
    <x v="70"/>
    <x v="3"/>
    <s v="шт."/>
    <n v="2"/>
  </r>
  <r>
    <x v="18"/>
    <s v="Буровой станок"/>
    <x v="2"/>
    <x v="997"/>
    <x v="2"/>
    <x v="58"/>
    <x v="3"/>
    <m/>
    <m/>
  </r>
  <r>
    <x v="18"/>
    <s v="Буровой станок"/>
    <x v="2"/>
    <x v="998"/>
    <x v="2"/>
    <x v="4"/>
    <x v="3"/>
    <m/>
    <m/>
  </r>
  <r>
    <x v="18"/>
    <s v="Буровой станок"/>
    <x v="3"/>
    <x v="920"/>
    <x v="2"/>
    <x v="4"/>
    <x v="3"/>
    <m/>
    <m/>
  </r>
  <r>
    <x v="18"/>
    <s v="Буровой станок"/>
    <x v="3"/>
    <x v="921"/>
    <x v="2"/>
    <x v="4"/>
    <x v="3"/>
    <m/>
    <m/>
  </r>
  <r>
    <x v="18"/>
    <s v="Буровой станок"/>
    <x v="3"/>
    <x v="922"/>
    <x v="2"/>
    <x v="4"/>
    <x v="3"/>
    <m/>
    <m/>
  </r>
  <r>
    <x v="18"/>
    <s v="Буровой станок"/>
    <x v="3"/>
    <x v="923"/>
    <x v="2"/>
    <x v="4"/>
    <x v="3"/>
    <m/>
    <m/>
  </r>
  <r>
    <x v="18"/>
    <s v="Буровой станок"/>
    <x v="3"/>
    <x v="924"/>
    <x v="2"/>
    <x v="4"/>
    <x v="3"/>
    <m/>
    <m/>
  </r>
  <r>
    <x v="18"/>
    <s v="Буровой станок"/>
    <x v="3"/>
    <x v="925"/>
    <x v="2"/>
    <x v="4"/>
    <x v="3"/>
    <m/>
    <m/>
  </r>
  <r>
    <x v="18"/>
    <s v="Буровой станок"/>
    <x v="3"/>
    <x v="926"/>
    <x v="2"/>
    <x v="4"/>
    <x v="3"/>
    <m/>
    <m/>
  </r>
  <r>
    <x v="18"/>
    <s v="Буровой станок"/>
    <x v="3"/>
    <x v="927"/>
    <x v="2"/>
    <x v="4"/>
    <x v="3"/>
    <m/>
    <m/>
  </r>
  <r>
    <x v="18"/>
    <s v="Буровой станок"/>
    <x v="3"/>
    <x v="928"/>
    <x v="2"/>
    <x v="4"/>
    <x v="3"/>
    <m/>
    <m/>
  </r>
  <r>
    <x v="18"/>
    <s v="Буровой станок"/>
    <x v="3"/>
    <x v="929"/>
    <x v="2"/>
    <x v="57"/>
    <x v="3"/>
    <m/>
    <m/>
  </r>
  <r>
    <x v="18"/>
    <s v="Буровой станок"/>
    <x v="3"/>
    <x v="931"/>
    <x v="2"/>
    <x v="4"/>
    <x v="3"/>
    <m/>
    <m/>
  </r>
  <r>
    <x v="18"/>
    <s v="Буровой станок"/>
    <x v="3"/>
    <x v="932"/>
    <x v="2"/>
    <x v="4"/>
    <x v="3"/>
    <m/>
    <m/>
  </r>
  <r>
    <x v="18"/>
    <s v="Буровой станок"/>
    <x v="3"/>
    <x v="933"/>
    <x v="2"/>
    <x v="4"/>
    <x v="3"/>
    <m/>
    <m/>
  </r>
  <r>
    <x v="18"/>
    <s v="Буровой станок"/>
    <x v="3"/>
    <x v="934"/>
    <x v="2"/>
    <x v="59"/>
    <x v="3"/>
    <m/>
    <m/>
  </r>
  <r>
    <x v="18"/>
    <s v="Буровой станок"/>
    <x v="3"/>
    <x v="935"/>
    <x v="2"/>
    <x v="60"/>
    <x v="3"/>
    <m/>
    <m/>
  </r>
  <r>
    <x v="18"/>
    <s v="Буровой станок"/>
    <x v="3"/>
    <x v="936"/>
    <x v="2"/>
    <x v="4"/>
    <x v="3"/>
    <m/>
    <m/>
  </r>
  <r>
    <x v="18"/>
    <s v="Буровой станок"/>
    <x v="3"/>
    <x v="937"/>
    <x v="2"/>
    <x v="4"/>
    <x v="3"/>
    <m/>
    <m/>
  </r>
  <r>
    <x v="18"/>
    <s v="Буровой станок"/>
    <x v="3"/>
    <x v="938"/>
    <x v="2"/>
    <x v="4"/>
    <x v="3"/>
    <m/>
    <m/>
  </r>
  <r>
    <x v="18"/>
    <s v="Буровой станок"/>
    <x v="3"/>
    <x v="939"/>
    <x v="2"/>
    <x v="4"/>
    <x v="3"/>
    <m/>
    <m/>
  </r>
  <r>
    <x v="18"/>
    <s v="Буровой станок"/>
    <x v="3"/>
    <x v="940"/>
    <x v="2"/>
    <x v="4"/>
    <x v="3"/>
    <m/>
    <m/>
  </r>
  <r>
    <x v="18"/>
    <s v="Буровой станок"/>
    <x v="3"/>
    <x v="941"/>
    <x v="2"/>
    <x v="4"/>
    <x v="3"/>
    <m/>
    <m/>
  </r>
  <r>
    <x v="18"/>
    <s v="Буровой станок"/>
    <x v="3"/>
    <x v="942"/>
    <x v="2"/>
    <x v="10"/>
    <x v="3"/>
    <m/>
    <m/>
  </r>
  <r>
    <x v="18"/>
    <s v="Буровой станок"/>
    <x v="3"/>
    <x v="943"/>
    <x v="2"/>
    <x v="4"/>
    <x v="3"/>
    <m/>
    <m/>
  </r>
  <r>
    <x v="18"/>
    <s v="Буровой станок"/>
    <x v="3"/>
    <x v="942"/>
    <x v="2"/>
    <x v="10"/>
    <x v="3"/>
    <m/>
    <m/>
  </r>
  <r>
    <x v="18"/>
    <s v="Буровой станок"/>
    <x v="3"/>
    <x v="943"/>
    <x v="2"/>
    <x v="4"/>
    <x v="3"/>
    <m/>
    <m/>
  </r>
  <r>
    <x v="18"/>
    <s v="Буровой станок"/>
    <x v="3"/>
    <x v="944"/>
    <x v="2"/>
    <x v="10"/>
    <x v="3"/>
    <m/>
    <m/>
  </r>
  <r>
    <x v="18"/>
    <s v="Буровой станок"/>
    <x v="3"/>
    <x v="945"/>
    <x v="2"/>
    <x v="4"/>
    <x v="3"/>
    <m/>
    <m/>
  </r>
  <r>
    <x v="18"/>
    <s v="Буровой станок"/>
    <x v="3"/>
    <x v="946"/>
    <x v="2"/>
    <x v="60"/>
    <x v="3"/>
    <m/>
    <m/>
  </r>
  <r>
    <x v="18"/>
    <s v="Буровой станок"/>
    <x v="3"/>
    <x v="947"/>
    <x v="2"/>
    <x v="10"/>
    <x v="3"/>
    <m/>
    <m/>
  </r>
  <r>
    <x v="18"/>
    <s v="Буровой станок"/>
    <x v="3"/>
    <x v="948"/>
    <x v="2"/>
    <x v="4"/>
    <x v="3"/>
    <m/>
    <m/>
  </r>
  <r>
    <x v="18"/>
    <s v="Буровой станок"/>
    <x v="3"/>
    <x v="949"/>
    <x v="2"/>
    <x v="4"/>
    <x v="3"/>
    <m/>
    <m/>
  </r>
  <r>
    <x v="18"/>
    <s v="Буровой станок"/>
    <x v="3"/>
    <x v="950"/>
    <x v="2"/>
    <x v="4"/>
    <x v="3"/>
    <m/>
    <m/>
  </r>
  <r>
    <x v="18"/>
    <s v="Буровой станок"/>
    <x v="3"/>
    <x v="951"/>
    <x v="2"/>
    <x v="58"/>
    <x v="3"/>
    <m/>
    <m/>
  </r>
  <r>
    <x v="18"/>
    <s v="Буровой станок"/>
    <x v="3"/>
    <x v="952"/>
    <x v="2"/>
    <x v="4"/>
    <x v="3"/>
    <m/>
    <m/>
  </r>
  <r>
    <x v="18"/>
    <s v="Буровой станок"/>
    <x v="3"/>
    <x v="953"/>
    <x v="2"/>
    <x v="4"/>
    <x v="3"/>
    <m/>
    <m/>
  </r>
  <r>
    <x v="18"/>
    <s v="Буровой станок"/>
    <x v="3"/>
    <x v="954"/>
    <x v="2"/>
    <x v="4"/>
    <x v="3"/>
    <m/>
    <m/>
  </r>
  <r>
    <x v="18"/>
    <s v="Буровой станок"/>
    <x v="3"/>
    <x v="955"/>
    <x v="2"/>
    <x v="4"/>
    <x v="3"/>
    <m/>
    <m/>
  </r>
  <r>
    <x v="18"/>
    <s v="Буровой станок"/>
    <x v="3"/>
    <x v="956"/>
    <x v="2"/>
    <x v="4"/>
    <x v="3"/>
    <m/>
    <m/>
  </r>
  <r>
    <x v="18"/>
    <s v="Буровой станок"/>
    <x v="3"/>
    <x v="957"/>
    <x v="2"/>
    <x v="4"/>
    <x v="3"/>
    <m/>
    <m/>
  </r>
  <r>
    <x v="18"/>
    <s v="Буровой станок"/>
    <x v="3"/>
    <x v="958"/>
    <x v="2"/>
    <x v="4"/>
    <x v="3"/>
    <m/>
    <m/>
  </r>
  <r>
    <x v="18"/>
    <s v="Буровой станок"/>
    <x v="3"/>
    <x v="959"/>
    <x v="2"/>
    <x v="4"/>
    <x v="3"/>
    <m/>
    <m/>
  </r>
  <r>
    <x v="18"/>
    <s v="Буровой станок"/>
    <x v="3"/>
    <x v="960"/>
    <x v="2"/>
    <x v="4"/>
    <x v="3"/>
    <m/>
    <m/>
  </r>
  <r>
    <x v="18"/>
    <s v="Буровой станок"/>
    <x v="3"/>
    <x v="961"/>
    <x v="2"/>
    <x v="4"/>
    <x v="3"/>
    <m/>
    <m/>
  </r>
  <r>
    <x v="18"/>
    <s v="Буровой станок"/>
    <x v="3"/>
    <x v="962"/>
    <x v="2"/>
    <x v="4"/>
    <x v="3"/>
    <m/>
    <m/>
  </r>
  <r>
    <x v="18"/>
    <s v="Буровой станок"/>
    <x v="3"/>
    <x v="963"/>
    <x v="2"/>
    <x v="4"/>
    <x v="3"/>
    <m/>
    <m/>
  </r>
  <r>
    <x v="18"/>
    <s v="Буровой станок"/>
    <x v="3"/>
    <x v="964"/>
    <x v="2"/>
    <x v="4"/>
    <x v="3"/>
    <m/>
    <m/>
  </r>
  <r>
    <x v="18"/>
    <s v="Буровой станок"/>
    <x v="3"/>
    <x v="965"/>
    <x v="2"/>
    <x v="4"/>
    <x v="3"/>
    <m/>
    <m/>
  </r>
  <r>
    <x v="18"/>
    <s v="Буровой станок"/>
    <x v="3"/>
    <x v="966"/>
    <x v="2"/>
    <x v="4"/>
    <x v="3"/>
    <m/>
    <m/>
  </r>
  <r>
    <x v="18"/>
    <s v="Буровой станок"/>
    <x v="3"/>
    <x v="967"/>
    <x v="2"/>
    <x v="4"/>
    <x v="3"/>
    <m/>
    <m/>
  </r>
  <r>
    <x v="18"/>
    <s v="Буровой станок"/>
    <x v="3"/>
    <x v="968"/>
    <x v="2"/>
    <x v="4"/>
    <x v="3"/>
    <m/>
    <m/>
  </r>
  <r>
    <x v="18"/>
    <s v="Буровой станок"/>
    <x v="3"/>
    <x v="969"/>
    <x v="2"/>
    <x v="4"/>
    <x v="3"/>
    <m/>
    <m/>
  </r>
  <r>
    <x v="18"/>
    <s v="Буровой станок"/>
    <x v="3"/>
    <x v="970"/>
    <x v="2"/>
    <x v="4"/>
    <x v="3"/>
    <m/>
    <m/>
  </r>
  <r>
    <x v="18"/>
    <s v="Буровой станок"/>
    <x v="3"/>
    <x v="971"/>
    <x v="2"/>
    <x v="4"/>
    <x v="3"/>
    <m/>
    <m/>
  </r>
  <r>
    <x v="18"/>
    <s v="Буровой станок"/>
    <x v="3"/>
    <x v="972"/>
    <x v="2"/>
    <x v="4"/>
    <x v="3"/>
    <m/>
    <m/>
  </r>
  <r>
    <x v="18"/>
    <s v="Буровой станок"/>
    <x v="3"/>
    <x v="973"/>
    <x v="2"/>
    <x v="4"/>
    <x v="3"/>
    <m/>
    <m/>
  </r>
  <r>
    <x v="18"/>
    <s v="Буровой станок"/>
    <x v="3"/>
    <x v="974"/>
    <x v="2"/>
    <x v="4"/>
    <x v="3"/>
    <m/>
    <m/>
  </r>
  <r>
    <x v="18"/>
    <s v="Буровой станок"/>
    <x v="3"/>
    <x v="975"/>
    <x v="2"/>
    <x v="4"/>
    <x v="3"/>
    <m/>
    <m/>
  </r>
  <r>
    <x v="18"/>
    <s v="Буровой станок"/>
    <x v="3"/>
    <x v="977"/>
    <x v="2"/>
    <x v="4"/>
    <x v="3"/>
    <m/>
    <m/>
  </r>
  <r>
    <x v="18"/>
    <s v="Буровой станок"/>
    <x v="3"/>
    <x v="978"/>
    <x v="2"/>
    <x v="4"/>
    <x v="3"/>
    <m/>
    <m/>
  </r>
  <r>
    <x v="18"/>
    <s v="Буровой станок"/>
    <x v="3"/>
    <x v="979"/>
    <x v="2"/>
    <x v="4"/>
    <x v="3"/>
    <m/>
    <m/>
  </r>
  <r>
    <x v="18"/>
    <s v="Буровой станок"/>
    <x v="3"/>
    <x v="980"/>
    <x v="2"/>
    <x v="4"/>
    <x v="3"/>
    <m/>
    <m/>
  </r>
  <r>
    <x v="18"/>
    <s v="Буровой станок"/>
    <x v="3"/>
    <x v="981"/>
    <x v="2"/>
    <x v="61"/>
    <x v="3"/>
    <s v="л."/>
    <n v="45"/>
  </r>
  <r>
    <x v="18"/>
    <s v="Буровой станок"/>
    <x v="3"/>
    <x v="982"/>
    <x v="2"/>
    <x v="62"/>
    <x v="3"/>
    <s v="шт."/>
    <n v="1"/>
  </r>
  <r>
    <x v="18"/>
    <s v="Буровой станок"/>
    <x v="3"/>
    <x v="983"/>
    <x v="2"/>
    <x v="63"/>
    <x v="3"/>
    <s v="шт."/>
    <n v="1"/>
  </r>
  <r>
    <x v="18"/>
    <s v="Буровой станок"/>
    <x v="3"/>
    <x v="984"/>
    <x v="2"/>
    <x v="64"/>
    <x v="3"/>
    <s v="шт."/>
    <n v="1"/>
  </r>
  <r>
    <x v="18"/>
    <s v="Буровой станок"/>
    <x v="3"/>
    <x v="985"/>
    <x v="2"/>
    <x v="4"/>
    <x v="3"/>
    <m/>
    <m/>
  </r>
  <r>
    <x v="18"/>
    <s v="Буровой станок"/>
    <x v="3"/>
    <x v="986"/>
    <x v="2"/>
    <x v="65"/>
    <x v="3"/>
    <s v="шт."/>
    <n v="1"/>
  </r>
  <r>
    <x v="18"/>
    <s v="Буровой станок"/>
    <x v="3"/>
    <x v="987"/>
    <x v="2"/>
    <x v="66"/>
    <x v="3"/>
    <m/>
    <s v="Комплект из 2-х"/>
  </r>
  <r>
    <x v="18"/>
    <s v="Буровой станок"/>
    <x v="3"/>
    <x v="989"/>
    <x v="2"/>
    <x v="66"/>
    <x v="3"/>
    <m/>
    <s v="Комплект из 2-х"/>
  </r>
  <r>
    <x v="18"/>
    <s v="Буровой станок"/>
    <x v="3"/>
    <x v="990"/>
    <x v="2"/>
    <x v="4"/>
    <x v="3"/>
    <m/>
    <m/>
  </r>
  <r>
    <x v="18"/>
    <s v="Буровой станок"/>
    <x v="3"/>
    <x v="991"/>
    <x v="2"/>
    <x v="4"/>
    <x v="3"/>
    <m/>
    <m/>
  </r>
  <r>
    <x v="18"/>
    <s v="Буровой станок"/>
    <x v="3"/>
    <x v="992"/>
    <x v="2"/>
    <x v="4"/>
    <x v="3"/>
    <m/>
    <m/>
  </r>
  <r>
    <x v="18"/>
    <s v="Буровой станок"/>
    <x v="3"/>
    <x v="993"/>
    <x v="2"/>
    <x v="4"/>
    <x v="3"/>
    <m/>
    <m/>
  </r>
  <r>
    <x v="18"/>
    <s v="Буровой станок"/>
    <x v="3"/>
    <x v="994"/>
    <x v="2"/>
    <x v="67"/>
    <x v="3"/>
    <s v="шт."/>
    <n v="2"/>
  </r>
  <r>
    <x v="18"/>
    <s v="Буровой станок"/>
    <x v="3"/>
    <x v="995"/>
    <x v="2"/>
    <x v="68"/>
    <x v="3"/>
    <s v="л."/>
    <n v="72"/>
  </r>
  <r>
    <x v="18"/>
    <s v="Буровой станок"/>
    <x v="3"/>
    <x v="996"/>
    <x v="2"/>
    <x v="69"/>
    <x v="3"/>
    <s v="шт."/>
    <n v="32"/>
  </r>
  <r>
    <x v="18"/>
    <s v="Буровой станок"/>
    <x v="3"/>
    <x v="994"/>
    <x v="2"/>
    <x v="70"/>
    <x v="3"/>
    <s v="шт."/>
    <n v="2"/>
  </r>
  <r>
    <x v="18"/>
    <s v="Буровой станок"/>
    <x v="3"/>
    <x v="999"/>
    <x v="2"/>
    <x v="71"/>
    <x v="3"/>
    <m/>
    <m/>
  </r>
  <r>
    <x v="18"/>
    <s v="Буровой станок"/>
    <x v="3"/>
    <x v="999"/>
    <x v="2"/>
    <x v="71"/>
    <x v="3"/>
    <m/>
    <m/>
  </r>
  <r>
    <x v="18"/>
    <s v="Буровой станок"/>
    <x v="3"/>
    <x v="997"/>
    <x v="2"/>
    <x v="58"/>
    <x v="3"/>
    <m/>
    <m/>
  </r>
  <r>
    <x v="18"/>
    <s v="Буровой станок"/>
    <x v="3"/>
    <x v="998"/>
    <x v="2"/>
    <x v="4"/>
    <x v="3"/>
    <m/>
    <m/>
  </r>
  <r>
    <x v="18"/>
    <s v="Буровой станок"/>
    <x v="3"/>
    <x v="1000"/>
    <x v="2"/>
    <x v="72"/>
    <x v="3"/>
    <s v="шт."/>
    <n v="1"/>
  </r>
  <r>
    <x v="18"/>
    <s v="Буровой станок"/>
    <x v="3"/>
    <x v="1001"/>
    <x v="2"/>
    <x v="60"/>
    <x v="3"/>
    <s v="л."/>
    <n v="8"/>
  </r>
  <r>
    <x v="18"/>
    <s v="Буровой станок"/>
    <x v="3"/>
    <x v="1002"/>
    <x v="2"/>
    <x v="60"/>
    <x v="3"/>
    <s v="л."/>
    <n v="1"/>
  </r>
  <r>
    <x v="18"/>
    <s v="Буровой станок"/>
    <x v="16"/>
    <x v="920"/>
    <x v="2"/>
    <x v="4"/>
    <x v="3"/>
    <m/>
    <m/>
  </r>
  <r>
    <x v="18"/>
    <s v="Буровой станок"/>
    <x v="16"/>
    <x v="921"/>
    <x v="2"/>
    <x v="4"/>
    <x v="3"/>
    <m/>
    <m/>
  </r>
  <r>
    <x v="18"/>
    <s v="Буровой станок"/>
    <x v="16"/>
    <x v="922"/>
    <x v="2"/>
    <x v="4"/>
    <x v="3"/>
    <m/>
    <m/>
  </r>
  <r>
    <x v="18"/>
    <s v="Буровой станок"/>
    <x v="16"/>
    <x v="923"/>
    <x v="2"/>
    <x v="4"/>
    <x v="3"/>
    <m/>
    <m/>
  </r>
  <r>
    <x v="18"/>
    <s v="Буровой станок"/>
    <x v="16"/>
    <x v="924"/>
    <x v="2"/>
    <x v="4"/>
    <x v="3"/>
    <m/>
    <m/>
  </r>
  <r>
    <x v="18"/>
    <s v="Буровой станок"/>
    <x v="16"/>
    <x v="925"/>
    <x v="2"/>
    <x v="4"/>
    <x v="3"/>
    <m/>
    <m/>
  </r>
  <r>
    <x v="18"/>
    <s v="Буровой станок"/>
    <x v="16"/>
    <x v="926"/>
    <x v="2"/>
    <x v="4"/>
    <x v="3"/>
    <m/>
    <m/>
  </r>
  <r>
    <x v="18"/>
    <s v="Буровой станок"/>
    <x v="16"/>
    <x v="927"/>
    <x v="2"/>
    <x v="4"/>
    <x v="3"/>
    <m/>
    <m/>
  </r>
  <r>
    <x v="18"/>
    <s v="Буровой станок"/>
    <x v="16"/>
    <x v="928"/>
    <x v="2"/>
    <x v="4"/>
    <x v="3"/>
    <m/>
    <m/>
  </r>
  <r>
    <x v="18"/>
    <s v="Буровой станок"/>
    <x v="16"/>
    <x v="929"/>
    <x v="2"/>
    <x v="57"/>
    <x v="3"/>
    <m/>
    <m/>
  </r>
  <r>
    <x v="18"/>
    <s v="Буровой станок"/>
    <x v="16"/>
    <x v="931"/>
    <x v="2"/>
    <x v="4"/>
    <x v="3"/>
    <m/>
    <m/>
  </r>
  <r>
    <x v="18"/>
    <s v="Буровой станок"/>
    <x v="16"/>
    <x v="932"/>
    <x v="2"/>
    <x v="4"/>
    <x v="3"/>
    <m/>
    <m/>
  </r>
  <r>
    <x v="18"/>
    <s v="Буровой станок"/>
    <x v="16"/>
    <x v="933"/>
    <x v="2"/>
    <x v="4"/>
    <x v="3"/>
    <m/>
    <m/>
  </r>
  <r>
    <x v="18"/>
    <s v="Буровой станок"/>
    <x v="16"/>
    <x v="934"/>
    <x v="2"/>
    <x v="59"/>
    <x v="3"/>
    <m/>
    <m/>
  </r>
  <r>
    <x v="18"/>
    <s v="Буровой станок"/>
    <x v="16"/>
    <x v="935"/>
    <x v="2"/>
    <x v="60"/>
    <x v="3"/>
    <m/>
    <m/>
  </r>
  <r>
    <x v="18"/>
    <s v="Буровой станок"/>
    <x v="16"/>
    <x v="936"/>
    <x v="2"/>
    <x v="4"/>
    <x v="3"/>
    <m/>
    <m/>
  </r>
  <r>
    <x v="18"/>
    <s v="Буровой станок"/>
    <x v="16"/>
    <x v="937"/>
    <x v="2"/>
    <x v="4"/>
    <x v="3"/>
    <m/>
    <m/>
  </r>
  <r>
    <x v="18"/>
    <s v="Буровой станок"/>
    <x v="16"/>
    <x v="938"/>
    <x v="2"/>
    <x v="4"/>
    <x v="3"/>
    <m/>
    <m/>
  </r>
  <r>
    <x v="18"/>
    <s v="Буровой станок"/>
    <x v="16"/>
    <x v="939"/>
    <x v="2"/>
    <x v="4"/>
    <x v="3"/>
    <m/>
    <m/>
  </r>
  <r>
    <x v="18"/>
    <s v="Буровой станок"/>
    <x v="16"/>
    <x v="940"/>
    <x v="2"/>
    <x v="4"/>
    <x v="3"/>
    <m/>
    <m/>
  </r>
  <r>
    <x v="18"/>
    <s v="Буровой станок"/>
    <x v="16"/>
    <x v="941"/>
    <x v="2"/>
    <x v="4"/>
    <x v="3"/>
    <m/>
    <m/>
  </r>
  <r>
    <x v="18"/>
    <s v="Буровой станок"/>
    <x v="16"/>
    <x v="942"/>
    <x v="2"/>
    <x v="10"/>
    <x v="3"/>
    <m/>
    <m/>
  </r>
  <r>
    <x v="18"/>
    <s v="Буровой станок"/>
    <x v="16"/>
    <x v="943"/>
    <x v="2"/>
    <x v="4"/>
    <x v="3"/>
    <m/>
    <m/>
  </r>
  <r>
    <x v="18"/>
    <s v="Буровой станок"/>
    <x v="16"/>
    <x v="942"/>
    <x v="2"/>
    <x v="10"/>
    <x v="3"/>
    <m/>
    <m/>
  </r>
  <r>
    <x v="18"/>
    <s v="Буровой станок"/>
    <x v="16"/>
    <x v="943"/>
    <x v="2"/>
    <x v="4"/>
    <x v="3"/>
    <m/>
    <m/>
  </r>
  <r>
    <x v="18"/>
    <s v="Буровой станок"/>
    <x v="16"/>
    <x v="944"/>
    <x v="2"/>
    <x v="10"/>
    <x v="3"/>
    <m/>
    <m/>
  </r>
  <r>
    <x v="18"/>
    <s v="Буровой станок"/>
    <x v="16"/>
    <x v="945"/>
    <x v="2"/>
    <x v="4"/>
    <x v="3"/>
    <m/>
    <m/>
  </r>
  <r>
    <x v="18"/>
    <s v="Буровой станок"/>
    <x v="16"/>
    <x v="946"/>
    <x v="2"/>
    <x v="60"/>
    <x v="3"/>
    <m/>
    <m/>
  </r>
  <r>
    <x v="18"/>
    <s v="Буровой станок"/>
    <x v="16"/>
    <x v="947"/>
    <x v="2"/>
    <x v="10"/>
    <x v="3"/>
    <m/>
    <m/>
  </r>
  <r>
    <x v="18"/>
    <s v="Буровой станок"/>
    <x v="16"/>
    <x v="948"/>
    <x v="2"/>
    <x v="4"/>
    <x v="3"/>
    <m/>
    <m/>
  </r>
  <r>
    <x v="18"/>
    <s v="Буровой станок"/>
    <x v="16"/>
    <x v="949"/>
    <x v="2"/>
    <x v="4"/>
    <x v="3"/>
    <m/>
    <m/>
  </r>
  <r>
    <x v="18"/>
    <s v="Буровой станок"/>
    <x v="16"/>
    <x v="950"/>
    <x v="2"/>
    <x v="4"/>
    <x v="3"/>
    <m/>
    <m/>
  </r>
  <r>
    <x v="18"/>
    <s v="Буровой станок"/>
    <x v="16"/>
    <x v="951"/>
    <x v="2"/>
    <x v="58"/>
    <x v="3"/>
    <m/>
    <m/>
  </r>
  <r>
    <x v="18"/>
    <s v="Буровой станок"/>
    <x v="16"/>
    <x v="952"/>
    <x v="2"/>
    <x v="4"/>
    <x v="3"/>
    <m/>
    <m/>
  </r>
  <r>
    <x v="18"/>
    <s v="Буровой станок"/>
    <x v="16"/>
    <x v="953"/>
    <x v="2"/>
    <x v="4"/>
    <x v="3"/>
    <m/>
    <m/>
  </r>
  <r>
    <x v="18"/>
    <s v="Буровой станок"/>
    <x v="16"/>
    <x v="954"/>
    <x v="2"/>
    <x v="4"/>
    <x v="3"/>
    <m/>
    <m/>
  </r>
  <r>
    <x v="18"/>
    <s v="Буровой станок"/>
    <x v="16"/>
    <x v="955"/>
    <x v="2"/>
    <x v="4"/>
    <x v="3"/>
    <m/>
    <m/>
  </r>
  <r>
    <x v="18"/>
    <s v="Буровой станок"/>
    <x v="16"/>
    <x v="956"/>
    <x v="2"/>
    <x v="4"/>
    <x v="3"/>
    <m/>
    <m/>
  </r>
  <r>
    <x v="18"/>
    <s v="Буровой станок"/>
    <x v="16"/>
    <x v="957"/>
    <x v="2"/>
    <x v="4"/>
    <x v="3"/>
    <m/>
    <m/>
  </r>
  <r>
    <x v="18"/>
    <s v="Буровой станок"/>
    <x v="16"/>
    <x v="958"/>
    <x v="2"/>
    <x v="4"/>
    <x v="3"/>
    <m/>
    <m/>
  </r>
  <r>
    <x v="18"/>
    <s v="Буровой станок"/>
    <x v="16"/>
    <x v="959"/>
    <x v="2"/>
    <x v="4"/>
    <x v="3"/>
    <m/>
    <m/>
  </r>
  <r>
    <x v="18"/>
    <s v="Буровой станок"/>
    <x v="16"/>
    <x v="960"/>
    <x v="2"/>
    <x v="4"/>
    <x v="3"/>
    <m/>
    <m/>
  </r>
  <r>
    <x v="18"/>
    <s v="Буровой станок"/>
    <x v="16"/>
    <x v="961"/>
    <x v="2"/>
    <x v="4"/>
    <x v="3"/>
    <m/>
    <m/>
  </r>
  <r>
    <x v="18"/>
    <s v="Буровой станок"/>
    <x v="16"/>
    <x v="962"/>
    <x v="2"/>
    <x v="4"/>
    <x v="3"/>
    <m/>
    <m/>
  </r>
  <r>
    <x v="18"/>
    <s v="Буровой станок"/>
    <x v="16"/>
    <x v="963"/>
    <x v="2"/>
    <x v="4"/>
    <x v="3"/>
    <m/>
    <m/>
  </r>
  <r>
    <x v="18"/>
    <s v="Буровой станок"/>
    <x v="16"/>
    <x v="964"/>
    <x v="2"/>
    <x v="4"/>
    <x v="3"/>
    <m/>
    <m/>
  </r>
  <r>
    <x v="18"/>
    <s v="Буровой станок"/>
    <x v="16"/>
    <x v="965"/>
    <x v="2"/>
    <x v="4"/>
    <x v="3"/>
    <m/>
    <m/>
  </r>
  <r>
    <x v="18"/>
    <s v="Буровой станок"/>
    <x v="16"/>
    <x v="966"/>
    <x v="2"/>
    <x v="4"/>
    <x v="3"/>
    <m/>
    <m/>
  </r>
  <r>
    <x v="18"/>
    <s v="Буровой станок"/>
    <x v="16"/>
    <x v="967"/>
    <x v="2"/>
    <x v="4"/>
    <x v="3"/>
    <m/>
    <m/>
  </r>
  <r>
    <x v="18"/>
    <s v="Буровой станок"/>
    <x v="16"/>
    <x v="968"/>
    <x v="2"/>
    <x v="4"/>
    <x v="3"/>
    <m/>
    <m/>
  </r>
  <r>
    <x v="18"/>
    <s v="Буровой станок"/>
    <x v="16"/>
    <x v="969"/>
    <x v="2"/>
    <x v="4"/>
    <x v="3"/>
    <m/>
    <m/>
  </r>
  <r>
    <x v="18"/>
    <s v="Буровой станок"/>
    <x v="16"/>
    <x v="970"/>
    <x v="2"/>
    <x v="4"/>
    <x v="3"/>
    <m/>
    <m/>
  </r>
  <r>
    <x v="18"/>
    <s v="Буровой станок"/>
    <x v="16"/>
    <x v="971"/>
    <x v="2"/>
    <x v="4"/>
    <x v="3"/>
    <m/>
    <m/>
  </r>
  <r>
    <x v="18"/>
    <s v="Буровой станок"/>
    <x v="16"/>
    <x v="972"/>
    <x v="2"/>
    <x v="4"/>
    <x v="3"/>
    <m/>
    <m/>
  </r>
  <r>
    <x v="18"/>
    <s v="Буровой станок"/>
    <x v="16"/>
    <x v="973"/>
    <x v="2"/>
    <x v="4"/>
    <x v="3"/>
    <m/>
    <m/>
  </r>
  <r>
    <x v="18"/>
    <s v="Буровой станок"/>
    <x v="16"/>
    <x v="974"/>
    <x v="2"/>
    <x v="4"/>
    <x v="3"/>
    <m/>
    <m/>
  </r>
  <r>
    <x v="18"/>
    <s v="Буровой станок"/>
    <x v="16"/>
    <x v="975"/>
    <x v="2"/>
    <x v="4"/>
    <x v="3"/>
    <m/>
    <m/>
  </r>
  <r>
    <x v="18"/>
    <s v="Буровой станок"/>
    <x v="16"/>
    <x v="977"/>
    <x v="2"/>
    <x v="4"/>
    <x v="3"/>
    <m/>
    <m/>
  </r>
  <r>
    <x v="18"/>
    <s v="Буровой станок"/>
    <x v="16"/>
    <x v="978"/>
    <x v="2"/>
    <x v="4"/>
    <x v="3"/>
    <m/>
    <m/>
  </r>
  <r>
    <x v="18"/>
    <s v="Буровой станок"/>
    <x v="16"/>
    <x v="979"/>
    <x v="2"/>
    <x v="4"/>
    <x v="3"/>
    <m/>
    <m/>
  </r>
  <r>
    <x v="18"/>
    <s v="Буровой станок"/>
    <x v="16"/>
    <x v="980"/>
    <x v="2"/>
    <x v="4"/>
    <x v="3"/>
    <m/>
    <m/>
  </r>
  <r>
    <x v="18"/>
    <s v="Буровой станок"/>
    <x v="16"/>
    <x v="981"/>
    <x v="2"/>
    <x v="61"/>
    <x v="3"/>
    <s v="л."/>
    <n v="45"/>
  </r>
  <r>
    <x v="18"/>
    <s v="Буровой станок"/>
    <x v="16"/>
    <x v="982"/>
    <x v="2"/>
    <x v="62"/>
    <x v="3"/>
    <s v="шт."/>
    <n v="1"/>
  </r>
  <r>
    <x v="18"/>
    <s v="Буровой станок"/>
    <x v="16"/>
    <x v="983"/>
    <x v="2"/>
    <x v="63"/>
    <x v="3"/>
    <s v="шт."/>
    <n v="1"/>
  </r>
  <r>
    <x v="18"/>
    <s v="Буровой станок"/>
    <x v="16"/>
    <x v="984"/>
    <x v="2"/>
    <x v="64"/>
    <x v="3"/>
    <s v="шт."/>
    <n v="1"/>
  </r>
  <r>
    <x v="18"/>
    <s v="Буровой станок"/>
    <x v="16"/>
    <x v="985"/>
    <x v="2"/>
    <x v="4"/>
    <x v="3"/>
    <m/>
    <m/>
  </r>
  <r>
    <x v="18"/>
    <s v="Буровой станок"/>
    <x v="16"/>
    <x v="986"/>
    <x v="2"/>
    <x v="65"/>
    <x v="3"/>
    <s v="шт."/>
    <n v="1"/>
  </r>
  <r>
    <x v="18"/>
    <s v="Буровой станок"/>
    <x v="16"/>
    <x v="987"/>
    <x v="2"/>
    <x v="66"/>
    <x v="3"/>
    <s v="шт."/>
    <s v="Комплект из 2-х"/>
  </r>
  <r>
    <x v="18"/>
    <s v="Буровой станок"/>
    <x v="16"/>
    <x v="989"/>
    <x v="2"/>
    <x v="66"/>
    <x v="3"/>
    <s v="шт."/>
    <s v="Комплект из 2-х"/>
  </r>
  <r>
    <x v="18"/>
    <s v="Буровой станок"/>
    <x v="16"/>
    <x v="990"/>
    <x v="2"/>
    <x v="4"/>
    <x v="3"/>
    <m/>
    <m/>
  </r>
  <r>
    <x v="18"/>
    <s v="Буровой станок"/>
    <x v="16"/>
    <x v="991"/>
    <x v="2"/>
    <x v="4"/>
    <x v="3"/>
    <m/>
    <m/>
  </r>
  <r>
    <x v="18"/>
    <s v="Буровой станок"/>
    <x v="16"/>
    <x v="992"/>
    <x v="2"/>
    <x v="4"/>
    <x v="3"/>
    <m/>
    <m/>
  </r>
  <r>
    <x v="18"/>
    <s v="Буровой станок"/>
    <x v="16"/>
    <x v="993"/>
    <x v="2"/>
    <x v="4"/>
    <x v="3"/>
    <m/>
    <m/>
  </r>
  <r>
    <x v="18"/>
    <s v="Буровой станок"/>
    <x v="16"/>
    <x v="994"/>
    <x v="2"/>
    <x v="67"/>
    <x v="3"/>
    <s v="шт."/>
    <n v="2"/>
  </r>
  <r>
    <x v="18"/>
    <s v="Буровой станок"/>
    <x v="16"/>
    <x v="995"/>
    <x v="2"/>
    <x v="68"/>
    <x v="3"/>
    <s v="л."/>
    <n v="72"/>
  </r>
  <r>
    <x v="18"/>
    <s v="Буровой станок"/>
    <x v="16"/>
    <x v="996"/>
    <x v="2"/>
    <x v="69"/>
    <x v="3"/>
    <s v="шт."/>
    <n v="32"/>
  </r>
  <r>
    <x v="18"/>
    <s v="Буровой станок"/>
    <x v="16"/>
    <x v="994"/>
    <x v="2"/>
    <x v="70"/>
    <x v="3"/>
    <s v="шт."/>
    <n v="2"/>
  </r>
  <r>
    <x v="18"/>
    <s v="Буровой станок"/>
    <x v="16"/>
    <x v="999"/>
    <x v="2"/>
    <x v="4"/>
    <x v="3"/>
    <m/>
    <m/>
  </r>
  <r>
    <x v="18"/>
    <s v="Буровой станок"/>
    <x v="16"/>
    <x v="997"/>
    <x v="2"/>
    <x v="58"/>
    <x v="3"/>
    <m/>
    <m/>
  </r>
  <r>
    <x v="18"/>
    <s v="Буровой станок"/>
    <x v="16"/>
    <x v="998"/>
    <x v="2"/>
    <x v="4"/>
    <x v="3"/>
    <m/>
    <m/>
  </r>
  <r>
    <x v="18"/>
    <s v="Буровой станок"/>
    <x v="16"/>
    <x v="1000"/>
    <x v="2"/>
    <x v="72"/>
    <x v="3"/>
    <s v="шт."/>
    <n v="1"/>
  </r>
  <r>
    <x v="18"/>
    <s v="Буровой станок"/>
    <x v="16"/>
    <x v="1003"/>
    <x v="2"/>
    <x v="73"/>
    <x v="3"/>
    <s v="л."/>
    <n v="400"/>
  </r>
  <r>
    <x v="18"/>
    <s v="Буровой станок"/>
    <x v="16"/>
    <x v="1004"/>
    <x v="2"/>
    <x v="74"/>
    <x v="3"/>
    <s v="шт."/>
    <n v="1"/>
  </r>
  <r>
    <x v="18"/>
    <s v="Буровой станок"/>
    <x v="16"/>
    <x v="1001"/>
    <x v="2"/>
    <x v="60"/>
    <x v="3"/>
    <s v="л."/>
    <n v="8"/>
  </r>
  <r>
    <x v="18"/>
    <s v="Буровой станок"/>
    <x v="16"/>
    <x v="1002"/>
    <x v="2"/>
    <x v="60"/>
    <x v="3"/>
    <s v="л."/>
    <n v="1"/>
  </r>
  <r>
    <x v="18"/>
    <s v="Буровой станок"/>
    <x v="4"/>
    <x v="920"/>
    <x v="2"/>
    <x v="4"/>
    <x v="3"/>
    <m/>
    <m/>
  </r>
  <r>
    <x v="18"/>
    <s v="Буровой станок"/>
    <x v="4"/>
    <x v="921"/>
    <x v="2"/>
    <x v="4"/>
    <x v="3"/>
    <m/>
    <m/>
  </r>
  <r>
    <x v="18"/>
    <s v="Буровой станок"/>
    <x v="4"/>
    <x v="922"/>
    <x v="2"/>
    <x v="4"/>
    <x v="3"/>
    <m/>
    <m/>
  </r>
  <r>
    <x v="18"/>
    <s v="Буровой станок"/>
    <x v="4"/>
    <x v="923"/>
    <x v="2"/>
    <x v="4"/>
    <x v="3"/>
    <m/>
    <m/>
  </r>
  <r>
    <x v="18"/>
    <s v="Буровой станок"/>
    <x v="4"/>
    <x v="924"/>
    <x v="2"/>
    <x v="4"/>
    <x v="3"/>
    <m/>
    <m/>
  </r>
  <r>
    <x v="18"/>
    <s v="Буровой станок"/>
    <x v="4"/>
    <x v="925"/>
    <x v="2"/>
    <x v="4"/>
    <x v="3"/>
    <m/>
    <m/>
  </r>
  <r>
    <x v="18"/>
    <s v="Буровой станок"/>
    <x v="4"/>
    <x v="926"/>
    <x v="2"/>
    <x v="4"/>
    <x v="3"/>
    <m/>
    <m/>
  </r>
  <r>
    <x v="18"/>
    <s v="Буровой станок"/>
    <x v="4"/>
    <x v="927"/>
    <x v="2"/>
    <x v="4"/>
    <x v="3"/>
    <m/>
    <m/>
  </r>
  <r>
    <x v="18"/>
    <s v="Буровой станок"/>
    <x v="4"/>
    <x v="928"/>
    <x v="2"/>
    <x v="4"/>
    <x v="3"/>
    <m/>
    <m/>
  </r>
  <r>
    <x v="18"/>
    <s v="Буровой станок"/>
    <x v="4"/>
    <x v="929"/>
    <x v="2"/>
    <x v="57"/>
    <x v="3"/>
    <m/>
    <m/>
  </r>
  <r>
    <x v="18"/>
    <s v="Буровой станок"/>
    <x v="4"/>
    <x v="931"/>
    <x v="2"/>
    <x v="4"/>
    <x v="3"/>
    <m/>
    <m/>
  </r>
  <r>
    <x v="18"/>
    <s v="Буровой станок"/>
    <x v="4"/>
    <x v="932"/>
    <x v="2"/>
    <x v="4"/>
    <x v="3"/>
    <m/>
    <m/>
  </r>
  <r>
    <x v="18"/>
    <s v="Буровой станок"/>
    <x v="4"/>
    <x v="933"/>
    <x v="2"/>
    <x v="4"/>
    <x v="3"/>
    <m/>
    <m/>
  </r>
  <r>
    <x v="18"/>
    <s v="Буровой станок"/>
    <x v="4"/>
    <x v="934"/>
    <x v="2"/>
    <x v="59"/>
    <x v="3"/>
    <m/>
    <m/>
  </r>
  <r>
    <x v="18"/>
    <s v="Буровой станок"/>
    <x v="4"/>
    <x v="935"/>
    <x v="2"/>
    <x v="60"/>
    <x v="3"/>
    <m/>
    <m/>
  </r>
  <r>
    <x v="18"/>
    <s v="Буровой станок"/>
    <x v="4"/>
    <x v="936"/>
    <x v="2"/>
    <x v="4"/>
    <x v="3"/>
    <m/>
    <m/>
  </r>
  <r>
    <x v="18"/>
    <s v="Буровой станок"/>
    <x v="4"/>
    <x v="937"/>
    <x v="2"/>
    <x v="4"/>
    <x v="3"/>
    <m/>
    <m/>
  </r>
  <r>
    <x v="18"/>
    <s v="Буровой станок"/>
    <x v="4"/>
    <x v="938"/>
    <x v="2"/>
    <x v="4"/>
    <x v="3"/>
    <m/>
    <m/>
  </r>
  <r>
    <x v="18"/>
    <s v="Буровой станок"/>
    <x v="4"/>
    <x v="939"/>
    <x v="2"/>
    <x v="4"/>
    <x v="3"/>
    <m/>
    <m/>
  </r>
  <r>
    <x v="18"/>
    <s v="Буровой станок"/>
    <x v="4"/>
    <x v="940"/>
    <x v="2"/>
    <x v="4"/>
    <x v="3"/>
    <m/>
    <m/>
  </r>
  <r>
    <x v="18"/>
    <s v="Буровой станок"/>
    <x v="4"/>
    <x v="941"/>
    <x v="2"/>
    <x v="4"/>
    <x v="3"/>
    <m/>
    <m/>
  </r>
  <r>
    <x v="18"/>
    <s v="Буровой станок"/>
    <x v="4"/>
    <x v="942"/>
    <x v="2"/>
    <x v="10"/>
    <x v="3"/>
    <m/>
    <m/>
  </r>
  <r>
    <x v="18"/>
    <s v="Буровой станок"/>
    <x v="4"/>
    <x v="943"/>
    <x v="2"/>
    <x v="4"/>
    <x v="3"/>
    <m/>
    <m/>
  </r>
  <r>
    <x v="18"/>
    <s v="Буровой станок"/>
    <x v="4"/>
    <x v="942"/>
    <x v="2"/>
    <x v="10"/>
    <x v="3"/>
    <m/>
    <m/>
  </r>
  <r>
    <x v="18"/>
    <s v="Буровой станок"/>
    <x v="4"/>
    <x v="943"/>
    <x v="2"/>
    <x v="4"/>
    <x v="3"/>
    <m/>
    <m/>
  </r>
  <r>
    <x v="18"/>
    <s v="Буровой станок"/>
    <x v="4"/>
    <x v="944"/>
    <x v="2"/>
    <x v="10"/>
    <x v="3"/>
    <m/>
    <m/>
  </r>
  <r>
    <x v="18"/>
    <s v="Буровой станок"/>
    <x v="4"/>
    <x v="945"/>
    <x v="2"/>
    <x v="4"/>
    <x v="3"/>
    <m/>
    <m/>
  </r>
  <r>
    <x v="18"/>
    <s v="Буровой станок"/>
    <x v="4"/>
    <x v="946"/>
    <x v="2"/>
    <x v="60"/>
    <x v="3"/>
    <m/>
    <m/>
  </r>
  <r>
    <x v="18"/>
    <s v="Буровой станок"/>
    <x v="4"/>
    <x v="947"/>
    <x v="2"/>
    <x v="10"/>
    <x v="3"/>
    <m/>
    <m/>
  </r>
  <r>
    <x v="18"/>
    <s v="Буровой станок"/>
    <x v="4"/>
    <x v="948"/>
    <x v="2"/>
    <x v="4"/>
    <x v="3"/>
    <m/>
    <m/>
  </r>
  <r>
    <x v="18"/>
    <s v="Буровой станок"/>
    <x v="4"/>
    <x v="949"/>
    <x v="2"/>
    <x v="4"/>
    <x v="3"/>
    <m/>
    <m/>
  </r>
  <r>
    <x v="18"/>
    <s v="Буровой станок"/>
    <x v="4"/>
    <x v="950"/>
    <x v="2"/>
    <x v="4"/>
    <x v="3"/>
    <m/>
    <m/>
  </r>
  <r>
    <x v="18"/>
    <s v="Буровой станок"/>
    <x v="4"/>
    <x v="951"/>
    <x v="2"/>
    <x v="58"/>
    <x v="3"/>
    <m/>
    <m/>
  </r>
  <r>
    <x v="18"/>
    <s v="Буровой станок"/>
    <x v="4"/>
    <x v="952"/>
    <x v="2"/>
    <x v="4"/>
    <x v="3"/>
    <m/>
    <m/>
  </r>
  <r>
    <x v="18"/>
    <s v="Буровой станок"/>
    <x v="4"/>
    <x v="953"/>
    <x v="2"/>
    <x v="4"/>
    <x v="3"/>
    <m/>
    <m/>
  </r>
  <r>
    <x v="18"/>
    <s v="Буровой станок"/>
    <x v="4"/>
    <x v="954"/>
    <x v="2"/>
    <x v="4"/>
    <x v="3"/>
    <m/>
    <m/>
  </r>
  <r>
    <x v="18"/>
    <s v="Буровой станок"/>
    <x v="4"/>
    <x v="955"/>
    <x v="2"/>
    <x v="4"/>
    <x v="3"/>
    <m/>
    <m/>
  </r>
  <r>
    <x v="18"/>
    <s v="Буровой станок"/>
    <x v="4"/>
    <x v="956"/>
    <x v="2"/>
    <x v="4"/>
    <x v="3"/>
    <m/>
    <m/>
  </r>
  <r>
    <x v="18"/>
    <s v="Буровой станок"/>
    <x v="4"/>
    <x v="957"/>
    <x v="2"/>
    <x v="4"/>
    <x v="3"/>
    <m/>
    <m/>
  </r>
  <r>
    <x v="18"/>
    <s v="Буровой станок"/>
    <x v="4"/>
    <x v="958"/>
    <x v="2"/>
    <x v="4"/>
    <x v="3"/>
    <m/>
    <m/>
  </r>
  <r>
    <x v="18"/>
    <s v="Буровой станок"/>
    <x v="4"/>
    <x v="959"/>
    <x v="2"/>
    <x v="4"/>
    <x v="3"/>
    <m/>
    <m/>
  </r>
  <r>
    <x v="18"/>
    <s v="Буровой станок"/>
    <x v="4"/>
    <x v="960"/>
    <x v="2"/>
    <x v="4"/>
    <x v="3"/>
    <m/>
    <m/>
  </r>
  <r>
    <x v="18"/>
    <s v="Буровой станок"/>
    <x v="4"/>
    <x v="961"/>
    <x v="2"/>
    <x v="4"/>
    <x v="3"/>
    <m/>
    <m/>
  </r>
  <r>
    <x v="18"/>
    <s v="Буровой станок"/>
    <x v="4"/>
    <x v="962"/>
    <x v="2"/>
    <x v="4"/>
    <x v="3"/>
    <m/>
    <m/>
  </r>
  <r>
    <x v="18"/>
    <s v="Буровой станок"/>
    <x v="4"/>
    <x v="963"/>
    <x v="2"/>
    <x v="4"/>
    <x v="3"/>
    <m/>
    <m/>
  </r>
  <r>
    <x v="18"/>
    <s v="Буровой станок"/>
    <x v="4"/>
    <x v="964"/>
    <x v="2"/>
    <x v="4"/>
    <x v="3"/>
    <m/>
    <m/>
  </r>
  <r>
    <x v="18"/>
    <s v="Буровой станок"/>
    <x v="4"/>
    <x v="965"/>
    <x v="2"/>
    <x v="4"/>
    <x v="3"/>
    <m/>
    <m/>
  </r>
  <r>
    <x v="18"/>
    <s v="Буровой станок"/>
    <x v="4"/>
    <x v="966"/>
    <x v="2"/>
    <x v="4"/>
    <x v="3"/>
    <m/>
    <m/>
  </r>
  <r>
    <x v="18"/>
    <s v="Буровой станок"/>
    <x v="4"/>
    <x v="967"/>
    <x v="2"/>
    <x v="4"/>
    <x v="3"/>
    <m/>
    <m/>
  </r>
  <r>
    <x v="18"/>
    <s v="Буровой станок"/>
    <x v="4"/>
    <x v="968"/>
    <x v="2"/>
    <x v="4"/>
    <x v="3"/>
    <m/>
    <m/>
  </r>
  <r>
    <x v="18"/>
    <s v="Буровой станок"/>
    <x v="4"/>
    <x v="969"/>
    <x v="2"/>
    <x v="4"/>
    <x v="3"/>
    <m/>
    <m/>
  </r>
  <r>
    <x v="18"/>
    <s v="Буровой станок"/>
    <x v="4"/>
    <x v="970"/>
    <x v="2"/>
    <x v="4"/>
    <x v="3"/>
    <m/>
    <m/>
  </r>
  <r>
    <x v="18"/>
    <s v="Буровой станок"/>
    <x v="4"/>
    <x v="971"/>
    <x v="2"/>
    <x v="4"/>
    <x v="3"/>
    <m/>
    <m/>
  </r>
  <r>
    <x v="18"/>
    <s v="Буровой станок"/>
    <x v="4"/>
    <x v="972"/>
    <x v="2"/>
    <x v="4"/>
    <x v="3"/>
    <m/>
    <m/>
  </r>
  <r>
    <x v="18"/>
    <s v="Буровой станок"/>
    <x v="4"/>
    <x v="973"/>
    <x v="2"/>
    <x v="4"/>
    <x v="3"/>
    <m/>
    <m/>
  </r>
  <r>
    <x v="18"/>
    <s v="Буровой станок"/>
    <x v="4"/>
    <x v="974"/>
    <x v="2"/>
    <x v="4"/>
    <x v="3"/>
    <m/>
    <m/>
  </r>
  <r>
    <x v="18"/>
    <s v="Буровой станок"/>
    <x v="4"/>
    <x v="975"/>
    <x v="2"/>
    <x v="4"/>
    <x v="3"/>
    <m/>
    <m/>
  </r>
  <r>
    <x v="18"/>
    <s v="Буровой станок"/>
    <x v="4"/>
    <x v="977"/>
    <x v="2"/>
    <x v="4"/>
    <x v="3"/>
    <m/>
    <m/>
  </r>
  <r>
    <x v="18"/>
    <s v="Буровой станок"/>
    <x v="4"/>
    <x v="978"/>
    <x v="2"/>
    <x v="4"/>
    <x v="3"/>
    <m/>
    <m/>
  </r>
  <r>
    <x v="18"/>
    <s v="Буровой станок"/>
    <x v="4"/>
    <x v="979"/>
    <x v="2"/>
    <x v="4"/>
    <x v="3"/>
    <m/>
    <m/>
  </r>
  <r>
    <x v="18"/>
    <s v="Буровой станок"/>
    <x v="4"/>
    <x v="980"/>
    <x v="2"/>
    <x v="4"/>
    <x v="3"/>
    <m/>
    <m/>
  </r>
  <r>
    <x v="18"/>
    <s v="Буровой станок"/>
    <x v="4"/>
    <x v="981"/>
    <x v="2"/>
    <x v="61"/>
    <x v="3"/>
    <s v="л."/>
    <n v="45"/>
  </r>
  <r>
    <x v="18"/>
    <s v="Буровой станок"/>
    <x v="4"/>
    <x v="982"/>
    <x v="2"/>
    <x v="62"/>
    <x v="3"/>
    <s v="шт."/>
    <n v="1"/>
  </r>
  <r>
    <x v="18"/>
    <s v="Буровой станок"/>
    <x v="4"/>
    <x v="983"/>
    <x v="2"/>
    <x v="63"/>
    <x v="3"/>
    <s v="шт."/>
    <n v="1"/>
  </r>
  <r>
    <x v="18"/>
    <s v="Буровой станок"/>
    <x v="4"/>
    <x v="984"/>
    <x v="2"/>
    <x v="64"/>
    <x v="3"/>
    <s v="шт."/>
    <n v="1"/>
  </r>
  <r>
    <x v="18"/>
    <s v="Буровой станок"/>
    <x v="4"/>
    <x v="985"/>
    <x v="2"/>
    <x v="4"/>
    <x v="3"/>
    <m/>
    <m/>
  </r>
  <r>
    <x v="18"/>
    <s v="Буровой станок"/>
    <x v="4"/>
    <x v="986"/>
    <x v="2"/>
    <x v="65"/>
    <x v="3"/>
    <s v="шт."/>
    <n v="1"/>
  </r>
  <r>
    <x v="18"/>
    <s v="Буровой станок"/>
    <x v="4"/>
    <x v="987"/>
    <x v="2"/>
    <x v="66"/>
    <x v="3"/>
    <s v="шт."/>
    <s v="Комплект из 2-х"/>
  </r>
  <r>
    <x v="18"/>
    <s v="Буровой станок"/>
    <x v="4"/>
    <x v="989"/>
    <x v="2"/>
    <x v="66"/>
    <x v="3"/>
    <s v="шт."/>
    <s v="Комплект из 2-х"/>
  </r>
  <r>
    <x v="18"/>
    <s v="Буровой станок"/>
    <x v="4"/>
    <x v="990"/>
    <x v="2"/>
    <x v="4"/>
    <x v="3"/>
    <m/>
    <m/>
  </r>
  <r>
    <x v="18"/>
    <s v="Буровой станок"/>
    <x v="4"/>
    <x v="991"/>
    <x v="2"/>
    <x v="4"/>
    <x v="3"/>
    <m/>
    <m/>
  </r>
  <r>
    <x v="18"/>
    <s v="Буровой станок"/>
    <x v="4"/>
    <x v="992"/>
    <x v="2"/>
    <x v="4"/>
    <x v="3"/>
    <m/>
    <m/>
  </r>
  <r>
    <x v="18"/>
    <s v="Буровой станок"/>
    <x v="4"/>
    <x v="993"/>
    <x v="2"/>
    <x v="4"/>
    <x v="3"/>
    <m/>
    <m/>
  </r>
  <r>
    <x v="18"/>
    <s v="Буровой станок"/>
    <x v="4"/>
    <x v="994"/>
    <x v="2"/>
    <x v="67"/>
    <x v="3"/>
    <s v="шт."/>
    <n v="2"/>
  </r>
  <r>
    <x v="18"/>
    <s v="Буровой станок"/>
    <x v="4"/>
    <x v="995"/>
    <x v="2"/>
    <x v="68"/>
    <x v="3"/>
    <s v="л."/>
    <n v="72"/>
  </r>
  <r>
    <x v="18"/>
    <s v="Буровой станок"/>
    <x v="4"/>
    <x v="996"/>
    <x v="2"/>
    <x v="69"/>
    <x v="3"/>
    <s v="шт."/>
    <n v="32"/>
  </r>
  <r>
    <x v="18"/>
    <s v="Буровой станок"/>
    <x v="4"/>
    <x v="994"/>
    <x v="2"/>
    <x v="70"/>
    <x v="3"/>
    <s v="шт."/>
    <n v="2"/>
  </r>
  <r>
    <x v="18"/>
    <s v="Буровой станок"/>
    <x v="4"/>
    <x v="999"/>
    <x v="2"/>
    <x v="4"/>
    <x v="3"/>
    <m/>
    <m/>
  </r>
  <r>
    <x v="18"/>
    <s v="Буровой станок"/>
    <x v="4"/>
    <x v="997"/>
    <x v="2"/>
    <x v="58"/>
    <x v="3"/>
    <m/>
    <m/>
  </r>
  <r>
    <x v="18"/>
    <s v="Буровой станок"/>
    <x v="4"/>
    <x v="998"/>
    <x v="2"/>
    <x v="4"/>
    <x v="3"/>
    <m/>
    <m/>
  </r>
  <r>
    <x v="18"/>
    <s v="Буровой станок"/>
    <x v="4"/>
    <x v="1000"/>
    <x v="2"/>
    <x v="72"/>
    <x v="3"/>
    <s v="шт."/>
    <n v="1"/>
  </r>
  <r>
    <x v="18"/>
    <s v="Буровой станок"/>
    <x v="4"/>
    <x v="1001"/>
    <x v="2"/>
    <x v="60"/>
    <x v="3"/>
    <s v="л."/>
    <n v="8"/>
  </r>
  <r>
    <x v="18"/>
    <s v="Буровой станок"/>
    <x v="4"/>
    <x v="1002"/>
    <x v="2"/>
    <x v="60"/>
    <x v="3"/>
    <s v="л."/>
    <n v="4"/>
  </r>
  <r>
    <x v="18"/>
    <s v="Буровой станок"/>
    <x v="4"/>
    <x v="1005"/>
    <x v="2"/>
    <x v="60"/>
    <x v="3"/>
    <s v="л."/>
    <n v="1"/>
  </r>
  <r>
    <x v="18"/>
    <s v="Буровой станок"/>
    <x v="17"/>
    <x v="920"/>
    <x v="2"/>
    <x v="4"/>
    <x v="3"/>
    <m/>
    <m/>
  </r>
  <r>
    <x v="18"/>
    <s v="Буровой станок"/>
    <x v="17"/>
    <x v="921"/>
    <x v="2"/>
    <x v="4"/>
    <x v="3"/>
    <m/>
    <m/>
  </r>
  <r>
    <x v="18"/>
    <s v="Буровой станок"/>
    <x v="17"/>
    <x v="922"/>
    <x v="2"/>
    <x v="4"/>
    <x v="3"/>
    <m/>
    <m/>
  </r>
  <r>
    <x v="18"/>
    <s v="Буровой станок"/>
    <x v="17"/>
    <x v="923"/>
    <x v="2"/>
    <x v="4"/>
    <x v="3"/>
    <m/>
    <m/>
  </r>
  <r>
    <x v="18"/>
    <s v="Буровой станок"/>
    <x v="17"/>
    <x v="924"/>
    <x v="2"/>
    <x v="4"/>
    <x v="3"/>
    <m/>
    <m/>
  </r>
  <r>
    <x v="18"/>
    <s v="Буровой станок"/>
    <x v="17"/>
    <x v="925"/>
    <x v="2"/>
    <x v="4"/>
    <x v="3"/>
    <m/>
    <m/>
  </r>
  <r>
    <x v="18"/>
    <s v="Буровой станок"/>
    <x v="17"/>
    <x v="926"/>
    <x v="2"/>
    <x v="4"/>
    <x v="3"/>
    <m/>
    <m/>
  </r>
  <r>
    <x v="18"/>
    <s v="Буровой станок"/>
    <x v="17"/>
    <x v="927"/>
    <x v="2"/>
    <x v="4"/>
    <x v="3"/>
    <m/>
    <m/>
  </r>
  <r>
    <x v="18"/>
    <s v="Буровой станок"/>
    <x v="17"/>
    <x v="928"/>
    <x v="2"/>
    <x v="4"/>
    <x v="3"/>
    <m/>
    <m/>
  </r>
  <r>
    <x v="18"/>
    <s v="Буровой станок"/>
    <x v="17"/>
    <x v="929"/>
    <x v="2"/>
    <x v="57"/>
    <x v="3"/>
    <m/>
    <m/>
  </r>
  <r>
    <x v="18"/>
    <s v="Буровой станок"/>
    <x v="17"/>
    <x v="931"/>
    <x v="2"/>
    <x v="4"/>
    <x v="3"/>
    <m/>
    <m/>
  </r>
  <r>
    <x v="18"/>
    <s v="Буровой станок"/>
    <x v="17"/>
    <x v="932"/>
    <x v="2"/>
    <x v="4"/>
    <x v="3"/>
    <m/>
    <m/>
  </r>
  <r>
    <x v="18"/>
    <s v="Буровой станок"/>
    <x v="17"/>
    <x v="933"/>
    <x v="2"/>
    <x v="4"/>
    <x v="3"/>
    <m/>
    <m/>
  </r>
  <r>
    <x v="18"/>
    <s v="Буровой станок"/>
    <x v="17"/>
    <x v="934"/>
    <x v="2"/>
    <x v="59"/>
    <x v="3"/>
    <m/>
    <m/>
  </r>
  <r>
    <x v="18"/>
    <s v="Буровой станок"/>
    <x v="17"/>
    <x v="935"/>
    <x v="2"/>
    <x v="60"/>
    <x v="3"/>
    <m/>
    <m/>
  </r>
  <r>
    <x v="18"/>
    <s v="Буровой станок"/>
    <x v="17"/>
    <x v="936"/>
    <x v="2"/>
    <x v="4"/>
    <x v="3"/>
    <m/>
    <m/>
  </r>
  <r>
    <x v="18"/>
    <s v="Буровой станок"/>
    <x v="17"/>
    <x v="937"/>
    <x v="2"/>
    <x v="4"/>
    <x v="3"/>
    <m/>
    <m/>
  </r>
  <r>
    <x v="18"/>
    <s v="Буровой станок"/>
    <x v="17"/>
    <x v="938"/>
    <x v="2"/>
    <x v="4"/>
    <x v="3"/>
    <m/>
    <m/>
  </r>
  <r>
    <x v="18"/>
    <s v="Буровой станок"/>
    <x v="17"/>
    <x v="939"/>
    <x v="2"/>
    <x v="4"/>
    <x v="3"/>
    <m/>
    <m/>
  </r>
  <r>
    <x v="18"/>
    <s v="Буровой станок"/>
    <x v="17"/>
    <x v="940"/>
    <x v="2"/>
    <x v="4"/>
    <x v="3"/>
    <m/>
    <m/>
  </r>
  <r>
    <x v="18"/>
    <s v="Буровой станок"/>
    <x v="17"/>
    <x v="941"/>
    <x v="2"/>
    <x v="4"/>
    <x v="3"/>
    <m/>
    <m/>
  </r>
  <r>
    <x v="18"/>
    <s v="Буровой станок"/>
    <x v="17"/>
    <x v="942"/>
    <x v="2"/>
    <x v="10"/>
    <x v="3"/>
    <m/>
    <m/>
  </r>
  <r>
    <x v="18"/>
    <s v="Буровой станок"/>
    <x v="17"/>
    <x v="943"/>
    <x v="2"/>
    <x v="4"/>
    <x v="3"/>
    <m/>
    <m/>
  </r>
  <r>
    <x v="18"/>
    <s v="Буровой станок"/>
    <x v="17"/>
    <x v="942"/>
    <x v="2"/>
    <x v="10"/>
    <x v="3"/>
    <m/>
    <m/>
  </r>
  <r>
    <x v="18"/>
    <s v="Буровой станок"/>
    <x v="17"/>
    <x v="943"/>
    <x v="2"/>
    <x v="4"/>
    <x v="3"/>
    <m/>
    <m/>
  </r>
  <r>
    <x v="18"/>
    <s v="Буровой станок"/>
    <x v="17"/>
    <x v="944"/>
    <x v="2"/>
    <x v="10"/>
    <x v="3"/>
    <m/>
    <m/>
  </r>
  <r>
    <x v="18"/>
    <s v="Буровой станок"/>
    <x v="17"/>
    <x v="945"/>
    <x v="2"/>
    <x v="4"/>
    <x v="3"/>
    <m/>
    <m/>
  </r>
  <r>
    <x v="18"/>
    <s v="Буровой станок"/>
    <x v="17"/>
    <x v="946"/>
    <x v="2"/>
    <x v="60"/>
    <x v="3"/>
    <m/>
    <m/>
  </r>
  <r>
    <x v="18"/>
    <s v="Буровой станок"/>
    <x v="17"/>
    <x v="947"/>
    <x v="2"/>
    <x v="10"/>
    <x v="3"/>
    <m/>
    <m/>
  </r>
  <r>
    <x v="18"/>
    <s v="Буровой станок"/>
    <x v="17"/>
    <x v="948"/>
    <x v="2"/>
    <x v="4"/>
    <x v="3"/>
    <m/>
    <m/>
  </r>
  <r>
    <x v="18"/>
    <s v="Буровой станок"/>
    <x v="17"/>
    <x v="949"/>
    <x v="2"/>
    <x v="4"/>
    <x v="3"/>
    <m/>
    <m/>
  </r>
  <r>
    <x v="18"/>
    <s v="Буровой станок"/>
    <x v="17"/>
    <x v="950"/>
    <x v="2"/>
    <x v="4"/>
    <x v="3"/>
    <m/>
    <m/>
  </r>
  <r>
    <x v="18"/>
    <s v="Буровой станок"/>
    <x v="17"/>
    <x v="951"/>
    <x v="2"/>
    <x v="58"/>
    <x v="3"/>
    <m/>
    <m/>
  </r>
  <r>
    <x v="18"/>
    <s v="Буровой станок"/>
    <x v="17"/>
    <x v="952"/>
    <x v="2"/>
    <x v="4"/>
    <x v="3"/>
    <m/>
    <m/>
  </r>
  <r>
    <x v="18"/>
    <s v="Буровой станок"/>
    <x v="17"/>
    <x v="953"/>
    <x v="2"/>
    <x v="4"/>
    <x v="3"/>
    <m/>
    <m/>
  </r>
  <r>
    <x v="18"/>
    <s v="Буровой станок"/>
    <x v="17"/>
    <x v="954"/>
    <x v="2"/>
    <x v="4"/>
    <x v="3"/>
    <m/>
    <m/>
  </r>
  <r>
    <x v="18"/>
    <s v="Буровой станок"/>
    <x v="17"/>
    <x v="955"/>
    <x v="2"/>
    <x v="4"/>
    <x v="3"/>
    <m/>
    <m/>
  </r>
  <r>
    <x v="18"/>
    <s v="Буровой станок"/>
    <x v="17"/>
    <x v="956"/>
    <x v="2"/>
    <x v="4"/>
    <x v="3"/>
    <m/>
    <m/>
  </r>
  <r>
    <x v="18"/>
    <s v="Буровой станок"/>
    <x v="17"/>
    <x v="957"/>
    <x v="2"/>
    <x v="4"/>
    <x v="3"/>
    <m/>
    <m/>
  </r>
  <r>
    <x v="18"/>
    <s v="Буровой станок"/>
    <x v="17"/>
    <x v="958"/>
    <x v="2"/>
    <x v="4"/>
    <x v="3"/>
    <m/>
    <m/>
  </r>
  <r>
    <x v="18"/>
    <s v="Буровой станок"/>
    <x v="17"/>
    <x v="959"/>
    <x v="2"/>
    <x v="4"/>
    <x v="3"/>
    <m/>
    <m/>
  </r>
  <r>
    <x v="18"/>
    <s v="Буровой станок"/>
    <x v="17"/>
    <x v="960"/>
    <x v="2"/>
    <x v="4"/>
    <x v="3"/>
    <m/>
    <m/>
  </r>
  <r>
    <x v="18"/>
    <s v="Буровой станок"/>
    <x v="17"/>
    <x v="961"/>
    <x v="2"/>
    <x v="4"/>
    <x v="3"/>
    <m/>
    <m/>
  </r>
  <r>
    <x v="18"/>
    <s v="Буровой станок"/>
    <x v="17"/>
    <x v="962"/>
    <x v="2"/>
    <x v="4"/>
    <x v="3"/>
    <m/>
    <m/>
  </r>
  <r>
    <x v="18"/>
    <s v="Буровой станок"/>
    <x v="17"/>
    <x v="963"/>
    <x v="2"/>
    <x v="4"/>
    <x v="3"/>
    <m/>
    <m/>
  </r>
  <r>
    <x v="18"/>
    <s v="Буровой станок"/>
    <x v="17"/>
    <x v="964"/>
    <x v="2"/>
    <x v="4"/>
    <x v="3"/>
    <m/>
    <m/>
  </r>
  <r>
    <x v="18"/>
    <s v="Буровой станок"/>
    <x v="17"/>
    <x v="965"/>
    <x v="2"/>
    <x v="4"/>
    <x v="3"/>
    <m/>
    <m/>
  </r>
  <r>
    <x v="18"/>
    <s v="Буровой станок"/>
    <x v="17"/>
    <x v="966"/>
    <x v="2"/>
    <x v="4"/>
    <x v="3"/>
    <m/>
    <m/>
  </r>
  <r>
    <x v="18"/>
    <s v="Буровой станок"/>
    <x v="17"/>
    <x v="967"/>
    <x v="2"/>
    <x v="4"/>
    <x v="3"/>
    <m/>
    <m/>
  </r>
  <r>
    <x v="18"/>
    <s v="Буровой станок"/>
    <x v="17"/>
    <x v="968"/>
    <x v="2"/>
    <x v="4"/>
    <x v="3"/>
    <m/>
    <m/>
  </r>
  <r>
    <x v="18"/>
    <s v="Буровой станок"/>
    <x v="17"/>
    <x v="969"/>
    <x v="2"/>
    <x v="4"/>
    <x v="3"/>
    <m/>
    <m/>
  </r>
  <r>
    <x v="18"/>
    <s v="Буровой станок"/>
    <x v="17"/>
    <x v="970"/>
    <x v="2"/>
    <x v="4"/>
    <x v="3"/>
    <m/>
    <m/>
  </r>
  <r>
    <x v="18"/>
    <s v="Буровой станок"/>
    <x v="17"/>
    <x v="971"/>
    <x v="2"/>
    <x v="4"/>
    <x v="3"/>
    <m/>
    <m/>
  </r>
  <r>
    <x v="18"/>
    <s v="Буровой станок"/>
    <x v="17"/>
    <x v="972"/>
    <x v="2"/>
    <x v="4"/>
    <x v="3"/>
    <m/>
    <m/>
  </r>
  <r>
    <x v="18"/>
    <s v="Буровой станок"/>
    <x v="17"/>
    <x v="973"/>
    <x v="2"/>
    <x v="4"/>
    <x v="3"/>
    <m/>
    <m/>
  </r>
  <r>
    <x v="18"/>
    <s v="Буровой станок"/>
    <x v="17"/>
    <x v="974"/>
    <x v="2"/>
    <x v="4"/>
    <x v="3"/>
    <m/>
    <m/>
  </r>
  <r>
    <x v="18"/>
    <s v="Буровой станок"/>
    <x v="17"/>
    <x v="975"/>
    <x v="2"/>
    <x v="4"/>
    <x v="3"/>
    <m/>
    <m/>
  </r>
  <r>
    <x v="18"/>
    <s v="Буровой станок"/>
    <x v="17"/>
    <x v="977"/>
    <x v="2"/>
    <x v="4"/>
    <x v="3"/>
    <m/>
    <m/>
  </r>
  <r>
    <x v="18"/>
    <s v="Буровой станок"/>
    <x v="17"/>
    <x v="978"/>
    <x v="2"/>
    <x v="4"/>
    <x v="3"/>
    <m/>
    <m/>
  </r>
  <r>
    <x v="18"/>
    <s v="Буровой станок"/>
    <x v="17"/>
    <x v="979"/>
    <x v="2"/>
    <x v="4"/>
    <x v="3"/>
    <m/>
    <m/>
  </r>
  <r>
    <x v="18"/>
    <s v="Буровой станок"/>
    <x v="17"/>
    <x v="980"/>
    <x v="2"/>
    <x v="4"/>
    <x v="3"/>
    <m/>
    <m/>
  </r>
  <r>
    <x v="18"/>
    <s v="Буровой станок"/>
    <x v="17"/>
    <x v="981"/>
    <x v="2"/>
    <x v="61"/>
    <x v="3"/>
    <s v="л."/>
    <n v="45"/>
  </r>
  <r>
    <x v="18"/>
    <s v="Буровой станок"/>
    <x v="17"/>
    <x v="982"/>
    <x v="2"/>
    <x v="62"/>
    <x v="3"/>
    <s v="шт."/>
    <n v="1"/>
  </r>
  <r>
    <x v="18"/>
    <s v="Буровой станок"/>
    <x v="17"/>
    <x v="983"/>
    <x v="2"/>
    <x v="63"/>
    <x v="3"/>
    <s v="шт."/>
    <n v="1"/>
  </r>
  <r>
    <x v="18"/>
    <s v="Буровой станок"/>
    <x v="17"/>
    <x v="984"/>
    <x v="2"/>
    <x v="64"/>
    <x v="3"/>
    <s v="шт."/>
    <n v="1"/>
  </r>
  <r>
    <x v="18"/>
    <s v="Буровой станок"/>
    <x v="17"/>
    <x v="985"/>
    <x v="2"/>
    <x v="4"/>
    <x v="3"/>
    <m/>
    <m/>
  </r>
  <r>
    <x v="18"/>
    <s v="Буровой станок"/>
    <x v="17"/>
    <x v="986"/>
    <x v="2"/>
    <x v="65"/>
    <x v="3"/>
    <s v="шт."/>
    <n v="1"/>
  </r>
  <r>
    <x v="18"/>
    <s v="Буровой станок"/>
    <x v="17"/>
    <x v="987"/>
    <x v="2"/>
    <x v="66"/>
    <x v="3"/>
    <s v="шт."/>
    <s v="Комплект из 2-х"/>
  </r>
  <r>
    <x v="18"/>
    <s v="Буровой станок"/>
    <x v="17"/>
    <x v="989"/>
    <x v="2"/>
    <x v="66"/>
    <x v="3"/>
    <s v="шт."/>
    <s v="Комплект из 2-х"/>
  </r>
  <r>
    <x v="18"/>
    <s v="Буровой станок"/>
    <x v="17"/>
    <x v="990"/>
    <x v="2"/>
    <x v="4"/>
    <x v="3"/>
    <m/>
    <m/>
  </r>
  <r>
    <x v="18"/>
    <s v="Буровой станок"/>
    <x v="17"/>
    <x v="991"/>
    <x v="2"/>
    <x v="4"/>
    <x v="3"/>
    <m/>
    <m/>
  </r>
  <r>
    <x v="18"/>
    <s v="Буровой станок"/>
    <x v="17"/>
    <x v="992"/>
    <x v="2"/>
    <x v="4"/>
    <x v="3"/>
    <m/>
    <m/>
  </r>
  <r>
    <x v="18"/>
    <s v="Буровой станок"/>
    <x v="17"/>
    <x v="993"/>
    <x v="2"/>
    <x v="4"/>
    <x v="3"/>
    <m/>
    <m/>
  </r>
  <r>
    <x v="18"/>
    <s v="Буровой станок"/>
    <x v="17"/>
    <x v="994"/>
    <x v="2"/>
    <x v="67"/>
    <x v="3"/>
    <s v="шт."/>
    <n v="2"/>
  </r>
  <r>
    <x v="18"/>
    <s v="Буровой станок"/>
    <x v="17"/>
    <x v="995"/>
    <x v="2"/>
    <x v="68"/>
    <x v="3"/>
    <s v="л."/>
    <n v="72"/>
  </r>
  <r>
    <x v="18"/>
    <s v="Буровой станок"/>
    <x v="17"/>
    <x v="996"/>
    <x v="2"/>
    <x v="69"/>
    <x v="3"/>
    <s v="шт."/>
    <n v="32"/>
  </r>
  <r>
    <x v="18"/>
    <s v="Буровой станок"/>
    <x v="17"/>
    <x v="994"/>
    <x v="2"/>
    <x v="70"/>
    <x v="3"/>
    <s v="шт."/>
    <n v="2"/>
  </r>
  <r>
    <x v="18"/>
    <s v="Буровой станок"/>
    <x v="17"/>
    <x v="999"/>
    <x v="2"/>
    <x v="4"/>
    <x v="3"/>
    <m/>
    <m/>
  </r>
  <r>
    <x v="18"/>
    <s v="Буровой станок"/>
    <x v="17"/>
    <x v="997"/>
    <x v="2"/>
    <x v="58"/>
    <x v="3"/>
    <m/>
    <m/>
  </r>
  <r>
    <x v="18"/>
    <s v="Буровой станок"/>
    <x v="17"/>
    <x v="998"/>
    <x v="2"/>
    <x v="4"/>
    <x v="3"/>
    <m/>
    <m/>
  </r>
  <r>
    <x v="18"/>
    <s v="Буровой станок"/>
    <x v="17"/>
    <x v="1000"/>
    <x v="2"/>
    <x v="72"/>
    <x v="3"/>
    <s v="шт."/>
    <n v="1"/>
  </r>
  <r>
    <x v="18"/>
    <s v="Буровой станок"/>
    <x v="17"/>
    <x v="1003"/>
    <x v="2"/>
    <x v="73"/>
    <x v="3"/>
    <s v="л."/>
    <n v="400"/>
  </r>
  <r>
    <x v="18"/>
    <s v="Буровой станок"/>
    <x v="17"/>
    <x v="1004"/>
    <x v="2"/>
    <x v="74"/>
    <x v="3"/>
    <s v="шт."/>
    <n v="1"/>
  </r>
  <r>
    <x v="18"/>
    <s v="Буровой станок"/>
    <x v="17"/>
    <x v="1001"/>
    <x v="2"/>
    <x v="60"/>
    <x v="3"/>
    <s v="л."/>
    <n v="8"/>
  </r>
  <r>
    <x v="18"/>
    <s v="Буровой станок"/>
    <x v="17"/>
    <x v="1002"/>
    <x v="2"/>
    <x v="60"/>
    <x v="3"/>
    <s v="л."/>
    <n v="1"/>
  </r>
  <r>
    <x v="18"/>
    <s v="Буровой станок"/>
    <x v="17"/>
    <x v="1006"/>
    <x v="2"/>
    <x v="4"/>
    <x v="3"/>
    <m/>
    <m/>
  </r>
  <r>
    <x v="18"/>
    <s v="Буровой станок"/>
    <x v="13"/>
    <x v="920"/>
    <x v="2"/>
    <x v="4"/>
    <x v="3"/>
    <m/>
    <m/>
  </r>
  <r>
    <x v="18"/>
    <s v="Буровой станок"/>
    <x v="13"/>
    <x v="921"/>
    <x v="2"/>
    <x v="4"/>
    <x v="3"/>
    <m/>
    <m/>
  </r>
  <r>
    <x v="18"/>
    <s v="Буровой станок"/>
    <x v="13"/>
    <x v="922"/>
    <x v="2"/>
    <x v="4"/>
    <x v="3"/>
    <m/>
    <m/>
  </r>
  <r>
    <x v="18"/>
    <s v="Буровой станок"/>
    <x v="13"/>
    <x v="923"/>
    <x v="2"/>
    <x v="4"/>
    <x v="3"/>
    <m/>
    <m/>
  </r>
  <r>
    <x v="18"/>
    <s v="Буровой станок"/>
    <x v="13"/>
    <x v="924"/>
    <x v="2"/>
    <x v="4"/>
    <x v="3"/>
    <m/>
    <m/>
  </r>
  <r>
    <x v="18"/>
    <s v="Буровой станок"/>
    <x v="13"/>
    <x v="925"/>
    <x v="2"/>
    <x v="4"/>
    <x v="3"/>
    <m/>
    <m/>
  </r>
  <r>
    <x v="18"/>
    <s v="Буровой станок"/>
    <x v="13"/>
    <x v="926"/>
    <x v="2"/>
    <x v="4"/>
    <x v="3"/>
    <m/>
    <m/>
  </r>
  <r>
    <x v="18"/>
    <s v="Буровой станок"/>
    <x v="13"/>
    <x v="927"/>
    <x v="2"/>
    <x v="4"/>
    <x v="3"/>
    <m/>
    <m/>
  </r>
  <r>
    <x v="18"/>
    <s v="Буровой станок"/>
    <x v="13"/>
    <x v="928"/>
    <x v="2"/>
    <x v="4"/>
    <x v="3"/>
    <m/>
    <m/>
  </r>
  <r>
    <x v="18"/>
    <s v="Буровой станок"/>
    <x v="13"/>
    <x v="929"/>
    <x v="2"/>
    <x v="4"/>
    <x v="3"/>
    <m/>
    <m/>
  </r>
  <r>
    <x v="18"/>
    <s v="Буровой станок"/>
    <x v="13"/>
    <x v="930"/>
    <x v="2"/>
    <x v="4"/>
    <x v="3"/>
    <m/>
    <m/>
  </r>
  <r>
    <x v="18"/>
    <s v="Буровой станок"/>
    <x v="13"/>
    <x v="931"/>
    <x v="2"/>
    <x v="4"/>
    <x v="3"/>
    <m/>
    <m/>
  </r>
  <r>
    <x v="18"/>
    <s v="Буровой станок"/>
    <x v="13"/>
    <x v="932"/>
    <x v="2"/>
    <x v="4"/>
    <x v="3"/>
    <m/>
    <m/>
  </r>
  <r>
    <x v="18"/>
    <s v="Буровой станок"/>
    <x v="13"/>
    <x v="933"/>
    <x v="2"/>
    <x v="4"/>
    <x v="3"/>
    <m/>
    <m/>
  </r>
  <r>
    <x v="18"/>
    <s v="Буровой станок"/>
    <x v="13"/>
    <x v="934"/>
    <x v="2"/>
    <x v="4"/>
    <x v="3"/>
    <m/>
    <m/>
  </r>
  <r>
    <x v="18"/>
    <s v="Буровой станок"/>
    <x v="13"/>
    <x v="935"/>
    <x v="2"/>
    <x v="4"/>
    <x v="3"/>
    <m/>
    <m/>
  </r>
  <r>
    <x v="18"/>
    <s v="Буровой станок"/>
    <x v="13"/>
    <x v="936"/>
    <x v="2"/>
    <x v="4"/>
    <x v="3"/>
    <m/>
    <m/>
  </r>
  <r>
    <x v="18"/>
    <s v="Буровой станок"/>
    <x v="13"/>
    <x v="937"/>
    <x v="2"/>
    <x v="4"/>
    <x v="3"/>
    <m/>
    <m/>
  </r>
  <r>
    <x v="18"/>
    <s v="Буровой станок"/>
    <x v="13"/>
    <x v="938"/>
    <x v="2"/>
    <x v="4"/>
    <x v="3"/>
    <m/>
    <m/>
  </r>
  <r>
    <x v="18"/>
    <s v="Буровой станок"/>
    <x v="13"/>
    <x v="939"/>
    <x v="2"/>
    <x v="4"/>
    <x v="3"/>
    <m/>
    <m/>
  </r>
  <r>
    <x v="18"/>
    <s v="Буровой станок"/>
    <x v="13"/>
    <x v="940"/>
    <x v="2"/>
    <x v="4"/>
    <x v="3"/>
    <m/>
    <m/>
  </r>
  <r>
    <x v="18"/>
    <s v="Буровой станок"/>
    <x v="13"/>
    <x v="941"/>
    <x v="2"/>
    <x v="4"/>
    <x v="3"/>
    <m/>
    <m/>
  </r>
  <r>
    <x v="18"/>
    <s v="Буровой станок"/>
    <x v="13"/>
    <x v="942"/>
    <x v="2"/>
    <x v="4"/>
    <x v="3"/>
    <m/>
    <m/>
  </r>
  <r>
    <x v="18"/>
    <s v="Буровой станок"/>
    <x v="13"/>
    <x v="943"/>
    <x v="2"/>
    <x v="4"/>
    <x v="3"/>
    <m/>
    <m/>
  </r>
  <r>
    <x v="18"/>
    <s v="Буровой станок"/>
    <x v="13"/>
    <x v="942"/>
    <x v="2"/>
    <x v="4"/>
    <x v="3"/>
    <m/>
    <m/>
  </r>
  <r>
    <x v="18"/>
    <s v="Буровой станок"/>
    <x v="13"/>
    <x v="943"/>
    <x v="2"/>
    <x v="4"/>
    <x v="3"/>
    <m/>
    <m/>
  </r>
  <r>
    <x v="18"/>
    <s v="Буровой станок"/>
    <x v="13"/>
    <x v="944"/>
    <x v="2"/>
    <x v="4"/>
    <x v="3"/>
    <m/>
    <m/>
  </r>
  <r>
    <x v="18"/>
    <s v="Буровой станок"/>
    <x v="13"/>
    <x v="945"/>
    <x v="2"/>
    <x v="4"/>
    <x v="3"/>
    <m/>
    <m/>
  </r>
  <r>
    <x v="18"/>
    <s v="Буровой станок"/>
    <x v="13"/>
    <x v="946"/>
    <x v="2"/>
    <x v="4"/>
    <x v="3"/>
    <m/>
    <m/>
  </r>
  <r>
    <x v="18"/>
    <s v="Буровой станок"/>
    <x v="13"/>
    <x v="947"/>
    <x v="2"/>
    <x v="4"/>
    <x v="3"/>
    <m/>
    <m/>
  </r>
  <r>
    <x v="18"/>
    <s v="Буровой станок"/>
    <x v="13"/>
    <x v="948"/>
    <x v="2"/>
    <x v="4"/>
    <x v="3"/>
    <m/>
    <m/>
  </r>
  <r>
    <x v="18"/>
    <s v="Буровой станок"/>
    <x v="13"/>
    <x v="949"/>
    <x v="2"/>
    <x v="4"/>
    <x v="3"/>
    <m/>
    <m/>
  </r>
  <r>
    <x v="18"/>
    <s v="Буровой станок"/>
    <x v="13"/>
    <x v="950"/>
    <x v="2"/>
    <x v="4"/>
    <x v="3"/>
    <m/>
    <m/>
  </r>
  <r>
    <x v="18"/>
    <s v="Буровой станок"/>
    <x v="13"/>
    <x v="951"/>
    <x v="2"/>
    <x v="4"/>
    <x v="3"/>
    <m/>
    <m/>
  </r>
  <r>
    <x v="18"/>
    <s v="Буровой станок"/>
    <x v="13"/>
    <x v="952"/>
    <x v="2"/>
    <x v="4"/>
    <x v="3"/>
    <m/>
    <m/>
  </r>
  <r>
    <x v="18"/>
    <s v="Буровой станок"/>
    <x v="13"/>
    <x v="953"/>
    <x v="2"/>
    <x v="4"/>
    <x v="3"/>
    <m/>
    <m/>
  </r>
  <r>
    <x v="18"/>
    <s v="Буровой станок"/>
    <x v="13"/>
    <x v="954"/>
    <x v="2"/>
    <x v="4"/>
    <x v="3"/>
    <m/>
    <m/>
  </r>
  <r>
    <x v="0"/>
    <s v="Бульдозер"/>
    <x v="1"/>
    <x v="1007"/>
    <x v="2"/>
    <x v="10"/>
    <x v="3"/>
    <m/>
    <m/>
  </r>
  <r>
    <x v="0"/>
    <s v="Бульдозер"/>
    <x v="1"/>
    <x v="1008"/>
    <x v="2"/>
    <x v="10"/>
    <x v="3"/>
    <m/>
    <m/>
  </r>
  <r>
    <x v="0"/>
    <s v="Бульдозер"/>
    <x v="1"/>
    <x v="1009"/>
    <x v="2"/>
    <x v="10"/>
    <x v="3"/>
    <m/>
    <m/>
  </r>
  <r>
    <x v="0"/>
    <s v="Бульдозер"/>
    <x v="1"/>
    <x v="1010"/>
    <x v="2"/>
    <x v="10"/>
    <x v="3"/>
    <m/>
    <m/>
  </r>
  <r>
    <x v="0"/>
    <s v="Бульдозер"/>
    <x v="1"/>
    <x v="1011"/>
    <x v="2"/>
    <x v="10"/>
    <x v="3"/>
    <m/>
    <m/>
  </r>
  <r>
    <x v="0"/>
    <s v="Бульдозер"/>
    <x v="1"/>
    <x v="1012"/>
    <x v="2"/>
    <x v="10"/>
    <x v="3"/>
    <m/>
    <m/>
  </r>
  <r>
    <x v="0"/>
    <s v="Бульдозер"/>
    <x v="1"/>
    <x v="1013"/>
    <x v="2"/>
    <x v="10"/>
    <x v="3"/>
    <m/>
    <m/>
  </r>
  <r>
    <x v="0"/>
    <s v="Бульдозер"/>
    <x v="1"/>
    <x v="1014"/>
    <x v="2"/>
    <x v="10"/>
    <x v="3"/>
    <m/>
    <m/>
  </r>
  <r>
    <x v="0"/>
    <s v="Бульдозер"/>
    <x v="1"/>
    <x v="1014"/>
    <x v="2"/>
    <x v="10"/>
    <x v="3"/>
    <m/>
    <m/>
  </r>
  <r>
    <x v="0"/>
    <s v="Бульдозер"/>
    <x v="1"/>
    <x v="1015"/>
    <x v="2"/>
    <x v="10"/>
    <x v="3"/>
    <m/>
    <m/>
  </r>
  <r>
    <x v="0"/>
    <s v="Бульдозер"/>
    <x v="1"/>
    <x v="1016"/>
    <x v="2"/>
    <x v="10"/>
    <x v="3"/>
    <m/>
    <m/>
  </r>
  <r>
    <x v="0"/>
    <s v="Бульдозер"/>
    <x v="1"/>
    <x v="1017"/>
    <x v="2"/>
    <x v="10"/>
    <x v="3"/>
    <m/>
    <m/>
  </r>
  <r>
    <x v="0"/>
    <s v="Бульдозер"/>
    <x v="1"/>
    <x v="1018"/>
    <x v="2"/>
    <x v="10"/>
    <x v="3"/>
    <m/>
    <m/>
  </r>
  <r>
    <x v="0"/>
    <s v="Бульдозер"/>
    <x v="1"/>
    <x v="1019"/>
    <x v="2"/>
    <x v="10"/>
    <x v="3"/>
    <m/>
    <m/>
  </r>
  <r>
    <x v="0"/>
    <s v="Бульдозер"/>
    <x v="1"/>
    <x v="1020"/>
    <x v="2"/>
    <x v="10"/>
    <x v="3"/>
    <m/>
    <m/>
  </r>
  <r>
    <x v="0"/>
    <s v="Бульдозер"/>
    <x v="1"/>
    <x v="1021"/>
    <x v="2"/>
    <x v="10"/>
    <x v="3"/>
    <m/>
    <m/>
  </r>
  <r>
    <x v="0"/>
    <s v="Бульдозер"/>
    <x v="1"/>
    <x v="1022"/>
    <x v="2"/>
    <x v="10"/>
    <x v="3"/>
    <m/>
    <m/>
  </r>
  <r>
    <x v="0"/>
    <s v="Бульдозер"/>
    <x v="1"/>
    <x v="1023"/>
    <x v="2"/>
    <x v="4"/>
    <x v="3"/>
    <m/>
    <m/>
  </r>
  <r>
    <x v="0"/>
    <s v="Бульдозер"/>
    <x v="0"/>
    <x v="1007"/>
    <x v="2"/>
    <x v="10"/>
    <x v="3"/>
    <m/>
    <m/>
  </r>
  <r>
    <x v="0"/>
    <s v="Бульдозер"/>
    <x v="0"/>
    <x v="1008"/>
    <x v="2"/>
    <x v="10"/>
    <x v="3"/>
    <m/>
    <m/>
  </r>
  <r>
    <x v="0"/>
    <s v="Бульдозер"/>
    <x v="0"/>
    <x v="1009"/>
    <x v="2"/>
    <x v="10"/>
    <x v="3"/>
    <m/>
    <m/>
  </r>
  <r>
    <x v="0"/>
    <s v="Бульдозер"/>
    <x v="0"/>
    <x v="1010"/>
    <x v="2"/>
    <x v="10"/>
    <x v="3"/>
    <m/>
    <m/>
  </r>
  <r>
    <x v="0"/>
    <s v="Бульдозер"/>
    <x v="0"/>
    <x v="1011"/>
    <x v="2"/>
    <x v="10"/>
    <x v="3"/>
    <m/>
    <m/>
  </r>
  <r>
    <x v="0"/>
    <s v="Бульдозер"/>
    <x v="0"/>
    <x v="1012"/>
    <x v="2"/>
    <x v="10"/>
    <x v="3"/>
    <m/>
    <m/>
  </r>
  <r>
    <x v="0"/>
    <s v="Бульдозер"/>
    <x v="0"/>
    <x v="1013"/>
    <x v="2"/>
    <x v="10"/>
    <x v="3"/>
    <m/>
    <m/>
  </r>
  <r>
    <x v="0"/>
    <s v="Бульдозер"/>
    <x v="0"/>
    <x v="1014"/>
    <x v="2"/>
    <x v="10"/>
    <x v="3"/>
    <m/>
    <m/>
  </r>
  <r>
    <x v="0"/>
    <s v="Бульдозер"/>
    <x v="0"/>
    <x v="1024"/>
    <x v="2"/>
    <x v="10"/>
    <x v="3"/>
    <m/>
    <m/>
  </r>
  <r>
    <x v="0"/>
    <s v="Бульдозер"/>
    <x v="0"/>
    <x v="1015"/>
    <x v="2"/>
    <x v="10"/>
    <x v="3"/>
    <m/>
    <m/>
  </r>
  <r>
    <x v="0"/>
    <s v="Бульдозер"/>
    <x v="0"/>
    <x v="1016"/>
    <x v="2"/>
    <x v="10"/>
    <x v="3"/>
    <m/>
    <m/>
  </r>
  <r>
    <x v="0"/>
    <s v="Бульдозер"/>
    <x v="0"/>
    <x v="1017"/>
    <x v="2"/>
    <x v="10"/>
    <x v="3"/>
    <m/>
    <m/>
  </r>
  <r>
    <x v="0"/>
    <s v="Бульдозер"/>
    <x v="0"/>
    <x v="1018"/>
    <x v="2"/>
    <x v="10"/>
    <x v="3"/>
    <m/>
    <m/>
  </r>
  <r>
    <x v="0"/>
    <s v="Бульдозер"/>
    <x v="0"/>
    <x v="1019"/>
    <x v="2"/>
    <x v="10"/>
    <x v="3"/>
    <m/>
    <m/>
  </r>
  <r>
    <x v="0"/>
    <s v="Бульдозер"/>
    <x v="0"/>
    <x v="1020"/>
    <x v="2"/>
    <x v="10"/>
    <x v="3"/>
    <m/>
    <m/>
  </r>
  <r>
    <x v="0"/>
    <s v="Бульдозер"/>
    <x v="0"/>
    <x v="1021"/>
    <x v="2"/>
    <x v="10"/>
    <x v="3"/>
    <m/>
    <m/>
  </r>
  <r>
    <x v="0"/>
    <s v="Бульдозер"/>
    <x v="0"/>
    <x v="1022"/>
    <x v="2"/>
    <x v="10"/>
    <x v="3"/>
    <m/>
    <m/>
  </r>
  <r>
    <x v="0"/>
    <s v="Бульдозер"/>
    <x v="0"/>
    <x v="1023"/>
    <x v="2"/>
    <x v="4"/>
    <x v="3"/>
    <m/>
    <m/>
  </r>
  <r>
    <x v="0"/>
    <s v="Бульдозер"/>
    <x v="2"/>
    <x v="1025"/>
    <x v="2"/>
    <x v="10"/>
    <x v="3"/>
    <m/>
    <m/>
  </r>
  <r>
    <x v="0"/>
    <s v="Бульдозер"/>
    <x v="2"/>
    <x v="1007"/>
    <x v="2"/>
    <x v="10"/>
    <x v="3"/>
    <m/>
    <m/>
  </r>
  <r>
    <x v="0"/>
    <s v="Бульдозер"/>
    <x v="2"/>
    <x v="1008"/>
    <x v="2"/>
    <x v="10"/>
    <x v="3"/>
    <m/>
    <m/>
  </r>
  <r>
    <x v="0"/>
    <s v="Бульдозер"/>
    <x v="2"/>
    <x v="1009"/>
    <x v="2"/>
    <x v="10"/>
    <x v="3"/>
    <m/>
    <m/>
  </r>
  <r>
    <x v="0"/>
    <s v="Бульдозер"/>
    <x v="2"/>
    <x v="1010"/>
    <x v="2"/>
    <x v="10"/>
    <x v="3"/>
    <m/>
    <m/>
  </r>
  <r>
    <x v="0"/>
    <s v="Бульдозер"/>
    <x v="2"/>
    <x v="1011"/>
    <x v="2"/>
    <x v="10"/>
    <x v="3"/>
    <m/>
    <m/>
  </r>
  <r>
    <x v="0"/>
    <s v="Бульдозер"/>
    <x v="2"/>
    <x v="1012"/>
    <x v="2"/>
    <x v="10"/>
    <x v="3"/>
    <m/>
    <m/>
  </r>
  <r>
    <x v="0"/>
    <s v="Бульдозер"/>
    <x v="2"/>
    <x v="1013"/>
    <x v="2"/>
    <x v="10"/>
    <x v="3"/>
    <m/>
    <m/>
  </r>
  <r>
    <x v="0"/>
    <s v="Бульдозер"/>
    <x v="2"/>
    <x v="1014"/>
    <x v="2"/>
    <x v="10"/>
    <x v="3"/>
    <m/>
    <m/>
  </r>
  <r>
    <x v="0"/>
    <s v="Бульдозер"/>
    <x v="2"/>
    <x v="1024"/>
    <x v="2"/>
    <x v="10"/>
    <x v="3"/>
    <m/>
    <m/>
  </r>
  <r>
    <x v="0"/>
    <s v="Бульдозер"/>
    <x v="2"/>
    <x v="1015"/>
    <x v="2"/>
    <x v="10"/>
    <x v="3"/>
    <m/>
    <m/>
  </r>
  <r>
    <x v="0"/>
    <s v="Бульдозер"/>
    <x v="2"/>
    <x v="1016"/>
    <x v="2"/>
    <x v="10"/>
    <x v="3"/>
    <m/>
    <m/>
  </r>
  <r>
    <x v="0"/>
    <s v="Бульдозер"/>
    <x v="2"/>
    <x v="1017"/>
    <x v="2"/>
    <x v="10"/>
    <x v="3"/>
    <m/>
    <m/>
  </r>
  <r>
    <x v="0"/>
    <s v="Бульдозер"/>
    <x v="2"/>
    <x v="1018"/>
    <x v="2"/>
    <x v="10"/>
    <x v="3"/>
    <m/>
    <m/>
  </r>
  <r>
    <x v="0"/>
    <s v="Бульдозер"/>
    <x v="2"/>
    <x v="1019"/>
    <x v="2"/>
    <x v="10"/>
    <x v="3"/>
    <m/>
    <m/>
  </r>
  <r>
    <x v="0"/>
    <s v="Бульдозер"/>
    <x v="2"/>
    <x v="1020"/>
    <x v="2"/>
    <x v="10"/>
    <x v="3"/>
    <m/>
    <m/>
  </r>
  <r>
    <x v="0"/>
    <s v="Бульдозер"/>
    <x v="2"/>
    <x v="1021"/>
    <x v="2"/>
    <x v="10"/>
    <x v="3"/>
    <m/>
    <m/>
  </r>
  <r>
    <x v="0"/>
    <s v="Бульдозер"/>
    <x v="2"/>
    <x v="1022"/>
    <x v="2"/>
    <x v="10"/>
    <x v="3"/>
    <m/>
    <m/>
  </r>
  <r>
    <x v="0"/>
    <s v="Бульдозер"/>
    <x v="2"/>
    <x v="1023"/>
    <x v="2"/>
    <x v="4"/>
    <x v="3"/>
    <m/>
    <m/>
  </r>
  <r>
    <x v="0"/>
    <s v="Бульдозер"/>
    <x v="3"/>
    <x v="1007"/>
    <x v="2"/>
    <x v="10"/>
    <x v="3"/>
    <m/>
    <m/>
  </r>
  <r>
    <x v="0"/>
    <s v="Бульдозер"/>
    <x v="3"/>
    <x v="1008"/>
    <x v="2"/>
    <x v="10"/>
    <x v="3"/>
    <m/>
    <m/>
  </r>
  <r>
    <x v="0"/>
    <s v="Бульдозер"/>
    <x v="3"/>
    <x v="1009"/>
    <x v="2"/>
    <x v="10"/>
    <x v="3"/>
    <m/>
    <m/>
  </r>
  <r>
    <x v="0"/>
    <s v="Бульдозер"/>
    <x v="3"/>
    <x v="1010"/>
    <x v="2"/>
    <x v="10"/>
    <x v="3"/>
    <m/>
    <m/>
  </r>
  <r>
    <x v="0"/>
    <s v="Бульдозер"/>
    <x v="3"/>
    <x v="1011"/>
    <x v="2"/>
    <x v="10"/>
    <x v="3"/>
    <m/>
    <m/>
  </r>
  <r>
    <x v="0"/>
    <s v="Бульдозер"/>
    <x v="3"/>
    <x v="1012"/>
    <x v="2"/>
    <x v="10"/>
    <x v="3"/>
    <m/>
    <m/>
  </r>
  <r>
    <x v="0"/>
    <s v="Бульдозер"/>
    <x v="3"/>
    <x v="1013"/>
    <x v="2"/>
    <x v="10"/>
    <x v="3"/>
    <m/>
    <m/>
  </r>
  <r>
    <x v="0"/>
    <s v="Бульдозер"/>
    <x v="3"/>
    <x v="1014"/>
    <x v="2"/>
    <x v="10"/>
    <x v="3"/>
    <m/>
    <m/>
  </r>
  <r>
    <x v="0"/>
    <s v="Бульдозер"/>
    <x v="3"/>
    <x v="1024"/>
    <x v="2"/>
    <x v="10"/>
    <x v="3"/>
    <m/>
    <m/>
  </r>
  <r>
    <x v="0"/>
    <s v="Бульдозер"/>
    <x v="3"/>
    <x v="1015"/>
    <x v="2"/>
    <x v="10"/>
    <x v="3"/>
    <m/>
    <m/>
  </r>
  <r>
    <x v="0"/>
    <s v="Бульдозер"/>
    <x v="3"/>
    <x v="1016"/>
    <x v="2"/>
    <x v="10"/>
    <x v="3"/>
    <m/>
    <m/>
  </r>
  <r>
    <x v="0"/>
    <s v="Бульдозер"/>
    <x v="3"/>
    <x v="1017"/>
    <x v="2"/>
    <x v="10"/>
    <x v="3"/>
    <m/>
    <m/>
  </r>
  <r>
    <x v="0"/>
    <s v="Бульдозер"/>
    <x v="3"/>
    <x v="1018"/>
    <x v="2"/>
    <x v="10"/>
    <x v="3"/>
    <m/>
    <m/>
  </r>
  <r>
    <x v="0"/>
    <s v="Бульдозер"/>
    <x v="3"/>
    <x v="1019"/>
    <x v="2"/>
    <x v="10"/>
    <x v="3"/>
    <m/>
    <m/>
  </r>
  <r>
    <x v="0"/>
    <s v="Бульдозер"/>
    <x v="3"/>
    <x v="1020"/>
    <x v="2"/>
    <x v="10"/>
    <x v="3"/>
    <m/>
    <m/>
  </r>
  <r>
    <x v="0"/>
    <s v="Бульдозер"/>
    <x v="3"/>
    <x v="1021"/>
    <x v="2"/>
    <x v="10"/>
    <x v="3"/>
    <m/>
    <m/>
  </r>
  <r>
    <x v="0"/>
    <s v="Бульдозер"/>
    <x v="3"/>
    <x v="1022"/>
    <x v="2"/>
    <x v="10"/>
    <x v="3"/>
    <m/>
    <m/>
  </r>
  <r>
    <x v="0"/>
    <s v="Бульдозер"/>
    <x v="3"/>
    <x v="1023"/>
    <x v="2"/>
    <x v="4"/>
    <x v="3"/>
    <m/>
    <m/>
  </r>
  <r>
    <x v="0"/>
    <s v="Бульдозер"/>
    <x v="4"/>
    <x v="1007"/>
    <x v="2"/>
    <x v="10"/>
    <x v="3"/>
    <m/>
    <m/>
  </r>
  <r>
    <x v="0"/>
    <s v="Бульдозер"/>
    <x v="4"/>
    <x v="1008"/>
    <x v="2"/>
    <x v="10"/>
    <x v="3"/>
    <m/>
    <m/>
  </r>
  <r>
    <x v="0"/>
    <s v="Бульдозер"/>
    <x v="4"/>
    <x v="1009"/>
    <x v="2"/>
    <x v="10"/>
    <x v="3"/>
    <m/>
    <m/>
  </r>
  <r>
    <x v="0"/>
    <s v="Бульдозер"/>
    <x v="4"/>
    <x v="1010"/>
    <x v="2"/>
    <x v="10"/>
    <x v="3"/>
    <m/>
    <m/>
  </r>
  <r>
    <x v="0"/>
    <s v="Бульдозер"/>
    <x v="4"/>
    <x v="1011"/>
    <x v="2"/>
    <x v="10"/>
    <x v="3"/>
    <m/>
    <m/>
  </r>
  <r>
    <x v="0"/>
    <s v="Бульдозер"/>
    <x v="4"/>
    <x v="1012"/>
    <x v="2"/>
    <x v="10"/>
    <x v="3"/>
    <m/>
    <m/>
  </r>
  <r>
    <x v="0"/>
    <s v="Бульдозер"/>
    <x v="4"/>
    <x v="1013"/>
    <x v="2"/>
    <x v="10"/>
    <x v="3"/>
    <m/>
    <m/>
  </r>
  <r>
    <x v="0"/>
    <s v="Бульдозер"/>
    <x v="4"/>
    <x v="1014"/>
    <x v="2"/>
    <x v="10"/>
    <x v="3"/>
    <m/>
    <m/>
  </r>
  <r>
    <x v="0"/>
    <s v="Бульдозер"/>
    <x v="4"/>
    <x v="1024"/>
    <x v="2"/>
    <x v="10"/>
    <x v="3"/>
    <m/>
    <m/>
  </r>
  <r>
    <x v="0"/>
    <s v="Бульдозер"/>
    <x v="4"/>
    <x v="1015"/>
    <x v="2"/>
    <x v="10"/>
    <x v="3"/>
    <m/>
    <m/>
  </r>
  <r>
    <x v="0"/>
    <s v="Бульдозер"/>
    <x v="4"/>
    <x v="1016"/>
    <x v="2"/>
    <x v="10"/>
    <x v="3"/>
    <m/>
    <m/>
  </r>
  <r>
    <x v="0"/>
    <s v="Бульдозер"/>
    <x v="4"/>
    <x v="1017"/>
    <x v="2"/>
    <x v="10"/>
    <x v="3"/>
    <m/>
    <m/>
  </r>
  <r>
    <x v="0"/>
    <s v="Бульдозер"/>
    <x v="4"/>
    <x v="1018"/>
    <x v="2"/>
    <x v="10"/>
    <x v="3"/>
    <m/>
    <m/>
  </r>
  <r>
    <x v="0"/>
    <s v="Бульдозер"/>
    <x v="4"/>
    <x v="1019"/>
    <x v="2"/>
    <x v="10"/>
    <x v="3"/>
    <m/>
    <m/>
  </r>
  <r>
    <x v="0"/>
    <s v="Бульдозер"/>
    <x v="4"/>
    <x v="1020"/>
    <x v="2"/>
    <x v="10"/>
    <x v="3"/>
    <m/>
    <m/>
  </r>
  <r>
    <x v="0"/>
    <s v="Бульдозер"/>
    <x v="4"/>
    <x v="1021"/>
    <x v="2"/>
    <x v="10"/>
    <x v="3"/>
    <m/>
    <m/>
  </r>
  <r>
    <x v="0"/>
    <s v="Бульдозер"/>
    <x v="4"/>
    <x v="1022"/>
    <x v="2"/>
    <x v="10"/>
    <x v="3"/>
    <m/>
    <m/>
  </r>
  <r>
    <x v="0"/>
    <s v="Бульдозер"/>
    <x v="4"/>
    <x v="1023"/>
    <x v="2"/>
    <x v="4"/>
    <x v="3"/>
    <m/>
    <m/>
  </r>
  <r>
    <x v="0"/>
    <s v="Бульдозер"/>
    <x v="5"/>
    <x v="1007"/>
    <x v="2"/>
    <x v="10"/>
    <x v="3"/>
    <m/>
    <m/>
  </r>
  <r>
    <x v="0"/>
    <s v="Бульдозер"/>
    <x v="5"/>
    <x v="1008"/>
    <x v="2"/>
    <x v="10"/>
    <x v="3"/>
    <m/>
    <m/>
  </r>
  <r>
    <x v="0"/>
    <s v="Бульдозер"/>
    <x v="5"/>
    <x v="1009"/>
    <x v="2"/>
    <x v="10"/>
    <x v="3"/>
    <m/>
    <m/>
  </r>
  <r>
    <x v="0"/>
    <s v="Бульдозер"/>
    <x v="5"/>
    <x v="1010"/>
    <x v="2"/>
    <x v="10"/>
    <x v="3"/>
    <m/>
    <m/>
  </r>
  <r>
    <x v="0"/>
    <s v="Бульдозер"/>
    <x v="5"/>
    <x v="1011"/>
    <x v="2"/>
    <x v="10"/>
    <x v="3"/>
    <m/>
    <m/>
  </r>
  <r>
    <x v="0"/>
    <s v="Бульдозер"/>
    <x v="5"/>
    <x v="1012"/>
    <x v="2"/>
    <x v="10"/>
    <x v="3"/>
    <m/>
    <m/>
  </r>
  <r>
    <x v="0"/>
    <s v="Бульдозер"/>
    <x v="5"/>
    <x v="1013"/>
    <x v="2"/>
    <x v="10"/>
    <x v="3"/>
    <m/>
    <m/>
  </r>
  <r>
    <x v="0"/>
    <s v="Бульдозер"/>
    <x v="5"/>
    <x v="1014"/>
    <x v="2"/>
    <x v="10"/>
    <x v="3"/>
    <m/>
    <m/>
  </r>
  <r>
    <x v="0"/>
    <s v="Бульдозер"/>
    <x v="5"/>
    <x v="1024"/>
    <x v="2"/>
    <x v="10"/>
    <x v="3"/>
    <m/>
    <m/>
  </r>
  <r>
    <x v="0"/>
    <s v="Бульдозер"/>
    <x v="5"/>
    <x v="1015"/>
    <x v="2"/>
    <x v="10"/>
    <x v="3"/>
    <m/>
    <m/>
  </r>
  <r>
    <x v="0"/>
    <s v="Бульдозер"/>
    <x v="5"/>
    <x v="1016"/>
    <x v="2"/>
    <x v="10"/>
    <x v="3"/>
    <m/>
    <m/>
  </r>
  <r>
    <x v="0"/>
    <s v="Бульдозер"/>
    <x v="5"/>
    <x v="1017"/>
    <x v="2"/>
    <x v="10"/>
    <x v="3"/>
    <m/>
    <m/>
  </r>
  <r>
    <x v="0"/>
    <s v="Бульдозер"/>
    <x v="5"/>
    <x v="1018"/>
    <x v="2"/>
    <x v="10"/>
    <x v="3"/>
    <m/>
    <m/>
  </r>
  <r>
    <x v="0"/>
    <s v="Бульдозер"/>
    <x v="5"/>
    <x v="1019"/>
    <x v="2"/>
    <x v="10"/>
    <x v="3"/>
    <m/>
    <m/>
  </r>
  <r>
    <x v="0"/>
    <s v="Бульдозер"/>
    <x v="5"/>
    <x v="1020"/>
    <x v="2"/>
    <x v="10"/>
    <x v="3"/>
    <m/>
    <m/>
  </r>
  <r>
    <x v="0"/>
    <s v="Бульдозер"/>
    <x v="5"/>
    <x v="1021"/>
    <x v="2"/>
    <x v="10"/>
    <x v="3"/>
    <m/>
    <m/>
  </r>
  <r>
    <x v="0"/>
    <s v="Бульдозер"/>
    <x v="5"/>
    <x v="1022"/>
    <x v="2"/>
    <x v="10"/>
    <x v="3"/>
    <m/>
    <m/>
  </r>
  <r>
    <x v="0"/>
    <s v="Бульдозер"/>
    <x v="5"/>
    <x v="1023"/>
    <x v="2"/>
    <x v="4"/>
    <x v="3"/>
    <m/>
    <m/>
  </r>
  <r>
    <x v="0"/>
    <s v="Бульдозер"/>
    <x v="6"/>
    <x v="1007"/>
    <x v="2"/>
    <x v="10"/>
    <x v="3"/>
    <m/>
    <m/>
  </r>
  <r>
    <x v="0"/>
    <s v="Бульдозер"/>
    <x v="6"/>
    <x v="1008"/>
    <x v="2"/>
    <x v="10"/>
    <x v="3"/>
    <m/>
    <m/>
  </r>
  <r>
    <x v="0"/>
    <s v="Бульдозер"/>
    <x v="6"/>
    <x v="1009"/>
    <x v="2"/>
    <x v="10"/>
    <x v="3"/>
    <m/>
    <m/>
  </r>
  <r>
    <x v="0"/>
    <s v="Бульдозер"/>
    <x v="6"/>
    <x v="1010"/>
    <x v="2"/>
    <x v="10"/>
    <x v="3"/>
    <m/>
    <m/>
  </r>
  <r>
    <x v="0"/>
    <s v="Бульдозер"/>
    <x v="6"/>
    <x v="1011"/>
    <x v="2"/>
    <x v="10"/>
    <x v="3"/>
    <m/>
    <m/>
  </r>
  <r>
    <x v="0"/>
    <s v="Бульдозер"/>
    <x v="6"/>
    <x v="1012"/>
    <x v="2"/>
    <x v="10"/>
    <x v="3"/>
    <m/>
    <m/>
  </r>
  <r>
    <x v="0"/>
    <s v="Бульдозер"/>
    <x v="6"/>
    <x v="1013"/>
    <x v="2"/>
    <x v="10"/>
    <x v="3"/>
    <m/>
    <m/>
  </r>
  <r>
    <x v="0"/>
    <s v="Бульдозер"/>
    <x v="6"/>
    <x v="1014"/>
    <x v="2"/>
    <x v="10"/>
    <x v="3"/>
    <m/>
    <m/>
  </r>
  <r>
    <x v="0"/>
    <s v="Бульдозер"/>
    <x v="6"/>
    <x v="1024"/>
    <x v="2"/>
    <x v="10"/>
    <x v="3"/>
    <m/>
    <m/>
  </r>
  <r>
    <x v="0"/>
    <s v="Бульдозер"/>
    <x v="6"/>
    <x v="1015"/>
    <x v="2"/>
    <x v="10"/>
    <x v="3"/>
    <m/>
    <m/>
  </r>
  <r>
    <x v="0"/>
    <s v="Бульдозер"/>
    <x v="6"/>
    <x v="1016"/>
    <x v="2"/>
    <x v="10"/>
    <x v="3"/>
    <m/>
    <m/>
  </r>
  <r>
    <x v="0"/>
    <s v="Бульдозер"/>
    <x v="6"/>
    <x v="1017"/>
    <x v="2"/>
    <x v="10"/>
    <x v="3"/>
    <m/>
    <m/>
  </r>
  <r>
    <x v="0"/>
    <s v="Бульдозер"/>
    <x v="6"/>
    <x v="1018"/>
    <x v="2"/>
    <x v="10"/>
    <x v="3"/>
    <m/>
    <m/>
  </r>
  <r>
    <x v="0"/>
    <s v="Бульдозер"/>
    <x v="6"/>
    <x v="1019"/>
    <x v="2"/>
    <x v="10"/>
    <x v="3"/>
    <m/>
    <m/>
  </r>
  <r>
    <x v="0"/>
    <s v="Бульдозер"/>
    <x v="6"/>
    <x v="1020"/>
    <x v="2"/>
    <x v="10"/>
    <x v="3"/>
    <m/>
    <m/>
  </r>
  <r>
    <x v="0"/>
    <s v="Бульдозер"/>
    <x v="6"/>
    <x v="1021"/>
    <x v="2"/>
    <x v="10"/>
    <x v="3"/>
    <m/>
    <m/>
  </r>
  <r>
    <x v="0"/>
    <s v="Бульдозер"/>
    <x v="6"/>
    <x v="1022"/>
    <x v="2"/>
    <x v="10"/>
    <x v="3"/>
    <m/>
    <m/>
  </r>
  <r>
    <x v="0"/>
    <s v="Бульдозер"/>
    <x v="6"/>
    <x v="1023"/>
    <x v="2"/>
    <x v="4"/>
    <x v="3"/>
    <m/>
    <m/>
  </r>
  <r>
    <x v="12"/>
    <s v="Буровой станок"/>
    <x v="13"/>
    <x v="1026"/>
    <x v="2"/>
    <x v="4"/>
    <x v="3"/>
    <m/>
    <m/>
  </r>
  <r>
    <x v="12"/>
    <s v="Буровой станок"/>
    <x v="13"/>
    <x v="1027"/>
    <x v="2"/>
    <x v="4"/>
    <x v="3"/>
    <m/>
    <m/>
  </r>
  <r>
    <x v="12"/>
    <s v="Буровой станок"/>
    <x v="13"/>
    <x v="1028"/>
    <x v="2"/>
    <x v="4"/>
    <x v="3"/>
    <m/>
    <m/>
  </r>
  <r>
    <x v="12"/>
    <s v="Буровой станок"/>
    <x v="13"/>
    <x v="1029"/>
    <x v="2"/>
    <x v="4"/>
    <x v="3"/>
    <m/>
    <m/>
  </r>
  <r>
    <x v="12"/>
    <s v="Буровой станок"/>
    <x v="13"/>
    <x v="1030"/>
    <x v="2"/>
    <x v="4"/>
    <x v="3"/>
    <m/>
    <m/>
  </r>
  <r>
    <x v="12"/>
    <s v="Буровой станок"/>
    <x v="13"/>
    <x v="1030"/>
    <x v="2"/>
    <x v="4"/>
    <x v="3"/>
    <m/>
    <m/>
  </r>
  <r>
    <x v="12"/>
    <s v="Буровой станок"/>
    <x v="13"/>
    <x v="1031"/>
    <x v="2"/>
    <x v="4"/>
    <x v="3"/>
    <m/>
    <m/>
  </r>
  <r>
    <x v="12"/>
    <s v="Буровой станок"/>
    <x v="13"/>
    <x v="1032"/>
    <x v="2"/>
    <x v="4"/>
    <x v="3"/>
    <m/>
    <m/>
  </r>
  <r>
    <x v="12"/>
    <s v="Буровой станок"/>
    <x v="13"/>
    <x v="1033"/>
    <x v="2"/>
    <x v="4"/>
    <x v="3"/>
    <m/>
    <m/>
  </r>
  <r>
    <x v="12"/>
    <s v="Буровой станок"/>
    <x v="13"/>
    <x v="1034"/>
    <x v="2"/>
    <x v="4"/>
    <x v="3"/>
    <m/>
    <m/>
  </r>
  <r>
    <x v="12"/>
    <s v="Буровой станок"/>
    <x v="13"/>
    <x v="1035"/>
    <x v="2"/>
    <x v="4"/>
    <x v="3"/>
    <m/>
    <m/>
  </r>
  <r>
    <x v="12"/>
    <s v="Буровой станок"/>
    <x v="13"/>
    <x v="1036"/>
    <x v="2"/>
    <x v="4"/>
    <x v="3"/>
    <m/>
    <m/>
  </r>
  <r>
    <x v="12"/>
    <s v="Буровой станок"/>
    <x v="13"/>
    <x v="1037"/>
    <x v="2"/>
    <x v="4"/>
    <x v="3"/>
    <m/>
    <m/>
  </r>
  <r>
    <x v="12"/>
    <s v="Буровой станок"/>
    <x v="13"/>
    <x v="1038"/>
    <x v="2"/>
    <x v="4"/>
    <x v="3"/>
    <m/>
    <m/>
  </r>
  <r>
    <x v="12"/>
    <s v="Буровой станок"/>
    <x v="13"/>
    <x v="1039"/>
    <x v="2"/>
    <x v="4"/>
    <x v="3"/>
    <m/>
    <m/>
  </r>
  <r>
    <x v="12"/>
    <s v="Буровой станок"/>
    <x v="13"/>
    <x v="1040"/>
    <x v="2"/>
    <x v="4"/>
    <x v="3"/>
    <m/>
    <m/>
  </r>
  <r>
    <x v="12"/>
    <s v="Буровой станок"/>
    <x v="13"/>
    <x v="1041"/>
    <x v="2"/>
    <x v="4"/>
    <x v="3"/>
    <m/>
    <m/>
  </r>
  <r>
    <x v="12"/>
    <s v="Буровой станок"/>
    <x v="13"/>
    <x v="1042"/>
    <x v="2"/>
    <x v="4"/>
    <x v="3"/>
    <m/>
    <m/>
  </r>
  <r>
    <x v="12"/>
    <s v="Буровой станок"/>
    <x v="13"/>
    <x v="1043"/>
    <x v="2"/>
    <x v="4"/>
    <x v="3"/>
    <m/>
    <m/>
  </r>
  <r>
    <x v="12"/>
    <s v="Буровой станок"/>
    <x v="13"/>
    <x v="1044"/>
    <x v="2"/>
    <x v="4"/>
    <x v="3"/>
    <m/>
    <m/>
  </r>
  <r>
    <x v="12"/>
    <s v="Буровой станок"/>
    <x v="13"/>
    <x v="1045"/>
    <x v="2"/>
    <x v="4"/>
    <x v="3"/>
    <m/>
    <m/>
  </r>
  <r>
    <x v="12"/>
    <s v="Буровой станок"/>
    <x v="13"/>
    <x v="1046"/>
    <x v="2"/>
    <x v="4"/>
    <x v="3"/>
    <m/>
    <m/>
  </r>
  <r>
    <x v="12"/>
    <s v="Буровой станок"/>
    <x v="13"/>
    <x v="1047"/>
    <x v="2"/>
    <x v="4"/>
    <x v="3"/>
    <m/>
    <m/>
  </r>
  <r>
    <x v="12"/>
    <s v="Буровой станок"/>
    <x v="1"/>
    <x v="1026"/>
    <x v="2"/>
    <x v="4"/>
    <x v="3"/>
    <m/>
    <m/>
  </r>
  <r>
    <x v="12"/>
    <s v="Буровой станок"/>
    <x v="1"/>
    <x v="1027"/>
    <x v="2"/>
    <x v="4"/>
    <x v="3"/>
    <m/>
    <m/>
  </r>
  <r>
    <x v="12"/>
    <s v="Буровой станок"/>
    <x v="1"/>
    <x v="1028"/>
    <x v="2"/>
    <x v="4"/>
    <x v="3"/>
    <m/>
    <m/>
  </r>
  <r>
    <x v="12"/>
    <s v="Буровой станок"/>
    <x v="1"/>
    <x v="1029"/>
    <x v="2"/>
    <x v="4"/>
    <x v="3"/>
    <m/>
    <m/>
  </r>
  <r>
    <x v="12"/>
    <s v="Буровой станок"/>
    <x v="1"/>
    <x v="1030"/>
    <x v="2"/>
    <x v="4"/>
    <x v="3"/>
    <m/>
    <m/>
  </r>
  <r>
    <x v="12"/>
    <s v="Буровой станок"/>
    <x v="1"/>
    <x v="1030"/>
    <x v="2"/>
    <x v="4"/>
    <x v="3"/>
    <m/>
    <m/>
  </r>
  <r>
    <x v="12"/>
    <s v="Буровой станок"/>
    <x v="1"/>
    <x v="1031"/>
    <x v="2"/>
    <x v="4"/>
    <x v="3"/>
    <m/>
    <m/>
  </r>
  <r>
    <x v="12"/>
    <s v="Буровой станок"/>
    <x v="1"/>
    <x v="1032"/>
    <x v="2"/>
    <x v="4"/>
    <x v="3"/>
    <m/>
    <m/>
  </r>
  <r>
    <x v="12"/>
    <s v="Буровой станок"/>
    <x v="1"/>
    <x v="1033"/>
    <x v="2"/>
    <x v="4"/>
    <x v="3"/>
    <m/>
    <m/>
  </r>
  <r>
    <x v="12"/>
    <s v="Буровой станок"/>
    <x v="1"/>
    <x v="1034"/>
    <x v="2"/>
    <x v="4"/>
    <x v="3"/>
    <m/>
    <m/>
  </r>
  <r>
    <x v="12"/>
    <s v="Буровой станок"/>
    <x v="1"/>
    <x v="1035"/>
    <x v="2"/>
    <x v="4"/>
    <x v="3"/>
    <m/>
    <m/>
  </r>
  <r>
    <x v="12"/>
    <s v="Буровой станок"/>
    <x v="1"/>
    <x v="1036"/>
    <x v="2"/>
    <x v="4"/>
    <x v="3"/>
    <m/>
    <m/>
  </r>
  <r>
    <x v="12"/>
    <s v="Буровой станок"/>
    <x v="1"/>
    <x v="1037"/>
    <x v="2"/>
    <x v="4"/>
    <x v="3"/>
    <m/>
    <m/>
  </r>
  <r>
    <x v="12"/>
    <s v="Буровой станок"/>
    <x v="1"/>
    <x v="1038"/>
    <x v="2"/>
    <x v="4"/>
    <x v="3"/>
    <m/>
    <m/>
  </r>
  <r>
    <x v="12"/>
    <s v="Буровой станок"/>
    <x v="1"/>
    <x v="1039"/>
    <x v="2"/>
    <x v="4"/>
    <x v="3"/>
    <m/>
    <m/>
  </r>
  <r>
    <x v="12"/>
    <s v="Буровой станок"/>
    <x v="1"/>
    <x v="1040"/>
    <x v="2"/>
    <x v="4"/>
    <x v="3"/>
    <m/>
    <m/>
  </r>
  <r>
    <x v="12"/>
    <s v="Буровой станок"/>
    <x v="1"/>
    <x v="1041"/>
    <x v="2"/>
    <x v="4"/>
    <x v="3"/>
    <m/>
    <m/>
  </r>
  <r>
    <x v="12"/>
    <s v="Буровой станок"/>
    <x v="1"/>
    <x v="1042"/>
    <x v="2"/>
    <x v="4"/>
    <x v="3"/>
    <m/>
    <m/>
  </r>
  <r>
    <x v="12"/>
    <s v="Буровой станок"/>
    <x v="1"/>
    <x v="1043"/>
    <x v="2"/>
    <x v="4"/>
    <x v="3"/>
    <m/>
    <m/>
  </r>
  <r>
    <x v="12"/>
    <s v="Буровой станок"/>
    <x v="1"/>
    <x v="1044"/>
    <x v="2"/>
    <x v="4"/>
    <x v="3"/>
    <m/>
    <m/>
  </r>
  <r>
    <x v="12"/>
    <s v="Буровой станок"/>
    <x v="1"/>
    <x v="1045"/>
    <x v="2"/>
    <x v="4"/>
    <x v="3"/>
    <m/>
    <m/>
  </r>
  <r>
    <x v="12"/>
    <s v="Буровой станок"/>
    <x v="1"/>
    <x v="1046"/>
    <x v="2"/>
    <x v="4"/>
    <x v="3"/>
    <m/>
    <m/>
  </r>
  <r>
    <x v="12"/>
    <s v="Буровой станок"/>
    <x v="1"/>
    <x v="1047"/>
    <x v="2"/>
    <x v="4"/>
    <x v="3"/>
    <m/>
    <m/>
  </r>
  <r>
    <x v="12"/>
    <s v="Буровой станок"/>
    <x v="1"/>
    <x v="1048"/>
    <x v="2"/>
    <x v="4"/>
    <x v="3"/>
    <m/>
    <m/>
  </r>
  <r>
    <x v="12"/>
    <s v="Буровой станок"/>
    <x v="1"/>
    <x v="1047"/>
    <x v="2"/>
    <x v="4"/>
    <x v="3"/>
    <m/>
    <m/>
  </r>
  <r>
    <x v="12"/>
    <s v="Буровой станок"/>
    <x v="1"/>
    <x v="981"/>
    <x v="3"/>
    <x v="5"/>
    <x v="109"/>
    <s v="л."/>
    <n v="45"/>
  </r>
  <r>
    <x v="12"/>
    <s v="Буровой станок"/>
    <x v="1"/>
    <x v="982"/>
    <x v="3"/>
    <x v="6"/>
    <x v="110"/>
    <s v="шт."/>
    <n v="2"/>
  </r>
  <r>
    <x v="12"/>
    <s v="Буровой станок"/>
    <x v="1"/>
    <x v="983"/>
    <x v="3"/>
    <x v="55"/>
    <x v="111"/>
    <s v="шт."/>
    <n v="1"/>
  </r>
  <r>
    <x v="12"/>
    <s v="Буровой станок"/>
    <x v="1"/>
    <x v="984"/>
    <x v="3"/>
    <x v="55"/>
    <x v="112"/>
    <s v="шт."/>
    <n v="2"/>
  </r>
  <r>
    <x v="12"/>
    <s v="Буровой станок"/>
    <x v="1"/>
    <x v="1049"/>
    <x v="2"/>
    <x v="8"/>
    <x v="113"/>
    <s v="шт."/>
    <n v="1"/>
  </r>
  <r>
    <x v="12"/>
    <s v="Буровой станок"/>
    <x v="1"/>
    <x v="1050"/>
    <x v="2"/>
    <x v="8"/>
    <x v="113"/>
    <s v="шт."/>
    <n v="1"/>
  </r>
  <r>
    <x v="12"/>
    <s v="Буровой станок"/>
    <x v="2"/>
    <x v="1026"/>
    <x v="2"/>
    <x v="4"/>
    <x v="3"/>
    <m/>
    <m/>
  </r>
  <r>
    <x v="12"/>
    <s v="Буровой станок"/>
    <x v="2"/>
    <x v="1027"/>
    <x v="17"/>
    <x v="10"/>
    <x v="3"/>
    <m/>
    <m/>
  </r>
  <r>
    <x v="12"/>
    <s v="Буровой станок"/>
    <x v="2"/>
    <x v="1028"/>
    <x v="33"/>
    <x v="75"/>
    <x v="3"/>
    <m/>
    <m/>
  </r>
  <r>
    <x v="12"/>
    <s v="Буровой станок"/>
    <x v="2"/>
    <x v="1029"/>
    <x v="2"/>
    <x v="4"/>
    <x v="3"/>
    <m/>
    <m/>
  </r>
  <r>
    <x v="12"/>
    <s v="Буровой станок"/>
    <x v="2"/>
    <x v="1030"/>
    <x v="2"/>
    <x v="4"/>
    <x v="3"/>
    <m/>
    <m/>
  </r>
  <r>
    <x v="12"/>
    <s v="Буровой станок"/>
    <x v="2"/>
    <x v="1030"/>
    <x v="2"/>
    <x v="4"/>
    <x v="3"/>
    <m/>
    <m/>
  </r>
  <r>
    <x v="12"/>
    <s v="Буровой станок"/>
    <x v="2"/>
    <x v="1031"/>
    <x v="2"/>
    <x v="4"/>
    <x v="3"/>
    <m/>
    <m/>
  </r>
  <r>
    <x v="12"/>
    <s v="Буровой станок"/>
    <x v="2"/>
    <x v="1032"/>
    <x v="2"/>
    <x v="4"/>
    <x v="3"/>
    <m/>
    <m/>
  </r>
  <r>
    <x v="12"/>
    <s v="Буровой станок"/>
    <x v="2"/>
    <x v="1033"/>
    <x v="2"/>
    <x v="4"/>
    <x v="3"/>
    <m/>
    <m/>
  </r>
  <r>
    <x v="12"/>
    <s v="Буровой станок"/>
    <x v="2"/>
    <x v="1034"/>
    <x v="2"/>
    <x v="4"/>
    <x v="3"/>
    <m/>
    <m/>
  </r>
  <r>
    <x v="12"/>
    <s v="Буровой станок"/>
    <x v="2"/>
    <x v="1035"/>
    <x v="2"/>
    <x v="4"/>
    <x v="3"/>
    <m/>
    <m/>
  </r>
  <r>
    <x v="12"/>
    <s v="Буровой станок"/>
    <x v="2"/>
    <x v="1036"/>
    <x v="2"/>
    <x v="4"/>
    <x v="3"/>
    <m/>
    <m/>
  </r>
  <r>
    <x v="12"/>
    <s v="Буровой станок"/>
    <x v="2"/>
    <x v="1037"/>
    <x v="2"/>
    <x v="4"/>
    <x v="3"/>
    <m/>
    <m/>
  </r>
  <r>
    <x v="12"/>
    <s v="Буровой станок"/>
    <x v="2"/>
    <x v="1038"/>
    <x v="2"/>
    <x v="4"/>
    <x v="3"/>
    <m/>
    <m/>
  </r>
  <r>
    <x v="12"/>
    <s v="Буровой станок"/>
    <x v="2"/>
    <x v="1039"/>
    <x v="2"/>
    <x v="4"/>
    <x v="3"/>
    <m/>
    <m/>
  </r>
  <r>
    <x v="12"/>
    <s v="Буровой станок"/>
    <x v="2"/>
    <x v="1040"/>
    <x v="2"/>
    <x v="4"/>
    <x v="3"/>
    <m/>
    <m/>
  </r>
  <r>
    <x v="12"/>
    <s v="Буровой станок"/>
    <x v="2"/>
    <x v="1041"/>
    <x v="2"/>
    <x v="4"/>
    <x v="3"/>
    <m/>
    <m/>
  </r>
  <r>
    <x v="12"/>
    <s v="Буровой станок"/>
    <x v="2"/>
    <x v="1042"/>
    <x v="2"/>
    <x v="4"/>
    <x v="3"/>
    <m/>
    <m/>
  </r>
  <r>
    <x v="12"/>
    <s v="Буровой станок"/>
    <x v="2"/>
    <x v="1043"/>
    <x v="2"/>
    <x v="4"/>
    <x v="3"/>
    <m/>
    <m/>
  </r>
  <r>
    <x v="12"/>
    <s v="Буровой станок"/>
    <x v="2"/>
    <x v="1044"/>
    <x v="2"/>
    <x v="4"/>
    <x v="3"/>
    <m/>
    <m/>
  </r>
  <r>
    <x v="12"/>
    <s v="Буровой станок"/>
    <x v="2"/>
    <x v="1045"/>
    <x v="2"/>
    <x v="4"/>
    <x v="3"/>
    <m/>
    <m/>
  </r>
  <r>
    <x v="12"/>
    <s v="Буровой станок"/>
    <x v="2"/>
    <x v="1046"/>
    <x v="2"/>
    <x v="4"/>
    <x v="3"/>
    <m/>
    <m/>
  </r>
  <r>
    <x v="12"/>
    <s v="Буровой станок"/>
    <x v="2"/>
    <x v="1047"/>
    <x v="2"/>
    <x v="4"/>
    <x v="3"/>
    <m/>
    <m/>
  </r>
  <r>
    <x v="12"/>
    <s v="Буровой станок"/>
    <x v="2"/>
    <x v="1048"/>
    <x v="2"/>
    <x v="4"/>
    <x v="3"/>
    <m/>
    <m/>
  </r>
  <r>
    <x v="12"/>
    <s v="Буровой станок"/>
    <x v="2"/>
    <x v="1047"/>
    <x v="2"/>
    <x v="4"/>
    <x v="3"/>
    <m/>
    <m/>
  </r>
  <r>
    <x v="12"/>
    <s v="Буровой станок"/>
    <x v="2"/>
    <x v="981"/>
    <x v="3"/>
    <x v="5"/>
    <x v="109"/>
    <s v="л."/>
    <n v="45"/>
  </r>
  <r>
    <x v="12"/>
    <s v="Буровой станок"/>
    <x v="2"/>
    <x v="982"/>
    <x v="3"/>
    <x v="6"/>
    <x v="110"/>
    <s v="шт."/>
    <n v="2"/>
  </r>
  <r>
    <x v="12"/>
    <s v="Буровой станок"/>
    <x v="2"/>
    <x v="983"/>
    <x v="3"/>
    <x v="7"/>
    <x v="111"/>
    <s v="шт."/>
    <n v="1"/>
  </r>
  <r>
    <x v="12"/>
    <s v="Буровой станок"/>
    <x v="2"/>
    <x v="984"/>
    <x v="3"/>
    <x v="7"/>
    <x v="112"/>
    <s v="шт."/>
    <n v="2"/>
  </r>
  <r>
    <x v="12"/>
    <s v="Буровой станок"/>
    <x v="2"/>
    <x v="1049"/>
    <x v="2"/>
    <x v="8"/>
    <x v="113"/>
    <s v="шт."/>
    <n v="1"/>
  </r>
  <r>
    <x v="12"/>
    <s v="Буровой станок"/>
    <x v="2"/>
    <x v="1050"/>
    <x v="2"/>
    <x v="8"/>
    <x v="113"/>
    <s v="шт."/>
    <n v="1"/>
  </r>
  <r>
    <x v="12"/>
    <s v="Буровой станок"/>
    <x v="2"/>
    <x v="1051"/>
    <x v="2"/>
    <x v="4"/>
    <x v="3"/>
    <m/>
    <m/>
  </r>
  <r>
    <x v="12"/>
    <s v="Буровой станок"/>
    <x v="2"/>
    <x v="1052"/>
    <x v="2"/>
    <x v="4"/>
    <x v="3"/>
    <m/>
    <m/>
  </r>
  <r>
    <x v="12"/>
    <s v="Буровой станок"/>
    <x v="2"/>
    <x v="1053"/>
    <x v="2"/>
    <x v="4"/>
    <x v="3"/>
    <m/>
    <m/>
  </r>
  <r>
    <x v="12"/>
    <s v="Буровой станок"/>
    <x v="2"/>
    <x v="1054"/>
    <x v="2"/>
    <x v="4"/>
    <x v="3"/>
    <m/>
    <m/>
  </r>
  <r>
    <x v="12"/>
    <s v="Буровой станок"/>
    <x v="2"/>
    <x v="1055"/>
    <x v="2"/>
    <x v="4"/>
    <x v="3"/>
    <m/>
    <m/>
  </r>
  <r>
    <x v="12"/>
    <s v="Буровой станок"/>
    <x v="2"/>
    <x v="1056"/>
    <x v="2"/>
    <x v="4"/>
    <x v="3"/>
    <m/>
    <m/>
  </r>
  <r>
    <x v="12"/>
    <s v="Буровой станок"/>
    <x v="2"/>
    <x v="1057"/>
    <x v="2"/>
    <x v="4"/>
    <x v="3"/>
    <m/>
    <m/>
  </r>
  <r>
    <x v="12"/>
    <s v="Буровой станок"/>
    <x v="2"/>
    <x v="1057"/>
    <x v="2"/>
    <x v="4"/>
    <x v="3"/>
    <m/>
    <m/>
  </r>
  <r>
    <x v="12"/>
    <s v="Буровой станок"/>
    <x v="2"/>
    <x v="1058"/>
    <x v="2"/>
    <x v="4"/>
    <x v="3"/>
    <m/>
    <m/>
  </r>
  <r>
    <x v="12"/>
    <s v="Буровой станок"/>
    <x v="2"/>
    <x v="1059"/>
    <x v="2"/>
    <x v="4"/>
    <x v="3"/>
    <m/>
    <m/>
  </r>
  <r>
    <x v="12"/>
    <s v="Буровой станок"/>
    <x v="2"/>
    <x v="1060"/>
    <x v="2"/>
    <x v="4"/>
    <x v="3"/>
    <m/>
    <m/>
  </r>
  <r>
    <x v="12"/>
    <s v="Буровой станок"/>
    <x v="2"/>
    <x v="1061"/>
    <x v="2"/>
    <x v="4"/>
    <x v="3"/>
    <m/>
    <m/>
  </r>
  <r>
    <x v="12"/>
    <s v="Буровой станок"/>
    <x v="2"/>
    <x v="1062"/>
    <x v="2"/>
    <x v="4"/>
    <x v="3"/>
    <m/>
    <m/>
  </r>
  <r>
    <x v="12"/>
    <s v="Буровой станок"/>
    <x v="2"/>
    <x v="1063"/>
    <x v="2"/>
    <x v="4"/>
    <x v="3"/>
    <m/>
    <m/>
  </r>
  <r>
    <x v="12"/>
    <s v="Буровой станок"/>
    <x v="2"/>
    <x v="1064"/>
    <x v="2"/>
    <x v="4"/>
    <x v="3"/>
    <m/>
    <m/>
  </r>
  <r>
    <x v="12"/>
    <s v="Буровой станок"/>
    <x v="2"/>
    <x v="1065"/>
    <x v="2"/>
    <x v="4"/>
    <x v="3"/>
    <m/>
    <m/>
  </r>
  <r>
    <x v="12"/>
    <s v="Буровой станок"/>
    <x v="2"/>
    <x v="1066"/>
    <x v="2"/>
    <x v="4"/>
    <x v="3"/>
    <m/>
    <m/>
  </r>
  <r>
    <x v="12"/>
    <s v="Буровой станок"/>
    <x v="2"/>
    <x v="1067"/>
    <x v="2"/>
    <x v="4"/>
    <x v="3"/>
    <m/>
    <m/>
  </r>
  <r>
    <x v="12"/>
    <s v="Буровой станок"/>
    <x v="2"/>
    <x v="1068"/>
    <x v="2"/>
    <x v="4"/>
    <x v="3"/>
    <m/>
    <m/>
  </r>
  <r>
    <x v="12"/>
    <s v="Буровой станок"/>
    <x v="2"/>
    <x v="1069"/>
    <x v="2"/>
    <x v="4"/>
    <x v="3"/>
    <m/>
    <m/>
  </r>
  <r>
    <x v="12"/>
    <s v="Буровой станок"/>
    <x v="2"/>
    <x v="1070"/>
    <x v="2"/>
    <x v="4"/>
    <x v="3"/>
    <m/>
    <m/>
  </r>
  <r>
    <x v="12"/>
    <s v="Буровой станок"/>
    <x v="2"/>
    <x v="1071"/>
    <x v="2"/>
    <x v="4"/>
    <x v="3"/>
    <m/>
    <m/>
  </r>
  <r>
    <x v="12"/>
    <s v="Буровой станок"/>
    <x v="2"/>
    <x v="1072"/>
    <x v="2"/>
    <x v="4"/>
    <x v="3"/>
    <m/>
    <m/>
  </r>
  <r>
    <x v="12"/>
    <s v="Буровой станок"/>
    <x v="2"/>
    <x v="1073"/>
    <x v="2"/>
    <x v="4"/>
    <x v="3"/>
    <m/>
    <m/>
  </r>
  <r>
    <x v="12"/>
    <s v="Буровой станок"/>
    <x v="2"/>
    <x v="1074"/>
    <x v="2"/>
    <x v="4"/>
    <x v="3"/>
    <m/>
    <m/>
  </r>
  <r>
    <x v="12"/>
    <s v="Буровой станок"/>
    <x v="2"/>
    <x v="1075"/>
    <x v="2"/>
    <x v="4"/>
    <x v="3"/>
    <m/>
    <m/>
  </r>
  <r>
    <x v="12"/>
    <s v="Буровой станок"/>
    <x v="2"/>
    <x v="1076"/>
    <x v="2"/>
    <x v="4"/>
    <x v="3"/>
    <m/>
    <m/>
  </r>
  <r>
    <x v="12"/>
    <s v="Буровой станок"/>
    <x v="2"/>
    <x v="1077"/>
    <x v="2"/>
    <x v="4"/>
    <x v="3"/>
    <m/>
    <m/>
  </r>
  <r>
    <x v="12"/>
    <s v="Буровой станок"/>
    <x v="2"/>
    <x v="1078"/>
    <x v="2"/>
    <x v="4"/>
    <x v="3"/>
    <m/>
    <m/>
  </r>
  <r>
    <x v="12"/>
    <s v="Буровой станок"/>
    <x v="2"/>
    <x v="1079"/>
    <x v="2"/>
    <x v="4"/>
    <x v="3"/>
    <m/>
    <m/>
  </r>
  <r>
    <x v="12"/>
    <s v="Буровой станок"/>
    <x v="2"/>
    <x v="1080"/>
    <x v="2"/>
    <x v="4"/>
    <x v="3"/>
    <m/>
    <m/>
  </r>
  <r>
    <x v="12"/>
    <s v="Буровой станок"/>
    <x v="3"/>
    <x v="1026"/>
    <x v="2"/>
    <x v="4"/>
    <x v="3"/>
    <m/>
    <m/>
  </r>
  <r>
    <x v="12"/>
    <s v="Буровой станок"/>
    <x v="3"/>
    <x v="1027"/>
    <x v="2"/>
    <x v="4"/>
    <x v="3"/>
    <m/>
    <m/>
  </r>
  <r>
    <x v="12"/>
    <s v="Буровой станок"/>
    <x v="3"/>
    <x v="1028"/>
    <x v="2"/>
    <x v="4"/>
    <x v="3"/>
    <m/>
    <m/>
  </r>
  <r>
    <x v="12"/>
    <s v="Буровой станок"/>
    <x v="3"/>
    <x v="1029"/>
    <x v="2"/>
    <x v="4"/>
    <x v="3"/>
    <m/>
    <m/>
  </r>
  <r>
    <x v="12"/>
    <s v="Буровой станок"/>
    <x v="3"/>
    <x v="1030"/>
    <x v="2"/>
    <x v="4"/>
    <x v="3"/>
    <m/>
    <m/>
  </r>
  <r>
    <x v="12"/>
    <s v="Буровой станок"/>
    <x v="3"/>
    <x v="1030"/>
    <x v="2"/>
    <x v="4"/>
    <x v="3"/>
    <m/>
    <m/>
  </r>
  <r>
    <x v="12"/>
    <s v="Буровой станок"/>
    <x v="3"/>
    <x v="1031"/>
    <x v="2"/>
    <x v="4"/>
    <x v="3"/>
    <m/>
    <m/>
  </r>
  <r>
    <x v="12"/>
    <s v="Буровой станок"/>
    <x v="3"/>
    <x v="1032"/>
    <x v="2"/>
    <x v="4"/>
    <x v="3"/>
    <m/>
    <m/>
  </r>
  <r>
    <x v="12"/>
    <s v="Буровой станок"/>
    <x v="3"/>
    <x v="1033"/>
    <x v="2"/>
    <x v="4"/>
    <x v="3"/>
    <m/>
    <m/>
  </r>
  <r>
    <x v="12"/>
    <s v="Буровой станок"/>
    <x v="3"/>
    <x v="1034"/>
    <x v="2"/>
    <x v="4"/>
    <x v="3"/>
    <m/>
    <m/>
  </r>
  <r>
    <x v="12"/>
    <s v="Буровой станок"/>
    <x v="3"/>
    <x v="1035"/>
    <x v="2"/>
    <x v="4"/>
    <x v="3"/>
    <m/>
    <m/>
  </r>
  <r>
    <x v="12"/>
    <s v="Буровой станок"/>
    <x v="3"/>
    <x v="1036"/>
    <x v="2"/>
    <x v="4"/>
    <x v="3"/>
    <m/>
    <m/>
  </r>
  <r>
    <x v="12"/>
    <s v="Буровой станок"/>
    <x v="3"/>
    <x v="1037"/>
    <x v="2"/>
    <x v="4"/>
    <x v="3"/>
    <m/>
    <m/>
  </r>
  <r>
    <x v="12"/>
    <s v="Буровой станок"/>
    <x v="3"/>
    <x v="1038"/>
    <x v="2"/>
    <x v="4"/>
    <x v="3"/>
    <m/>
    <m/>
  </r>
  <r>
    <x v="12"/>
    <s v="Буровой станок"/>
    <x v="3"/>
    <x v="1039"/>
    <x v="2"/>
    <x v="4"/>
    <x v="3"/>
    <m/>
    <m/>
  </r>
  <r>
    <x v="12"/>
    <s v="Буровой станок"/>
    <x v="3"/>
    <x v="1040"/>
    <x v="2"/>
    <x v="4"/>
    <x v="3"/>
    <m/>
    <m/>
  </r>
  <r>
    <x v="12"/>
    <s v="Буровой станок"/>
    <x v="3"/>
    <x v="1041"/>
    <x v="2"/>
    <x v="4"/>
    <x v="3"/>
    <m/>
    <m/>
  </r>
  <r>
    <x v="12"/>
    <s v="Буровой станок"/>
    <x v="3"/>
    <x v="1042"/>
    <x v="2"/>
    <x v="4"/>
    <x v="3"/>
    <m/>
    <m/>
  </r>
  <r>
    <x v="12"/>
    <s v="Буровой станок"/>
    <x v="3"/>
    <x v="1043"/>
    <x v="2"/>
    <x v="4"/>
    <x v="3"/>
    <m/>
    <m/>
  </r>
  <r>
    <x v="12"/>
    <s v="Буровой станок"/>
    <x v="3"/>
    <x v="1044"/>
    <x v="2"/>
    <x v="4"/>
    <x v="3"/>
    <m/>
    <m/>
  </r>
  <r>
    <x v="12"/>
    <s v="Буровой станок"/>
    <x v="3"/>
    <x v="1045"/>
    <x v="2"/>
    <x v="4"/>
    <x v="3"/>
    <m/>
    <m/>
  </r>
  <r>
    <x v="12"/>
    <s v="Буровой станок"/>
    <x v="3"/>
    <x v="1046"/>
    <x v="2"/>
    <x v="4"/>
    <x v="3"/>
    <m/>
    <m/>
  </r>
  <r>
    <x v="12"/>
    <s v="Буровой станок"/>
    <x v="3"/>
    <x v="1047"/>
    <x v="2"/>
    <x v="4"/>
    <x v="3"/>
    <m/>
    <m/>
  </r>
  <r>
    <x v="12"/>
    <s v="Буровой станок"/>
    <x v="3"/>
    <x v="1048"/>
    <x v="2"/>
    <x v="4"/>
    <x v="3"/>
    <m/>
    <m/>
  </r>
  <r>
    <x v="12"/>
    <s v="Буровой станок"/>
    <x v="3"/>
    <x v="1047"/>
    <x v="2"/>
    <x v="4"/>
    <x v="3"/>
    <m/>
    <m/>
  </r>
  <r>
    <x v="12"/>
    <s v="Буровой станок"/>
    <x v="3"/>
    <x v="981"/>
    <x v="3"/>
    <x v="5"/>
    <x v="109"/>
    <s v="л."/>
    <n v="45"/>
  </r>
  <r>
    <x v="12"/>
    <s v="Буровой станок"/>
    <x v="3"/>
    <x v="982"/>
    <x v="3"/>
    <x v="6"/>
    <x v="114"/>
    <s v="шт."/>
    <n v="2"/>
  </r>
  <r>
    <x v="12"/>
    <s v="Буровой станок"/>
    <x v="3"/>
    <x v="983"/>
    <x v="3"/>
    <x v="55"/>
    <x v="115"/>
    <s v="шт."/>
    <n v="1"/>
  </r>
  <r>
    <x v="12"/>
    <s v="Буровой станок"/>
    <x v="3"/>
    <x v="984"/>
    <x v="3"/>
    <x v="55"/>
    <x v="116"/>
    <s v="шт."/>
    <n v="2"/>
  </r>
  <r>
    <x v="12"/>
    <s v="Буровой станок"/>
    <x v="3"/>
    <x v="1049"/>
    <x v="2"/>
    <x v="8"/>
    <x v="113"/>
    <s v="шт."/>
    <n v="1"/>
  </r>
  <r>
    <x v="12"/>
    <s v="Буровой станок"/>
    <x v="3"/>
    <x v="1050"/>
    <x v="2"/>
    <x v="8"/>
    <x v="113"/>
    <s v="шт."/>
    <n v="1"/>
  </r>
  <r>
    <x v="12"/>
    <s v="Буровой станок"/>
    <x v="3"/>
    <x v="1051"/>
    <x v="2"/>
    <x v="4"/>
    <x v="3"/>
    <m/>
    <m/>
  </r>
  <r>
    <x v="12"/>
    <s v="Буровой станок"/>
    <x v="3"/>
    <x v="1052"/>
    <x v="2"/>
    <x v="4"/>
    <x v="3"/>
    <m/>
    <m/>
  </r>
  <r>
    <x v="12"/>
    <s v="Буровой станок"/>
    <x v="3"/>
    <x v="1053"/>
    <x v="2"/>
    <x v="4"/>
    <x v="3"/>
    <m/>
    <m/>
  </r>
  <r>
    <x v="12"/>
    <s v="Буровой станок"/>
    <x v="3"/>
    <x v="1081"/>
    <x v="2"/>
    <x v="4"/>
    <x v="3"/>
    <m/>
    <m/>
  </r>
  <r>
    <x v="12"/>
    <s v="Буровой станок"/>
    <x v="3"/>
    <x v="1055"/>
    <x v="2"/>
    <x v="4"/>
    <x v="3"/>
    <m/>
    <m/>
  </r>
  <r>
    <x v="12"/>
    <s v="Буровой станок"/>
    <x v="3"/>
    <x v="1056"/>
    <x v="2"/>
    <x v="4"/>
    <x v="3"/>
    <m/>
    <m/>
  </r>
  <r>
    <x v="12"/>
    <s v="Буровой станок"/>
    <x v="3"/>
    <x v="1057"/>
    <x v="2"/>
    <x v="4"/>
    <x v="3"/>
    <m/>
    <m/>
  </r>
  <r>
    <x v="12"/>
    <s v="Буровой станок"/>
    <x v="3"/>
    <x v="1057"/>
    <x v="2"/>
    <x v="4"/>
    <x v="3"/>
    <m/>
    <m/>
  </r>
  <r>
    <x v="12"/>
    <s v="Буровой станок"/>
    <x v="3"/>
    <x v="1058"/>
    <x v="2"/>
    <x v="4"/>
    <x v="3"/>
    <m/>
    <m/>
  </r>
  <r>
    <x v="12"/>
    <s v="Буровой станок"/>
    <x v="3"/>
    <x v="1059"/>
    <x v="2"/>
    <x v="4"/>
    <x v="3"/>
    <m/>
    <m/>
  </r>
  <r>
    <x v="12"/>
    <s v="Буровой станок"/>
    <x v="3"/>
    <x v="1060"/>
    <x v="33"/>
    <x v="50"/>
    <x v="117"/>
    <s v="л."/>
    <n v="5.8"/>
  </r>
  <r>
    <x v="12"/>
    <s v="Буровой станок"/>
    <x v="3"/>
    <x v="1061"/>
    <x v="2"/>
    <x v="4"/>
    <x v="3"/>
    <m/>
    <m/>
  </r>
  <r>
    <x v="12"/>
    <s v="Буровой станок"/>
    <x v="3"/>
    <x v="1062"/>
    <x v="0"/>
    <x v="2"/>
    <x v="117"/>
    <m/>
    <n v="16"/>
  </r>
  <r>
    <x v="12"/>
    <s v="Буровой станок"/>
    <x v="3"/>
    <x v="1063"/>
    <x v="2"/>
    <x v="4"/>
    <x v="3"/>
    <m/>
    <m/>
  </r>
  <r>
    <x v="12"/>
    <s v="Буровой станок"/>
    <x v="3"/>
    <x v="1064"/>
    <x v="2"/>
    <x v="4"/>
    <x v="3"/>
    <m/>
    <m/>
  </r>
  <r>
    <x v="12"/>
    <s v="Буровой станок"/>
    <x v="3"/>
    <x v="1065"/>
    <x v="2"/>
    <x v="4"/>
    <x v="3"/>
    <m/>
    <m/>
  </r>
  <r>
    <x v="12"/>
    <s v="Буровой станок"/>
    <x v="3"/>
    <x v="1066"/>
    <x v="2"/>
    <x v="4"/>
    <x v="3"/>
    <m/>
    <m/>
  </r>
  <r>
    <x v="12"/>
    <s v="Буровой станок"/>
    <x v="3"/>
    <x v="1067"/>
    <x v="2"/>
    <x v="4"/>
    <x v="3"/>
    <m/>
    <m/>
  </r>
  <r>
    <x v="12"/>
    <s v="Буровой станок"/>
    <x v="3"/>
    <x v="1068"/>
    <x v="2"/>
    <x v="4"/>
    <x v="3"/>
    <m/>
    <m/>
  </r>
  <r>
    <x v="12"/>
    <s v="Буровой станок"/>
    <x v="3"/>
    <x v="1069"/>
    <x v="2"/>
    <x v="4"/>
    <x v="3"/>
    <m/>
    <m/>
  </r>
  <r>
    <x v="12"/>
    <s v="Буровой станок"/>
    <x v="3"/>
    <x v="1070"/>
    <x v="2"/>
    <x v="4"/>
    <x v="3"/>
    <m/>
    <m/>
  </r>
  <r>
    <x v="12"/>
    <s v="Буровой станок"/>
    <x v="3"/>
    <x v="1071"/>
    <x v="2"/>
    <x v="4"/>
    <x v="3"/>
    <m/>
    <m/>
  </r>
  <r>
    <x v="12"/>
    <s v="Буровой станок"/>
    <x v="3"/>
    <x v="1072"/>
    <x v="2"/>
    <x v="4"/>
    <x v="3"/>
    <m/>
    <m/>
  </r>
  <r>
    <x v="12"/>
    <s v="Буровой станок"/>
    <x v="3"/>
    <x v="1073"/>
    <x v="2"/>
    <x v="4"/>
    <x v="3"/>
    <m/>
    <m/>
  </r>
  <r>
    <x v="12"/>
    <s v="Буровой станок"/>
    <x v="3"/>
    <x v="1074"/>
    <x v="2"/>
    <x v="4"/>
    <x v="3"/>
    <m/>
    <m/>
  </r>
  <r>
    <x v="12"/>
    <s v="Буровой станок"/>
    <x v="3"/>
    <x v="1075"/>
    <x v="2"/>
    <x v="4"/>
    <x v="3"/>
    <m/>
    <m/>
  </r>
  <r>
    <x v="12"/>
    <s v="Буровой станок"/>
    <x v="3"/>
    <x v="1076"/>
    <x v="2"/>
    <x v="4"/>
    <x v="3"/>
    <m/>
    <m/>
  </r>
  <r>
    <x v="12"/>
    <s v="Буровой станок"/>
    <x v="3"/>
    <x v="1077"/>
    <x v="2"/>
    <x v="4"/>
    <x v="3"/>
    <m/>
    <m/>
  </r>
  <r>
    <x v="12"/>
    <s v="Буровой станок"/>
    <x v="3"/>
    <x v="1078"/>
    <x v="2"/>
    <x v="4"/>
    <x v="3"/>
    <m/>
    <m/>
  </r>
  <r>
    <x v="12"/>
    <s v="Буровой станок"/>
    <x v="3"/>
    <x v="1079"/>
    <x v="2"/>
    <x v="4"/>
    <x v="3"/>
    <m/>
    <m/>
  </r>
  <r>
    <x v="12"/>
    <s v="Буровой станок"/>
    <x v="3"/>
    <x v="1080"/>
    <x v="2"/>
    <x v="4"/>
    <x v="118"/>
    <m/>
    <m/>
  </r>
  <r>
    <x v="12"/>
    <s v="Буровой станок"/>
    <x v="3"/>
    <x v="1082"/>
    <x v="34"/>
    <x v="76"/>
    <x v="119"/>
    <s v="л."/>
    <n v="123"/>
  </r>
  <r>
    <x v="12"/>
    <s v="Буровой станок"/>
    <x v="3"/>
    <x v="1083"/>
    <x v="8"/>
    <x v="8"/>
    <x v="120"/>
    <s v="шт."/>
    <n v="1"/>
  </r>
  <r>
    <x v="12"/>
    <s v="Буровой станок"/>
    <x v="3"/>
    <x v="1084"/>
    <x v="8"/>
    <x v="8"/>
    <x v="121"/>
    <s v="шт."/>
    <n v="1"/>
  </r>
  <r>
    <x v="12"/>
    <s v="Буровой станок"/>
    <x v="3"/>
    <x v="1085"/>
    <x v="8"/>
    <x v="8"/>
    <x v="122"/>
    <s v="шт."/>
    <n v="1"/>
  </r>
  <r>
    <x v="12"/>
    <s v="Буровой станок"/>
    <x v="3"/>
    <x v="1086"/>
    <x v="2"/>
    <x v="8"/>
    <x v="123"/>
    <s v="шт."/>
    <n v="4"/>
  </r>
  <r>
    <x v="12"/>
    <s v="Буровой станок"/>
    <x v="3"/>
    <x v="1087"/>
    <x v="2"/>
    <x v="4"/>
    <x v="124"/>
    <s v="шт."/>
    <n v="1"/>
  </r>
  <r>
    <x v="12"/>
    <s v="Буровой станок"/>
    <x v="3"/>
    <x v="1088"/>
    <x v="2"/>
    <x v="4"/>
    <x v="125"/>
    <s v="шт."/>
    <n v="1"/>
  </r>
  <r>
    <x v="12"/>
    <s v="Буровой станок"/>
    <x v="3"/>
    <x v="1089"/>
    <x v="35"/>
    <x v="50"/>
    <x v="126"/>
    <s v="л."/>
    <n v="30"/>
  </r>
  <r>
    <x v="12"/>
    <s v="Буровой станок"/>
    <x v="3"/>
    <x v="1090"/>
    <x v="2"/>
    <x v="4"/>
    <x v="126"/>
    <s v="л."/>
    <n v="5.68"/>
  </r>
  <r>
    <x v="12"/>
    <s v="Буровой станок"/>
    <x v="3"/>
    <x v="1091"/>
    <x v="36"/>
    <x v="50"/>
    <x v="3"/>
    <m/>
    <n v="0.95"/>
  </r>
  <r>
    <x v="12"/>
    <s v="Буровой станок"/>
    <x v="3"/>
    <x v="1092"/>
    <x v="34"/>
    <x v="77"/>
    <x v="127"/>
    <s v="шт."/>
    <n v="2"/>
  </r>
  <r>
    <x v="12"/>
    <s v="Буровой станок"/>
    <x v="4"/>
    <x v="1026"/>
    <x v="2"/>
    <x v="4"/>
    <x v="3"/>
    <m/>
    <m/>
  </r>
  <r>
    <x v="12"/>
    <s v="Буровой станок"/>
    <x v="4"/>
    <x v="1027"/>
    <x v="2"/>
    <x v="4"/>
    <x v="3"/>
    <m/>
    <m/>
  </r>
  <r>
    <x v="12"/>
    <s v="Буровой станок"/>
    <x v="4"/>
    <x v="1028"/>
    <x v="2"/>
    <x v="4"/>
    <x v="3"/>
    <m/>
    <m/>
  </r>
  <r>
    <x v="12"/>
    <s v="Буровой станок"/>
    <x v="4"/>
    <x v="1029"/>
    <x v="2"/>
    <x v="4"/>
    <x v="3"/>
    <m/>
    <m/>
  </r>
  <r>
    <x v="12"/>
    <s v="Буровой станок"/>
    <x v="4"/>
    <x v="1030"/>
    <x v="2"/>
    <x v="4"/>
    <x v="3"/>
    <m/>
    <m/>
  </r>
  <r>
    <x v="12"/>
    <s v="Буровой станок"/>
    <x v="4"/>
    <x v="1030"/>
    <x v="2"/>
    <x v="4"/>
    <x v="3"/>
    <m/>
    <m/>
  </r>
  <r>
    <x v="12"/>
    <s v="Буровой станок"/>
    <x v="4"/>
    <x v="1031"/>
    <x v="2"/>
    <x v="4"/>
    <x v="3"/>
    <m/>
    <m/>
  </r>
  <r>
    <x v="12"/>
    <s v="Буровой станок"/>
    <x v="4"/>
    <x v="1032"/>
    <x v="2"/>
    <x v="4"/>
    <x v="3"/>
    <m/>
    <m/>
  </r>
  <r>
    <x v="12"/>
    <s v="Буровой станок"/>
    <x v="4"/>
    <x v="1033"/>
    <x v="2"/>
    <x v="4"/>
    <x v="3"/>
    <m/>
    <m/>
  </r>
  <r>
    <x v="12"/>
    <s v="Буровой станок"/>
    <x v="4"/>
    <x v="1034"/>
    <x v="2"/>
    <x v="4"/>
    <x v="3"/>
    <m/>
    <m/>
  </r>
  <r>
    <x v="12"/>
    <s v="Буровой станок"/>
    <x v="4"/>
    <x v="1035"/>
    <x v="2"/>
    <x v="4"/>
    <x v="3"/>
    <m/>
    <m/>
  </r>
  <r>
    <x v="12"/>
    <s v="Буровой станок"/>
    <x v="4"/>
    <x v="1036"/>
    <x v="2"/>
    <x v="4"/>
    <x v="3"/>
    <m/>
    <m/>
  </r>
  <r>
    <x v="12"/>
    <s v="Буровой станок"/>
    <x v="4"/>
    <x v="1037"/>
    <x v="2"/>
    <x v="4"/>
    <x v="3"/>
    <m/>
    <m/>
  </r>
  <r>
    <x v="12"/>
    <s v="Буровой станок"/>
    <x v="4"/>
    <x v="1038"/>
    <x v="2"/>
    <x v="4"/>
    <x v="3"/>
    <m/>
    <m/>
  </r>
  <r>
    <x v="12"/>
    <s v="Буровой станок"/>
    <x v="4"/>
    <x v="1039"/>
    <x v="2"/>
    <x v="4"/>
    <x v="3"/>
    <m/>
    <m/>
  </r>
  <r>
    <x v="12"/>
    <s v="Буровой станок"/>
    <x v="4"/>
    <x v="1040"/>
    <x v="2"/>
    <x v="4"/>
    <x v="3"/>
    <m/>
    <m/>
  </r>
  <r>
    <x v="12"/>
    <s v="Буровой станок"/>
    <x v="4"/>
    <x v="1041"/>
    <x v="2"/>
    <x v="4"/>
    <x v="3"/>
    <m/>
    <m/>
  </r>
  <r>
    <x v="12"/>
    <s v="Буровой станок"/>
    <x v="4"/>
    <x v="1042"/>
    <x v="2"/>
    <x v="4"/>
    <x v="3"/>
    <m/>
    <m/>
  </r>
  <r>
    <x v="12"/>
    <s v="Буровой станок"/>
    <x v="4"/>
    <x v="1043"/>
    <x v="2"/>
    <x v="4"/>
    <x v="3"/>
    <m/>
    <m/>
  </r>
  <r>
    <x v="12"/>
    <s v="Буровой станок"/>
    <x v="4"/>
    <x v="1044"/>
    <x v="2"/>
    <x v="4"/>
    <x v="3"/>
    <m/>
    <m/>
  </r>
  <r>
    <x v="12"/>
    <s v="Буровой станок"/>
    <x v="4"/>
    <x v="1045"/>
    <x v="2"/>
    <x v="4"/>
    <x v="3"/>
    <m/>
    <m/>
  </r>
  <r>
    <x v="12"/>
    <s v="Буровой станок"/>
    <x v="4"/>
    <x v="1046"/>
    <x v="2"/>
    <x v="4"/>
    <x v="3"/>
    <m/>
    <m/>
  </r>
  <r>
    <x v="12"/>
    <s v="Буровой станок"/>
    <x v="4"/>
    <x v="1047"/>
    <x v="2"/>
    <x v="4"/>
    <x v="3"/>
    <m/>
    <m/>
  </r>
  <r>
    <x v="12"/>
    <s v="Буровой станок"/>
    <x v="4"/>
    <x v="1048"/>
    <x v="2"/>
    <x v="4"/>
    <x v="3"/>
    <m/>
    <m/>
  </r>
  <r>
    <x v="12"/>
    <s v="Буровой станок"/>
    <x v="4"/>
    <x v="1047"/>
    <x v="2"/>
    <x v="4"/>
    <x v="3"/>
    <m/>
    <m/>
  </r>
  <r>
    <x v="12"/>
    <s v="Буровой станок"/>
    <x v="4"/>
    <x v="981"/>
    <x v="3"/>
    <x v="5"/>
    <x v="109"/>
    <s v="л."/>
    <n v="45"/>
  </r>
  <r>
    <x v="12"/>
    <s v="Буровой станок"/>
    <x v="4"/>
    <x v="982"/>
    <x v="3"/>
    <x v="6"/>
    <x v="114"/>
    <s v="шт."/>
    <n v="2"/>
  </r>
  <r>
    <x v="12"/>
    <s v="Буровой станок"/>
    <x v="4"/>
    <x v="983"/>
    <x v="3"/>
    <x v="55"/>
    <x v="115"/>
    <s v="шт."/>
    <n v="1"/>
  </r>
  <r>
    <x v="12"/>
    <s v="Буровой станок"/>
    <x v="4"/>
    <x v="984"/>
    <x v="3"/>
    <x v="55"/>
    <x v="116"/>
    <s v="шт."/>
    <n v="2"/>
  </r>
  <r>
    <x v="12"/>
    <s v="Буровой станок"/>
    <x v="4"/>
    <x v="1049"/>
    <x v="2"/>
    <x v="8"/>
    <x v="113"/>
    <s v="шт."/>
    <n v="1"/>
  </r>
  <r>
    <x v="12"/>
    <s v="Буровой станок"/>
    <x v="4"/>
    <x v="1050"/>
    <x v="2"/>
    <x v="8"/>
    <x v="113"/>
    <s v="шт."/>
    <n v="1"/>
  </r>
  <r>
    <x v="12"/>
    <s v="Буровой станок"/>
    <x v="4"/>
    <x v="1051"/>
    <x v="2"/>
    <x v="4"/>
    <x v="3"/>
    <m/>
    <m/>
  </r>
  <r>
    <x v="12"/>
    <s v="Буровой станок"/>
    <x v="4"/>
    <x v="1052"/>
    <x v="2"/>
    <x v="4"/>
    <x v="3"/>
    <m/>
    <m/>
  </r>
  <r>
    <x v="12"/>
    <s v="Буровой станок"/>
    <x v="4"/>
    <x v="1053"/>
    <x v="2"/>
    <x v="4"/>
    <x v="3"/>
    <m/>
    <m/>
  </r>
  <r>
    <x v="12"/>
    <s v="Буровой станок"/>
    <x v="4"/>
    <x v="1081"/>
    <x v="2"/>
    <x v="4"/>
    <x v="3"/>
    <m/>
    <m/>
  </r>
  <r>
    <x v="12"/>
    <s v="Буровой станок"/>
    <x v="4"/>
    <x v="1055"/>
    <x v="2"/>
    <x v="4"/>
    <x v="3"/>
    <m/>
    <m/>
  </r>
  <r>
    <x v="12"/>
    <s v="Буровой станок"/>
    <x v="4"/>
    <x v="1056"/>
    <x v="2"/>
    <x v="4"/>
    <x v="3"/>
    <m/>
    <m/>
  </r>
  <r>
    <x v="12"/>
    <s v="Буровой станок"/>
    <x v="4"/>
    <x v="1057"/>
    <x v="2"/>
    <x v="4"/>
    <x v="3"/>
    <m/>
    <m/>
  </r>
  <r>
    <x v="12"/>
    <s v="Буровой станок"/>
    <x v="4"/>
    <x v="1057"/>
    <x v="2"/>
    <x v="4"/>
    <x v="3"/>
    <m/>
    <m/>
  </r>
  <r>
    <x v="12"/>
    <s v="Буровой станок"/>
    <x v="4"/>
    <x v="1058"/>
    <x v="2"/>
    <x v="4"/>
    <x v="3"/>
    <m/>
    <m/>
  </r>
  <r>
    <x v="12"/>
    <s v="Буровой станок"/>
    <x v="4"/>
    <x v="1059"/>
    <x v="2"/>
    <x v="4"/>
    <x v="3"/>
    <m/>
    <m/>
  </r>
  <r>
    <x v="12"/>
    <s v="Буровой станок"/>
    <x v="4"/>
    <x v="1060"/>
    <x v="33"/>
    <x v="50"/>
    <x v="117"/>
    <s v="л."/>
    <n v="5.8"/>
  </r>
  <r>
    <x v="12"/>
    <s v="Буровой станок"/>
    <x v="4"/>
    <x v="1061"/>
    <x v="2"/>
    <x v="4"/>
    <x v="3"/>
    <m/>
    <m/>
  </r>
  <r>
    <x v="12"/>
    <s v="Буровой станок"/>
    <x v="4"/>
    <x v="1062"/>
    <x v="0"/>
    <x v="2"/>
    <x v="117"/>
    <m/>
    <n v="16"/>
  </r>
  <r>
    <x v="12"/>
    <s v="Буровой станок"/>
    <x v="4"/>
    <x v="1063"/>
    <x v="2"/>
    <x v="4"/>
    <x v="3"/>
    <m/>
    <m/>
  </r>
  <r>
    <x v="12"/>
    <s v="Буровой станок"/>
    <x v="4"/>
    <x v="1064"/>
    <x v="2"/>
    <x v="4"/>
    <x v="3"/>
    <m/>
    <m/>
  </r>
  <r>
    <x v="12"/>
    <s v="Буровой станок"/>
    <x v="4"/>
    <x v="1065"/>
    <x v="2"/>
    <x v="4"/>
    <x v="3"/>
    <m/>
    <m/>
  </r>
  <r>
    <x v="12"/>
    <s v="Буровой станок"/>
    <x v="4"/>
    <x v="1066"/>
    <x v="2"/>
    <x v="4"/>
    <x v="3"/>
    <m/>
    <m/>
  </r>
  <r>
    <x v="12"/>
    <s v="Буровой станок"/>
    <x v="4"/>
    <x v="1067"/>
    <x v="2"/>
    <x v="4"/>
    <x v="3"/>
    <m/>
    <m/>
  </r>
  <r>
    <x v="12"/>
    <s v="Буровой станок"/>
    <x v="4"/>
    <x v="1068"/>
    <x v="2"/>
    <x v="4"/>
    <x v="3"/>
    <m/>
    <m/>
  </r>
  <r>
    <x v="12"/>
    <s v="Буровой станок"/>
    <x v="4"/>
    <x v="1069"/>
    <x v="2"/>
    <x v="4"/>
    <x v="3"/>
    <m/>
    <m/>
  </r>
  <r>
    <x v="12"/>
    <s v="Буровой станок"/>
    <x v="4"/>
    <x v="1070"/>
    <x v="2"/>
    <x v="4"/>
    <x v="3"/>
    <m/>
    <m/>
  </r>
  <r>
    <x v="12"/>
    <s v="Буровой станок"/>
    <x v="4"/>
    <x v="1071"/>
    <x v="2"/>
    <x v="4"/>
    <x v="3"/>
    <m/>
    <m/>
  </r>
  <r>
    <x v="12"/>
    <s v="Буровой станок"/>
    <x v="4"/>
    <x v="1072"/>
    <x v="2"/>
    <x v="4"/>
    <x v="3"/>
    <m/>
    <m/>
  </r>
  <r>
    <x v="12"/>
    <s v="Буровой станок"/>
    <x v="4"/>
    <x v="1073"/>
    <x v="2"/>
    <x v="4"/>
    <x v="3"/>
    <m/>
    <m/>
  </r>
  <r>
    <x v="12"/>
    <s v="Буровой станок"/>
    <x v="4"/>
    <x v="1074"/>
    <x v="2"/>
    <x v="4"/>
    <x v="3"/>
    <m/>
    <m/>
  </r>
  <r>
    <x v="12"/>
    <s v="Буровой станок"/>
    <x v="4"/>
    <x v="1075"/>
    <x v="2"/>
    <x v="4"/>
    <x v="3"/>
    <m/>
    <m/>
  </r>
  <r>
    <x v="12"/>
    <s v="Буровой станок"/>
    <x v="4"/>
    <x v="1076"/>
    <x v="2"/>
    <x v="4"/>
    <x v="3"/>
    <m/>
    <m/>
  </r>
  <r>
    <x v="12"/>
    <s v="Буровой станок"/>
    <x v="4"/>
    <x v="1077"/>
    <x v="2"/>
    <x v="4"/>
    <x v="3"/>
    <m/>
    <m/>
  </r>
  <r>
    <x v="12"/>
    <s v="Буровой станок"/>
    <x v="4"/>
    <x v="1078"/>
    <x v="2"/>
    <x v="4"/>
    <x v="3"/>
    <m/>
    <m/>
  </r>
  <r>
    <x v="12"/>
    <s v="Буровой станок"/>
    <x v="4"/>
    <x v="1079"/>
    <x v="2"/>
    <x v="4"/>
    <x v="3"/>
    <m/>
    <m/>
  </r>
  <r>
    <x v="12"/>
    <s v="Буровой станок"/>
    <x v="4"/>
    <x v="1080"/>
    <x v="2"/>
    <x v="4"/>
    <x v="118"/>
    <m/>
    <m/>
  </r>
  <r>
    <x v="12"/>
    <s v="Буровой станок"/>
    <x v="4"/>
    <x v="1082"/>
    <x v="34"/>
    <x v="76"/>
    <x v="119"/>
    <s v="л."/>
    <n v="123"/>
  </r>
  <r>
    <x v="12"/>
    <s v="Буровой станок"/>
    <x v="4"/>
    <x v="1083"/>
    <x v="8"/>
    <x v="8"/>
    <x v="120"/>
    <s v="шт."/>
    <n v="1"/>
  </r>
  <r>
    <x v="12"/>
    <s v="Буровой станок"/>
    <x v="4"/>
    <x v="1084"/>
    <x v="8"/>
    <x v="8"/>
    <x v="121"/>
    <s v="шт."/>
    <n v="1"/>
  </r>
  <r>
    <x v="12"/>
    <s v="Буровой станок"/>
    <x v="4"/>
    <x v="1085"/>
    <x v="8"/>
    <x v="8"/>
    <x v="122"/>
    <s v="шт."/>
    <n v="1"/>
  </r>
  <r>
    <x v="12"/>
    <s v="Буровой станок"/>
    <x v="4"/>
    <x v="1086"/>
    <x v="2"/>
    <x v="8"/>
    <x v="123"/>
    <s v="шт."/>
    <n v="4"/>
  </r>
  <r>
    <x v="12"/>
    <s v="Буровой станок"/>
    <x v="4"/>
    <x v="1087"/>
    <x v="2"/>
    <x v="4"/>
    <x v="124"/>
    <s v="шт."/>
    <n v="1"/>
  </r>
  <r>
    <x v="12"/>
    <s v="Буровой станок"/>
    <x v="4"/>
    <x v="1088"/>
    <x v="2"/>
    <x v="4"/>
    <x v="125"/>
    <s v="шт."/>
    <n v="1"/>
  </r>
  <r>
    <x v="12"/>
    <s v="Буровой станок"/>
    <x v="4"/>
    <x v="1089"/>
    <x v="35"/>
    <x v="50"/>
    <x v="126"/>
    <s v="л."/>
    <n v="30"/>
  </r>
  <r>
    <x v="12"/>
    <s v="Буровой станок"/>
    <x v="4"/>
    <x v="1090"/>
    <x v="37"/>
    <x v="50"/>
    <x v="126"/>
    <s v="л."/>
    <n v="5.68"/>
  </r>
  <r>
    <x v="12"/>
    <s v="Буровой станок"/>
    <x v="4"/>
    <x v="1091"/>
    <x v="36"/>
    <x v="50"/>
    <x v="3"/>
    <m/>
    <n v="0.95"/>
  </r>
  <r>
    <x v="12"/>
    <s v="Буровой станок"/>
    <x v="4"/>
    <x v="1092"/>
    <x v="34"/>
    <x v="77"/>
    <x v="127"/>
    <s v="шт."/>
    <n v="2"/>
  </r>
  <r>
    <x v="12"/>
    <s v="Буровой станок"/>
    <x v="4"/>
    <x v="1093"/>
    <x v="38"/>
    <x v="7"/>
    <x v="128"/>
    <s v="шт."/>
    <n v="1"/>
  </r>
  <r>
    <x v="12"/>
    <s v="Буровой станок"/>
    <x v="4"/>
    <x v="1094"/>
    <x v="38"/>
    <x v="8"/>
    <x v="129"/>
    <s v="шт."/>
    <n v="1"/>
  </r>
  <r>
    <x v="12"/>
    <s v="Буровой станок"/>
    <x v="4"/>
    <x v="1095"/>
    <x v="1"/>
    <x v="8"/>
    <x v="130"/>
    <s v="шт."/>
    <n v="1"/>
  </r>
  <r>
    <x v="12"/>
    <s v="Буровой станок"/>
    <x v="4"/>
    <x v="1096"/>
    <x v="34"/>
    <x v="78"/>
    <x v="131"/>
    <s v="шт."/>
    <n v="1"/>
  </r>
  <r>
    <x v="12"/>
    <s v="Буровой станок"/>
    <x v="4"/>
    <x v="1097"/>
    <x v="39"/>
    <x v="79"/>
    <x v="132"/>
    <s v="шт."/>
    <n v="2"/>
  </r>
  <r>
    <x v="12"/>
    <s v="Буровой станок"/>
    <x v="4"/>
    <x v="1098"/>
    <x v="2"/>
    <x v="4"/>
    <x v="3"/>
    <m/>
    <m/>
  </r>
  <r>
    <x v="12"/>
    <s v="Буровой станок"/>
    <x v="4"/>
    <x v="1099"/>
    <x v="1"/>
    <x v="21"/>
    <x v="133"/>
    <s v="шт."/>
    <n v="2"/>
  </r>
  <r>
    <x v="12"/>
    <s v="Буровой станок"/>
    <x v="4"/>
    <x v="1100"/>
    <x v="1"/>
    <x v="0"/>
    <x v="134"/>
    <s v="шт."/>
    <n v="2"/>
  </r>
  <r>
    <x v="12"/>
    <s v="Буровой станок"/>
    <x v="4"/>
    <x v="1101"/>
    <x v="1"/>
    <x v="0"/>
    <x v="135"/>
    <s v="шт."/>
    <n v="1"/>
  </r>
  <r>
    <x v="12"/>
    <s v="Буровой станок"/>
    <x v="4"/>
    <x v="1102"/>
    <x v="31"/>
    <x v="80"/>
    <x v="3"/>
    <s v="шт."/>
    <n v="1"/>
  </r>
  <r>
    <x v="12"/>
    <s v="Буровой станок"/>
    <x v="4"/>
    <x v="1103"/>
    <x v="8"/>
    <x v="8"/>
    <x v="120"/>
    <s v="шт."/>
    <n v="1"/>
  </r>
  <r>
    <x v="12"/>
    <s v="Буровой станок"/>
    <x v="4"/>
    <x v="1104"/>
    <x v="8"/>
    <x v="8"/>
    <x v="121"/>
    <s v="шт."/>
    <n v="1"/>
  </r>
  <r>
    <x v="12"/>
    <s v="Буровой станок"/>
    <x v="4"/>
    <x v="1105"/>
    <x v="8"/>
    <x v="8"/>
    <x v="122"/>
    <s v="шт."/>
    <n v="1"/>
  </r>
  <r>
    <x v="12"/>
    <s v="Буровой станок"/>
    <x v="4"/>
    <x v="1106"/>
    <x v="29"/>
    <x v="21"/>
    <x v="136"/>
    <s v="шт."/>
    <n v="1"/>
  </r>
  <r>
    <x v="12"/>
    <s v="Буровой станок"/>
    <x v="7"/>
    <x v="1026"/>
    <x v="2"/>
    <x v="4"/>
    <x v="3"/>
    <m/>
    <m/>
  </r>
  <r>
    <x v="12"/>
    <s v="Буровой станок"/>
    <x v="7"/>
    <x v="1027"/>
    <x v="2"/>
    <x v="4"/>
    <x v="3"/>
    <m/>
    <m/>
  </r>
  <r>
    <x v="12"/>
    <s v="Буровой станок"/>
    <x v="7"/>
    <x v="1028"/>
    <x v="2"/>
    <x v="4"/>
    <x v="3"/>
    <m/>
    <m/>
  </r>
  <r>
    <x v="12"/>
    <s v="Буровой станок"/>
    <x v="7"/>
    <x v="1029"/>
    <x v="2"/>
    <x v="4"/>
    <x v="3"/>
    <m/>
    <m/>
  </r>
  <r>
    <x v="12"/>
    <s v="Буровой станок"/>
    <x v="7"/>
    <x v="1030"/>
    <x v="2"/>
    <x v="4"/>
    <x v="3"/>
    <m/>
    <m/>
  </r>
  <r>
    <x v="12"/>
    <s v="Буровой станок"/>
    <x v="7"/>
    <x v="1030"/>
    <x v="2"/>
    <x v="4"/>
    <x v="3"/>
    <m/>
    <m/>
  </r>
  <r>
    <x v="12"/>
    <s v="Буровой станок"/>
    <x v="7"/>
    <x v="1031"/>
    <x v="2"/>
    <x v="4"/>
    <x v="3"/>
    <m/>
    <m/>
  </r>
  <r>
    <x v="12"/>
    <s v="Буровой станок"/>
    <x v="7"/>
    <x v="1032"/>
    <x v="2"/>
    <x v="4"/>
    <x v="3"/>
    <m/>
    <m/>
  </r>
  <r>
    <x v="12"/>
    <s v="Буровой станок"/>
    <x v="7"/>
    <x v="1033"/>
    <x v="2"/>
    <x v="4"/>
    <x v="3"/>
    <m/>
    <m/>
  </r>
  <r>
    <x v="12"/>
    <s v="Буровой станок"/>
    <x v="7"/>
    <x v="1034"/>
    <x v="2"/>
    <x v="4"/>
    <x v="3"/>
    <m/>
    <m/>
  </r>
  <r>
    <x v="12"/>
    <s v="Буровой станок"/>
    <x v="7"/>
    <x v="1035"/>
    <x v="2"/>
    <x v="4"/>
    <x v="3"/>
    <m/>
    <m/>
  </r>
  <r>
    <x v="12"/>
    <s v="Буровой станок"/>
    <x v="7"/>
    <x v="1036"/>
    <x v="2"/>
    <x v="4"/>
    <x v="3"/>
    <m/>
    <m/>
  </r>
  <r>
    <x v="12"/>
    <s v="Буровой станок"/>
    <x v="7"/>
    <x v="1037"/>
    <x v="2"/>
    <x v="4"/>
    <x v="3"/>
    <m/>
    <m/>
  </r>
  <r>
    <x v="12"/>
    <s v="Буровой станок"/>
    <x v="7"/>
    <x v="1038"/>
    <x v="2"/>
    <x v="4"/>
    <x v="3"/>
    <m/>
    <m/>
  </r>
  <r>
    <x v="12"/>
    <s v="Буровой станок"/>
    <x v="7"/>
    <x v="1039"/>
    <x v="2"/>
    <x v="4"/>
    <x v="3"/>
    <m/>
    <m/>
  </r>
  <r>
    <x v="12"/>
    <s v="Буровой станок"/>
    <x v="7"/>
    <x v="1040"/>
    <x v="2"/>
    <x v="4"/>
    <x v="3"/>
    <m/>
    <m/>
  </r>
  <r>
    <x v="12"/>
    <s v="Буровой станок"/>
    <x v="7"/>
    <x v="1041"/>
    <x v="2"/>
    <x v="4"/>
    <x v="3"/>
    <m/>
    <m/>
  </r>
  <r>
    <x v="12"/>
    <s v="Буровой станок"/>
    <x v="7"/>
    <x v="1042"/>
    <x v="2"/>
    <x v="4"/>
    <x v="3"/>
    <m/>
    <m/>
  </r>
  <r>
    <x v="12"/>
    <s v="Буровой станок"/>
    <x v="7"/>
    <x v="1043"/>
    <x v="2"/>
    <x v="4"/>
    <x v="3"/>
    <m/>
    <m/>
  </r>
  <r>
    <x v="12"/>
    <s v="Буровой станок"/>
    <x v="7"/>
    <x v="1044"/>
    <x v="2"/>
    <x v="4"/>
    <x v="3"/>
    <m/>
    <m/>
  </r>
  <r>
    <x v="12"/>
    <s v="Буровой станок"/>
    <x v="7"/>
    <x v="1045"/>
    <x v="2"/>
    <x v="4"/>
    <x v="3"/>
    <m/>
    <m/>
  </r>
  <r>
    <x v="12"/>
    <s v="Буровой станок"/>
    <x v="7"/>
    <x v="1046"/>
    <x v="2"/>
    <x v="4"/>
    <x v="3"/>
    <m/>
    <m/>
  </r>
  <r>
    <x v="12"/>
    <s v="Буровой станок"/>
    <x v="7"/>
    <x v="1047"/>
    <x v="2"/>
    <x v="4"/>
    <x v="3"/>
    <m/>
    <m/>
  </r>
  <r>
    <x v="12"/>
    <s v="Буровой станок"/>
    <x v="7"/>
    <x v="1048"/>
    <x v="2"/>
    <x v="4"/>
    <x v="3"/>
    <m/>
    <m/>
  </r>
  <r>
    <x v="12"/>
    <s v="Буровой станок"/>
    <x v="7"/>
    <x v="1047"/>
    <x v="2"/>
    <x v="4"/>
    <x v="3"/>
    <m/>
    <m/>
  </r>
  <r>
    <x v="12"/>
    <s v="Буровой станок"/>
    <x v="7"/>
    <x v="981"/>
    <x v="3"/>
    <x v="5"/>
    <x v="109"/>
    <s v="л."/>
    <n v="45"/>
  </r>
  <r>
    <x v="12"/>
    <s v="Буровой станок"/>
    <x v="7"/>
    <x v="982"/>
    <x v="3"/>
    <x v="6"/>
    <x v="114"/>
    <s v="шт."/>
    <n v="2"/>
  </r>
  <r>
    <x v="12"/>
    <s v="Буровой станок"/>
    <x v="7"/>
    <x v="983"/>
    <x v="3"/>
    <x v="55"/>
    <x v="115"/>
    <s v="шт."/>
    <n v="1"/>
  </r>
  <r>
    <x v="12"/>
    <s v="Буровой станок"/>
    <x v="7"/>
    <x v="984"/>
    <x v="3"/>
    <x v="55"/>
    <x v="116"/>
    <s v="шт."/>
    <n v="2"/>
  </r>
  <r>
    <x v="12"/>
    <s v="Буровой станок"/>
    <x v="7"/>
    <x v="1049"/>
    <x v="2"/>
    <x v="8"/>
    <x v="113"/>
    <s v="шт."/>
    <n v="1"/>
  </r>
  <r>
    <x v="12"/>
    <s v="Буровой станок"/>
    <x v="7"/>
    <x v="1050"/>
    <x v="2"/>
    <x v="8"/>
    <x v="113"/>
    <s v="шт."/>
    <n v="1"/>
  </r>
  <r>
    <x v="12"/>
    <s v="Буровой станок"/>
    <x v="7"/>
    <x v="1051"/>
    <x v="2"/>
    <x v="4"/>
    <x v="3"/>
    <m/>
    <m/>
  </r>
  <r>
    <x v="12"/>
    <s v="Буровой станок"/>
    <x v="7"/>
    <x v="1052"/>
    <x v="2"/>
    <x v="4"/>
    <x v="3"/>
    <m/>
    <m/>
  </r>
  <r>
    <x v="12"/>
    <s v="Буровой станок"/>
    <x v="7"/>
    <x v="1053"/>
    <x v="2"/>
    <x v="4"/>
    <x v="3"/>
    <m/>
    <m/>
  </r>
  <r>
    <x v="12"/>
    <s v="Буровой станок"/>
    <x v="7"/>
    <x v="1081"/>
    <x v="2"/>
    <x v="4"/>
    <x v="3"/>
    <m/>
    <m/>
  </r>
  <r>
    <x v="12"/>
    <s v="Буровой станок"/>
    <x v="7"/>
    <x v="1055"/>
    <x v="2"/>
    <x v="4"/>
    <x v="3"/>
    <m/>
    <m/>
  </r>
  <r>
    <x v="12"/>
    <s v="Буровой станок"/>
    <x v="7"/>
    <x v="1056"/>
    <x v="2"/>
    <x v="4"/>
    <x v="3"/>
    <m/>
    <m/>
  </r>
  <r>
    <x v="12"/>
    <s v="Буровой станок"/>
    <x v="7"/>
    <x v="1057"/>
    <x v="2"/>
    <x v="4"/>
    <x v="3"/>
    <m/>
    <m/>
  </r>
  <r>
    <x v="12"/>
    <s v="Буровой станок"/>
    <x v="7"/>
    <x v="1057"/>
    <x v="2"/>
    <x v="4"/>
    <x v="3"/>
    <m/>
    <m/>
  </r>
  <r>
    <x v="12"/>
    <s v="Буровой станок"/>
    <x v="7"/>
    <x v="1058"/>
    <x v="2"/>
    <x v="4"/>
    <x v="3"/>
    <m/>
    <m/>
  </r>
  <r>
    <x v="12"/>
    <s v="Буровой станок"/>
    <x v="7"/>
    <x v="1059"/>
    <x v="2"/>
    <x v="4"/>
    <x v="3"/>
    <m/>
    <m/>
  </r>
  <r>
    <x v="12"/>
    <s v="Буровой станок"/>
    <x v="7"/>
    <x v="1060"/>
    <x v="33"/>
    <x v="50"/>
    <x v="117"/>
    <s v="л."/>
    <n v="5.8"/>
  </r>
  <r>
    <x v="12"/>
    <s v="Буровой станок"/>
    <x v="7"/>
    <x v="1061"/>
    <x v="2"/>
    <x v="4"/>
    <x v="3"/>
    <m/>
    <m/>
  </r>
  <r>
    <x v="12"/>
    <s v="Буровой станок"/>
    <x v="7"/>
    <x v="1062"/>
    <x v="0"/>
    <x v="2"/>
    <x v="117"/>
    <m/>
    <n v="16"/>
  </r>
  <r>
    <x v="12"/>
    <s v="Буровой станок"/>
    <x v="7"/>
    <x v="1063"/>
    <x v="2"/>
    <x v="4"/>
    <x v="3"/>
    <m/>
    <m/>
  </r>
  <r>
    <x v="12"/>
    <s v="Буровой станок"/>
    <x v="7"/>
    <x v="1064"/>
    <x v="2"/>
    <x v="4"/>
    <x v="3"/>
    <m/>
    <m/>
  </r>
  <r>
    <x v="12"/>
    <s v="Буровой станок"/>
    <x v="7"/>
    <x v="1065"/>
    <x v="2"/>
    <x v="4"/>
    <x v="3"/>
    <m/>
    <m/>
  </r>
  <r>
    <x v="12"/>
    <s v="Буровой станок"/>
    <x v="7"/>
    <x v="1066"/>
    <x v="2"/>
    <x v="4"/>
    <x v="3"/>
    <m/>
    <m/>
  </r>
  <r>
    <x v="12"/>
    <s v="Буровой станок"/>
    <x v="7"/>
    <x v="1067"/>
    <x v="2"/>
    <x v="4"/>
    <x v="3"/>
    <m/>
    <m/>
  </r>
  <r>
    <x v="12"/>
    <s v="Буровой станок"/>
    <x v="7"/>
    <x v="1068"/>
    <x v="2"/>
    <x v="4"/>
    <x v="3"/>
    <m/>
    <m/>
  </r>
  <r>
    <x v="12"/>
    <s v="Буровой станок"/>
    <x v="7"/>
    <x v="1069"/>
    <x v="2"/>
    <x v="4"/>
    <x v="3"/>
    <m/>
    <m/>
  </r>
  <r>
    <x v="12"/>
    <s v="Буровой станок"/>
    <x v="7"/>
    <x v="1070"/>
    <x v="2"/>
    <x v="4"/>
    <x v="3"/>
    <m/>
    <m/>
  </r>
  <r>
    <x v="12"/>
    <s v="Буровой станок"/>
    <x v="7"/>
    <x v="1071"/>
    <x v="2"/>
    <x v="4"/>
    <x v="3"/>
    <m/>
    <m/>
  </r>
  <r>
    <x v="12"/>
    <s v="Буровой станок"/>
    <x v="7"/>
    <x v="1072"/>
    <x v="2"/>
    <x v="4"/>
    <x v="3"/>
    <m/>
    <m/>
  </r>
  <r>
    <x v="12"/>
    <s v="Буровой станок"/>
    <x v="7"/>
    <x v="1073"/>
    <x v="2"/>
    <x v="4"/>
    <x v="3"/>
    <m/>
    <m/>
  </r>
  <r>
    <x v="12"/>
    <s v="Буровой станок"/>
    <x v="7"/>
    <x v="1074"/>
    <x v="2"/>
    <x v="4"/>
    <x v="3"/>
    <m/>
    <m/>
  </r>
  <r>
    <x v="12"/>
    <s v="Буровой станок"/>
    <x v="7"/>
    <x v="1075"/>
    <x v="2"/>
    <x v="4"/>
    <x v="3"/>
    <m/>
    <m/>
  </r>
  <r>
    <x v="12"/>
    <s v="Буровой станок"/>
    <x v="7"/>
    <x v="1076"/>
    <x v="2"/>
    <x v="4"/>
    <x v="3"/>
    <m/>
    <m/>
  </r>
  <r>
    <x v="12"/>
    <s v="Буровой станок"/>
    <x v="7"/>
    <x v="1077"/>
    <x v="2"/>
    <x v="4"/>
    <x v="3"/>
    <m/>
    <m/>
  </r>
  <r>
    <x v="12"/>
    <s v="Буровой станок"/>
    <x v="7"/>
    <x v="1078"/>
    <x v="2"/>
    <x v="4"/>
    <x v="3"/>
    <m/>
    <m/>
  </r>
  <r>
    <x v="12"/>
    <s v="Буровой станок"/>
    <x v="7"/>
    <x v="1079"/>
    <x v="2"/>
    <x v="4"/>
    <x v="3"/>
    <m/>
    <m/>
  </r>
  <r>
    <x v="12"/>
    <s v="Буровой станок"/>
    <x v="7"/>
    <x v="1080"/>
    <x v="2"/>
    <x v="4"/>
    <x v="118"/>
    <m/>
    <m/>
  </r>
  <r>
    <x v="12"/>
    <s v="Буровой станок"/>
    <x v="7"/>
    <x v="1082"/>
    <x v="34"/>
    <x v="76"/>
    <x v="119"/>
    <s v="л."/>
    <n v="123"/>
  </r>
  <r>
    <x v="12"/>
    <s v="Буровой станок"/>
    <x v="7"/>
    <x v="1083"/>
    <x v="8"/>
    <x v="8"/>
    <x v="120"/>
    <s v="шт."/>
    <n v="1"/>
  </r>
  <r>
    <x v="12"/>
    <s v="Буровой станок"/>
    <x v="7"/>
    <x v="1084"/>
    <x v="8"/>
    <x v="8"/>
    <x v="121"/>
    <s v="шт."/>
    <n v="1"/>
  </r>
  <r>
    <x v="12"/>
    <s v="Буровой станок"/>
    <x v="7"/>
    <x v="1085"/>
    <x v="8"/>
    <x v="8"/>
    <x v="122"/>
    <s v="шт."/>
    <n v="1"/>
  </r>
  <r>
    <x v="12"/>
    <s v="Буровой станок"/>
    <x v="7"/>
    <x v="1086"/>
    <x v="2"/>
    <x v="8"/>
    <x v="123"/>
    <s v="шт."/>
    <n v="4"/>
  </r>
  <r>
    <x v="12"/>
    <s v="Буровой станок"/>
    <x v="7"/>
    <x v="1087"/>
    <x v="2"/>
    <x v="4"/>
    <x v="124"/>
    <s v="шт."/>
    <n v="1"/>
  </r>
  <r>
    <x v="12"/>
    <s v="Буровой станок"/>
    <x v="7"/>
    <x v="1088"/>
    <x v="2"/>
    <x v="4"/>
    <x v="125"/>
    <s v="шт."/>
    <n v="1"/>
  </r>
  <r>
    <x v="12"/>
    <s v="Буровой станок"/>
    <x v="7"/>
    <x v="1089"/>
    <x v="35"/>
    <x v="50"/>
    <x v="126"/>
    <s v="л."/>
    <n v="30"/>
  </r>
  <r>
    <x v="12"/>
    <s v="Буровой станок"/>
    <x v="7"/>
    <x v="1090"/>
    <x v="37"/>
    <x v="50"/>
    <x v="126"/>
    <s v="л."/>
    <n v="5.68"/>
  </r>
  <r>
    <x v="12"/>
    <s v="Буровой станок"/>
    <x v="7"/>
    <x v="1107"/>
    <x v="1"/>
    <x v="53"/>
    <x v="137"/>
    <s v="л."/>
    <n v="310"/>
  </r>
  <r>
    <x v="12"/>
    <s v="Буровой станок"/>
    <x v="7"/>
    <x v="997"/>
    <x v="25"/>
    <x v="52"/>
    <x v="62"/>
    <s v="л."/>
    <n v="167"/>
  </r>
  <r>
    <x v="19"/>
    <s v="Самосвал"/>
    <x v="1"/>
    <x v="1108"/>
    <x v="2"/>
    <x v="4"/>
    <x v="3"/>
    <m/>
    <m/>
  </r>
  <r>
    <x v="19"/>
    <s v="Самосвал"/>
    <x v="1"/>
    <x v="474"/>
    <x v="2"/>
    <x v="4"/>
    <x v="3"/>
    <m/>
    <m/>
  </r>
  <r>
    <x v="19"/>
    <s v="Самосвал"/>
    <x v="1"/>
    <x v="1109"/>
    <x v="2"/>
    <x v="4"/>
    <x v="3"/>
    <m/>
    <m/>
  </r>
  <r>
    <x v="19"/>
    <s v="Самосвал"/>
    <x v="1"/>
    <x v="1110"/>
    <x v="2"/>
    <x v="4"/>
    <x v="3"/>
    <m/>
    <m/>
  </r>
  <r>
    <x v="19"/>
    <s v="Самосвал"/>
    <x v="1"/>
    <x v="1111"/>
    <x v="2"/>
    <x v="4"/>
    <x v="3"/>
    <m/>
    <m/>
  </r>
  <r>
    <x v="19"/>
    <s v="Самосвал"/>
    <x v="1"/>
    <x v="1112"/>
    <x v="2"/>
    <x v="4"/>
    <x v="3"/>
    <m/>
    <m/>
  </r>
  <r>
    <x v="19"/>
    <s v="Самосвал"/>
    <x v="1"/>
    <x v="479"/>
    <x v="2"/>
    <x v="4"/>
    <x v="3"/>
    <m/>
    <m/>
  </r>
  <r>
    <x v="19"/>
    <s v="Самосвал"/>
    <x v="1"/>
    <x v="475"/>
    <x v="2"/>
    <x v="4"/>
    <x v="3"/>
    <m/>
    <m/>
  </r>
  <r>
    <x v="19"/>
    <s v="Самосвал"/>
    <x v="1"/>
    <x v="476"/>
    <x v="2"/>
    <x v="4"/>
    <x v="3"/>
    <m/>
    <m/>
  </r>
  <r>
    <x v="19"/>
    <s v="Самосвал"/>
    <x v="1"/>
    <x v="477"/>
    <x v="2"/>
    <x v="4"/>
    <x v="3"/>
    <m/>
    <m/>
  </r>
  <r>
    <x v="19"/>
    <s v="Самосвал"/>
    <x v="1"/>
    <x v="481"/>
    <x v="2"/>
    <x v="4"/>
    <x v="3"/>
    <m/>
    <m/>
  </r>
  <r>
    <x v="19"/>
    <s v="Самосвал"/>
    <x v="1"/>
    <x v="482"/>
    <x v="2"/>
    <x v="4"/>
    <x v="3"/>
    <m/>
    <m/>
  </r>
  <r>
    <x v="19"/>
    <s v="Самосвал"/>
    <x v="1"/>
    <x v="484"/>
    <x v="2"/>
    <x v="4"/>
    <x v="3"/>
    <m/>
    <m/>
  </r>
  <r>
    <x v="19"/>
    <s v="Самосвал"/>
    <x v="1"/>
    <x v="485"/>
    <x v="2"/>
    <x v="4"/>
    <x v="3"/>
    <m/>
    <m/>
  </r>
  <r>
    <x v="19"/>
    <s v="Самосвал"/>
    <x v="1"/>
    <x v="1113"/>
    <x v="2"/>
    <x v="4"/>
    <x v="3"/>
    <m/>
    <m/>
  </r>
  <r>
    <x v="19"/>
    <s v="Самосвал"/>
    <x v="1"/>
    <x v="486"/>
    <x v="2"/>
    <x v="4"/>
    <x v="3"/>
    <m/>
    <m/>
  </r>
  <r>
    <x v="19"/>
    <s v="Самосвал"/>
    <x v="1"/>
    <x v="1114"/>
    <x v="2"/>
    <x v="4"/>
    <x v="3"/>
    <m/>
    <m/>
  </r>
  <r>
    <x v="19"/>
    <s v="Самосвал"/>
    <x v="1"/>
    <x v="489"/>
    <x v="2"/>
    <x v="4"/>
    <x v="3"/>
    <m/>
    <m/>
  </r>
  <r>
    <x v="19"/>
    <s v="Самосвал"/>
    <x v="1"/>
    <x v="490"/>
    <x v="2"/>
    <x v="4"/>
    <x v="3"/>
    <m/>
    <m/>
  </r>
  <r>
    <x v="19"/>
    <s v="Самосвал"/>
    <x v="1"/>
    <x v="491"/>
    <x v="2"/>
    <x v="4"/>
    <x v="3"/>
    <m/>
    <m/>
  </r>
  <r>
    <x v="19"/>
    <s v="Самосвал"/>
    <x v="1"/>
    <x v="1115"/>
    <x v="2"/>
    <x v="4"/>
    <x v="3"/>
    <m/>
    <m/>
  </r>
  <r>
    <x v="19"/>
    <s v="Самосвал"/>
    <x v="1"/>
    <x v="1116"/>
    <x v="2"/>
    <x v="4"/>
    <x v="3"/>
    <m/>
    <m/>
  </r>
  <r>
    <x v="19"/>
    <s v="Самосвал"/>
    <x v="1"/>
    <x v="479"/>
    <x v="2"/>
    <x v="4"/>
    <x v="3"/>
    <m/>
    <m/>
  </r>
  <r>
    <x v="19"/>
    <s v="Самосвал"/>
    <x v="1"/>
    <x v="1117"/>
    <x v="2"/>
    <x v="4"/>
    <x v="3"/>
    <m/>
    <m/>
  </r>
  <r>
    <x v="19"/>
    <s v="Самосвал"/>
    <x v="1"/>
    <x v="493"/>
    <x v="2"/>
    <x v="4"/>
    <x v="3"/>
    <m/>
    <m/>
  </r>
  <r>
    <x v="19"/>
    <s v="Самосвал"/>
    <x v="1"/>
    <x v="487"/>
    <x v="2"/>
    <x v="4"/>
    <x v="3"/>
    <m/>
    <m/>
  </r>
  <r>
    <x v="19"/>
    <s v="Самосвал"/>
    <x v="1"/>
    <x v="1118"/>
    <x v="2"/>
    <x v="4"/>
    <x v="3"/>
    <m/>
    <m/>
  </r>
  <r>
    <x v="19"/>
    <s v="Самосвал"/>
    <x v="1"/>
    <x v="494"/>
    <x v="2"/>
    <x v="4"/>
    <x v="3"/>
    <m/>
    <m/>
  </r>
  <r>
    <x v="19"/>
    <s v="Самосвал"/>
    <x v="1"/>
    <x v="495"/>
    <x v="2"/>
    <x v="4"/>
    <x v="3"/>
    <m/>
    <m/>
  </r>
  <r>
    <x v="19"/>
    <s v="Самосвал"/>
    <x v="1"/>
    <x v="1119"/>
    <x v="2"/>
    <x v="4"/>
    <x v="3"/>
    <m/>
    <m/>
  </r>
  <r>
    <x v="19"/>
    <s v="Самосвал"/>
    <x v="1"/>
    <x v="1120"/>
    <x v="2"/>
    <x v="4"/>
    <x v="3"/>
    <m/>
    <m/>
  </r>
  <r>
    <x v="19"/>
    <s v="Самосвал"/>
    <x v="1"/>
    <x v="492"/>
    <x v="2"/>
    <x v="4"/>
    <x v="3"/>
    <m/>
    <m/>
  </r>
  <r>
    <x v="19"/>
    <s v="Самосвал"/>
    <x v="1"/>
    <x v="1121"/>
    <x v="2"/>
    <x v="4"/>
    <x v="3"/>
    <m/>
    <m/>
  </r>
  <r>
    <x v="19"/>
    <s v="Самосвал"/>
    <x v="1"/>
    <x v="496"/>
    <x v="2"/>
    <x v="4"/>
    <x v="3"/>
    <m/>
    <m/>
  </r>
  <r>
    <x v="19"/>
    <s v="Самосвал"/>
    <x v="1"/>
    <x v="497"/>
    <x v="3"/>
    <x v="5"/>
    <x v="138"/>
    <s v="л."/>
    <n v="54"/>
  </r>
  <r>
    <x v="19"/>
    <s v="Самосвал"/>
    <x v="1"/>
    <x v="1122"/>
    <x v="3"/>
    <x v="6"/>
    <x v="139"/>
    <s v="шт."/>
    <n v="1"/>
  </r>
  <r>
    <x v="19"/>
    <s v="Самосвал"/>
    <x v="1"/>
    <x v="499"/>
    <x v="3"/>
    <x v="81"/>
    <x v="53"/>
    <s v="шт."/>
    <n v="2"/>
  </r>
  <r>
    <x v="19"/>
    <s v="Самосвал"/>
    <x v="1"/>
    <x v="500"/>
    <x v="3"/>
    <x v="46"/>
    <x v="140"/>
    <s v="шт."/>
    <n v="2"/>
  </r>
  <r>
    <x v="19"/>
    <s v="Самосвал"/>
    <x v="1"/>
    <x v="1123"/>
    <x v="2"/>
    <x v="4"/>
    <x v="3"/>
    <m/>
    <m/>
  </r>
  <r>
    <x v="19"/>
    <s v="Самосвал"/>
    <x v="1"/>
    <x v="1124"/>
    <x v="2"/>
    <x v="4"/>
    <x v="3"/>
    <m/>
    <m/>
  </r>
  <r>
    <x v="19"/>
    <s v="Самосвал"/>
    <x v="1"/>
    <x v="986"/>
    <x v="25"/>
    <x v="46"/>
    <x v="141"/>
    <s v="шт."/>
    <n v="1"/>
  </r>
  <r>
    <x v="19"/>
    <s v="Самосвал"/>
    <x v="2"/>
    <x v="1108"/>
    <x v="2"/>
    <x v="4"/>
    <x v="3"/>
    <m/>
    <m/>
  </r>
  <r>
    <x v="19"/>
    <s v="Самосвал"/>
    <x v="2"/>
    <x v="474"/>
    <x v="2"/>
    <x v="4"/>
    <x v="3"/>
    <m/>
    <m/>
  </r>
  <r>
    <x v="19"/>
    <s v="Самосвал"/>
    <x v="2"/>
    <x v="1109"/>
    <x v="2"/>
    <x v="4"/>
    <x v="3"/>
    <m/>
    <m/>
  </r>
  <r>
    <x v="19"/>
    <s v="Самосвал"/>
    <x v="2"/>
    <x v="1110"/>
    <x v="2"/>
    <x v="4"/>
    <x v="3"/>
    <m/>
    <m/>
  </r>
  <r>
    <x v="19"/>
    <s v="Самосвал"/>
    <x v="2"/>
    <x v="1111"/>
    <x v="2"/>
    <x v="4"/>
    <x v="3"/>
    <m/>
    <m/>
  </r>
  <r>
    <x v="19"/>
    <s v="Самосвал"/>
    <x v="2"/>
    <x v="1112"/>
    <x v="2"/>
    <x v="4"/>
    <x v="3"/>
    <m/>
    <m/>
  </r>
  <r>
    <x v="19"/>
    <s v="Самосвал"/>
    <x v="2"/>
    <x v="479"/>
    <x v="2"/>
    <x v="4"/>
    <x v="3"/>
    <m/>
    <m/>
  </r>
  <r>
    <x v="19"/>
    <s v="Самосвал"/>
    <x v="2"/>
    <x v="475"/>
    <x v="2"/>
    <x v="4"/>
    <x v="3"/>
    <m/>
    <m/>
  </r>
  <r>
    <x v="19"/>
    <s v="Самосвал"/>
    <x v="2"/>
    <x v="476"/>
    <x v="2"/>
    <x v="4"/>
    <x v="3"/>
    <m/>
    <m/>
  </r>
  <r>
    <x v="19"/>
    <s v="Самосвал"/>
    <x v="2"/>
    <x v="477"/>
    <x v="2"/>
    <x v="4"/>
    <x v="3"/>
    <m/>
    <m/>
  </r>
  <r>
    <x v="19"/>
    <s v="Самосвал"/>
    <x v="2"/>
    <x v="481"/>
    <x v="2"/>
    <x v="4"/>
    <x v="3"/>
    <m/>
    <m/>
  </r>
  <r>
    <x v="19"/>
    <s v="Самосвал"/>
    <x v="2"/>
    <x v="482"/>
    <x v="2"/>
    <x v="4"/>
    <x v="3"/>
    <m/>
    <m/>
  </r>
  <r>
    <x v="19"/>
    <s v="Самосвал"/>
    <x v="2"/>
    <x v="484"/>
    <x v="2"/>
    <x v="4"/>
    <x v="3"/>
    <m/>
    <m/>
  </r>
  <r>
    <x v="19"/>
    <s v="Самосвал"/>
    <x v="2"/>
    <x v="485"/>
    <x v="2"/>
    <x v="4"/>
    <x v="3"/>
    <m/>
    <m/>
  </r>
  <r>
    <x v="19"/>
    <s v="Самосвал"/>
    <x v="2"/>
    <x v="1113"/>
    <x v="2"/>
    <x v="4"/>
    <x v="3"/>
    <m/>
    <m/>
  </r>
  <r>
    <x v="19"/>
    <s v="Самосвал"/>
    <x v="2"/>
    <x v="486"/>
    <x v="2"/>
    <x v="4"/>
    <x v="3"/>
    <m/>
    <m/>
  </r>
  <r>
    <x v="19"/>
    <s v="Самосвал"/>
    <x v="2"/>
    <x v="1114"/>
    <x v="2"/>
    <x v="4"/>
    <x v="3"/>
    <m/>
    <m/>
  </r>
  <r>
    <x v="19"/>
    <s v="Самосвал"/>
    <x v="2"/>
    <x v="489"/>
    <x v="2"/>
    <x v="4"/>
    <x v="3"/>
    <m/>
    <m/>
  </r>
  <r>
    <x v="19"/>
    <s v="Самосвал"/>
    <x v="2"/>
    <x v="490"/>
    <x v="2"/>
    <x v="4"/>
    <x v="3"/>
    <m/>
    <m/>
  </r>
  <r>
    <x v="19"/>
    <s v="Самосвал"/>
    <x v="2"/>
    <x v="491"/>
    <x v="2"/>
    <x v="4"/>
    <x v="3"/>
    <m/>
    <m/>
  </r>
  <r>
    <x v="19"/>
    <s v="Самосвал"/>
    <x v="2"/>
    <x v="1115"/>
    <x v="2"/>
    <x v="4"/>
    <x v="3"/>
    <m/>
    <m/>
  </r>
  <r>
    <x v="19"/>
    <s v="Самосвал"/>
    <x v="2"/>
    <x v="1116"/>
    <x v="2"/>
    <x v="4"/>
    <x v="3"/>
    <m/>
    <m/>
  </r>
  <r>
    <x v="19"/>
    <s v="Самосвал"/>
    <x v="2"/>
    <x v="479"/>
    <x v="2"/>
    <x v="4"/>
    <x v="3"/>
    <m/>
    <m/>
  </r>
  <r>
    <x v="19"/>
    <s v="Самосвал"/>
    <x v="2"/>
    <x v="1117"/>
    <x v="2"/>
    <x v="4"/>
    <x v="3"/>
    <m/>
    <m/>
  </r>
  <r>
    <x v="19"/>
    <s v="Самосвал"/>
    <x v="2"/>
    <x v="493"/>
    <x v="2"/>
    <x v="4"/>
    <x v="3"/>
    <m/>
    <m/>
  </r>
  <r>
    <x v="19"/>
    <s v="Самосвал"/>
    <x v="2"/>
    <x v="487"/>
    <x v="2"/>
    <x v="4"/>
    <x v="3"/>
    <m/>
    <m/>
  </r>
  <r>
    <x v="19"/>
    <s v="Самосвал"/>
    <x v="2"/>
    <x v="1118"/>
    <x v="2"/>
    <x v="4"/>
    <x v="3"/>
    <m/>
    <m/>
  </r>
  <r>
    <x v="19"/>
    <s v="Самосвал"/>
    <x v="2"/>
    <x v="494"/>
    <x v="2"/>
    <x v="4"/>
    <x v="3"/>
    <m/>
    <m/>
  </r>
  <r>
    <x v="19"/>
    <s v="Самосвал"/>
    <x v="2"/>
    <x v="495"/>
    <x v="2"/>
    <x v="4"/>
    <x v="3"/>
    <m/>
    <m/>
  </r>
  <r>
    <x v="19"/>
    <s v="Самосвал"/>
    <x v="2"/>
    <x v="1119"/>
    <x v="2"/>
    <x v="4"/>
    <x v="3"/>
    <m/>
    <m/>
  </r>
  <r>
    <x v="19"/>
    <s v="Самосвал"/>
    <x v="2"/>
    <x v="1120"/>
    <x v="2"/>
    <x v="4"/>
    <x v="3"/>
    <m/>
    <m/>
  </r>
  <r>
    <x v="19"/>
    <s v="Самосвал"/>
    <x v="2"/>
    <x v="492"/>
    <x v="2"/>
    <x v="4"/>
    <x v="3"/>
    <m/>
    <m/>
  </r>
  <r>
    <x v="19"/>
    <s v="Самосвал"/>
    <x v="2"/>
    <x v="1121"/>
    <x v="2"/>
    <x v="4"/>
    <x v="3"/>
    <m/>
    <m/>
  </r>
  <r>
    <x v="19"/>
    <s v="Самосвал"/>
    <x v="2"/>
    <x v="496"/>
    <x v="2"/>
    <x v="4"/>
    <x v="3"/>
    <m/>
    <m/>
  </r>
  <r>
    <x v="19"/>
    <s v="Самосвал"/>
    <x v="2"/>
    <x v="497"/>
    <x v="3"/>
    <x v="5"/>
    <x v="138"/>
    <s v="л."/>
    <n v="54"/>
  </r>
  <r>
    <x v="19"/>
    <s v="Самосвал"/>
    <x v="2"/>
    <x v="1122"/>
    <x v="3"/>
    <x v="6"/>
    <x v="139"/>
    <s v="шт."/>
    <n v="1"/>
  </r>
  <r>
    <x v="19"/>
    <s v="Самосвал"/>
    <x v="2"/>
    <x v="499"/>
    <x v="3"/>
    <x v="81"/>
    <x v="53"/>
    <s v="шт."/>
    <n v="2"/>
  </r>
  <r>
    <x v="19"/>
    <s v="Самосвал"/>
    <x v="2"/>
    <x v="500"/>
    <x v="3"/>
    <x v="46"/>
    <x v="140"/>
    <s v="шт."/>
    <n v="2"/>
  </r>
  <r>
    <x v="19"/>
    <s v="Самосвал"/>
    <x v="2"/>
    <x v="1123"/>
    <x v="2"/>
    <x v="4"/>
    <x v="3"/>
    <m/>
    <m/>
  </r>
  <r>
    <x v="19"/>
    <s v="Самосвал"/>
    <x v="2"/>
    <x v="1124"/>
    <x v="2"/>
    <x v="4"/>
    <x v="3"/>
    <m/>
    <m/>
  </r>
  <r>
    <x v="19"/>
    <s v="Самосвал"/>
    <x v="2"/>
    <x v="986"/>
    <x v="25"/>
    <x v="46"/>
    <x v="141"/>
    <s v="шт."/>
    <n v="1"/>
  </r>
  <r>
    <x v="19"/>
    <s v="Самосвал"/>
    <x v="2"/>
    <x v="505"/>
    <x v="2"/>
    <x v="4"/>
    <x v="3"/>
    <m/>
    <m/>
  </r>
  <r>
    <x v="19"/>
    <s v="Самосвал"/>
    <x v="2"/>
    <x v="1125"/>
    <x v="2"/>
    <x v="4"/>
    <x v="3"/>
    <m/>
    <m/>
  </r>
  <r>
    <x v="19"/>
    <s v="Самосвал"/>
    <x v="2"/>
    <x v="507"/>
    <x v="2"/>
    <x v="4"/>
    <x v="3"/>
    <m/>
    <m/>
  </r>
  <r>
    <x v="19"/>
    <s v="Самосвал"/>
    <x v="2"/>
    <x v="508"/>
    <x v="2"/>
    <x v="4"/>
    <x v="3"/>
    <m/>
    <m/>
  </r>
  <r>
    <x v="19"/>
    <s v="Самосвал"/>
    <x v="2"/>
    <x v="1126"/>
    <x v="0"/>
    <x v="82"/>
    <x v="142"/>
    <s v="шт."/>
    <n v="3"/>
  </r>
  <r>
    <x v="19"/>
    <s v="Самосвал"/>
    <x v="2"/>
    <x v="513"/>
    <x v="2"/>
    <x v="4"/>
    <x v="3"/>
    <m/>
    <m/>
  </r>
  <r>
    <x v="19"/>
    <s v="Самосвал"/>
    <x v="2"/>
    <x v="512"/>
    <x v="2"/>
    <x v="4"/>
    <x v="3"/>
    <m/>
    <m/>
  </r>
  <r>
    <x v="19"/>
    <s v="Самосвал"/>
    <x v="2"/>
    <x v="1127"/>
    <x v="2"/>
    <x v="4"/>
    <x v="3"/>
    <m/>
    <m/>
  </r>
  <r>
    <x v="19"/>
    <s v="Самосвал"/>
    <x v="2"/>
    <x v="1128"/>
    <x v="2"/>
    <x v="4"/>
    <x v="3"/>
    <m/>
    <m/>
  </r>
  <r>
    <x v="19"/>
    <s v="Самосвал"/>
    <x v="2"/>
    <x v="1129"/>
    <x v="2"/>
    <x v="4"/>
    <x v="3"/>
    <m/>
    <m/>
  </r>
  <r>
    <x v="19"/>
    <s v="Самосвал"/>
    <x v="2"/>
    <x v="1130"/>
    <x v="2"/>
    <x v="4"/>
    <x v="3"/>
    <m/>
    <m/>
  </r>
  <r>
    <x v="19"/>
    <s v="Самосвал"/>
    <x v="2"/>
    <x v="1131"/>
    <x v="2"/>
    <x v="4"/>
    <x v="3"/>
    <m/>
    <m/>
  </r>
  <r>
    <x v="19"/>
    <s v="Самосвал"/>
    <x v="2"/>
    <x v="1132"/>
    <x v="2"/>
    <x v="4"/>
    <x v="3"/>
    <m/>
    <m/>
  </r>
  <r>
    <x v="19"/>
    <s v="Самосвал"/>
    <x v="2"/>
    <x v="1133"/>
    <x v="1"/>
    <x v="46"/>
    <x v="142"/>
    <s v="шт."/>
    <n v="4"/>
  </r>
  <r>
    <x v="19"/>
    <s v="Самосвал"/>
    <x v="2"/>
    <x v="1134"/>
    <x v="1"/>
    <x v="12"/>
    <x v="143"/>
    <s v="шт."/>
    <n v="1"/>
  </r>
  <r>
    <x v="19"/>
    <s v="Самосвал"/>
    <x v="2"/>
    <x v="1135"/>
    <x v="2"/>
    <x v="4"/>
    <x v="3"/>
    <m/>
    <m/>
  </r>
  <r>
    <x v="19"/>
    <s v="Самосвал"/>
    <x v="2"/>
    <x v="1136"/>
    <x v="2"/>
    <x v="4"/>
    <x v="3"/>
    <m/>
    <m/>
  </r>
  <r>
    <x v="19"/>
    <s v="Самосвал"/>
    <x v="2"/>
    <x v="1137"/>
    <x v="2"/>
    <x v="4"/>
    <x v="3"/>
    <m/>
    <m/>
  </r>
  <r>
    <x v="19"/>
    <s v="Самосвал"/>
    <x v="2"/>
    <x v="1138"/>
    <x v="2"/>
    <x v="4"/>
    <x v="3"/>
    <m/>
    <m/>
  </r>
  <r>
    <x v="19"/>
    <s v="Самосвал"/>
    <x v="2"/>
    <x v="1139"/>
    <x v="2"/>
    <x v="4"/>
    <x v="3"/>
    <m/>
    <m/>
  </r>
  <r>
    <x v="19"/>
    <s v="Самосвал"/>
    <x v="2"/>
    <x v="1140"/>
    <x v="2"/>
    <x v="4"/>
    <x v="3"/>
    <m/>
    <m/>
  </r>
  <r>
    <x v="19"/>
    <s v="Самосвал"/>
    <x v="2"/>
    <x v="1141"/>
    <x v="2"/>
    <x v="4"/>
    <x v="3"/>
    <m/>
    <m/>
  </r>
  <r>
    <x v="19"/>
    <s v="Самосвал"/>
    <x v="2"/>
    <x v="1142"/>
    <x v="2"/>
    <x v="4"/>
    <x v="144"/>
    <m/>
    <m/>
  </r>
  <r>
    <x v="19"/>
    <s v="Самосвал"/>
    <x v="2"/>
    <x v="1143"/>
    <x v="2"/>
    <x v="4"/>
    <x v="145"/>
    <m/>
    <m/>
  </r>
  <r>
    <x v="19"/>
    <s v="Самосвал"/>
    <x v="2"/>
    <x v="509"/>
    <x v="2"/>
    <x v="4"/>
    <x v="3"/>
    <m/>
    <m/>
  </r>
  <r>
    <x v="19"/>
    <s v="Самосвал"/>
    <x v="2"/>
    <x v="510"/>
    <x v="2"/>
    <x v="4"/>
    <x v="76"/>
    <m/>
    <m/>
  </r>
  <r>
    <x v="19"/>
    <s v="Самосвал"/>
    <x v="2"/>
    <x v="511"/>
    <x v="2"/>
    <x v="4"/>
    <x v="3"/>
    <m/>
    <m/>
  </r>
  <r>
    <x v="19"/>
    <s v="Самосвал"/>
    <x v="2"/>
    <x v="528"/>
    <x v="2"/>
    <x v="4"/>
    <x v="3"/>
    <m/>
    <m/>
  </r>
  <r>
    <x v="19"/>
    <s v="Самосвал"/>
    <x v="2"/>
    <x v="529"/>
    <x v="2"/>
    <x v="4"/>
    <x v="3"/>
    <m/>
    <m/>
  </r>
  <r>
    <x v="19"/>
    <s v="Самосвал"/>
    <x v="2"/>
    <x v="530"/>
    <x v="2"/>
    <x v="4"/>
    <x v="3"/>
    <m/>
    <m/>
  </r>
  <r>
    <x v="19"/>
    <s v="Самосвал"/>
    <x v="2"/>
    <x v="531"/>
    <x v="2"/>
    <x v="4"/>
    <x v="3"/>
    <m/>
    <m/>
  </r>
  <r>
    <x v="19"/>
    <s v="Самосвал"/>
    <x v="2"/>
    <x v="532"/>
    <x v="2"/>
    <x v="4"/>
    <x v="146"/>
    <m/>
    <m/>
  </r>
  <r>
    <x v="19"/>
    <s v="Самосвал"/>
    <x v="2"/>
    <x v="533"/>
    <x v="2"/>
    <x v="4"/>
    <x v="145"/>
    <m/>
    <m/>
  </r>
  <r>
    <x v="19"/>
    <s v="Самосвал"/>
    <x v="2"/>
    <x v="534"/>
    <x v="2"/>
    <x v="4"/>
    <x v="146"/>
    <m/>
    <m/>
  </r>
  <r>
    <x v="19"/>
    <s v="Самосвал"/>
    <x v="2"/>
    <x v="535"/>
    <x v="2"/>
    <x v="4"/>
    <x v="145"/>
    <m/>
    <m/>
  </r>
  <r>
    <x v="19"/>
    <s v="Самосвал"/>
    <x v="2"/>
    <x v="536"/>
    <x v="2"/>
    <x v="4"/>
    <x v="145"/>
    <m/>
    <m/>
  </r>
  <r>
    <x v="19"/>
    <s v="Самосвал"/>
    <x v="2"/>
    <x v="537"/>
    <x v="2"/>
    <x v="4"/>
    <x v="145"/>
    <m/>
    <m/>
  </r>
  <r>
    <x v="19"/>
    <s v="Самосвал"/>
    <x v="2"/>
    <x v="538"/>
    <x v="2"/>
    <x v="4"/>
    <x v="145"/>
    <m/>
    <m/>
  </r>
  <r>
    <x v="19"/>
    <s v="Самосвал"/>
    <x v="2"/>
    <x v="1023"/>
    <x v="2"/>
    <x v="4"/>
    <x v="3"/>
    <m/>
    <m/>
  </r>
  <r>
    <x v="19"/>
    <s v="Самосвал"/>
    <x v="3"/>
    <x v="1108"/>
    <x v="2"/>
    <x v="4"/>
    <x v="3"/>
    <m/>
    <m/>
  </r>
  <r>
    <x v="19"/>
    <s v="Самосвал"/>
    <x v="3"/>
    <x v="474"/>
    <x v="2"/>
    <x v="4"/>
    <x v="3"/>
    <m/>
    <m/>
  </r>
  <r>
    <x v="19"/>
    <s v="Самосвал"/>
    <x v="3"/>
    <x v="1109"/>
    <x v="2"/>
    <x v="4"/>
    <x v="3"/>
    <m/>
    <m/>
  </r>
  <r>
    <x v="19"/>
    <s v="Самосвал"/>
    <x v="3"/>
    <x v="1110"/>
    <x v="2"/>
    <x v="4"/>
    <x v="3"/>
    <m/>
    <m/>
  </r>
  <r>
    <x v="19"/>
    <s v="Самосвал"/>
    <x v="3"/>
    <x v="1111"/>
    <x v="2"/>
    <x v="4"/>
    <x v="3"/>
    <m/>
    <m/>
  </r>
  <r>
    <x v="19"/>
    <s v="Самосвал"/>
    <x v="3"/>
    <x v="1112"/>
    <x v="2"/>
    <x v="4"/>
    <x v="3"/>
    <m/>
    <m/>
  </r>
  <r>
    <x v="19"/>
    <s v="Самосвал"/>
    <x v="3"/>
    <x v="479"/>
    <x v="2"/>
    <x v="4"/>
    <x v="3"/>
    <m/>
    <m/>
  </r>
  <r>
    <x v="19"/>
    <s v="Самосвал"/>
    <x v="3"/>
    <x v="475"/>
    <x v="2"/>
    <x v="4"/>
    <x v="3"/>
    <m/>
    <m/>
  </r>
  <r>
    <x v="19"/>
    <s v="Самосвал"/>
    <x v="3"/>
    <x v="476"/>
    <x v="2"/>
    <x v="4"/>
    <x v="3"/>
    <m/>
    <m/>
  </r>
  <r>
    <x v="19"/>
    <s v="Самосвал"/>
    <x v="3"/>
    <x v="477"/>
    <x v="2"/>
    <x v="4"/>
    <x v="3"/>
    <m/>
    <m/>
  </r>
  <r>
    <x v="19"/>
    <s v="Самосвал"/>
    <x v="3"/>
    <x v="481"/>
    <x v="2"/>
    <x v="4"/>
    <x v="3"/>
    <m/>
    <m/>
  </r>
  <r>
    <x v="19"/>
    <s v="Самосвал"/>
    <x v="3"/>
    <x v="482"/>
    <x v="2"/>
    <x v="4"/>
    <x v="3"/>
    <m/>
    <m/>
  </r>
  <r>
    <x v="19"/>
    <s v="Самосвал"/>
    <x v="3"/>
    <x v="484"/>
    <x v="2"/>
    <x v="4"/>
    <x v="3"/>
    <m/>
    <m/>
  </r>
  <r>
    <x v="19"/>
    <s v="Самосвал"/>
    <x v="3"/>
    <x v="485"/>
    <x v="2"/>
    <x v="4"/>
    <x v="3"/>
    <m/>
    <m/>
  </r>
  <r>
    <x v="19"/>
    <s v="Самосвал"/>
    <x v="3"/>
    <x v="1113"/>
    <x v="2"/>
    <x v="4"/>
    <x v="3"/>
    <m/>
    <m/>
  </r>
  <r>
    <x v="19"/>
    <s v="Самосвал"/>
    <x v="3"/>
    <x v="486"/>
    <x v="2"/>
    <x v="4"/>
    <x v="3"/>
    <m/>
    <m/>
  </r>
  <r>
    <x v="19"/>
    <s v="Самосвал"/>
    <x v="3"/>
    <x v="1114"/>
    <x v="2"/>
    <x v="4"/>
    <x v="3"/>
    <m/>
    <m/>
  </r>
  <r>
    <x v="19"/>
    <s v="Самосвал"/>
    <x v="3"/>
    <x v="489"/>
    <x v="2"/>
    <x v="4"/>
    <x v="3"/>
    <m/>
    <m/>
  </r>
  <r>
    <x v="19"/>
    <s v="Самосвал"/>
    <x v="3"/>
    <x v="490"/>
    <x v="2"/>
    <x v="4"/>
    <x v="3"/>
    <m/>
    <m/>
  </r>
  <r>
    <x v="19"/>
    <s v="Самосвал"/>
    <x v="3"/>
    <x v="491"/>
    <x v="2"/>
    <x v="4"/>
    <x v="3"/>
    <m/>
    <m/>
  </r>
  <r>
    <x v="19"/>
    <s v="Самосвал"/>
    <x v="3"/>
    <x v="1115"/>
    <x v="2"/>
    <x v="4"/>
    <x v="3"/>
    <m/>
    <m/>
  </r>
  <r>
    <x v="19"/>
    <s v="Самосвал"/>
    <x v="3"/>
    <x v="1116"/>
    <x v="2"/>
    <x v="4"/>
    <x v="3"/>
    <m/>
    <m/>
  </r>
  <r>
    <x v="19"/>
    <s v="Самосвал"/>
    <x v="3"/>
    <x v="479"/>
    <x v="2"/>
    <x v="4"/>
    <x v="3"/>
    <m/>
    <m/>
  </r>
  <r>
    <x v="19"/>
    <s v="Самосвал"/>
    <x v="3"/>
    <x v="1117"/>
    <x v="2"/>
    <x v="4"/>
    <x v="3"/>
    <m/>
    <m/>
  </r>
  <r>
    <x v="19"/>
    <s v="Самосвал"/>
    <x v="3"/>
    <x v="493"/>
    <x v="2"/>
    <x v="4"/>
    <x v="3"/>
    <m/>
    <m/>
  </r>
  <r>
    <x v="19"/>
    <s v="Самосвал"/>
    <x v="3"/>
    <x v="487"/>
    <x v="2"/>
    <x v="4"/>
    <x v="3"/>
    <m/>
    <m/>
  </r>
  <r>
    <x v="19"/>
    <s v="Самосвал"/>
    <x v="3"/>
    <x v="1118"/>
    <x v="2"/>
    <x v="4"/>
    <x v="3"/>
    <m/>
    <m/>
  </r>
  <r>
    <x v="19"/>
    <s v="Самосвал"/>
    <x v="3"/>
    <x v="494"/>
    <x v="2"/>
    <x v="4"/>
    <x v="3"/>
    <m/>
    <m/>
  </r>
  <r>
    <x v="19"/>
    <s v="Самосвал"/>
    <x v="3"/>
    <x v="495"/>
    <x v="2"/>
    <x v="4"/>
    <x v="3"/>
    <m/>
    <m/>
  </r>
  <r>
    <x v="19"/>
    <s v="Самосвал"/>
    <x v="3"/>
    <x v="1119"/>
    <x v="2"/>
    <x v="4"/>
    <x v="3"/>
    <m/>
    <m/>
  </r>
  <r>
    <x v="19"/>
    <s v="Самосвал"/>
    <x v="3"/>
    <x v="1120"/>
    <x v="2"/>
    <x v="4"/>
    <x v="3"/>
    <m/>
    <m/>
  </r>
  <r>
    <x v="19"/>
    <s v="Самосвал"/>
    <x v="3"/>
    <x v="492"/>
    <x v="2"/>
    <x v="4"/>
    <x v="3"/>
    <m/>
    <m/>
  </r>
  <r>
    <x v="19"/>
    <s v="Самосвал"/>
    <x v="3"/>
    <x v="1121"/>
    <x v="2"/>
    <x v="4"/>
    <x v="3"/>
    <m/>
    <m/>
  </r>
  <r>
    <x v="19"/>
    <s v="Самосвал"/>
    <x v="3"/>
    <x v="496"/>
    <x v="2"/>
    <x v="4"/>
    <x v="3"/>
    <m/>
    <m/>
  </r>
  <r>
    <x v="19"/>
    <s v="Самосвал"/>
    <x v="3"/>
    <x v="497"/>
    <x v="3"/>
    <x v="5"/>
    <x v="138"/>
    <s v="л."/>
    <n v="54"/>
  </r>
  <r>
    <x v="19"/>
    <s v="Самосвал"/>
    <x v="3"/>
    <x v="1122"/>
    <x v="3"/>
    <x v="6"/>
    <x v="139"/>
    <s v="шт."/>
    <n v="1"/>
  </r>
  <r>
    <x v="19"/>
    <s v="Самосвал"/>
    <x v="3"/>
    <x v="499"/>
    <x v="3"/>
    <x v="81"/>
    <x v="53"/>
    <s v="шт."/>
    <n v="2"/>
  </r>
  <r>
    <x v="19"/>
    <s v="Самосвал"/>
    <x v="3"/>
    <x v="500"/>
    <x v="3"/>
    <x v="46"/>
    <x v="140"/>
    <s v="шт."/>
    <n v="2"/>
  </r>
  <r>
    <x v="19"/>
    <s v="Самосвал"/>
    <x v="3"/>
    <x v="1123"/>
    <x v="2"/>
    <x v="4"/>
    <x v="3"/>
    <m/>
    <m/>
  </r>
  <r>
    <x v="19"/>
    <s v="Самосвал"/>
    <x v="3"/>
    <x v="1124"/>
    <x v="2"/>
    <x v="4"/>
    <x v="3"/>
    <m/>
    <m/>
  </r>
  <r>
    <x v="19"/>
    <s v="Самосвал"/>
    <x v="3"/>
    <x v="986"/>
    <x v="25"/>
    <x v="46"/>
    <x v="141"/>
    <s v="шт."/>
    <n v="1"/>
  </r>
  <r>
    <x v="19"/>
    <s v="Самосвал"/>
    <x v="3"/>
    <x v="505"/>
    <x v="2"/>
    <x v="4"/>
    <x v="3"/>
    <m/>
    <m/>
  </r>
  <r>
    <x v="19"/>
    <s v="Самосвал"/>
    <x v="3"/>
    <x v="1125"/>
    <x v="2"/>
    <x v="4"/>
    <x v="3"/>
    <m/>
    <m/>
  </r>
  <r>
    <x v="19"/>
    <s v="Самосвал"/>
    <x v="3"/>
    <x v="507"/>
    <x v="2"/>
    <x v="4"/>
    <x v="3"/>
    <m/>
    <m/>
  </r>
  <r>
    <x v="19"/>
    <s v="Самосвал"/>
    <x v="3"/>
    <x v="508"/>
    <x v="2"/>
    <x v="4"/>
    <x v="3"/>
    <m/>
    <m/>
  </r>
  <r>
    <x v="19"/>
    <s v="Самосвал"/>
    <x v="3"/>
    <x v="1126"/>
    <x v="0"/>
    <x v="82"/>
    <x v="142"/>
    <s v="шт."/>
    <n v="3"/>
  </r>
  <r>
    <x v="19"/>
    <s v="Самосвал"/>
    <x v="3"/>
    <x v="513"/>
    <x v="2"/>
    <x v="4"/>
    <x v="3"/>
    <m/>
    <m/>
  </r>
  <r>
    <x v="19"/>
    <s v="Самосвал"/>
    <x v="3"/>
    <x v="512"/>
    <x v="2"/>
    <x v="4"/>
    <x v="3"/>
    <m/>
    <m/>
  </r>
  <r>
    <x v="19"/>
    <s v="Самосвал"/>
    <x v="3"/>
    <x v="1127"/>
    <x v="2"/>
    <x v="4"/>
    <x v="3"/>
    <m/>
    <m/>
  </r>
  <r>
    <x v="19"/>
    <s v="Самосвал"/>
    <x v="3"/>
    <x v="1128"/>
    <x v="2"/>
    <x v="4"/>
    <x v="3"/>
    <m/>
    <m/>
  </r>
  <r>
    <x v="19"/>
    <s v="Самосвал"/>
    <x v="3"/>
    <x v="1129"/>
    <x v="2"/>
    <x v="4"/>
    <x v="3"/>
    <m/>
    <m/>
  </r>
  <r>
    <x v="19"/>
    <s v="Самосвал"/>
    <x v="3"/>
    <x v="1130"/>
    <x v="2"/>
    <x v="4"/>
    <x v="3"/>
    <m/>
    <m/>
  </r>
  <r>
    <x v="19"/>
    <s v="Самосвал"/>
    <x v="3"/>
    <x v="1131"/>
    <x v="2"/>
    <x v="4"/>
    <x v="3"/>
    <m/>
    <m/>
  </r>
  <r>
    <x v="19"/>
    <s v="Самосвал"/>
    <x v="3"/>
    <x v="1132"/>
    <x v="2"/>
    <x v="4"/>
    <x v="3"/>
    <m/>
    <m/>
  </r>
  <r>
    <x v="19"/>
    <s v="Самосвал"/>
    <x v="3"/>
    <x v="1133"/>
    <x v="1"/>
    <x v="46"/>
    <x v="142"/>
    <s v="шт."/>
    <n v="4"/>
  </r>
  <r>
    <x v="19"/>
    <s v="Самосвал"/>
    <x v="3"/>
    <x v="1134"/>
    <x v="1"/>
    <x v="12"/>
    <x v="143"/>
    <s v="шт."/>
    <n v="1"/>
  </r>
  <r>
    <x v="19"/>
    <s v="Самосвал"/>
    <x v="3"/>
    <x v="1135"/>
    <x v="2"/>
    <x v="4"/>
    <x v="3"/>
    <m/>
    <m/>
  </r>
  <r>
    <x v="19"/>
    <s v="Самосвал"/>
    <x v="3"/>
    <x v="1136"/>
    <x v="2"/>
    <x v="4"/>
    <x v="3"/>
    <m/>
    <m/>
  </r>
  <r>
    <x v="19"/>
    <s v="Самосвал"/>
    <x v="3"/>
    <x v="1137"/>
    <x v="2"/>
    <x v="4"/>
    <x v="3"/>
    <m/>
    <m/>
  </r>
  <r>
    <x v="19"/>
    <s v="Самосвал"/>
    <x v="3"/>
    <x v="1138"/>
    <x v="2"/>
    <x v="4"/>
    <x v="3"/>
    <m/>
    <m/>
  </r>
  <r>
    <x v="19"/>
    <s v="Самосвал"/>
    <x v="3"/>
    <x v="1139"/>
    <x v="2"/>
    <x v="4"/>
    <x v="3"/>
    <m/>
    <m/>
  </r>
  <r>
    <x v="19"/>
    <s v="Самосвал"/>
    <x v="3"/>
    <x v="1140"/>
    <x v="2"/>
    <x v="4"/>
    <x v="3"/>
    <m/>
    <m/>
  </r>
  <r>
    <x v="19"/>
    <s v="Самосвал"/>
    <x v="3"/>
    <x v="1141"/>
    <x v="2"/>
    <x v="4"/>
    <x v="3"/>
    <m/>
    <m/>
  </r>
  <r>
    <x v="19"/>
    <s v="Самосвал"/>
    <x v="3"/>
    <x v="1142"/>
    <x v="2"/>
    <x v="4"/>
    <x v="144"/>
    <m/>
    <m/>
  </r>
  <r>
    <x v="19"/>
    <s v="Самосвал"/>
    <x v="3"/>
    <x v="1143"/>
    <x v="2"/>
    <x v="4"/>
    <x v="145"/>
    <m/>
    <m/>
  </r>
  <r>
    <x v="19"/>
    <s v="Самосвал"/>
    <x v="3"/>
    <x v="509"/>
    <x v="2"/>
    <x v="4"/>
    <x v="3"/>
    <m/>
    <m/>
  </r>
  <r>
    <x v="19"/>
    <s v="Самосвал"/>
    <x v="3"/>
    <x v="510"/>
    <x v="2"/>
    <x v="4"/>
    <x v="76"/>
    <m/>
    <m/>
  </r>
  <r>
    <x v="19"/>
    <s v="Самосвал"/>
    <x v="3"/>
    <x v="511"/>
    <x v="2"/>
    <x v="4"/>
    <x v="3"/>
    <m/>
    <m/>
  </r>
  <r>
    <x v="19"/>
    <s v="Самосвал"/>
    <x v="3"/>
    <x v="528"/>
    <x v="2"/>
    <x v="4"/>
    <x v="3"/>
    <m/>
    <m/>
  </r>
  <r>
    <x v="19"/>
    <s v="Самосвал"/>
    <x v="3"/>
    <x v="529"/>
    <x v="2"/>
    <x v="4"/>
    <x v="3"/>
    <m/>
    <m/>
  </r>
  <r>
    <x v="19"/>
    <s v="Самосвал"/>
    <x v="3"/>
    <x v="530"/>
    <x v="2"/>
    <x v="4"/>
    <x v="3"/>
    <m/>
    <m/>
  </r>
  <r>
    <x v="19"/>
    <s v="Самосвал"/>
    <x v="3"/>
    <x v="531"/>
    <x v="2"/>
    <x v="4"/>
    <x v="3"/>
    <m/>
    <m/>
  </r>
  <r>
    <x v="19"/>
    <s v="Самосвал"/>
    <x v="3"/>
    <x v="532"/>
    <x v="2"/>
    <x v="4"/>
    <x v="146"/>
    <m/>
    <m/>
  </r>
  <r>
    <x v="19"/>
    <s v="Самосвал"/>
    <x v="3"/>
    <x v="533"/>
    <x v="2"/>
    <x v="4"/>
    <x v="145"/>
    <m/>
    <m/>
  </r>
  <r>
    <x v="19"/>
    <s v="Самосвал"/>
    <x v="3"/>
    <x v="534"/>
    <x v="2"/>
    <x v="4"/>
    <x v="146"/>
    <m/>
    <m/>
  </r>
  <r>
    <x v="19"/>
    <s v="Самосвал"/>
    <x v="3"/>
    <x v="535"/>
    <x v="2"/>
    <x v="4"/>
    <x v="145"/>
    <m/>
    <m/>
  </r>
  <r>
    <x v="19"/>
    <s v="Самосвал"/>
    <x v="3"/>
    <x v="536"/>
    <x v="2"/>
    <x v="4"/>
    <x v="145"/>
    <m/>
    <m/>
  </r>
  <r>
    <x v="19"/>
    <s v="Самосвал"/>
    <x v="3"/>
    <x v="537"/>
    <x v="2"/>
    <x v="4"/>
    <x v="145"/>
    <m/>
    <m/>
  </r>
  <r>
    <x v="19"/>
    <s v="Самосвал"/>
    <x v="3"/>
    <x v="538"/>
    <x v="2"/>
    <x v="4"/>
    <x v="145"/>
    <m/>
    <m/>
  </r>
  <r>
    <x v="19"/>
    <s v="Самосвал"/>
    <x v="3"/>
    <x v="1023"/>
    <x v="2"/>
    <x v="4"/>
    <x v="3"/>
    <m/>
    <m/>
  </r>
  <r>
    <x v="19"/>
    <s v="Самосвал"/>
    <x v="3"/>
    <x v="1144"/>
    <x v="2"/>
    <x v="4"/>
    <x v="3"/>
    <m/>
    <m/>
  </r>
  <r>
    <x v="19"/>
    <s v="Самосвал"/>
    <x v="3"/>
    <x v="1145"/>
    <x v="2"/>
    <x v="4"/>
    <x v="3"/>
    <m/>
    <m/>
  </r>
  <r>
    <x v="19"/>
    <s v="Самосвал"/>
    <x v="3"/>
    <x v="543"/>
    <x v="2"/>
    <x v="4"/>
    <x v="3"/>
    <m/>
    <m/>
  </r>
  <r>
    <x v="19"/>
    <s v="Самосвал"/>
    <x v="3"/>
    <x v="1146"/>
    <x v="2"/>
    <x v="4"/>
    <x v="3"/>
    <m/>
    <m/>
  </r>
  <r>
    <x v="19"/>
    <s v="Самосвал"/>
    <x v="3"/>
    <x v="1147"/>
    <x v="2"/>
    <x v="4"/>
    <x v="3"/>
    <m/>
    <m/>
  </r>
  <r>
    <x v="19"/>
    <s v="Самосвал"/>
    <x v="3"/>
    <x v="1148"/>
    <x v="2"/>
    <x v="4"/>
    <x v="3"/>
    <m/>
    <m/>
  </r>
  <r>
    <x v="19"/>
    <s v="Самосвал"/>
    <x v="3"/>
    <x v="1149"/>
    <x v="2"/>
    <x v="4"/>
    <x v="3"/>
    <m/>
    <m/>
  </r>
  <r>
    <x v="19"/>
    <s v="Самосвал"/>
    <x v="3"/>
    <x v="1150"/>
    <x v="2"/>
    <x v="4"/>
    <x v="3"/>
    <m/>
    <m/>
  </r>
  <r>
    <x v="19"/>
    <s v="Самосвал"/>
    <x v="3"/>
    <x v="1151"/>
    <x v="2"/>
    <x v="4"/>
    <x v="3"/>
    <m/>
    <m/>
  </r>
  <r>
    <x v="19"/>
    <s v="Самосвал"/>
    <x v="3"/>
    <x v="1152"/>
    <x v="2"/>
    <x v="4"/>
    <x v="3"/>
    <m/>
    <m/>
  </r>
  <r>
    <x v="19"/>
    <s v="Самосвал"/>
    <x v="3"/>
    <x v="1153"/>
    <x v="2"/>
    <x v="4"/>
    <x v="3"/>
    <m/>
    <m/>
  </r>
  <r>
    <x v="19"/>
    <s v="Самосвал"/>
    <x v="3"/>
    <x v="1154"/>
    <x v="2"/>
    <x v="4"/>
    <x v="3"/>
    <m/>
    <m/>
  </r>
  <r>
    <x v="19"/>
    <s v="Самосвал"/>
    <x v="3"/>
    <x v="1155"/>
    <x v="2"/>
    <x v="4"/>
    <x v="3"/>
    <m/>
    <m/>
  </r>
  <r>
    <x v="19"/>
    <s v="Самосвал"/>
    <x v="3"/>
    <x v="1156"/>
    <x v="2"/>
    <x v="4"/>
    <x v="3"/>
    <m/>
    <m/>
  </r>
  <r>
    <x v="19"/>
    <s v="Самосвал"/>
    <x v="3"/>
    <x v="1157"/>
    <x v="2"/>
    <x v="4"/>
    <x v="3"/>
    <m/>
    <m/>
  </r>
  <r>
    <x v="19"/>
    <s v="Самосвал"/>
    <x v="3"/>
    <x v="1158"/>
    <x v="0"/>
    <x v="2"/>
    <x v="147"/>
    <s v="л."/>
    <n v="90"/>
  </r>
  <r>
    <x v="19"/>
    <s v="Самосвал"/>
    <x v="16"/>
    <x v="1108"/>
    <x v="2"/>
    <x v="4"/>
    <x v="3"/>
    <m/>
    <m/>
  </r>
  <r>
    <x v="19"/>
    <s v="Самосвал"/>
    <x v="16"/>
    <x v="474"/>
    <x v="2"/>
    <x v="4"/>
    <x v="3"/>
    <m/>
    <m/>
  </r>
  <r>
    <x v="19"/>
    <s v="Самосвал"/>
    <x v="16"/>
    <x v="1109"/>
    <x v="2"/>
    <x v="4"/>
    <x v="3"/>
    <m/>
    <m/>
  </r>
  <r>
    <x v="19"/>
    <s v="Самосвал"/>
    <x v="16"/>
    <x v="1110"/>
    <x v="2"/>
    <x v="4"/>
    <x v="3"/>
    <m/>
    <m/>
  </r>
  <r>
    <x v="19"/>
    <s v="Самосвал"/>
    <x v="16"/>
    <x v="1111"/>
    <x v="2"/>
    <x v="4"/>
    <x v="3"/>
    <m/>
    <m/>
  </r>
  <r>
    <x v="19"/>
    <s v="Самосвал"/>
    <x v="16"/>
    <x v="1112"/>
    <x v="2"/>
    <x v="4"/>
    <x v="3"/>
    <m/>
    <m/>
  </r>
  <r>
    <x v="19"/>
    <s v="Самосвал"/>
    <x v="16"/>
    <x v="479"/>
    <x v="2"/>
    <x v="4"/>
    <x v="3"/>
    <m/>
    <m/>
  </r>
  <r>
    <x v="19"/>
    <s v="Самосвал"/>
    <x v="16"/>
    <x v="475"/>
    <x v="2"/>
    <x v="4"/>
    <x v="3"/>
    <m/>
    <m/>
  </r>
  <r>
    <x v="19"/>
    <s v="Самосвал"/>
    <x v="16"/>
    <x v="476"/>
    <x v="2"/>
    <x v="4"/>
    <x v="3"/>
    <m/>
    <m/>
  </r>
  <r>
    <x v="19"/>
    <s v="Самосвал"/>
    <x v="16"/>
    <x v="477"/>
    <x v="2"/>
    <x v="4"/>
    <x v="3"/>
    <m/>
    <m/>
  </r>
  <r>
    <x v="19"/>
    <s v="Самосвал"/>
    <x v="16"/>
    <x v="481"/>
    <x v="2"/>
    <x v="4"/>
    <x v="3"/>
    <m/>
    <m/>
  </r>
  <r>
    <x v="19"/>
    <s v="Самосвал"/>
    <x v="16"/>
    <x v="482"/>
    <x v="2"/>
    <x v="4"/>
    <x v="3"/>
    <m/>
    <m/>
  </r>
  <r>
    <x v="19"/>
    <s v="Самосвал"/>
    <x v="16"/>
    <x v="484"/>
    <x v="2"/>
    <x v="4"/>
    <x v="3"/>
    <m/>
    <m/>
  </r>
  <r>
    <x v="19"/>
    <s v="Самосвал"/>
    <x v="16"/>
    <x v="485"/>
    <x v="2"/>
    <x v="4"/>
    <x v="3"/>
    <m/>
    <m/>
  </r>
  <r>
    <x v="19"/>
    <s v="Самосвал"/>
    <x v="16"/>
    <x v="1113"/>
    <x v="2"/>
    <x v="4"/>
    <x v="3"/>
    <m/>
    <m/>
  </r>
  <r>
    <x v="19"/>
    <s v="Самосвал"/>
    <x v="16"/>
    <x v="486"/>
    <x v="2"/>
    <x v="4"/>
    <x v="3"/>
    <m/>
    <m/>
  </r>
  <r>
    <x v="19"/>
    <s v="Самосвал"/>
    <x v="16"/>
    <x v="1114"/>
    <x v="2"/>
    <x v="4"/>
    <x v="3"/>
    <m/>
    <m/>
  </r>
  <r>
    <x v="19"/>
    <s v="Самосвал"/>
    <x v="16"/>
    <x v="489"/>
    <x v="2"/>
    <x v="4"/>
    <x v="3"/>
    <m/>
    <m/>
  </r>
  <r>
    <x v="19"/>
    <s v="Самосвал"/>
    <x v="16"/>
    <x v="490"/>
    <x v="2"/>
    <x v="4"/>
    <x v="3"/>
    <m/>
    <m/>
  </r>
  <r>
    <x v="19"/>
    <s v="Самосвал"/>
    <x v="16"/>
    <x v="491"/>
    <x v="2"/>
    <x v="4"/>
    <x v="3"/>
    <m/>
    <m/>
  </r>
  <r>
    <x v="19"/>
    <s v="Самосвал"/>
    <x v="16"/>
    <x v="1115"/>
    <x v="2"/>
    <x v="4"/>
    <x v="3"/>
    <m/>
    <m/>
  </r>
  <r>
    <x v="19"/>
    <s v="Самосвал"/>
    <x v="16"/>
    <x v="1116"/>
    <x v="2"/>
    <x v="4"/>
    <x v="3"/>
    <m/>
    <m/>
  </r>
  <r>
    <x v="19"/>
    <s v="Самосвал"/>
    <x v="16"/>
    <x v="479"/>
    <x v="2"/>
    <x v="4"/>
    <x v="3"/>
    <m/>
    <m/>
  </r>
  <r>
    <x v="19"/>
    <s v="Самосвал"/>
    <x v="16"/>
    <x v="1117"/>
    <x v="2"/>
    <x v="4"/>
    <x v="3"/>
    <m/>
    <m/>
  </r>
  <r>
    <x v="19"/>
    <s v="Самосвал"/>
    <x v="16"/>
    <x v="493"/>
    <x v="2"/>
    <x v="4"/>
    <x v="3"/>
    <m/>
    <m/>
  </r>
  <r>
    <x v="19"/>
    <s v="Самосвал"/>
    <x v="16"/>
    <x v="487"/>
    <x v="2"/>
    <x v="4"/>
    <x v="3"/>
    <m/>
    <m/>
  </r>
  <r>
    <x v="19"/>
    <s v="Самосвал"/>
    <x v="16"/>
    <x v="1118"/>
    <x v="2"/>
    <x v="4"/>
    <x v="3"/>
    <m/>
    <m/>
  </r>
  <r>
    <x v="19"/>
    <s v="Самосвал"/>
    <x v="16"/>
    <x v="494"/>
    <x v="2"/>
    <x v="4"/>
    <x v="3"/>
    <m/>
    <m/>
  </r>
  <r>
    <x v="19"/>
    <s v="Самосвал"/>
    <x v="16"/>
    <x v="495"/>
    <x v="2"/>
    <x v="4"/>
    <x v="3"/>
    <m/>
    <m/>
  </r>
  <r>
    <x v="19"/>
    <s v="Самосвал"/>
    <x v="16"/>
    <x v="1119"/>
    <x v="2"/>
    <x v="4"/>
    <x v="3"/>
    <m/>
    <m/>
  </r>
  <r>
    <x v="19"/>
    <s v="Самосвал"/>
    <x v="16"/>
    <x v="1120"/>
    <x v="2"/>
    <x v="4"/>
    <x v="3"/>
    <m/>
    <m/>
  </r>
  <r>
    <x v="19"/>
    <s v="Самосвал"/>
    <x v="16"/>
    <x v="492"/>
    <x v="2"/>
    <x v="4"/>
    <x v="3"/>
    <m/>
    <m/>
  </r>
  <r>
    <x v="19"/>
    <s v="Самосвал"/>
    <x v="16"/>
    <x v="1121"/>
    <x v="2"/>
    <x v="4"/>
    <x v="3"/>
    <m/>
    <m/>
  </r>
  <r>
    <x v="19"/>
    <s v="Самосвал"/>
    <x v="16"/>
    <x v="496"/>
    <x v="2"/>
    <x v="4"/>
    <x v="3"/>
    <m/>
    <m/>
  </r>
  <r>
    <x v="19"/>
    <s v="Самосвал"/>
    <x v="16"/>
    <x v="497"/>
    <x v="3"/>
    <x v="5"/>
    <x v="138"/>
    <s v="л."/>
    <n v="54"/>
  </r>
  <r>
    <x v="19"/>
    <s v="Самосвал"/>
    <x v="16"/>
    <x v="1122"/>
    <x v="3"/>
    <x v="6"/>
    <x v="139"/>
    <s v="шт."/>
    <n v="1"/>
  </r>
  <r>
    <x v="19"/>
    <s v="Самосвал"/>
    <x v="16"/>
    <x v="499"/>
    <x v="3"/>
    <x v="81"/>
    <x v="53"/>
    <s v="шт."/>
    <n v="2"/>
  </r>
  <r>
    <x v="19"/>
    <s v="Самосвал"/>
    <x v="16"/>
    <x v="500"/>
    <x v="3"/>
    <x v="46"/>
    <x v="140"/>
    <s v="шт."/>
    <n v="2"/>
  </r>
  <r>
    <x v="19"/>
    <s v="Самосвал"/>
    <x v="16"/>
    <x v="1123"/>
    <x v="2"/>
    <x v="4"/>
    <x v="3"/>
    <m/>
    <m/>
  </r>
  <r>
    <x v="19"/>
    <s v="Самосвал"/>
    <x v="16"/>
    <x v="1124"/>
    <x v="2"/>
    <x v="4"/>
    <x v="3"/>
    <m/>
    <m/>
  </r>
  <r>
    <x v="19"/>
    <s v="Самосвал"/>
    <x v="16"/>
    <x v="986"/>
    <x v="25"/>
    <x v="46"/>
    <x v="141"/>
    <s v="шт."/>
    <n v="1"/>
  </r>
  <r>
    <x v="19"/>
    <s v="Самосвал"/>
    <x v="16"/>
    <x v="505"/>
    <x v="2"/>
    <x v="4"/>
    <x v="3"/>
    <m/>
    <m/>
  </r>
  <r>
    <x v="19"/>
    <s v="Самосвал"/>
    <x v="16"/>
    <x v="1159"/>
    <x v="2"/>
    <x v="4"/>
    <x v="3"/>
    <m/>
    <m/>
  </r>
  <r>
    <x v="19"/>
    <s v="Самосвал"/>
    <x v="16"/>
    <x v="1160"/>
    <x v="2"/>
    <x v="4"/>
    <x v="3"/>
    <m/>
    <m/>
  </r>
  <r>
    <x v="19"/>
    <s v="Самосвал"/>
    <x v="16"/>
    <x v="1161"/>
    <x v="2"/>
    <x v="4"/>
    <x v="3"/>
    <m/>
    <m/>
  </r>
  <r>
    <x v="19"/>
    <s v="Самосвал"/>
    <x v="16"/>
    <x v="1162"/>
    <x v="2"/>
    <x v="4"/>
    <x v="3"/>
    <m/>
    <m/>
  </r>
  <r>
    <x v="19"/>
    <s v="Самосвал"/>
    <x v="16"/>
    <x v="1163"/>
    <x v="2"/>
    <x v="4"/>
    <x v="3"/>
    <m/>
    <m/>
  </r>
  <r>
    <x v="19"/>
    <s v="Самосвал"/>
    <x v="16"/>
    <x v="1164"/>
    <x v="2"/>
    <x v="4"/>
    <x v="3"/>
    <m/>
    <m/>
  </r>
  <r>
    <x v="19"/>
    <s v="Самосвал"/>
    <x v="16"/>
    <x v="1165"/>
    <x v="2"/>
    <x v="4"/>
    <x v="3"/>
    <m/>
    <m/>
  </r>
  <r>
    <x v="19"/>
    <s v="Самосвал"/>
    <x v="16"/>
    <x v="1166"/>
    <x v="2"/>
    <x v="4"/>
    <x v="3"/>
    <m/>
    <m/>
  </r>
  <r>
    <x v="19"/>
    <s v="Самосвал"/>
    <x v="16"/>
    <x v="1125"/>
    <x v="2"/>
    <x v="4"/>
    <x v="3"/>
    <m/>
    <m/>
  </r>
  <r>
    <x v="19"/>
    <s v="Самосвал"/>
    <x v="16"/>
    <x v="507"/>
    <x v="2"/>
    <x v="4"/>
    <x v="3"/>
    <m/>
    <m/>
  </r>
  <r>
    <x v="19"/>
    <s v="Самосвал"/>
    <x v="16"/>
    <x v="508"/>
    <x v="2"/>
    <x v="4"/>
    <x v="3"/>
    <m/>
    <m/>
  </r>
  <r>
    <x v="19"/>
    <s v="Самосвал"/>
    <x v="16"/>
    <x v="1126"/>
    <x v="0"/>
    <x v="82"/>
    <x v="142"/>
    <s v="шт."/>
    <n v="3"/>
  </r>
  <r>
    <x v="19"/>
    <s v="Самосвал"/>
    <x v="16"/>
    <x v="513"/>
    <x v="2"/>
    <x v="4"/>
    <x v="3"/>
    <m/>
    <m/>
  </r>
  <r>
    <x v="19"/>
    <s v="Самосвал"/>
    <x v="16"/>
    <x v="512"/>
    <x v="2"/>
    <x v="4"/>
    <x v="3"/>
    <m/>
    <m/>
  </r>
  <r>
    <x v="19"/>
    <s v="Самосвал"/>
    <x v="16"/>
    <x v="1127"/>
    <x v="2"/>
    <x v="4"/>
    <x v="3"/>
    <m/>
    <m/>
  </r>
  <r>
    <x v="19"/>
    <s v="Самосвал"/>
    <x v="16"/>
    <x v="1128"/>
    <x v="2"/>
    <x v="4"/>
    <x v="3"/>
    <m/>
    <m/>
  </r>
  <r>
    <x v="19"/>
    <s v="Самосвал"/>
    <x v="16"/>
    <x v="1129"/>
    <x v="2"/>
    <x v="4"/>
    <x v="3"/>
    <m/>
    <m/>
  </r>
  <r>
    <x v="19"/>
    <s v="Самосвал"/>
    <x v="16"/>
    <x v="1130"/>
    <x v="2"/>
    <x v="4"/>
    <x v="3"/>
    <m/>
    <m/>
  </r>
  <r>
    <x v="19"/>
    <s v="Самосвал"/>
    <x v="16"/>
    <x v="1131"/>
    <x v="2"/>
    <x v="4"/>
    <x v="3"/>
    <m/>
    <m/>
  </r>
  <r>
    <x v="19"/>
    <s v="Самосвал"/>
    <x v="16"/>
    <x v="1132"/>
    <x v="2"/>
    <x v="4"/>
    <x v="3"/>
    <m/>
    <m/>
  </r>
  <r>
    <x v="19"/>
    <s v="Самосвал"/>
    <x v="16"/>
    <x v="1133"/>
    <x v="1"/>
    <x v="46"/>
    <x v="142"/>
    <s v="шт."/>
    <n v="4"/>
  </r>
  <r>
    <x v="19"/>
    <s v="Самосвал"/>
    <x v="16"/>
    <x v="1134"/>
    <x v="1"/>
    <x v="12"/>
    <x v="143"/>
    <s v="шт."/>
    <n v="1"/>
  </r>
  <r>
    <x v="19"/>
    <s v="Самосвал"/>
    <x v="16"/>
    <x v="1135"/>
    <x v="2"/>
    <x v="4"/>
    <x v="3"/>
    <m/>
    <m/>
  </r>
  <r>
    <x v="19"/>
    <s v="Самосвал"/>
    <x v="16"/>
    <x v="1136"/>
    <x v="2"/>
    <x v="4"/>
    <x v="3"/>
    <m/>
    <m/>
  </r>
  <r>
    <x v="19"/>
    <s v="Самосвал"/>
    <x v="16"/>
    <x v="1137"/>
    <x v="2"/>
    <x v="4"/>
    <x v="3"/>
    <m/>
    <m/>
  </r>
  <r>
    <x v="19"/>
    <s v="Самосвал"/>
    <x v="16"/>
    <x v="1138"/>
    <x v="2"/>
    <x v="4"/>
    <x v="3"/>
    <m/>
    <m/>
  </r>
  <r>
    <x v="19"/>
    <s v="Самосвал"/>
    <x v="16"/>
    <x v="1139"/>
    <x v="2"/>
    <x v="4"/>
    <x v="3"/>
    <m/>
    <m/>
  </r>
  <r>
    <x v="19"/>
    <s v="Самосвал"/>
    <x v="16"/>
    <x v="1140"/>
    <x v="2"/>
    <x v="4"/>
    <x v="3"/>
    <m/>
    <m/>
  </r>
  <r>
    <x v="19"/>
    <s v="Самосвал"/>
    <x v="16"/>
    <x v="1141"/>
    <x v="2"/>
    <x v="4"/>
    <x v="3"/>
    <m/>
    <m/>
  </r>
  <r>
    <x v="19"/>
    <s v="Самосвал"/>
    <x v="16"/>
    <x v="1142"/>
    <x v="2"/>
    <x v="4"/>
    <x v="3"/>
    <m/>
    <m/>
  </r>
  <r>
    <x v="19"/>
    <s v="Самосвал"/>
    <x v="16"/>
    <x v="1143"/>
    <x v="2"/>
    <x v="4"/>
    <x v="3"/>
    <m/>
    <m/>
  </r>
  <r>
    <x v="19"/>
    <s v="Самосвал"/>
    <x v="16"/>
    <x v="509"/>
    <x v="2"/>
    <x v="4"/>
    <x v="3"/>
    <m/>
    <m/>
  </r>
  <r>
    <x v="19"/>
    <s v="Самосвал"/>
    <x v="16"/>
    <x v="510"/>
    <x v="2"/>
    <x v="4"/>
    <x v="3"/>
    <m/>
    <m/>
  </r>
  <r>
    <x v="19"/>
    <s v="Самосвал"/>
    <x v="16"/>
    <x v="511"/>
    <x v="2"/>
    <x v="4"/>
    <x v="3"/>
    <m/>
    <m/>
  </r>
  <r>
    <x v="19"/>
    <s v="Самосвал"/>
    <x v="16"/>
    <x v="528"/>
    <x v="2"/>
    <x v="4"/>
    <x v="3"/>
    <m/>
    <m/>
  </r>
  <r>
    <x v="19"/>
    <s v="Самосвал"/>
    <x v="16"/>
    <x v="529"/>
    <x v="2"/>
    <x v="4"/>
    <x v="3"/>
    <m/>
    <m/>
  </r>
  <r>
    <x v="19"/>
    <s v="Самосвал"/>
    <x v="16"/>
    <x v="530"/>
    <x v="2"/>
    <x v="4"/>
    <x v="3"/>
    <m/>
    <m/>
  </r>
  <r>
    <x v="19"/>
    <s v="Самосвал"/>
    <x v="16"/>
    <x v="531"/>
    <x v="2"/>
    <x v="4"/>
    <x v="3"/>
    <m/>
    <m/>
  </r>
  <r>
    <x v="19"/>
    <s v="Самосвал"/>
    <x v="16"/>
    <x v="532"/>
    <x v="2"/>
    <x v="4"/>
    <x v="3"/>
    <m/>
    <m/>
  </r>
  <r>
    <x v="19"/>
    <s v="Самосвал"/>
    <x v="16"/>
    <x v="533"/>
    <x v="2"/>
    <x v="4"/>
    <x v="3"/>
    <m/>
    <m/>
  </r>
  <r>
    <x v="19"/>
    <s v="Самосвал"/>
    <x v="16"/>
    <x v="534"/>
    <x v="2"/>
    <x v="4"/>
    <x v="3"/>
    <m/>
    <m/>
  </r>
  <r>
    <x v="19"/>
    <s v="Самосвал"/>
    <x v="16"/>
    <x v="535"/>
    <x v="2"/>
    <x v="4"/>
    <x v="3"/>
    <m/>
    <m/>
  </r>
  <r>
    <x v="19"/>
    <s v="Самосвал"/>
    <x v="16"/>
    <x v="536"/>
    <x v="2"/>
    <x v="4"/>
    <x v="3"/>
    <m/>
    <m/>
  </r>
  <r>
    <x v="19"/>
    <s v="Самосвал"/>
    <x v="16"/>
    <x v="537"/>
    <x v="2"/>
    <x v="4"/>
    <x v="3"/>
    <m/>
    <m/>
  </r>
  <r>
    <x v="19"/>
    <s v="Самосвал"/>
    <x v="16"/>
    <x v="538"/>
    <x v="2"/>
    <x v="4"/>
    <x v="3"/>
    <m/>
    <m/>
  </r>
  <r>
    <x v="19"/>
    <s v="Самосвал"/>
    <x v="16"/>
    <x v="1167"/>
    <x v="2"/>
    <x v="4"/>
    <x v="3"/>
    <m/>
    <m/>
  </r>
  <r>
    <x v="19"/>
    <s v="Самосвал"/>
    <x v="17"/>
    <x v="1108"/>
    <x v="2"/>
    <x v="4"/>
    <x v="3"/>
    <m/>
    <m/>
  </r>
  <r>
    <x v="19"/>
    <s v="Самосвал"/>
    <x v="17"/>
    <x v="474"/>
    <x v="2"/>
    <x v="4"/>
    <x v="3"/>
    <m/>
    <m/>
  </r>
  <r>
    <x v="19"/>
    <s v="Самосвал"/>
    <x v="17"/>
    <x v="1109"/>
    <x v="2"/>
    <x v="4"/>
    <x v="3"/>
    <m/>
    <m/>
  </r>
  <r>
    <x v="19"/>
    <s v="Самосвал"/>
    <x v="17"/>
    <x v="1110"/>
    <x v="2"/>
    <x v="4"/>
    <x v="3"/>
    <m/>
    <m/>
  </r>
  <r>
    <x v="19"/>
    <s v="Самосвал"/>
    <x v="17"/>
    <x v="1111"/>
    <x v="2"/>
    <x v="4"/>
    <x v="3"/>
    <m/>
    <m/>
  </r>
  <r>
    <x v="19"/>
    <s v="Самосвал"/>
    <x v="17"/>
    <x v="1112"/>
    <x v="2"/>
    <x v="4"/>
    <x v="3"/>
    <m/>
    <m/>
  </r>
  <r>
    <x v="19"/>
    <s v="Самосвал"/>
    <x v="17"/>
    <x v="479"/>
    <x v="2"/>
    <x v="4"/>
    <x v="3"/>
    <m/>
    <m/>
  </r>
  <r>
    <x v="19"/>
    <s v="Самосвал"/>
    <x v="17"/>
    <x v="475"/>
    <x v="2"/>
    <x v="4"/>
    <x v="3"/>
    <m/>
    <m/>
  </r>
  <r>
    <x v="19"/>
    <s v="Самосвал"/>
    <x v="17"/>
    <x v="481"/>
    <x v="2"/>
    <x v="4"/>
    <x v="3"/>
    <m/>
    <m/>
  </r>
  <r>
    <x v="19"/>
    <s v="Самосвал"/>
    <x v="17"/>
    <x v="482"/>
    <x v="2"/>
    <x v="4"/>
    <x v="3"/>
    <m/>
    <m/>
  </r>
  <r>
    <x v="19"/>
    <s v="Самосвал"/>
    <x v="17"/>
    <x v="484"/>
    <x v="2"/>
    <x v="4"/>
    <x v="3"/>
    <m/>
    <m/>
  </r>
  <r>
    <x v="19"/>
    <s v="Самосвал"/>
    <x v="17"/>
    <x v="485"/>
    <x v="2"/>
    <x v="4"/>
    <x v="3"/>
    <m/>
    <m/>
  </r>
  <r>
    <x v="19"/>
    <s v="Самосвал"/>
    <x v="17"/>
    <x v="1113"/>
    <x v="2"/>
    <x v="4"/>
    <x v="3"/>
    <m/>
    <m/>
  </r>
  <r>
    <x v="19"/>
    <s v="Самосвал"/>
    <x v="17"/>
    <x v="486"/>
    <x v="2"/>
    <x v="4"/>
    <x v="3"/>
    <m/>
    <m/>
  </r>
  <r>
    <x v="19"/>
    <s v="Самосвал"/>
    <x v="17"/>
    <x v="1114"/>
    <x v="2"/>
    <x v="4"/>
    <x v="3"/>
    <m/>
    <m/>
  </r>
  <r>
    <x v="19"/>
    <s v="Самосвал"/>
    <x v="17"/>
    <x v="489"/>
    <x v="2"/>
    <x v="4"/>
    <x v="3"/>
    <m/>
    <m/>
  </r>
  <r>
    <x v="19"/>
    <s v="Самосвал"/>
    <x v="17"/>
    <x v="490"/>
    <x v="2"/>
    <x v="4"/>
    <x v="3"/>
    <m/>
    <m/>
  </r>
  <r>
    <x v="19"/>
    <s v="Самосвал"/>
    <x v="17"/>
    <x v="491"/>
    <x v="2"/>
    <x v="4"/>
    <x v="3"/>
    <m/>
    <m/>
  </r>
  <r>
    <x v="19"/>
    <s v="Самосвал"/>
    <x v="17"/>
    <x v="1115"/>
    <x v="2"/>
    <x v="4"/>
    <x v="3"/>
    <m/>
    <m/>
  </r>
  <r>
    <x v="19"/>
    <s v="Самосвал"/>
    <x v="17"/>
    <x v="1116"/>
    <x v="2"/>
    <x v="4"/>
    <x v="3"/>
    <m/>
    <m/>
  </r>
  <r>
    <x v="19"/>
    <s v="Самосвал"/>
    <x v="17"/>
    <x v="479"/>
    <x v="2"/>
    <x v="4"/>
    <x v="3"/>
    <m/>
    <m/>
  </r>
  <r>
    <x v="19"/>
    <s v="Самосвал"/>
    <x v="17"/>
    <x v="1117"/>
    <x v="2"/>
    <x v="4"/>
    <x v="3"/>
    <m/>
    <m/>
  </r>
  <r>
    <x v="19"/>
    <s v="Самосвал"/>
    <x v="17"/>
    <x v="493"/>
    <x v="2"/>
    <x v="4"/>
    <x v="3"/>
    <m/>
    <m/>
  </r>
  <r>
    <x v="19"/>
    <s v="Самосвал"/>
    <x v="17"/>
    <x v="487"/>
    <x v="2"/>
    <x v="4"/>
    <x v="3"/>
    <m/>
    <m/>
  </r>
  <r>
    <x v="19"/>
    <s v="Самосвал"/>
    <x v="17"/>
    <x v="1118"/>
    <x v="2"/>
    <x v="4"/>
    <x v="3"/>
    <m/>
    <m/>
  </r>
  <r>
    <x v="19"/>
    <s v="Самосвал"/>
    <x v="17"/>
    <x v="494"/>
    <x v="2"/>
    <x v="4"/>
    <x v="3"/>
    <m/>
    <m/>
  </r>
  <r>
    <x v="19"/>
    <s v="Самосвал"/>
    <x v="17"/>
    <x v="495"/>
    <x v="2"/>
    <x v="4"/>
    <x v="3"/>
    <m/>
    <m/>
  </r>
  <r>
    <x v="19"/>
    <s v="Самосвал"/>
    <x v="17"/>
    <x v="1119"/>
    <x v="2"/>
    <x v="4"/>
    <x v="3"/>
    <m/>
    <m/>
  </r>
  <r>
    <x v="19"/>
    <s v="Самосвал"/>
    <x v="17"/>
    <x v="1120"/>
    <x v="2"/>
    <x v="4"/>
    <x v="3"/>
    <m/>
    <m/>
  </r>
  <r>
    <x v="19"/>
    <s v="Самосвал"/>
    <x v="17"/>
    <x v="492"/>
    <x v="2"/>
    <x v="4"/>
    <x v="3"/>
    <m/>
    <m/>
  </r>
  <r>
    <x v="19"/>
    <s v="Самосвал"/>
    <x v="17"/>
    <x v="1121"/>
    <x v="2"/>
    <x v="4"/>
    <x v="3"/>
    <m/>
    <m/>
  </r>
  <r>
    <x v="19"/>
    <s v="Самосвал"/>
    <x v="17"/>
    <x v="496"/>
    <x v="2"/>
    <x v="4"/>
    <x v="3"/>
    <m/>
    <m/>
  </r>
  <r>
    <x v="19"/>
    <s v="Самосвал"/>
    <x v="17"/>
    <x v="497"/>
    <x v="3"/>
    <x v="5"/>
    <x v="138"/>
    <s v="л."/>
    <n v="54"/>
  </r>
  <r>
    <x v="19"/>
    <s v="Самосвал"/>
    <x v="17"/>
    <x v="1122"/>
    <x v="3"/>
    <x v="6"/>
    <x v="139"/>
    <s v="шт."/>
    <n v="1"/>
  </r>
  <r>
    <x v="19"/>
    <s v="Самосвал"/>
    <x v="17"/>
    <x v="499"/>
    <x v="3"/>
    <x v="81"/>
    <x v="53"/>
    <s v="шт."/>
    <n v="2"/>
  </r>
  <r>
    <x v="19"/>
    <s v="Самосвал"/>
    <x v="17"/>
    <x v="500"/>
    <x v="3"/>
    <x v="46"/>
    <x v="140"/>
    <s v="шт."/>
    <n v="2"/>
  </r>
  <r>
    <x v="19"/>
    <s v="Самосвал"/>
    <x v="17"/>
    <x v="1123"/>
    <x v="2"/>
    <x v="4"/>
    <x v="3"/>
    <m/>
    <m/>
  </r>
  <r>
    <x v="19"/>
    <s v="Самосвал"/>
    <x v="17"/>
    <x v="1124"/>
    <x v="2"/>
    <x v="4"/>
    <x v="3"/>
    <m/>
    <m/>
  </r>
  <r>
    <x v="19"/>
    <s v="Самосвал"/>
    <x v="17"/>
    <x v="986"/>
    <x v="25"/>
    <x v="46"/>
    <x v="141"/>
    <s v="шт."/>
    <n v="1"/>
  </r>
  <r>
    <x v="19"/>
    <s v="Самосвал"/>
    <x v="17"/>
    <x v="505"/>
    <x v="2"/>
    <x v="4"/>
    <x v="3"/>
    <m/>
    <m/>
  </r>
  <r>
    <x v="19"/>
    <s v="Самосвал"/>
    <x v="17"/>
    <x v="1159"/>
    <x v="2"/>
    <x v="4"/>
    <x v="3"/>
    <m/>
    <m/>
  </r>
  <r>
    <x v="19"/>
    <s v="Самосвал"/>
    <x v="17"/>
    <x v="1160"/>
    <x v="2"/>
    <x v="4"/>
    <x v="3"/>
    <m/>
    <m/>
  </r>
  <r>
    <x v="19"/>
    <s v="Самосвал"/>
    <x v="17"/>
    <x v="1161"/>
    <x v="2"/>
    <x v="4"/>
    <x v="3"/>
    <m/>
    <m/>
  </r>
  <r>
    <x v="19"/>
    <s v="Самосвал"/>
    <x v="17"/>
    <x v="1162"/>
    <x v="2"/>
    <x v="4"/>
    <x v="3"/>
    <m/>
    <m/>
  </r>
  <r>
    <x v="19"/>
    <s v="Самосвал"/>
    <x v="17"/>
    <x v="1163"/>
    <x v="2"/>
    <x v="4"/>
    <x v="3"/>
    <m/>
    <m/>
  </r>
  <r>
    <x v="19"/>
    <s v="Самосвал"/>
    <x v="17"/>
    <x v="1164"/>
    <x v="2"/>
    <x v="4"/>
    <x v="3"/>
    <m/>
    <m/>
  </r>
  <r>
    <x v="19"/>
    <s v="Самосвал"/>
    <x v="17"/>
    <x v="1165"/>
    <x v="2"/>
    <x v="4"/>
    <x v="3"/>
    <m/>
    <m/>
  </r>
  <r>
    <x v="19"/>
    <s v="Самосвал"/>
    <x v="17"/>
    <x v="1166"/>
    <x v="2"/>
    <x v="4"/>
    <x v="3"/>
    <m/>
    <m/>
  </r>
  <r>
    <x v="19"/>
    <s v="Самосвал"/>
    <x v="17"/>
    <x v="1125"/>
    <x v="2"/>
    <x v="4"/>
    <x v="3"/>
    <m/>
    <m/>
  </r>
  <r>
    <x v="19"/>
    <s v="Самосвал"/>
    <x v="17"/>
    <x v="507"/>
    <x v="2"/>
    <x v="4"/>
    <x v="3"/>
    <m/>
    <m/>
  </r>
  <r>
    <x v="19"/>
    <s v="Самосвал"/>
    <x v="17"/>
    <x v="508"/>
    <x v="2"/>
    <x v="4"/>
    <x v="3"/>
    <m/>
    <m/>
  </r>
  <r>
    <x v="19"/>
    <s v="Самосвал"/>
    <x v="17"/>
    <x v="1126"/>
    <x v="0"/>
    <x v="82"/>
    <x v="142"/>
    <s v="шт."/>
    <n v="3"/>
  </r>
  <r>
    <x v="19"/>
    <s v="Самосвал"/>
    <x v="17"/>
    <x v="513"/>
    <x v="2"/>
    <x v="4"/>
    <x v="3"/>
    <m/>
    <m/>
  </r>
  <r>
    <x v="19"/>
    <s v="Самосвал"/>
    <x v="17"/>
    <x v="512"/>
    <x v="2"/>
    <x v="4"/>
    <x v="3"/>
    <m/>
    <m/>
  </r>
  <r>
    <x v="19"/>
    <s v="Самосвал"/>
    <x v="17"/>
    <x v="1127"/>
    <x v="2"/>
    <x v="4"/>
    <x v="3"/>
    <m/>
    <m/>
  </r>
  <r>
    <x v="19"/>
    <s v="Самосвал"/>
    <x v="17"/>
    <x v="1128"/>
    <x v="2"/>
    <x v="4"/>
    <x v="3"/>
    <m/>
    <m/>
  </r>
  <r>
    <x v="19"/>
    <s v="Самосвал"/>
    <x v="17"/>
    <x v="1129"/>
    <x v="2"/>
    <x v="4"/>
    <x v="3"/>
    <m/>
    <m/>
  </r>
  <r>
    <x v="19"/>
    <s v="Самосвал"/>
    <x v="17"/>
    <x v="1130"/>
    <x v="2"/>
    <x v="4"/>
    <x v="3"/>
    <m/>
    <m/>
  </r>
  <r>
    <x v="19"/>
    <s v="Самосвал"/>
    <x v="17"/>
    <x v="1131"/>
    <x v="2"/>
    <x v="4"/>
    <x v="3"/>
    <m/>
    <m/>
  </r>
  <r>
    <x v="19"/>
    <s v="Самосвал"/>
    <x v="17"/>
    <x v="1132"/>
    <x v="2"/>
    <x v="4"/>
    <x v="3"/>
    <m/>
    <m/>
  </r>
  <r>
    <x v="19"/>
    <s v="Самосвал"/>
    <x v="17"/>
    <x v="1133"/>
    <x v="1"/>
    <x v="46"/>
    <x v="142"/>
    <s v="шт."/>
    <n v="4"/>
  </r>
  <r>
    <x v="19"/>
    <s v="Самосвал"/>
    <x v="17"/>
    <x v="1134"/>
    <x v="1"/>
    <x v="12"/>
    <x v="143"/>
    <s v="шт."/>
    <n v="1"/>
  </r>
  <r>
    <x v="19"/>
    <s v="Самосвал"/>
    <x v="17"/>
    <x v="1135"/>
    <x v="2"/>
    <x v="4"/>
    <x v="3"/>
    <m/>
    <m/>
  </r>
  <r>
    <x v="19"/>
    <s v="Самосвал"/>
    <x v="17"/>
    <x v="1136"/>
    <x v="2"/>
    <x v="4"/>
    <x v="3"/>
    <m/>
    <m/>
  </r>
  <r>
    <x v="19"/>
    <s v="Самосвал"/>
    <x v="17"/>
    <x v="1137"/>
    <x v="2"/>
    <x v="4"/>
    <x v="3"/>
    <m/>
    <m/>
  </r>
  <r>
    <x v="19"/>
    <s v="Самосвал"/>
    <x v="17"/>
    <x v="1138"/>
    <x v="2"/>
    <x v="4"/>
    <x v="3"/>
    <m/>
    <m/>
  </r>
  <r>
    <x v="19"/>
    <s v="Самосвал"/>
    <x v="17"/>
    <x v="1139"/>
    <x v="2"/>
    <x v="4"/>
    <x v="3"/>
    <m/>
    <m/>
  </r>
  <r>
    <x v="19"/>
    <s v="Самосвал"/>
    <x v="17"/>
    <x v="1140"/>
    <x v="2"/>
    <x v="4"/>
    <x v="3"/>
    <m/>
    <m/>
  </r>
  <r>
    <x v="19"/>
    <s v="Самосвал"/>
    <x v="17"/>
    <x v="1141"/>
    <x v="2"/>
    <x v="4"/>
    <x v="3"/>
    <m/>
    <m/>
  </r>
  <r>
    <x v="19"/>
    <s v="Самосвал"/>
    <x v="17"/>
    <x v="1142"/>
    <x v="2"/>
    <x v="4"/>
    <x v="3"/>
    <m/>
    <m/>
  </r>
  <r>
    <x v="19"/>
    <s v="Самосвал"/>
    <x v="17"/>
    <x v="1143"/>
    <x v="2"/>
    <x v="4"/>
    <x v="3"/>
    <m/>
    <m/>
  </r>
  <r>
    <x v="19"/>
    <s v="Самосвал"/>
    <x v="17"/>
    <x v="509"/>
    <x v="2"/>
    <x v="4"/>
    <x v="3"/>
    <m/>
    <m/>
  </r>
  <r>
    <x v="19"/>
    <s v="Самосвал"/>
    <x v="17"/>
    <x v="511"/>
    <x v="2"/>
    <x v="4"/>
    <x v="3"/>
    <m/>
    <m/>
  </r>
  <r>
    <x v="19"/>
    <s v="Самосвал"/>
    <x v="17"/>
    <x v="528"/>
    <x v="2"/>
    <x v="4"/>
    <x v="3"/>
    <m/>
    <m/>
  </r>
  <r>
    <x v="19"/>
    <s v="Самосвал"/>
    <x v="17"/>
    <x v="529"/>
    <x v="2"/>
    <x v="4"/>
    <x v="3"/>
    <m/>
    <m/>
  </r>
  <r>
    <x v="19"/>
    <s v="Самосвал"/>
    <x v="17"/>
    <x v="530"/>
    <x v="2"/>
    <x v="4"/>
    <x v="3"/>
    <m/>
    <m/>
  </r>
  <r>
    <x v="19"/>
    <s v="Самосвал"/>
    <x v="17"/>
    <x v="531"/>
    <x v="2"/>
    <x v="4"/>
    <x v="3"/>
    <m/>
    <m/>
  </r>
  <r>
    <x v="19"/>
    <s v="Самосвал"/>
    <x v="17"/>
    <x v="532"/>
    <x v="2"/>
    <x v="4"/>
    <x v="3"/>
    <m/>
    <m/>
  </r>
  <r>
    <x v="19"/>
    <s v="Самосвал"/>
    <x v="17"/>
    <x v="533"/>
    <x v="2"/>
    <x v="4"/>
    <x v="3"/>
    <m/>
    <m/>
  </r>
  <r>
    <x v="19"/>
    <s v="Самосвал"/>
    <x v="17"/>
    <x v="534"/>
    <x v="2"/>
    <x v="4"/>
    <x v="3"/>
    <m/>
    <m/>
  </r>
  <r>
    <x v="19"/>
    <s v="Самосвал"/>
    <x v="17"/>
    <x v="535"/>
    <x v="2"/>
    <x v="4"/>
    <x v="3"/>
    <m/>
    <m/>
  </r>
  <r>
    <x v="19"/>
    <s v="Самосвал"/>
    <x v="17"/>
    <x v="536"/>
    <x v="2"/>
    <x v="4"/>
    <x v="3"/>
    <m/>
    <m/>
  </r>
  <r>
    <x v="19"/>
    <s v="Самосвал"/>
    <x v="17"/>
    <x v="537"/>
    <x v="2"/>
    <x v="4"/>
    <x v="3"/>
    <m/>
    <m/>
  </r>
  <r>
    <x v="19"/>
    <s v="Самосвал"/>
    <x v="17"/>
    <x v="538"/>
    <x v="2"/>
    <x v="4"/>
    <x v="3"/>
    <m/>
    <m/>
  </r>
  <r>
    <x v="19"/>
    <s v="Самосвал"/>
    <x v="17"/>
    <x v="1023"/>
    <x v="2"/>
    <x v="4"/>
    <x v="3"/>
    <m/>
    <m/>
  </r>
  <r>
    <x v="19"/>
    <s v="Самосвал"/>
    <x v="17"/>
    <x v="1144"/>
    <x v="2"/>
    <x v="4"/>
    <x v="3"/>
    <m/>
    <m/>
  </r>
  <r>
    <x v="19"/>
    <s v="Самосвал"/>
    <x v="17"/>
    <x v="1145"/>
    <x v="2"/>
    <x v="4"/>
    <x v="3"/>
    <m/>
    <m/>
  </r>
  <r>
    <x v="19"/>
    <s v="Самосвал"/>
    <x v="17"/>
    <x v="543"/>
    <x v="2"/>
    <x v="4"/>
    <x v="3"/>
    <m/>
    <m/>
  </r>
  <r>
    <x v="19"/>
    <s v="Самосвал"/>
    <x v="17"/>
    <x v="1146"/>
    <x v="2"/>
    <x v="4"/>
    <x v="3"/>
    <m/>
    <m/>
  </r>
  <r>
    <x v="19"/>
    <s v="Самосвал"/>
    <x v="17"/>
    <x v="1147"/>
    <x v="2"/>
    <x v="4"/>
    <x v="3"/>
    <m/>
    <m/>
  </r>
  <r>
    <x v="19"/>
    <s v="Самосвал"/>
    <x v="17"/>
    <x v="1148"/>
    <x v="2"/>
    <x v="4"/>
    <x v="3"/>
    <m/>
    <m/>
  </r>
  <r>
    <x v="19"/>
    <s v="Самосвал"/>
    <x v="17"/>
    <x v="1149"/>
    <x v="2"/>
    <x v="4"/>
    <x v="3"/>
    <m/>
    <m/>
  </r>
  <r>
    <x v="19"/>
    <s v="Самосвал"/>
    <x v="17"/>
    <x v="1150"/>
    <x v="2"/>
    <x v="4"/>
    <x v="3"/>
    <m/>
    <m/>
  </r>
  <r>
    <x v="19"/>
    <s v="Самосвал"/>
    <x v="17"/>
    <x v="1151"/>
    <x v="2"/>
    <x v="4"/>
    <x v="3"/>
    <m/>
    <m/>
  </r>
  <r>
    <x v="19"/>
    <s v="Самосвал"/>
    <x v="17"/>
    <x v="1152"/>
    <x v="2"/>
    <x v="4"/>
    <x v="3"/>
    <m/>
    <m/>
  </r>
  <r>
    <x v="19"/>
    <s v="Самосвал"/>
    <x v="17"/>
    <x v="1153"/>
    <x v="2"/>
    <x v="4"/>
    <x v="3"/>
    <m/>
    <m/>
  </r>
  <r>
    <x v="19"/>
    <s v="Самосвал"/>
    <x v="17"/>
    <x v="1154"/>
    <x v="2"/>
    <x v="4"/>
    <x v="3"/>
    <m/>
    <m/>
  </r>
  <r>
    <x v="19"/>
    <s v="Самосвал"/>
    <x v="17"/>
    <x v="1155"/>
    <x v="2"/>
    <x v="4"/>
    <x v="3"/>
    <m/>
    <m/>
  </r>
  <r>
    <x v="19"/>
    <s v="Самосвал"/>
    <x v="17"/>
    <x v="1156"/>
    <x v="2"/>
    <x v="4"/>
    <x v="3"/>
    <m/>
    <m/>
  </r>
  <r>
    <x v="19"/>
    <s v="Самосвал"/>
    <x v="17"/>
    <x v="1157"/>
    <x v="2"/>
    <x v="4"/>
    <x v="3"/>
    <m/>
    <m/>
  </r>
  <r>
    <x v="19"/>
    <s v="Самосвал"/>
    <x v="17"/>
    <x v="1158"/>
    <x v="0"/>
    <x v="2"/>
    <x v="147"/>
    <s v="л."/>
    <n v="90"/>
  </r>
  <r>
    <x v="19"/>
    <s v="Самосвал"/>
    <x v="17"/>
    <x v="1168"/>
    <x v="0"/>
    <x v="2"/>
    <x v="76"/>
    <s v="л."/>
    <n v="108"/>
  </r>
  <r>
    <x v="19"/>
    <s v="Самосвал"/>
    <x v="5"/>
    <x v="1108"/>
    <x v="2"/>
    <x v="4"/>
    <x v="3"/>
    <m/>
    <m/>
  </r>
  <r>
    <x v="19"/>
    <s v="Самосвал"/>
    <x v="5"/>
    <x v="474"/>
    <x v="2"/>
    <x v="4"/>
    <x v="3"/>
    <m/>
    <m/>
  </r>
  <r>
    <x v="19"/>
    <s v="Самосвал"/>
    <x v="5"/>
    <x v="1109"/>
    <x v="2"/>
    <x v="4"/>
    <x v="3"/>
    <m/>
    <m/>
  </r>
  <r>
    <x v="19"/>
    <s v="Самосвал"/>
    <x v="5"/>
    <x v="1110"/>
    <x v="2"/>
    <x v="4"/>
    <x v="3"/>
    <m/>
    <m/>
  </r>
  <r>
    <x v="19"/>
    <s v="Самосвал"/>
    <x v="5"/>
    <x v="1111"/>
    <x v="2"/>
    <x v="4"/>
    <x v="3"/>
    <m/>
    <m/>
  </r>
  <r>
    <x v="19"/>
    <s v="Самосвал"/>
    <x v="5"/>
    <x v="1112"/>
    <x v="2"/>
    <x v="4"/>
    <x v="3"/>
    <m/>
    <m/>
  </r>
  <r>
    <x v="19"/>
    <s v="Самосвал"/>
    <x v="5"/>
    <x v="479"/>
    <x v="2"/>
    <x v="4"/>
    <x v="3"/>
    <m/>
    <m/>
  </r>
  <r>
    <x v="19"/>
    <s v="Самосвал"/>
    <x v="5"/>
    <x v="475"/>
    <x v="2"/>
    <x v="4"/>
    <x v="3"/>
    <m/>
    <m/>
  </r>
  <r>
    <x v="19"/>
    <s v="Самосвал"/>
    <x v="5"/>
    <x v="477"/>
    <x v="2"/>
    <x v="4"/>
    <x v="3"/>
    <m/>
    <m/>
  </r>
  <r>
    <x v="19"/>
    <s v="Самосвал"/>
    <x v="5"/>
    <x v="481"/>
    <x v="2"/>
    <x v="4"/>
    <x v="3"/>
    <m/>
    <m/>
  </r>
  <r>
    <x v="19"/>
    <s v="Самосвал"/>
    <x v="5"/>
    <x v="482"/>
    <x v="2"/>
    <x v="4"/>
    <x v="3"/>
    <m/>
    <m/>
  </r>
  <r>
    <x v="19"/>
    <s v="Самосвал"/>
    <x v="5"/>
    <x v="484"/>
    <x v="2"/>
    <x v="4"/>
    <x v="3"/>
    <m/>
    <m/>
  </r>
  <r>
    <x v="19"/>
    <s v="Самосвал"/>
    <x v="5"/>
    <x v="485"/>
    <x v="2"/>
    <x v="4"/>
    <x v="3"/>
    <m/>
    <m/>
  </r>
  <r>
    <x v="19"/>
    <s v="Самосвал"/>
    <x v="5"/>
    <x v="1113"/>
    <x v="2"/>
    <x v="4"/>
    <x v="3"/>
    <m/>
    <m/>
  </r>
  <r>
    <x v="19"/>
    <s v="Самосвал"/>
    <x v="5"/>
    <x v="486"/>
    <x v="2"/>
    <x v="4"/>
    <x v="3"/>
    <m/>
    <m/>
  </r>
  <r>
    <x v="19"/>
    <s v="Самосвал"/>
    <x v="5"/>
    <x v="1114"/>
    <x v="2"/>
    <x v="4"/>
    <x v="3"/>
    <m/>
    <m/>
  </r>
  <r>
    <x v="19"/>
    <s v="Самосвал"/>
    <x v="5"/>
    <x v="489"/>
    <x v="2"/>
    <x v="4"/>
    <x v="3"/>
    <m/>
    <m/>
  </r>
  <r>
    <x v="19"/>
    <s v="Самосвал"/>
    <x v="5"/>
    <x v="490"/>
    <x v="2"/>
    <x v="4"/>
    <x v="3"/>
    <m/>
    <m/>
  </r>
  <r>
    <x v="19"/>
    <s v="Самосвал"/>
    <x v="5"/>
    <x v="491"/>
    <x v="2"/>
    <x v="4"/>
    <x v="3"/>
    <m/>
    <m/>
  </r>
  <r>
    <x v="19"/>
    <s v="Самосвал"/>
    <x v="5"/>
    <x v="1115"/>
    <x v="2"/>
    <x v="4"/>
    <x v="3"/>
    <m/>
    <m/>
  </r>
  <r>
    <x v="19"/>
    <s v="Самосвал"/>
    <x v="5"/>
    <x v="1116"/>
    <x v="2"/>
    <x v="4"/>
    <x v="3"/>
    <m/>
    <m/>
  </r>
  <r>
    <x v="19"/>
    <s v="Самосвал"/>
    <x v="5"/>
    <x v="479"/>
    <x v="2"/>
    <x v="4"/>
    <x v="3"/>
    <m/>
    <m/>
  </r>
  <r>
    <x v="19"/>
    <s v="Самосвал"/>
    <x v="5"/>
    <x v="1117"/>
    <x v="2"/>
    <x v="4"/>
    <x v="3"/>
    <m/>
    <m/>
  </r>
  <r>
    <x v="19"/>
    <s v="Самосвал"/>
    <x v="5"/>
    <x v="493"/>
    <x v="2"/>
    <x v="4"/>
    <x v="3"/>
    <m/>
    <m/>
  </r>
  <r>
    <x v="19"/>
    <s v="Самосвал"/>
    <x v="5"/>
    <x v="487"/>
    <x v="2"/>
    <x v="4"/>
    <x v="3"/>
    <m/>
    <m/>
  </r>
  <r>
    <x v="19"/>
    <s v="Самосвал"/>
    <x v="5"/>
    <x v="1118"/>
    <x v="2"/>
    <x v="4"/>
    <x v="3"/>
    <m/>
    <m/>
  </r>
  <r>
    <x v="19"/>
    <s v="Самосвал"/>
    <x v="5"/>
    <x v="494"/>
    <x v="2"/>
    <x v="4"/>
    <x v="3"/>
    <m/>
    <m/>
  </r>
  <r>
    <x v="19"/>
    <s v="Самосвал"/>
    <x v="5"/>
    <x v="495"/>
    <x v="2"/>
    <x v="4"/>
    <x v="3"/>
    <m/>
    <m/>
  </r>
  <r>
    <x v="19"/>
    <s v="Самосвал"/>
    <x v="5"/>
    <x v="1119"/>
    <x v="2"/>
    <x v="4"/>
    <x v="3"/>
    <m/>
    <m/>
  </r>
  <r>
    <x v="19"/>
    <s v="Самосвал"/>
    <x v="5"/>
    <x v="1120"/>
    <x v="2"/>
    <x v="4"/>
    <x v="3"/>
    <m/>
    <m/>
  </r>
  <r>
    <x v="19"/>
    <s v="Самосвал"/>
    <x v="5"/>
    <x v="492"/>
    <x v="2"/>
    <x v="4"/>
    <x v="3"/>
    <m/>
    <m/>
  </r>
  <r>
    <x v="19"/>
    <s v="Самосвал"/>
    <x v="5"/>
    <x v="1121"/>
    <x v="2"/>
    <x v="4"/>
    <x v="3"/>
    <m/>
    <m/>
  </r>
  <r>
    <x v="19"/>
    <s v="Самосвал"/>
    <x v="5"/>
    <x v="496"/>
    <x v="2"/>
    <x v="4"/>
    <x v="3"/>
    <m/>
    <m/>
  </r>
  <r>
    <x v="19"/>
    <s v="Самосвал"/>
    <x v="5"/>
    <x v="497"/>
    <x v="3"/>
    <x v="5"/>
    <x v="138"/>
    <s v="л."/>
    <n v="54"/>
  </r>
  <r>
    <x v="19"/>
    <s v="Самосвал"/>
    <x v="5"/>
    <x v="1122"/>
    <x v="3"/>
    <x v="6"/>
    <x v="139"/>
    <s v="шт."/>
    <n v="1"/>
  </r>
  <r>
    <x v="19"/>
    <s v="Самосвал"/>
    <x v="5"/>
    <x v="499"/>
    <x v="3"/>
    <x v="81"/>
    <x v="53"/>
    <s v="шт."/>
    <n v="2"/>
  </r>
  <r>
    <x v="19"/>
    <s v="Самосвал"/>
    <x v="5"/>
    <x v="500"/>
    <x v="3"/>
    <x v="46"/>
    <x v="140"/>
    <s v="шт."/>
    <n v="2"/>
  </r>
  <r>
    <x v="19"/>
    <s v="Самосвал"/>
    <x v="5"/>
    <x v="1123"/>
    <x v="2"/>
    <x v="4"/>
    <x v="3"/>
    <m/>
    <m/>
  </r>
  <r>
    <x v="19"/>
    <s v="Самосвал"/>
    <x v="5"/>
    <x v="1124"/>
    <x v="2"/>
    <x v="4"/>
    <x v="3"/>
    <m/>
    <m/>
  </r>
  <r>
    <x v="19"/>
    <s v="Самосвал"/>
    <x v="5"/>
    <x v="986"/>
    <x v="25"/>
    <x v="46"/>
    <x v="141"/>
    <s v="шт."/>
    <n v="1"/>
  </r>
  <r>
    <x v="19"/>
    <s v="Самосвал"/>
    <x v="5"/>
    <x v="505"/>
    <x v="2"/>
    <x v="4"/>
    <x v="3"/>
    <m/>
    <m/>
  </r>
  <r>
    <x v="19"/>
    <s v="Самосвал"/>
    <x v="5"/>
    <x v="1125"/>
    <x v="2"/>
    <x v="4"/>
    <x v="3"/>
    <m/>
    <m/>
  </r>
  <r>
    <x v="19"/>
    <s v="Самосвал"/>
    <x v="5"/>
    <x v="507"/>
    <x v="2"/>
    <x v="4"/>
    <x v="3"/>
    <m/>
    <m/>
  </r>
  <r>
    <x v="19"/>
    <s v="Самосвал"/>
    <x v="5"/>
    <x v="508"/>
    <x v="2"/>
    <x v="4"/>
    <x v="3"/>
    <m/>
    <m/>
  </r>
  <r>
    <x v="19"/>
    <s v="Самосвал"/>
    <x v="5"/>
    <x v="1126"/>
    <x v="0"/>
    <x v="82"/>
    <x v="142"/>
    <s v="шт."/>
    <n v="3"/>
  </r>
  <r>
    <x v="19"/>
    <s v="Самосвал"/>
    <x v="5"/>
    <x v="513"/>
    <x v="2"/>
    <x v="4"/>
    <x v="3"/>
    <m/>
    <m/>
  </r>
  <r>
    <x v="19"/>
    <s v="Самосвал"/>
    <x v="5"/>
    <x v="512"/>
    <x v="2"/>
    <x v="4"/>
    <x v="3"/>
    <m/>
    <m/>
  </r>
  <r>
    <x v="19"/>
    <s v="Самосвал"/>
    <x v="5"/>
    <x v="1127"/>
    <x v="2"/>
    <x v="4"/>
    <x v="3"/>
    <m/>
    <m/>
  </r>
  <r>
    <x v="19"/>
    <s v="Самосвал"/>
    <x v="5"/>
    <x v="1128"/>
    <x v="2"/>
    <x v="4"/>
    <x v="3"/>
    <m/>
    <m/>
  </r>
  <r>
    <x v="19"/>
    <s v="Самосвал"/>
    <x v="5"/>
    <x v="1129"/>
    <x v="2"/>
    <x v="4"/>
    <x v="3"/>
    <m/>
    <m/>
  </r>
  <r>
    <x v="19"/>
    <s v="Самосвал"/>
    <x v="5"/>
    <x v="1130"/>
    <x v="2"/>
    <x v="4"/>
    <x v="3"/>
    <m/>
    <m/>
  </r>
  <r>
    <x v="19"/>
    <s v="Самосвал"/>
    <x v="5"/>
    <x v="1131"/>
    <x v="2"/>
    <x v="4"/>
    <x v="3"/>
    <m/>
    <m/>
  </r>
  <r>
    <x v="19"/>
    <s v="Самосвал"/>
    <x v="5"/>
    <x v="1132"/>
    <x v="2"/>
    <x v="4"/>
    <x v="3"/>
    <m/>
    <m/>
  </r>
  <r>
    <x v="19"/>
    <s v="Самосвал"/>
    <x v="5"/>
    <x v="1133"/>
    <x v="1"/>
    <x v="46"/>
    <x v="142"/>
    <s v="шт."/>
    <n v="4"/>
  </r>
  <r>
    <x v="19"/>
    <s v="Самосвал"/>
    <x v="5"/>
    <x v="1134"/>
    <x v="1"/>
    <x v="12"/>
    <x v="143"/>
    <s v="шт."/>
    <n v="1"/>
  </r>
  <r>
    <x v="19"/>
    <s v="Самосвал"/>
    <x v="5"/>
    <x v="1135"/>
    <x v="2"/>
    <x v="4"/>
    <x v="3"/>
    <m/>
    <m/>
  </r>
  <r>
    <x v="19"/>
    <s v="Самосвал"/>
    <x v="5"/>
    <x v="1136"/>
    <x v="2"/>
    <x v="4"/>
    <x v="3"/>
    <m/>
    <m/>
  </r>
  <r>
    <x v="19"/>
    <s v="Самосвал"/>
    <x v="5"/>
    <x v="1137"/>
    <x v="2"/>
    <x v="4"/>
    <x v="3"/>
    <m/>
    <m/>
  </r>
  <r>
    <x v="19"/>
    <s v="Самосвал"/>
    <x v="5"/>
    <x v="1138"/>
    <x v="2"/>
    <x v="4"/>
    <x v="3"/>
    <m/>
    <m/>
  </r>
  <r>
    <x v="19"/>
    <s v="Самосвал"/>
    <x v="5"/>
    <x v="1139"/>
    <x v="2"/>
    <x v="4"/>
    <x v="3"/>
    <m/>
    <m/>
  </r>
  <r>
    <x v="19"/>
    <s v="Самосвал"/>
    <x v="5"/>
    <x v="1140"/>
    <x v="2"/>
    <x v="4"/>
    <x v="3"/>
    <m/>
    <m/>
  </r>
  <r>
    <x v="19"/>
    <s v="Самосвал"/>
    <x v="5"/>
    <x v="1141"/>
    <x v="2"/>
    <x v="4"/>
    <x v="3"/>
    <m/>
    <m/>
  </r>
  <r>
    <x v="19"/>
    <s v="Самосвал"/>
    <x v="5"/>
    <x v="1142"/>
    <x v="2"/>
    <x v="4"/>
    <x v="3"/>
    <m/>
    <m/>
  </r>
  <r>
    <x v="19"/>
    <s v="Самосвал"/>
    <x v="5"/>
    <x v="1143"/>
    <x v="2"/>
    <x v="4"/>
    <x v="3"/>
    <m/>
    <m/>
  </r>
  <r>
    <x v="19"/>
    <s v="Самосвал"/>
    <x v="5"/>
    <x v="509"/>
    <x v="2"/>
    <x v="4"/>
    <x v="3"/>
    <m/>
    <m/>
  </r>
  <r>
    <x v="19"/>
    <s v="Самосвал"/>
    <x v="5"/>
    <x v="510"/>
    <x v="2"/>
    <x v="4"/>
    <x v="3"/>
    <m/>
    <m/>
  </r>
  <r>
    <x v="19"/>
    <s v="Самосвал"/>
    <x v="5"/>
    <x v="511"/>
    <x v="2"/>
    <x v="4"/>
    <x v="3"/>
    <m/>
    <m/>
  </r>
  <r>
    <x v="19"/>
    <s v="Самосвал"/>
    <x v="5"/>
    <x v="528"/>
    <x v="2"/>
    <x v="4"/>
    <x v="3"/>
    <m/>
    <m/>
  </r>
  <r>
    <x v="19"/>
    <s v="Самосвал"/>
    <x v="5"/>
    <x v="529"/>
    <x v="2"/>
    <x v="4"/>
    <x v="3"/>
    <m/>
    <m/>
  </r>
  <r>
    <x v="19"/>
    <s v="Самосвал"/>
    <x v="5"/>
    <x v="530"/>
    <x v="2"/>
    <x v="4"/>
    <x v="3"/>
    <m/>
    <m/>
  </r>
  <r>
    <x v="19"/>
    <s v="Самосвал"/>
    <x v="5"/>
    <x v="531"/>
    <x v="2"/>
    <x v="4"/>
    <x v="3"/>
    <m/>
    <m/>
  </r>
  <r>
    <x v="19"/>
    <s v="Самосвал"/>
    <x v="5"/>
    <x v="532"/>
    <x v="2"/>
    <x v="4"/>
    <x v="3"/>
    <m/>
    <m/>
  </r>
  <r>
    <x v="19"/>
    <s v="Самосвал"/>
    <x v="5"/>
    <x v="533"/>
    <x v="2"/>
    <x v="4"/>
    <x v="3"/>
    <m/>
    <m/>
  </r>
  <r>
    <x v="19"/>
    <s v="Самосвал"/>
    <x v="5"/>
    <x v="534"/>
    <x v="2"/>
    <x v="4"/>
    <x v="3"/>
    <m/>
    <m/>
  </r>
  <r>
    <x v="19"/>
    <s v="Самосвал"/>
    <x v="5"/>
    <x v="535"/>
    <x v="2"/>
    <x v="4"/>
    <x v="3"/>
    <m/>
    <m/>
  </r>
  <r>
    <x v="19"/>
    <s v="Самосвал"/>
    <x v="5"/>
    <x v="536"/>
    <x v="2"/>
    <x v="4"/>
    <x v="3"/>
    <m/>
    <m/>
  </r>
  <r>
    <x v="19"/>
    <s v="Самосвал"/>
    <x v="5"/>
    <x v="537"/>
    <x v="2"/>
    <x v="4"/>
    <x v="3"/>
    <m/>
    <m/>
  </r>
  <r>
    <x v="19"/>
    <s v="Самосвал"/>
    <x v="5"/>
    <x v="538"/>
    <x v="2"/>
    <x v="4"/>
    <x v="3"/>
    <m/>
    <m/>
  </r>
  <r>
    <x v="19"/>
    <s v="Самосвал"/>
    <x v="5"/>
    <x v="1144"/>
    <x v="2"/>
    <x v="4"/>
    <x v="3"/>
    <m/>
    <m/>
  </r>
  <r>
    <x v="19"/>
    <s v="Самосвал"/>
    <x v="5"/>
    <x v="1145"/>
    <x v="2"/>
    <x v="4"/>
    <x v="3"/>
    <m/>
    <m/>
  </r>
  <r>
    <x v="19"/>
    <s v="Самосвал"/>
    <x v="5"/>
    <x v="543"/>
    <x v="2"/>
    <x v="4"/>
    <x v="3"/>
    <m/>
    <m/>
  </r>
  <r>
    <x v="19"/>
    <s v="Самосвал"/>
    <x v="5"/>
    <x v="1146"/>
    <x v="2"/>
    <x v="4"/>
    <x v="3"/>
    <m/>
    <m/>
  </r>
  <r>
    <x v="19"/>
    <s v="Самосвал"/>
    <x v="5"/>
    <x v="1147"/>
    <x v="2"/>
    <x v="4"/>
    <x v="3"/>
    <m/>
    <m/>
  </r>
  <r>
    <x v="19"/>
    <s v="Самосвал"/>
    <x v="5"/>
    <x v="1148"/>
    <x v="2"/>
    <x v="4"/>
    <x v="3"/>
    <m/>
    <m/>
  </r>
  <r>
    <x v="19"/>
    <s v="Самосвал"/>
    <x v="5"/>
    <x v="1149"/>
    <x v="2"/>
    <x v="4"/>
    <x v="3"/>
    <m/>
    <m/>
  </r>
  <r>
    <x v="19"/>
    <s v="Самосвал"/>
    <x v="5"/>
    <x v="1150"/>
    <x v="2"/>
    <x v="4"/>
    <x v="3"/>
    <m/>
    <m/>
  </r>
  <r>
    <x v="19"/>
    <s v="Самосвал"/>
    <x v="5"/>
    <x v="1151"/>
    <x v="2"/>
    <x v="4"/>
    <x v="3"/>
    <m/>
    <m/>
  </r>
  <r>
    <x v="19"/>
    <s v="Самосвал"/>
    <x v="5"/>
    <x v="1152"/>
    <x v="2"/>
    <x v="4"/>
    <x v="3"/>
    <m/>
    <m/>
  </r>
  <r>
    <x v="19"/>
    <s v="Самосвал"/>
    <x v="5"/>
    <x v="1153"/>
    <x v="2"/>
    <x v="4"/>
    <x v="3"/>
    <m/>
    <m/>
  </r>
  <r>
    <x v="19"/>
    <s v="Самосвал"/>
    <x v="5"/>
    <x v="1154"/>
    <x v="2"/>
    <x v="4"/>
    <x v="3"/>
    <m/>
    <m/>
  </r>
  <r>
    <x v="19"/>
    <s v="Самосвал"/>
    <x v="5"/>
    <x v="1155"/>
    <x v="2"/>
    <x v="4"/>
    <x v="3"/>
    <m/>
    <m/>
  </r>
  <r>
    <x v="19"/>
    <s v="Самосвал"/>
    <x v="5"/>
    <x v="1156"/>
    <x v="2"/>
    <x v="4"/>
    <x v="3"/>
    <m/>
    <m/>
  </r>
  <r>
    <x v="19"/>
    <s v="Самосвал"/>
    <x v="5"/>
    <x v="1157"/>
    <x v="2"/>
    <x v="4"/>
    <x v="3"/>
    <m/>
    <m/>
  </r>
  <r>
    <x v="19"/>
    <s v="Самосвал"/>
    <x v="5"/>
    <x v="1158"/>
    <x v="0"/>
    <x v="2"/>
    <x v="147"/>
    <s v="л."/>
    <n v="90"/>
  </r>
  <r>
    <x v="19"/>
    <s v="Самосвал"/>
    <x v="5"/>
    <x v="1169"/>
    <x v="0"/>
    <x v="2"/>
    <x v="76"/>
    <s v="л."/>
    <n v="300"/>
  </r>
  <r>
    <x v="19"/>
    <s v="Самосвал"/>
    <x v="5"/>
    <x v="685"/>
    <x v="2"/>
    <x v="4"/>
    <x v="3"/>
    <m/>
    <m/>
  </r>
  <r>
    <x v="19"/>
    <s v="Самосвал"/>
    <x v="5"/>
    <x v="686"/>
    <x v="2"/>
    <x v="4"/>
    <x v="3"/>
    <m/>
    <m/>
  </r>
  <r>
    <x v="19"/>
    <s v="Самосвал"/>
    <x v="5"/>
    <x v="687"/>
    <x v="2"/>
    <x v="4"/>
    <x v="3"/>
    <m/>
    <m/>
  </r>
  <r>
    <x v="19"/>
    <s v="Самосвал"/>
    <x v="5"/>
    <x v="1170"/>
    <x v="2"/>
    <x v="4"/>
    <x v="3"/>
    <m/>
    <m/>
  </r>
  <r>
    <x v="19"/>
    <s v="Самосвал"/>
    <x v="5"/>
    <x v="1171"/>
    <x v="2"/>
    <x v="4"/>
    <x v="3"/>
    <m/>
    <m/>
  </r>
  <r>
    <x v="19"/>
    <s v="Самосвал"/>
    <x v="5"/>
    <x v="688"/>
    <x v="2"/>
    <x v="4"/>
    <x v="3"/>
    <m/>
    <m/>
  </r>
  <r>
    <x v="19"/>
    <s v="Самосвал"/>
    <x v="5"/>
    <x v="689"/>
    <x v="2"/>
    <x v="4"/>
    <x v="3"/>
    <m/>
    <m/>
  </r>
  <r>
    <x v="19"/>
    <s v="Самосвал"/>
    <x v="5"/>
    <x v="690"/>
    <x v="0"/>
    <x v="2"/>
    <x v="76"/>
    <s v="л."/>
    <n v="61"/>
  </r>
  <r>
    <x v="19"/>
    <s v="Самосвал"/>
    <x v="5"/>
    <x v="1172"/>
    <x v="2"/>
    <x v="4"/>
    <x v="3"/>
    <m/>
    <m/>
  </r>
  <r>
    <x v="19"/>
    <s v="Самосвал"/>
    <x v="5"/>
    <x v="693"/>
    <x v="2"/>
    <x v="4"/>
    <x v="3"/>
    <m/>
    <m/>
  </r>
  <r>
    <x v="19"/>
    <s v="Самосвал"/>
    <x v="5"/>
    <x v="1173"/>
    <x v="2"/>
    <x v="4"/>
    <x v="3"/>
    <m/>
    <m/>
  </r>
  <r>
    <x v="19"/>
    <s v="Самосвал"/>
    <x v="5"/>
    <x v="1174"/>
    <x v="40"/>
    <x v="46"/>
    <x v="142"/>
    <s v="шт."/>
    <n v="1"/>
  </r>
  <r>
    <x v="19"/>
    <s v="Самосвал"/>
    <x v="5"/>
    <x v="1175"/>
    <x v="9"/>
    <x v="46"/>
    <x v="142"/>
    <s v="шт."/>
    <n v="1"/>
  </r>
  <r>
    <x v="19"/>
    <s v="Самосвал"/>
    <x v="5"/>
    <x v="691"/>
    <x v="2"/>
    <x v="4"/>
    <x v="3"/>
    <m/>
    <m/>
  </r>
  <r>
    <x v="19"/>
    <s v="Самосвал"/>
    <x v="5"/>
    <x v="695"/>
    <x v="2"/>
    <x v="4"/>
    <x v="3"/>
    <m/>
    <m/>
  </r>
  <r>
    <x v="19"/>
    <s v="Самосвал"/>
    <x v="5"/>
    <x v="696"/>
    <x v="2"/>
    <x v="4"/>
    <x v="3"/>
    <m/>
    <m/>
  </r>
  <r>
    <x v="19"/>
    <s v="Самосвал"/>
    <x v="5"/>
    <x v="1023"/>
    <x v="2"/>
    <x v="4"/>
    <x v="3"/>
    <m/>
    <m/>
  </r>
  <r>
    <x v="19"/>
    <s v="Самосвал"/>
    <x v="5"/>
    <x v="997"/>
    <x v="25"/>
    <x v="23"/>
    <x v="148"/>
    <s v="л."/>
    <n v="210"/>
  </r>
  <r>
    <x v="19"/>
    <s v="Самосвал"/>
    <x v="19"/>
    <x v="1108"/>
    <x v="2"/>
    <x v="4"/>
    <x v="3"/>
    <m/>
    <m/>
  </r>
  <r>
    <x v="19"/>
    <s v="Самосвал"/>
    <x v="19"/>
    <x v="474"/>
    <x v="2"/>
    <x v="4"/>
    <x v="3"/>
    <m/>
    <m/>
  </r>
  <r>
    <x v="19"/>
    <s v="Самосвал"/>
    <x v="19"/>
    <x v="1109"/>
    <x v="2"/>
    <x v="4"/>
    <x v="3"/>
    <m/>
    <m/>
  </r>
  <r>
    <x v="19"/>
    <s v="Самосвал"/>
    <x v="19"/>
    <x v="1110"/>
    <x v="2"/>
    <x v="4"/>
    <x v="3"/>
    <m/>
    <m/>
  </r>
  <r>
    <x v="19"/>
    <s v="Самосвал"/>
    <x v="19"/>
    <x v="1111"/>
    <x v="2"/>
    <x v="4"/>
    <x v="3"/>
    <m/>
    <m/>
  </r>
  <r>
    <x v="19"/>
    <s v="Самосвал"/>
    <x v="19"/>
    <x v="1112"/>
    <x v="2"/>
    <x v="4"/>
    <x v="3"/>
    <m/>
    <m/>
  </r>
  <r>
    <x v="19"/>
    <s v="Самосвал"/>
    <x v="19"/>
    <x v="479"/>
    <x v="2"/>
    <x v="4"/>
    <x v="3"/>
    <m/>
    <m/>
  </r>
  <r>
    <x v="19"/>
    <s v="Самосвал"/>
    <x v="19"/>
    <x v="475"/>
    <x v="2"/>
    <x v="4"/>
    <x v="3"/>
    <m/>
    <m/>
  </r>
  <r>
    <x v="19"/>
    <s v="Самосвал"/>
    <x v="19"/>
    <x v="481"/>
    <x v="2"/>
    <x v="4"/>
    <x v="3"/>
    <m/>
    <m/>
  </r>
  <r>
    <x v="19"/>
    <s v="Самосвал"/>
    <x v="19"/>
    <x v="482"/>
    <x v="2"/>
    <x v="4"/>
    <x v="3"/>
    <m/>
    <m/>
  </r>
  <r>
    <x v="19"/>
    <s v="Самосвал"/>
    <x v="19"/>
    <x v="484"/>
    <x v="2"/>
    <x v="4"/>
    <x v="3"/>
    <m/>
    <m/>
  </r>
  <r>
    <x v="19"/>
    <s v="Самосвал"/>
    <x v="19"/>
    <x v="485"/>
    <x v="2"/>
    <x v="4"/>
    <x v="3"/>
    <m/>
    <m/>
  </r>
  <r>
    <x v="19"/>
    <s v="Самосвал"/>
    <x v="19"/>
    <x v="1113"/>
    <x v="2"/>
    <x v="4"/>
    <x v="3"/>
    <m/>
    <m/>
  </r>
  <r>
    <x v="19"/>
    <s v="Самосвал"/>
    <x v="19"/>
    <x v="486"/>
    <x v="2"/>
    <x v="4"/>
    <x v="3"/>
    <m/>
    <m/>
  </r>
  <r>
    <x v="19"/>
    <s v="Самосвал"/>
    <x v="19"/>
    <x v="1114"/>
    <x v="2"/>
    <x v="4"/>
    <x v="3"/>
    <m/>
    <m/>
  </r>
  <r>
    <x v="19"/>
    <s v="Самосвал"/>
    <x v="19"/>
    <x v="489"/>
    <x v="2"/>
    <x v="4"/>
    <x v="3"/>
    <m/>
    <m/>
  </r>
  <r>
    <x v="19"/>
    <s v="Самосвал"/>
    <x v="19"/>
    <x v="490"/>
    <x v="2"/>
    <x v="4"/>
    <x v="3"/>
    <m/>
    <m/>
  </r>
  <r>
    <x v="19"/>
    <s v="Самосвал"/>
    <x v="19"/>
    <x v="491"/>
    <x v="2"/>
    <x v="4"/>
    <x v="3"/>
    <m/>
    <m/>
  </r>
  <r>
    <x v="19"/>
    <s v="Самосвал"/>
    <x v="19"/>
    <x v="1115"/>
    <x v="2"/>
    <x v="4"/>
    <x v="3"/>
    <m/>
    <m/>
  </r>
  <r>
    <x v="19"/>
    <s v="Самосвал"/>
    <x v="19"/>
    <x v="1116"/>
    <x v="2"/>
    <x v="4"/>
    <x v="3"/>
    <m/>
    <m/>
  </r>
  <r>
    <x v="19"/>
    <s v="Самосвал"/>
    <x v="19"/>
    <x v="479"/>
    <x v="2"/>
    <x v="4"/>
    <x v="3"/>
    <m/>
    <m/>
  </r>
  <r>
    <x v="19"/>
    <s v="Самосвал"/>
    <x v="19"/>
    <x v="1117"/>
    <x v="2"/>
    <x v="4"/>
    <x v="3"/>
    <m/>
    <m/>
  </r>
  <r>
    <x v="19"/>
    <s v="Самосвал"/>
    <x v="19"/>
    <x v="493"/>
    <x v="2"/>
    <x v="4"/>
    <x v="3"/>
    <m/>
    <m/>
  </r>
  <r>
    <x v="19"/>
    <s v="Самосвал"/>
    <x v="19"/>
    <x v="487"/>
    <x v="2"/>
    <x v="4"/>
    <x v="3"/>
    <m/>
    <m/>
  </r>
  <r>
    <x v="19"/>
    <s v="Самосвал"/>
    <x v="19"/>
    <x v="1118"/>
    <x v="2"/>
    <x v="4"/>
    <x v="3"/>
    <m/>
    <m/>
  </r>
  <r>
    <x v="19"/>
    <s v="Самосвал"/>
    <x v="19"/>
    <x v="494"/>
    <x v="2"/>
    <x v="4"/>
    <x v="3"/>
    <m/>
    <m/>
  </r>
  <r>
    <x v="19"/>
    <s v="Самосвал"/>
    <x v="19"/>
    <x v="495"/>
    <x v="2"/>
    <x v="4"/>
    <x v="3"/>
    <m/>
    <m/>
  </r>
  <r>
    <x v="19"/>
    <s v="Самосвал"/>
    <x v="19"/>
    <x v="1119"/>
    <x v="2"/>
    <x v="4"/>
    <x v="3"/>
    <m/>
    <m/>
  </r>
  <r>
    <x v="19"/>
    <s v="Самосвал"/>
    <x v="19"/>
    <x v="1120"/>
    <x v="2"/>
    <x v="4"/>
    <x v="3"/>
    <m/>
    <m/>
  </r>
  <r>
    <x v="19"/>
    <s v="Самосвал"/>
    <x v="19"/>
    <x v="492"/>
    <x v="2"/>
    <x v="4"/>
    <x v="3"/>
    <m/>
    <m/>
  </r>
  <r>
    <x v="19"/>
    <s v="Самосвал"/>
    <x v="19"/>
    <x v="1121"/>
    <x v="2"/>
    <x v="4"/>
    <x v="3"/>
    <m/>
    <m/>
  </r>
  <r>
    <x v="19"/>
    <s v="Самосвал"/>
    <x v="19"/>
    <x v="496"/>
    <x v="2"/>
    <x v="4"/>
    <x v="3"/>
    <m/>
    <m/>
  </r>
  <r>
    <x v="19"/>
    <s v="Самосвал"/>
    <x v="19"/>
    <x v="497"/>
    <x v="3"/>
    <x v="5"/>
    <x v="138"/>
    <s v="л."/>
    <n v="54"/>
  </r>
  <r>
    <x v="19"/>
    <s v="Самосвал"/>
    <x v="19"/>
    <x v="1122"/>
    <x v="3"/>
    <x v="6"/>
    <x v="139"/>
    <s v="шт."/>
    <n v="1"/>
  </r>
  <r>
    <x v="19"/>
    <s v="Самосвал"/>
    <x v="19"/>
    <x v="499"/>
    <x v="3"/>
    <x v="81"/>
    <x v="53"/>
    <s v="шт."/>
    <n v="2"/>
  </r>
  <r>
    <x v="19"/>
    <s v="Самосвал"/>
    <x v="19"/>
    <x v="500"/>
    <x v="3"/>
    <x v="46"/>
    <x v="140"/>
    <s v="шт."/>
    <n v="2"/>
  </r>
  <r>
    <x v="19"/>
    <s v="Самосвал"/>
    <x v="19"/>
    <x v="1123"/>
    <x v="2"/>
    <x v="4"/>
    <x v="3"/>
    <m/>
    <m/>
  </r>
  <r>
    <x v="19"/>
    <s v="Самосвал"/>
    <x v="19"/>
    <x v="1124"/>
    <x v="2"/>
    <x v="4"/>
    <x v="3"/>
    <m/>
    <m/>
  </r>
  <r>
    <x v="19"/>
    <s v="Самосвал"/>
    <x v="19"/>
    <x v="986"/>
    <x v="25"/>
    <x v="46"/>
    <x v="141"/>
    <s v="шт."/>
    <n v="1"/>
  </r>
  <r>
    <x v="19"/>
    <s v="Самосвал"/>
    <x v="19"/>
    <x v="505"/>
    <x v="2"/>
    <x v="4"/>
    <x v="3"/>
    <m/>
    <m/>
  </r>
  <r>
    <x v="19"/>
    <s v="Самосвал"/>
    <x v="19"/>
    <x v="1159"/>
    <x v="2"/>
    <x v="4"/>
    <x v="3"/>
    <m/>
    <m/>
  </r>
  <r>
    <x v="19"/>
    <s v="Самосвал"/>
    <x v="19"/>
    <x v="1160"/>
    <x v="2"/>
    <x v="4"/>
    <x v="3"/>
    <m/>
    <m/>
  </r>
  <r>
    <x v="19"/>
    <s v="Самосвал"/>
    <x v="19"/>
    <x v="1161"/>
    <x v="2"/>
    <x v="4"/>
    <x v="3"/>
    <m/>
    <m/>
  </r>
  <r>
    <x v="19"/>
    <s v="Самосвал"/>
    <x v="19"/>
    <x v="1162"/>
    <x v="2"/>
    <x v="4"/>
    <x v="3"/>
    <m/>
    <m/>
  </r>
  <r>
    <x v="19"/>
    <s v="Самосвал"/>
    <x v="19"/>
    <x v="1163"/>
    <x v="2"/>
    <x v="4"/>
    <x v="3"/>
    <m/>
    <m/>
  </r>
  <r>
    <x v="19"/>
    <s v="Самосвал"/>
    <x v="19"/>
    <x v="1164"/>
    <x v="2"/>
    <x v="4"/>
    <x v="3"/>
    <m/>
    <m/>
  </r>
  <r>
    <x v="19"/>
    <s v="Самосвал"/>
    <x v="19"/>
    <x v="1165"/>
    <x v="2"/>
    <x v="4"/>
    <x v="3"/>
    <m/>
    <m/>
  </r>
  <r>
    <x v="19"/>
    <s v="Самосвал"/>
    <x v="19"/>
    <x v="1166"/>
    <x v="2"/>
    <x v="4"/>
    <x v="3"/>
    <m/>
    <m/>
  </r>
  <r>
    <x v="19"/>
    <s v="Самосвал"/>
    <x v="19"/>
    <x v="1176"/>
    <x v="2"/>
    <x v="4"/>
    <x v="3"/>
    <m/>
    <m/>
  </r>
  <r>
    <x v="19"/>
    <s v="Самосвал"/>
    <x v="19"/>
    <x v="1177"/>
    <x v="2"/>
    <x v="4"/>
    <x v="3"/>
    <m/>
    <m/>
  </r>
  <r>
    <x v="19"/>
    <s v="Самосвал"/>
    <x v="19"/>
    <x v="1178"/>
    <x v="2"/>
    <x v="4"/>
    <x v="3"/>
    <m/>
    <m/>
  </r>
  <r>
    <x v="19"/>
    <s v="Самосвал"/>
    <x v="19"/>
    <x v="1179"/>
    <x v="2"/>
    <x v="4"/>
    <x v="3"/>
    <m/>
    <m/>
  </r>
  <r>
    <x v="19"/>
    <s v="Самосвал"/>
    <x v="19"/>
    <x v="1180"/>
    <x v="2"/>
    <x v="4"/>
    <x v="3"/>
    <m/>
    <m/>
  </r>
  <r>
    <x v="19"/>
    <s v="Самосвал"/>
    <x v="19"/>
    <x v="1181"/>
    <x v="2"/>
    <x v="4"/>
    <x v="3"/>
    <m/>
    <m/>
  </r>
  <r>
    <x v="19"/>
    <s v="Самосвал"/>
    <x v="19"/>
    <x v="1182"/>
    <x v="2"/>
    <x v="4"/>
    <x v="3"/>
    <m/>
    <m/>
  </r>
  <r>
    <x v="19"/>
    <s v="Самосвал"/>
    <x v="19"/>
    <x v="1125"/>
    <x v="2"/>
    <x v="4"/>
    <x v="3"/>
    <m/>
    <m/>
  </r>
  <r>
    <x v="19"/>
    <s v="Самосвал"/>
    <x v="19"/>
    <x v="507"/>
    <x v="2"/>
    <x v="4"/>
    <x v="3"/>
    <m/>
    <m/>
  </r>
  <r>
    <x v="19"/>
    <s v="Самосвал"/>
    <x v="19"/>
    <x v="508"/>
    <x v="2"/>
    <x v="4"/>
    <x v="3"/>
    <m/>
    <m/>
  </r>
  <r>
    <x v="19"/>
    <s v="Самосвал"/>
    <x v="19"/>
    <x v="1126"/>
    <x v="0"/>
    <x v="82"/>
    <x v="142"/>
    <s v="шт."/>
    <n v="3"/>
  </r>
  <r>
    <x v="19"/>
    <s v="Самосвал"/>
    <x v="19"/>
    <x v="513"/>
    <x v="2"/>
    <x v="4"/>
    <x v="3"/>
    <m/>
    <m/>
  </r>
  <r>
    <x v="19"/>
    <s v="Самосвал"/>
    <x v="19"/>
    <x v="512"/>
    <x v="2"/>
    <x v="4"/>
    <x v="3"/>
    <m/>
    <m/>
  </r>
  <r>
    <x v="19"/>
    <s v="Самосвал"/>
    <x v="19"/>
    <x v="1127"/>
    <x v="2"/>
    <x v="4"/>
    <x v="3"/>
    <m/>
    <m/>
  </r>
  <r>
    <x v="19"/>
    <s v="Самосвал"/>
    <x v="19"/>
    <x v="1128"/>
    <x v="2"/>
    <x v="4"/>
    <x v="3"/>
    <m/>
    <m/>
  </r>
  <r>
    <x v="19"/>
    <s v="Самосвал"/>
    <x v="19"/>
    <x v="1129"/>
    <x v="2"/>
    <x v="4"/>
    <x v="3"/>
    <m/>
    <m/>
  </r>
  <r>
    <x v="19"/>
    <s v="Самосвал"/>
    <x v="19"/>
    <x v="1130"/>
    <x v="2"/>
    <x v="4"/>
    <x v="3"/>
    <m/>
    <m/>
  </r>
  <r>
    <x v="19"/>
    <s v="Самосвал"/>
    <x v="19"/>
    <x v="1131"/>
    <x v="2"/>
    <x v="4"/>
    <x v="3"/>
    <m/>
    <m/>
  </r>
  <r>
    <x v="19"/>
    <s v="Самосвал"/>
    <x v="19"/>
    <x v="1132"/>
    <x v="2"/>
    <x v="4"/>
    <x v="3"/>
    <m/>
    <m/>
  </r>
  <r>
    <x v="19"/>
    <s v="Самосвал"/>
    <x v="19"/>
    <x v="1133"/>
    <x v="1"/>
    <x v="46"/>
    <x v="142"/>
    <s v="шт."/>
    <n v="4"/>
  </r>
  <r>
    <x v="19"/>
    <s v="Самосвал"/>
    <x v="19"/>
    <x v="1134"/>
    <x v="1"/>
    <x v="12"/>
    <x v="143"/>
    <s v="шт."/>
    <n v="1"/>
  </r>
  <r>
    <x v="19"/>
    <s v="Самосвал"/>
    <x v="19"/>
    <x v="1135"/>
    <x v="2"/>
    <x v="4"/>
    <x v="3"/>
    <m/>
    <m/>
  </r>
  <r>
    <x v="19"/>
    <s v="Самосвал"/>
    <x v="19"/>
    <x v="1136"/>
    <x v="2"/>
    <x v="4"/>
    <x v="3"/>
    <m/>
    <m/>
  </r>
  <r>
    <x v="19"/>
    <s v="Самосвал"/>
    <x v="19"/>
    <x v="1137"/>
    <x v="2"/>
    <x v="4"/>
    <x v="3"/>
    <m/>
    <m/>
  </r>
  <r>
    <x v="19"/>
    <s v="Самосвал"/>
    <x v="19"/>
    <x v="1138"/>
    <x v="2"/>
    <x v="4"/>
    <x v="3"/>
    <m/>
    <m/>
  </r>
  <r>
    <x v="19"/>
    <s v="Самосвал"/>
    <x v="19"/>
    <x v="1139"/>
    <x v="2"/>
    <x v="4"/>
    <x v="3"/>
    <m/>
    <m/>
  </r>
  <r>
    <x v="19"/>
    <s v="Самосвал"/>
    <x v="19"/>
    <x v="1140"/>
    <x v="2"/>
    <x v="4"/>
    <x v="3"/>
    <m/>
    <m/>
  </r>
  <r>
    <x v="19"/>
    <s v="Самосвал"/>
    <x v="19"/>
    <x v="1141"/>
    <x v="2"/>
    <x v="4"/>
    <x v="3"/>
    <m/>
    <m/>
  </r>
  <r>
    <x v="19"/>
    <s v="Самосвал"/>
    <x v="19"/>
    <x v="1142"/>
    <x v="2"/>
    <x v="4"/>
    <x v="3"/>
    <m/>
    <m/>
  </r>
  <r>
    <x v="19"/>
    <s v="Самосвал"/>
    <x v="19"/>
    <x v="1143"/>
    <x v="2"/>
    <x v="4"/>
    <x v="3"/>
    <m/>
    <m/>
  </r>
  <r>
    <x v="19"/>
    <s v="Самосвал"/>
    <x v="19"/>
    <x v="509"/>
    <x v="2"/>
    <x v="4"/>
    <x v="3"/>
    <m/>
    <m/>
  </r>
  <r>
    <x v="19"/>
    <s v="Самосвал"/>
    <x v="19"/>
    <x v="511"/>
    <x v="2"/>
    <x v="4"/>
    <x v="3"/>
    <m/>
    <m/>
  </r>
  <r>
    <x v="19"/>
    <s v="Самосвал"/>
    <x v="19"/>
    <x v="528"/>
    <x v="2"/>
    <x v="4"/>
    <x v="3"/>
    <m/>
    <m/>
  </r>
  <r>
    <x v="19"/>
    <s v="Самосвал"/>
    <x v="19"/>
    <x v="529"/>
    <x v="2"/>
    <x v="4"/>
    <x v="3"/>
    <m/>
    <m/>
  </r>
  <r>
    <x v="19"/>
    <s v="Самосвал"/>
    <x v="19"/>
    <x v="530"/>
    <x v="2"/>
    <x v="4"/>
    <x v="3"/>
    <m/>
    <m/>
  </r>
  <r>
    <x v="19"/>
    <s v="Самосвал"/>
    <x v="19"/>
    <x v="531"/>
    <x v="2"/>
    <x v="4"/>
    <x v="3"/>
    <m/>
    <m/>
  </r>
  <r>
    <x v="19"/>
    <s v="Самосвал"/>
    <x v="19"/>
    <x v="532"/>
    <x v="2"/>
    <x v="4"/>
    <x v="3"/>
    <m/>
    <m/>
  </r>
  <r>
    <x v="19"/>
    <s v="Самосвал"/>
    <x v="19"/>
    <x v="533"/>
    <x v="2"/>
    <x v="4"/>
    <x v="3"/>
    <m/>
    <m/>
  </r>
  <r>
    <x v="19"/>
    <s v="Самосвал"/>
    <x v="19"/>
    <x v="534"/>
    <x v="2"/>
    <x v="4"/>
    <x v="3"/>
    <m/>
    <m/>
  </r>
  <r>
    <x v="19"/>
    <s v="Самосвал"/>
    <x v="19"/>
    <x v="535"/>
    <x v="2"/>
    <x v="4"/>
    <x v="3"/>
    <m/>
    <m/>
  </r>
  <r>
    <x v="19"/>
    <s v="Самосвал"/>
    <x v="19"/>
    <x v="536"/>
    <x v="2"/>
    <x v="4"/>
    <x v="3"/>
    <m/>
    <m/>
  </r>
  <r>
    <x v="19"/>
    <s v="Самосвал"/>
    <x v="19"/>
    <x v="537"/>
    <x v="2"/>
    <x v="4"/>
    <x v="3"/>
    <m/>
    <m/>
  </r>
  <r>
    <x v="19"/>
    <s v="Самосвал"/>
    <x v="19"/>
    <x v="538"/>
    <x v="2"/>
    <x v="4"/>
    <x v="3"/>
    <m/>
    <m/>
  </r>
  <r>
    <x v="19"/>
    <s v="Самосвал"/>
    <x v="19"/>
    <x v="1023"/>
    <x v="2"/>
    <x v="4"/>
    <x v="3"/>
    <m/>
    <m/>
  </r>
  <r>
    <x v="19"/>
    <s v="Самосвал"/>
    <x v="19"/>
    <x v="1144"/>
    <x v="2"/>
    <x v="4"/>
    <x v="3"/>
    <m/>
    <m/>
  </r>
  <r>
    <x v="19"/>
    <s v="Самосвал"/>
    <x v="19"/>
    <x v="1145"/>
    <x v="2"/>
    <x v="4"/>
    <x v="3"/>
    <m/>
    <m/>
  </r>
  <r>
    <x v="19"/>
    <s v="Самосвал"/>
    <x v="19"/>
    <x v="543"/>
    <x v="2"/>
    <x v="4"/>
    <x v="3"/>
    <m/>
    <m/>
  </r>
  <r>
    <x v="19"/>
    <s v="Самосвал"/>
    <x v="19"/>
    <x v="1146"/>
    <x v="2"/>
    <x v="4"/>
    <x v="3"/>
    <m/>
    <m/>
  </r>
  <r>
    <x v="19"/>
    <s v="Самосвал"/>
    <x v="19"/>
    <x v="1147"/>
    <x v="2"/>
    <x v="4"/>
    <x v="3"/>
    <m/>
    <m/>
  </r>
  <r>
    <x v="19"/>
    <s v="Самосвал"/>
    <x v="19"/>
    <x v="1148"/>
    <x v="2"/>
    <x v="4"/>
    <x v="3"/>
    <m/>
    <m/>
  </r>
  <r>
    <x v="19"/>
    <s v="Самосвал"/>
    <x v="19"/>
    <x v="1149"/>
    <x v="2"/>
    <x v="4"/>
    <x v="3"/>
    <m/>
    <m/>
  </r>
  <r>
    <x v="19"/>
    <s v="Самосвал"/>
    <x v="19"/>
    <x v="1150"/>
    <x v="2"/>
    <x v="4"/>
    <x v="3"/>
    <m/>
    <m/>
  </r>
  <r>
    <x v="19"/>
    <s v="Самосвал"/>
    <x v="19"/>
    <x v="1151"/>
    <x v="2"/>
    <x v="4"/>
    <x v="3"/>
    <m/>
    <m/>
  </r>
  <r>
    <x v="19"/>
    <s v="Самосвал"/>
    <x v="19"/>
    <x v="1152"/>
    <x v="2"/>
    <x v="4"/>
    <x v="3"/>
    <m/>
    <m/>
  </r>
  <r>
    <x v="19"/>
    <s v="Самосвал"/>
    <x v="19"/>
    <x v="1153"/>
    <x v="2"/>
    <x v="4"/>
    <x v="3"/>
    <m/>
    <m/>
  </r>
  <r>
    <x v="19"/>
    <s v="Самосвал"/>
    <x v="19"/>
    <x v="1154"/>
    <x v="2"/>
    <x v="4"/>
    <x v="3"/>
    <m/>
    <m/>
  </r>
  <r>
    <x v="19"/>
    <s v="Самосвал"/>
    <x v="19"/>
    <x v="1155"/>
    <x v="2"/>
    <x v="4"/>
    <x v="3"/>
    <m/>
    <m/>
  </r>
  <r>
    <x v="19"/>
    <s v="Самосвал"/>
    <x v="19"/>
    <x v="1156"/>
    <x v="2"/>
    <x v="4"/>
    <x v="3"/>
    <m/>
    <m/>
  </r>
  <r>
    <x v="19"/>
    <s v="Самосвал"/>
    <x v="19"/>
    <x v="1157"/>
    <x v="2"/>
    <x v="4"/>
    <x v="3"/>
    <m/>
    <m/>
  </r>
  <r>
    <x v="19"/>
    <s v="Самосвал"/>
    <x v="19"/>
    <x v="1158"/>
    <x v="0"/>
    <x v="2"/>
    <x v="147"/>
    <s v="л."/>
    <n v="90"/>
  </r>
  <r>
    <x v="19"/>
    <s v="Самосвал"/>
    <x v="19"/>
    <x v="1168"/>
    <x v="0"/>
    <x v="2"/>
    <x v="76"/>
    <s v="л."/>
    <n v="108"/>
  </r>
  <r>
    <x v="2"/>
    <s v="Экскаватор"/>
    <x v="3"/>
    <x v="24"/>
    <x v="3"/>
    <x v="8"/>
    <x v="13"/>
    <s v="шт."/>
    <n v="1"/>
  </r>
  <r>
    <x v="2"/>
    <s v="Экскаватор"/>
    <x v="4"/>
    <x v="24"/>
    <x v="3"/>
    <x v="8"/>
    <x v="13"/>
    <s v="шт."/>
    <n v="1"/>
  </r>
  <r>
    <x v="2"/>
    <s v="Экскаватор"/>
    <x v="5"/>
    <x v="24"/>
    <x v="3"/>
    <x v="8"/>
    <x v="13"/>
    <s v="шт."/>
    <n v="1"/>
  </r>
  <r>
    <x v="2"/>
    <s v="Экскаватор"/>
    <x v="7"/>
    <x v="24"/>
    <x v="3"/>
    <x v="8"/>
    <x v="13"/>
    <s v="шт."/>
    <n v="1"/>
  </r>
  <r>
    <x v="2"/>
    <s v="Экскаватор"/>
    <x v="6"/>
    <x v="24"/>
    <x v="3"/>
    <x v="8"/>
    <x v="13"/>
    <s v="шт."/>
    <n v="1"/>
  </r>
  <r>
    <x v="20"/>
    <s v="Кран"/>
    <x v="21"/>
    <x v="1183"/>
    <x v="2"/>
    <x v="4"/>
    <x v="3"/>
    <m/>
    <m/>
  </r>
  <r>
    <x v="20"/>
    <s v="Кран"/>
    <x v="21"/>
    <x v="1184"/>
    <x v="2"/>
    <x v="4"/>
    <x v="3"/>
    <m/>
    <m/>
  </r>
  <r>
    <x v="20"/>
    <s v="Кран"/>
    <x v="21"/>
    <x v="1185"/>
    <x v="2"/>
    <x v="4"/>
    <x v="3"/>
    <m/>
    <m/>
  </r>
  <r>
    <x v="20"/>
    <s v="Кран"/>
    <x v="21"/>
    <x v="1186"/>
    <x v="2"/>
    <x v="4"/>
    <x v="3"/>
    <m/>
    <m/>
  </r>
  <r>
    <x v="20"/>
    <s v="Кран"/>
    <x v="21"/>
    <x v="1187"/>
    <x v="2"/>
    <x v="4"/>
    <x v="3"/>
    <m/>
    <m/>
  </r>
  <r>
    <x v="20"/>
    <s v="Кран"/>
    <x v="21"/>
    <x v="1188"/>
    <x v="2"/>
    <x v="4"/>
    <x v="3"/>
    <m/>
    <m/>
  </r>
  <r>
    <x v="20"/>
    <s v="Кран"/>
    <x v="21"/>
    <x v="1189"/>
    <x v="2"/>
    <x v="4"/>
    <x v="3"/>
    <m/>
    <m/>
  </r>
  <r>
    <x v="20"/>
    <s v="Кран"/>
    <x v="21"/>
    <x v="1190"/>
    <x v="2"/>
    <x v="4"/>
    <x v="3"/>
    <m/>
    <m/>
  </r>
  <r>
    <x v="20"/>
    <s v="Кран"/>
    <x v="21"/>
    <x v="1191"/>
    <x v="2"/>
    <x v="4"/>
    <x v="3"/>
    <m/>
    <m/>
  </r>
  <r>
    <x v="20"/>
    <s v="Кран"/>
    <x v="21"/>
    <x v="1192"/>
    <x v="2"/>
    <x v="4"/>
    <x v="3"/>
    <m/>
    <m/>
  </r>
  <r>
    <x v="20"/>
    <s v="Кран"/>
    <x v="21"/>
    <x v="1193"/>
    <x v="2"/>
    <x v="4"/>
    <x v="3"/>
    <m/>
    <m/>
  </r>
  <r>
    <x v="20"/>
    <s v="Кран"/>
    <x v="21"/>
    <x v="1194"/>
    <x v="2"/>
    <x v="4"/>
    <x v="3"/>
    <m/>
    <m/>
  </r>
  <r>
    <x v="20"/>
    <s v="Кран"/>
    <x v="21"/>
    <x v="1195"/>
    <x v="2"/>
    <x v="4"/>
    <x v="3"/>
    <m/>
    <m/>
  </r>
  <r>
    <x v="20"/>
    <s v="Кран"/>
    <x v="13"/>
    <x v="1196"/>
    <x v="3"/>
    <x v="4"/>
    <x v="3"/>
    <m/>
    <m/>
  </r>
  <r>
    <x v="20"/>
    <s v="Кран"/>
    <x v="13"/>
    <x v="1197"/>
    <x v="3"/>
    <x v="4"/>
    <x v="3"/>
    <m/>
    <m/>
  </r>
  <r>
    <x v="20"/>
    <s v="Кран"/>
    <x v="13"/>
    <x v="1198"/>
    <x v="3"/>
    <x v="4"/>
    <x v="3"/>
    <m/>
    <m/>
  </r>
  <r>
    <x v="20"/>
    <s v="Кран"/>
    <x v="13"/>
    <x v="1199"/>
    <x v="3"/>
    <x v="4"/>
    <x v="3"/>
    <m/>
    <m/>
  </r>
  <r>
    <x v="20"/>
    <s v="Кран"/>
    <x v="13"/>
    <x v="1200"/>
    <x v="0"/>
    <x v="4"/>
    <x v="3"/>
    <m/>
    <m/>
  </r>
  <r>
    <x v="20"/>
    <s v="Кран"/>
    <x v="13"/>
    <x v="1201"/>
    <x v="0"/>
    <x v="4"/>
    <x v="3"/>
    <m/>
    <m/>
  </r>
  <r>
    <x v="20"/>
    <s v="Кран"/>
    <x v="13"/>
    <x v="1202"/>
    <x v="0"/>
    <x v="4"/>
    <x v="3"/>
    <m/>
    <m/>
  </r>
  <r>
    <x v="20"/>
    <s v="Кран"/>
    <x v="13"/>
    <x v="1203"/>
    <x v="0"/>
    <x v="4"/>
    <x v="3"/>
    <m/>
    <m/>
  </r>
  <r>
    <x v="20"/>
    <s v="Кран"/>
    <x v="13"/>
    <x v="1204"/>
    <x v="41"/>
    <x v="4"/>
    <x v="3"/>
    <m/>
    <m/>
  </r>
  <r>
    <x v="20"/>
    <s v="Кран"/>
    <x v="13"/>
    <x v="1205"/>
    <x v="41"/>
    <x v="4"/>
    <x v="3"/>
    <m/>
    <m/>
  </r>
  <r>
    <x v="20"/>
    <s v="Кран"/>
    <x v="13"/>
    <x v="1206"/>
    <x v="41"/>
    <x v="4"/>
    <x v="3"/>
    <m/>
    <m/>
  </r>
  <r>
    <x v="20"/>
    <s v="Кран"/>
    <x v="13"/>
    <x v="1207"/>
    <x v="41"/>
    <x v="4"/>
    <x v="3"/>
    <m/>
    <m/>
  </r>
  <r>
    <x v="20"/>
    <s v="Кран"/>
    <x v="13"/>
    <x v="1208"/>
    <x v="41"/>
    <x v="4"/>
    <x v="3"/>
    <m/>
    <m/>
  </r>
  <r>
    <x v="20"/>
    <s v="Кран"/>
    <x v="13"/>
    <x v="1209"/>
    <x v="41"/>
    <x v="4"/>
    <x v="3"/>
    <m/>
    <m/>
  </r>
  <r>
    <x v="20"/>
    <s v="Кран"/>
    <x v="13"/>
    <x v="1210"/>
    <x v="41"/>
    <x v="4"/>
    <x v="3"/>
    <m/>
    <m/>
  </r>
  <r>
    <x v="20"/>
    <s v="Кран"/>
    <x v="13"/>
    <x v="1211"/>
    <x v="41"/>
    <x v="4"/>
    <x v="3"/>
    <m/>
    <m/>
  </r>
  <r>
    <x v="20"/>
    <s v="Кран"/>
    <x v="13"/>
    <x v="1212"/>
    <x v="41"/>
    <x v="4"/>
    <x v="3"/>
    <m/>
    <m/>
  </r>
  <r>
    <x v="20"/>
    <s v="Кран"/>
    <x v="13"/>
    <x v="1213"/>
    <x v="41"/>
    <x v="4"/>
    <x v="3"/>
    <m/>
    <m/>
  </r>
  <r>
    <x v="20"/>
    <s v="Кран"/>
    <x v="13"/>
    <x v="1214"/>
    <x v="41"/>
    <x v="4"/>
    <x v="3"/>
    <m/>
    <m/>
  </r>
  <r>
    <x v="20"/>
    <s v="Кран"/>
    <x v="13"/>
    <x v="1215"/>
    <x v="41"/>
    <x v="4"/>
    <x v="3"/>
    <m/>
    <m/>
  </r>
  <r>
    <x v="20"/>
    <s v="Кран"/>
    <x v="13"/>
    <x v="1216"/>
    <x v="41"/>
    <x v="4"/>
    <x v="3"/>
    <m/>
    <m/>
  </r>
  <r>
    <x v="20"/>
    <s v="Кран"/>
    <x v="13"/>
    <x v="1217"/>
    <x v="40"/>
    <x v="4"/>
    <x v="3"/>
    <s v="шт."/>
    <m/>
  </r>
  <r>
    <x v="20"/>
    <s v="Кран"/>
    <x v="13"/>
    <x v="1218"/>
    <x v="40"/>
    <x v="4"/>
    <x v="3"/>
    <m/>
    <m/>
  </r>
  <r>
    <x v="20"/>
    <s v="Кран"/>
    <x v="13"/>
    <x v="1219"/>
    <x v="40"/>
    <x v="4"/>
    <x v="3"/>
    <m/>
    <m/>
  </r>
  <r>
    <x v="20"/>
    <s v="Кран"/>
    <x v="13"/>
    <x v="1220"/>
    <x v="40"/>
    <x v="4"/>
    <x v="3"/>
    <m/>
    <m/>
  </r>
  <r>
    <x v="20"/>
    <s v="Кран"/>
    <x v="13"/>
    <x v="1221"/>
    <x v="42"/>
    <x v="4"/>
    <x v="3"/>
    <m/>
    <m/>
  </r>
  <r>
    <x v="20"/>
    <s v="Кран"/>
    <x v="13"/>
    <x v="1222"/>
    <x v="42"/>
    <x v="4"/>
    <x v="3"/>
    <m/>
    <m/>
  </r>
  <r>
    <x v="20"/>
    <s v="Кран"/>
    <x v="13"/>
    <x v="1223"/>
    <x v="42"/>
    <x v="4"/>
    <x v="3"/>
    <m/>
    <m/>
  </r>
  <r>
    <x v="20"/>
    <s v="Кран"/>
    <x v="13"/>
    <x v="1224"/>
    <x v="42"/>
    <x v="4"/>
    <x v="3"/>
    <m/>
    <m/>
  </r>
  <r>
    <x v="20"/>
    <s v="Кран"/>
    <x v="13"/>
    <x v="1225"/>
    <x v="17"/>
    <x v="4"/>
    <x v="3"/>
    <m/>
    <m/>
  </r>
  <r>
    <x v="20"/>
    <s v="Кран"/>
    <x v="13"/>
    <x v="1226"/>
    <x v="17"/>
    <x v="4"/>
    <x v="3"/>
    <m/>
    <m/>
  </r>
  <r>
    <x v="20"/>
    <s v="Кран"/>
    <x v="13"/>
    <x v="1227"/>
    <x v="17"/>
    <x v="4"/>
    <x v="3"/>
    <m/>
    <m/>
  </r>
  <r>
    <x v="20"/>
    <s v="Кран"/>
    <x v="13"/>
    <x v="1228"/>
    <x v="17"/>
    <x v="4"/>
    <x v="3"/>
    <m/>
    <m/>
  </r>
  <r>
    <x v="20"/>
    <s v="Кран"/>
    <x v="13"/>
    <x v="1229"/>
    <x v="17"/>
    <x v="4"/>
    <x v="3"/>
    <m/>
    <m/>
  </r>
  <r>
    <x v="20"/>
    <s v="Кран"/>
    <x v="13"/>
    <x v="1230"/>
    <x v="17"/>
    <x v="4"/>
    <x v="3"/>
    <m/>
    <m/>
  </r>
  <r>
    <x v="20"/>
    <s v="Кран"/>
    <x v="13"/>
    <x v="1231"/>
    <x v="43"/>
    <x v="4"/>
    <x v="3"/>
    <m/>
    <m/>
  </r>
  <r>
    <x v="20"/>
    <s v="Кран"/>
    <x v="13"/>
    <x v="1232"/>
    <x v="3"/>
    <x v="4"/>
    <x v="3"/>
    <m/>
    <m/>
  </r>
  <r>
    <x v="20"/>
    <s v="Кран"/>
    <x v="13"/>
    <x v="1233"/>
    <x v="0"/>
    <x v="4"/>
    <x v="3"/>
    <s v="л."/>
    <m/>
  </r>
  <r>
    <x v="20"/>
    <s v="Кран"/>
    <x v="13"/>
    <x v="1234"/>
    <x v="0"/>
    <x v="4"/>
    <x v="3"/>
    <m/>
    <m/>
  </r>
  <r>
    <x v="20"/>
    <s v="Кран"/>
    <x v="13"/>
    <x v="1235"/>
    <x v="0"/>
    <x v="4"/>
    <x v="3"/>
    <m/>
    <m/>
  </r>
  <r>
    <x v="20"/>
    <s v="Кран"/>
    <x v="13"/>
    <x v="1236"/>
    <x v="0"/>
    <x v="4"/>
    <x v="3"/>
    <m/>
    <m/>
  </r>
  <r>
    <x v="20"/>
    <s v="Кран"/>
    <x v="13"/>
    <x v="1237"/>
    <x v="41"/>
    <x v="4"/>
    <x v="3"/>
    <m/>
    <m/>
  </r>
  <r>
    <x v="20"/>
    <s v="Кран"/>
    <x v="13"/>
    <x v="1238"/>
    <x v="2"/>
    <x v="4"/>
    <x v="3"/>
    <m/>
    <m/>
  </r>
  <r>
    <x v="20"/>
    <s v="Кран"/>
    <x v="13"/>
    <x v="1239"/>
    <x v="1"/>
    <x v="4"/>
    <x v="3"/>
    <m/>
    <m/>
  </r>
  <r>
    <x v="20"/>
    <s v="Кран"/>
    <x v="13"/>
    <x v="1240"/>
    <x v="40"/>
    <x v="4"/>
    <x v="3"/>
    <m/>
    <m/>
  </r>
  <r>
    <x v="20"/>
    <s v="Кран"/>
    <x v="13"/>
    <x v="1241"/>
    <x v="41"/>
    <x v="4"/>
    <x v="3"/>
    <m/>
    <m/>
  </r>
  <r>
    <x v="20"/>
    <s v="Кран"/>
    <x v="13"/>
    <x v="1242"/>
    <x v="41"/>
    <x v="4"/>
    <x v="3"/>
    <m/>
    <m/>
  </r>
  <r>
    <x v="20"/>
    <s v="Кран"/>
    <x v="13"/>
    <x v="1243"/>
    <x v="41"/>
    <x v="4"/>
    <x v="3"/>
    <m/>
    <m/>
  </r>
  <r>
    <x v="21"/>
    <s v="Буровой станок"/>
    <x v="13"/>
    <x v="920"/>
    <x v="2"/>
    <x v="4"/>
    <x v="3"/>
    <m/>
    <m/>
  </r>
  <r>
    <x v="21"/>
    <s v="Буровой станок"/>
    <x v="13"/>
    <x v="1244"/>
    <x v="2"/>
    <x v="4"/>
    <x v="3"/>
    <m/>
    <m/>
  </r>
  <r>
    <x v="21"/>
    <s v="Буровой станок"/>
    <x v="13"/>
    <x v="1245"/>
    <x v="2"/>
    <x v="4"/>
    <x v="3"/>
    <m/>
    <m/>
  </r>
  <r>
    <x v="21"/>
    <s v="Буровой станок"/>
    <x v="13"/>
    <x v="1246"/>
    <x v="2"/>
    <x v="4"/>
    <x v="3"/>
    <m/>
    <m/>
  </r>
  <r>
    <x v="21"/>
    <s v="Буровой станок"/>
    <x v="13"/>
    <x v="1247"/>
    <x v="2"/>
    <x v="4"/>
    <x v="3"/>
    <m/>
    <m/>
  </r>
  <r>
    <x v="21"/>
    <s v="Буровой станок"/>
    <x v="13"/>
    <x v="1248"/>
    <x v="2"/>
    <x v="4"/>
    <x v="149"/>
    <s v="шт."/>
    <n v="1"/>
  </r>
  <r>
    <x v="21"/>
    <s v="Буровой станок"/>
    <x v="13"/>
    <x v="1249"/>
    <x v="2"/>
    <x v="4"/>
    <x v="150"/>
    <s v="шт."/>
    <n v="1"/>
  </r>
  <r>
    <x v="21"/>
    <s v="Буровой станок"/>
    <x v="13"/>
    <x v="1250"/>
    <x v="2"/>
    <x v="4"/>
    <x v="149"/>
    <s v="шт."/>
    <n v="1"/>
  </r>
  <r>
    <x v="21"/>
    <s v="Буровой станок"/>
    <x v="13"/>
    <x v="1251"/>
    <x v="2"/>
    <x v="4"/>
    <x v="150"/>
    <s v="шт."/>
    <n v="1"/>
  </r>
  <r>
    <x v="21"/>
    <s v="Буровой станок"/>
    <x v="13"/>
    <x v="1252"/>
    <x v="2"/>
    <x v="4"/>
    <x v="3"/>
    <m/>
    <m/>
  </r>
  <r>
    <x v="21"/>
    <s v="Буровой станок"/>
    <x v="13"/>
    <x v="1253"/>
    <x v="2"/>
    <x v="4"/>
    <x v="3"/>
    <m/>
    <m/>
  </r>
  <r>
    <x v="21"/>
    <s v="Буровой станок"/>
    <x v="13"/>
    <x v="1254"/>
    <x v="2"/>
    <x v="4"/>
    <x v="3"/>
    <m/>
    <m/>
  </r>
  <r>
    <x v="21"/>
    <s v="Буровой станок"/>
    <x v="13"/>
    <x v="1255"/>
    <x v="2"/>
    <x v="4"/>
    <x v="3"/>
    <m/>
    <m/>
  </r>
  <r>
    <x v="21"/>
    <s v="Буровой станок"/>
    <x v="13"/>
    <x v="1256"/>
    <x v="2"/>
    <x v="4"/>
    <x v="3"/>
    <m/>
    <m/>
  </r>
  <r>
    <x v="21"/>
    <s v="Буровой станок"/>
    <x v="13"/>
    <x v="1257"/>
    <x v="2"/>
    <x v="4"/>
    <x v="3"/>
    <m/>
    <m/>
  </r>
  <r>
    <x v="21"/>
    <s v="Буровой станок"/>
    <x v="13"/>
    <x v="1258"/>
    <x v="2"/>
    <x v="4"/>
    <x v="3"/>
    <m/>
    <m/>
  </r>
  <r>
    <x v="21"/>
    <s v="Буровой станок"/>
    <x v="13"/>
    <x v="1259"/>
    <x v="2"/>
    <x v="4"/>
    <x v="3"/>
    <m/>
    <m/>
  </r>
  <r>
    <x v="21"/>
    <s v="Буровой станок"/>
    <x v="13"/>
    <x v="1260"/>
    <x v="2"/>
    <x v="4"/>
    <x v="3"/>
    <m/>
    <m/>
  </r>
  <r>
    <x v="21"/>
    <s v="Буровой станок"/>
    <x v="13"/>
    <x v="1261"/>
    <x v="2"/>
    <x v="4"/>
    <x v="145"/>
    <m/>
    <m/>
  </r>
  <r>
    <x v="21"/>
    <s v="Буровой станок"/>
    <x v="13"/>
    <x v="1262"/>
    <x v="2"/>
    <x v="4"/>
    <x v="3"/>
    <m/>
    <m/>
  </r>
  <r>
    <x v="21"/>
    <s v="Буровой станок"/>
    <x v="13"/>
    <x v="1263"/>
    <x v="2"/>
    <x v="4"/>
    <x v="3"/>
    <m/>
    <m/>
  </r>
  <r>
    <x v="21"/>
    <s v="Буровой станок"/>
    <x v="13"/>
    <x v="1264"/>
    <x v="2"/>
    <x v="4"/>
    <x v="3"/>
    <m/>
    <m/>
  </r>
  <r>
    <x v="21"/>
    <s v="Буровой станок"/>
    <x v="13"/>
    <x v="1265"/>
    <x v="2"/>
    <x v="4"/>
    <x v="3"/>
    <m/>
    <m/>
  </r>
  <r>
    <x v="21"/>
    <s v="Буровой станок"/>
    <x v="13"/>
    <x v="1266"/>
    <x v="2"/>
    <x v="4"/>
    <x v="145"/>
    <m/>
    <m/>
  </r>
  <r>
    <x v="21"/>
    <s v="Буровой станок"/>
    <x v="13"/>
    <x v="1267"/>
    <x v="2"/>
    <x v="4"/>
    <x v="145"/>
    <m/>
    <m/>
  </r>
  <r>
    <x v="21"/>
    <s v="Буровой станок"/>
    <x v="13"/>
    <x v="1268"/>
    <x v="2"/>
    <x v="4"/>
    <x v="145"/>
    <m/>
    <m/>
  </r>
  <r>
    <x v="21"/>
    <s v="Буровой станок"/>
    <x v="13"/>
    <x v="1269"/>
    <x v="2"/>
    <x v="4"/>
    <x v="145"/>
    <m/>
    <m/>
  </r>
  <r>
    <x v="21"/>
    <s v="Буровой станок"/>
    <x v="13"/>
    <x v="1270"/>
    <x v="2"/>
    <x v="4"/>
    <x v="145"/>
    <m/>
    <m/>
  </r>
  <r>
    <x v="21"/>
    <s v="Буровой станок"/>
    <x v="13"/>
    <x v="1271"/>
    <x v="2"/>
    <x v="4"/>
    <x v="145"/>
    <m/>
    <m/>
  </r>
  <r>
    <x v="21"/>
    <s v="Буровой станок"/>
    <x v="13"/>
    <x v="1272"/>
    <x v="2"/>
    <x v="4"/>
    <x v="145"/>
    <m/>
    <m/>
  </r>
  <r>
    <x v="21"/>
    <s v="Буровой станок"/>
    <x v="13"/>
    <x v="1273"/>
    <x v="2"/>
    <x v="4"/>
    <x v="145"/>
    <m/>
    <m/>
  </r>
  <r>
    <x v="21"/>
    <s v="Буровой станок"/>
    <x v="13"/>
    <x v="1274"/>
    <x v="2"/>
    <x v="4"/>
    <x v="145"/>
    <m/>
    <m/>
  </r>
  <r>
    <x v="21"/>
    <s v="Буровой станок"/>
    <x v="13"/>
    <x v="1275"/>
    <x v="2"/>
    <x v="4"/>
    <x v="145"/>
    <m/>
    <m/>
  </r>
  <r>
    <x v="21"/>
    <s v="Буровой станок"/>
    <x v="13"/>
    <x v="1276"/>
    <x v="2"/>
    <x v="4"/>
    <x v="145"/>
    <m/>
    <m/>
  </r>
  <r>
    <x v="21"/>
    <s v="Буровой станок"/>
    <x v="13"/>
    <x v="1277"/>
    <x v="2"/>
    <x v="4"/>
    <x v="145"/>
    <m/>
    <m/>
  </r>
  <r>
    <x v="21"/>
    <s v="Буровой станок"/>
    <x v="13"/>
    <x v="1278"/>
    <x v="2"/>
    <x v="4"/>
    <x v="145"/>
    <m/>
    <m/>
  </r>
  <r>
    <x v="21"/>
    <s v="Буровой станок"/>
    <x v="13"/>
    <x v="1279"/>
    <x v="2"/>
    <x v="4"/>
    <x v="145"/>
    <m/>
    <m/>
  </r>
  <r>
    <x v="21"/>
    <s v="Буровой станок"/>
    <x v="13"/>
    <x v="1280"/>
    <x v="2"/>
    <x v="4"/>
    <x v="145"/>
    <m/>
    <m/>
  </r>
  <r>
    <x v="21"/>
    <s v="Буровой станок"/>
    <x v="13"/>
    <x v="1281"/>
    <x v="2"/>
    <x v="4"/>
    <x v="145"/>
    <m/>
    <m/>
  </r>
  <r>
    <x v="21"/>
    <s v="Буровой станок"/>
    <x v="13"/>
    <x v="1282"/>
    <x v="2"/>
    <x v="4"/>
    <x v="145"/>
    <m/>
    <m/>
  </r>
  <r>
    <x v="21"/>
    <s v="Буровой станок"/>
    <x v="13"/>
    <x v="1283"/>
    <x v="2"/>
    <x v="4"/>
    <x v="145"/>
    <m/>
    <m/>
  </r>
  <r>
    <x v="21"/>
    <s v="Буровой станок"/>
    <x v="13"/>
    <x v="1283"/>
    <x v="2"/>
    <x v="4"/>
    <x v="145"/>
    <m/>
    <m/>
  </r>
  <r>
    <x v="21"/>
    <s v="Буровой станок"/>
    <x v="13"/>
    <x v="1283"/>
    <x v="2"/>
    <x v="4"/>
    <x v="145"/>
    <m/>
    <m/>
  </r>
  <r>
    <x v="21"/>
    <s v="Буровой станок"/>
    <x v="13"/>
    <x v="1284"/>
    <x v="2"/>
    <x v="4"/>
    <x v="145"/>
    <m/>
    <m/>
  </r>
  <r>
    <x v="21"/>
    <s v="Буровой станок"/>
    <x v="13"/>
    <x v="1285"/>
    <x v="2"/>
    <x v="4"/>
    <x v="145"/>
    <m/>
    <m/>
  </r>
  <r>
    <x v="21"/>
    <s v="Буровой станок"/>
    <x v="13"/>
    <x v="1286"/>
    <x v="2"/>
    <x v="4"/>
    <x v="145"/>
    <m/>
    <m/>
  </r>
  <r>
    <x v="21"/>
    <s v="Буровой станок"/>
    <x v="13"/>
    <x v="1287"/>
    <x v="2"/>
    <x v="4"/>
    <x v="145"/>
    <m/>
    <m/>
  </r>
  <r>
    <x v="21"/>
    <s v="Буровой станок"/>
    <x v="13"/>
    <x v="1288"/>
    <x v="2"/>
    <x v="4"/>
    <x v="145"/>
    <m/>
    <m/>
  </r>
  <r>
    <x v="21"/>
    <s v="Буровой станок"/>
    <x v="13"/>
    <x v="1289"/>
    <x v="2"/>
    <x v="4"/>
    <x v="145"/>
    <m/>
    <m/>
  </r>
  <r>
    <x v="21"/>
    <s v="Буровой станок"/>
    <x v="13"/>
    <x v="1290"/>
    <x v="2"/>
    <x v="4"/>
    <x v="145"/>
    <m/>
    <m/>
  </r>
  <r>
    <x v="21"/>
    <s v="Буровой станок"/>
    <x v="13"/>
    <x v="1291"/>
    <x v="2"/>
    <x v="4"/>
    <x v="145"/>
    <m/>
    <m/>
  </r>
  <r>
    <x v="21"/>
    <s v="Буровой станок"/>
    <x v="13"/>
    <x v="1292"/>
    <x v="2"/>
    <x v="4"/>
    <x v="145"/>
    <m/>
    <m/>
  </r>
  <r>
    <x v="21"/>
    <s v="Буровой станок"/>
    <x v="13"/>
    <x v="1293"/>
    <x v="2"/>
    <x v="4"/>
    <x v="145"/>
    <m/>
    <m/>
  </r>
  <r>
    <x v="21"/>
    <s v="Буровой станок"/>
    <x v="13"/>
    <x v="1294"/>
    <x v="2"/>
    <x v="4"/>
    <x v="145"/>
    <m/>
    <m/>
  </r>
  <r>
    <x v="21"/>
    <s v="Буровой станок"/>
    <x v="13"/>
    <x v="1295"/>
    <x v="2"/>
    <x v="4"/>
    <x v="145"/>
    <m/>
    <m/>
  </r>
  <r>
    <x v="21"/>
    <s v="Буровой станок"/>
    <x v="13"/>
    <x v="1296"/>
    <x v="2"/>
    <x v="4"/>
    <x v="145"/>
    <m/>
    <m/>
  </r>
  <r>
    <x v="21"/>
    <s v="Буровой станок"/>
    <x v="13"/>
    <x v="1297"/>
    <x v="2"/>
    <x v="4"/>
    <x v="145"/>
    <m/>
    <m/>
  </r>
  <r>
    <x v="21"/>
    <s v="Буровой станок"/>
    <x v="13"/>
    <x v="1297"/>
    <x v="2"/>
    <x v="4"/>
    <x v="145"/>
    <m/>
    <m/>
  </r>
  <r>
    <x v="21"/>
    <s v="Буровой станок"/>
    <x v="13"/>
    <x v="1297"/>
    <x v="2"/>
    <x v="4"/>
    <x v="145"/>
    <m/>
    <m/>
  </r>
  <r>
    <x v="21"/>
    <s v="Буровой станок"/>
    <x v="13"/>
    <x v="1298"/>
    <x v="2"/>
    <x v="4"/>
    <x v="145"/>
    <m/>
    <m/>
  </r>
  <r>
    <x v="21"/>
    <s v="Буровой станок"/>
    <x v="13"/>
    <x v="1299"/>
    <x v="2"/>
    <x v="4"/>
    <x v="145"/>
    <m/>
    <m/>
  </r>
  <r>
    <x v="21"/>
    <s v="Буровой станок"/>
    <x v="13"/>
    <x v="1300"/>
    <x v="2"/>
    <x v="4"/>
    <x v="145"/>
    <m/>
    <m/>
  </r>
  <r>
    <x v="21"/>
    <s v="Буровой станок"/>
    <x v="13"/>
    <x v="1301"/>
    <x v="2"/>
    <x v="4"/>
    <x v="145"/>
    <m/>
    <m/>
  </r>
  <r>
    <x v="21"/>
    <s v="Буровой станок"/>
    <x v="13"/>
    <x v="1302"/>
    <x v="2"/>
    <x v="4"/>
    <x v="145"/>
    <m/>
    <m/>
  </r>
  <r>
    <x v="21"/>
    <s v="Буровой станок"/>
    <x v="13"/>
    <x v="1303"/>
    <x v="2"/>
    <x v="4"/>
    <x v="145"/>
    <m/>
    <m/>
  </r>
  <r>
    <x v="21"/>
    <s v="Буровой станок"/>
    <x v="13"/>
    <x v="1304"/>
    <x v="2"/>
    <x v="4"/>
    <x v="145"/>
    <m/>
    <m/>
  </r>
  <r>
    <x v="21"/>
    <s v="Буровой станок"/>
    <x v="13"/>
    <x v="1304"/>
    <x v="2"/>
    <x v="4"/>
    <x v="145"/>
    <m/>
    <m/>
  </r>
  <r>
    <x v="21"/>
    <s v="Буровой станок"/>
    <x v="13"/>
    <x v="1304"/>
    <x v="2"/>
    <x v="4"/>
    <x v="145"/>
    <m/>
    <m/>
  </r>
  <r>
    <x v="21"/>
    <s v="Буровой станок"/>
    <x v="13"/>
    <x v="1304"/>
    <x v="2"/>
    <x v="4"/>
    <x v="145"/>
    <m/>
    <m/>
  </r>
  <r>
    <x v="21"/>
    <s v="Буровой станок"/>
    <x v="13"/>
    <x v="1304"/>
    <x v="2"/>
    <x v="4"/>
    <x v="145"/>
    <m/>
    <m/>
  </r>
  <r>
    <x v="21"/>
    <s v="Буровой станок"/>
    <x v="13"/>
    <x v="1305"/>
    <x v="2"/>
    <x v="4"/>
    <x v="145"/>
    <m/>
    <m/>
  </r>
  <r>
    <x v="21"/>
    <s v="Буровой станок"/>
    <x v="13"/>
    <x v="1306"/>
    <x v="2"/>
    <x v="4"/>
    <x v="145"/>
    <m/>
    <m/>
  </r>
  <r>
    <x v="21"/>
    <s v="Буровой станок"/>
    <x v="13"/>
    <x v="1307"/>
    <x v="2"/>
    <x v="4"/>
    <x v="145"/>
    <m/>
    <m/>
  </r>
  <r>
    <x v="21"/>
    <s v="Буровой станок"/>
    <x v="13"/>
    <x v="1308"/>
    <x v="2"/>
    <x v="4"/>
    <x v="145"/>
    <m/>
    <m/>
  </r>
  <r>
    <x v="21"/>
    <s v="Буровой станок"/>
    <x v="13"/>
    <x v="1309"/>
    <x v="2"/>
    <x v="4"/>
    <x v="145"/>
    <m/>
    <m/>
  </r>
  <r>
    <x v="21"/>
    <s v="Буровой станок"/>
    <x v="22"/>
    <x v="920"/>
    <x v="2"/>
    <x v="4"/>
    <x v="3"/>
    <m/>
    <m/>
  </r>
  <r>
    <x v="21"/>
    <s v="Буровой станок"/>
    <x v="22"/>
    <x v="1244"/>
    <x v="2"/>
    <x v="4"/>
    <x v="3"/>
    <m/>
    <m/>
  </r>
  <r>
    <x v="21"/>
    <s v="Буровой станок"/>
    <x v="22"/>
    <x v="1245"/>
    <x v="2"/>
    <x v="4"/>
    <x v="3"/>
    <m/>
    <m/>
  </r>
  <r>
    <x v="21"/>
    <s v="Буровой станок"/>
    <x v="22"/>
    <x v="1246"/>
    <x v="2"/>
    <x v="4"/>
    <x v="3"/>
    <m/>
    <m/>
  </r>
  <r>
    <x v="21"/>
    <s v="Буровой станок"/>
    <x v="22"/>
    <x v="1247"/>
    <x v="2"/>
    <x v="4"/>
    <x v="3"/>
    <m/>
    <m/>
  </r>
  <r>
    <x v="21"/>
    <s v="Буровой станок"/>
    <x v="22"/>
    <x v="1248"/>
    <x v="2"/>
    <x v="4"/>
    <x v="149"/>
    <m/>
    <n v="1"/>
  </r>
  <r>
    <x v="21"/>
    <s v="Буровой станок"/>
    <x v="22"/>
    <x v="1249"/>
    <x v="2"/>
    <x v="4"/>
    <x v="150"/>
    <m/>
    <n v="1"/>
  </r>
  <r>
    <x v="21"/>
    <s v="Буровой станок"/>
    <x v="22"/>
    <x v="1250"/>
    <x v="2"/>
    <x v="4"/>
    <x v="149"/>
    <m/>
    <n v="1"/>
  </r>
  <r>
    <x v="21"/>
    <s v="Буровой станок"/>
    <x v="22"/>
    <x v="1251"/>
    <x v="2"/>
    <x v="4"/>
    <x v="150"/>
    <m/>
    <n v="1"/>
  </r>
  <r>
    <x v="21"/>
    <s v="Буровой станок"/>
    <x v="22"/>
    <x v="1252"/>
    <x v="2"/>
    <x v="4"/>
    <x v="3"/>
    <m/>
    <m/>
  </r>
  <r>
    <x v="21"/>
    <s v="Буровой станок"/>
    <x v="22"/>
    <x v="1253"/>
    <x v="2"/>
    <x v="4"/>
    <x v="3"/>
    <m/>
    <m/>
  </r>
  <r>
    <x v="21"/>
    <s v="Буровой станок"/>
    <x v="22"/>
    <x v="1254"/>
    <x v="2"/>
    <x v="4"/>
    <x v="3"/>
    <m/>
    <m/>
  </r>
  <r>
    <x v="21"/>
    <s v="Буровой станок"/>
    <x v="22"/>
    <x v="1255"/>
    <x v="2"/>
    <x v="4"/>
    <x v="3"/>
    <m/>
    <m/>
  </r>
  <r>
    <x v="21"/>
    <s v="Буровой станок"/>
    <x v="22"/>
    <x v="1256"/>
    <x v="2"/>
    <x v="4"/>
    <x v="3"/>
    <m/>
    <m/>
  </r>
  <r>
    <x v="21"/>
    <s v="Буровой станок"/>
    <x v="22"/>
    <x v="1257"/>
    <x v="2"/>
    <x v="4"/>
    <x v="3"/>
    <m/>
    <m/>
  </r>
  <r>
    <x v="21"/>
    <s v="Буровой станок"/>
    <x v="22"/>
    <x v="1258"/>
    <x v="2"/>
    <x v="4"/>
    <x v="3"/>
    <m/>
    <m/>
  </r>
  <r>
    <x v="21"/>
    <s v="Буровой станок"/>
    <x v="22"/>
    <x v="1259"/>
    <x v="2"/>
    <x v="4"/>
    <x v="3"/>
    <m/>
    <m/>
  </r>
  <r>
    <x v="21"/>
    <s v="Буровой станок"/>
    <x v="22"/>
    <x v="1260"/>
    <x v="2"/>
    <x v="4"/>
    <x v="3"/>
    <m/>
    <m/>
  </r>
  <r>
    <x v="21"/>
    <s v="Буровой станок"/>
    <x v="22"/>
    <x v="1261"/>
    <x v="2"/>
    <x v="4"/>
    <x v="145"/>
    <m/>
    <m/>
  </r>
  <r>
    <x v="21"/>
    <s v="Буровой станок"/>
    <x v="22"/>
    <x v="1262"/>
    <x v="2"/>
    <x v="4"/>
    <x v="3"/>
    <m/>
    <m/>
  </r>
  <r>
    <x v="21"/>
    <s v="Буровой станок"/>
    <x v="22"/>
    <x v="1263"/>
    <x v="2"/>
    <x v="4"/>
    <x v="3"/>
    <m/>
    <m/>
  </r>
  <r>
    <x v="21"/>
    <s v="Буровой станок"/>
    <x v="22"/>
    <x v="1264"/>
    <x v="2"/>
    <x v="4"/>
    <x v="3"/>
    <m/>
    <m/>
  </r>
  <r>
    <x v="21"/>
    <s v="Буровой станок"/>
    <x v="22"/>
    <x v="1265"/>
    <x v="2"/>
    <x v="4"/>
    <x v="3"/>
    <m/>
    <m/>
  </r>
  <r>
    <x v="21"/>
    <s v="Буровой станок"/>
    <x v="22"/>
    <x v="1266"/>
    <x v="2"/>
    <x v="4"/>
    <x v="145"/>
    <m/>
    <m/>
  </r>
  <r>
    <x v="21"/>
    <s v="Буровой станок"/>
    <x v="22"/>
    <x v="1267"/>
    <x v="2"/>
    <x v="4"/>
    <x v="145"/>
    <m/>
    <m/>
  </r>
  <r>
    <x v="21"/>
    <s v="Буровой станок"/>
    <x v="22"/>
    <x v="1268"/>
    <x v="2"/>
    <x v="4"/>
    <x v="145"/>
    <m/>
    <m/>
  </r>
  <r>
    <x v="21"/>
    <s v="Буровой станок"/>
    <x v="22"/>
    <x v="1269"/>
    <x v="2"/>
    <x v="4"/>
    <x v="145"/>
    <m/>
    <m/>
  </r>
  <r>
    <x v="21"/>
    <s v="Буровой станок"/>
    <x v="22"/>
    <x v="1270"/>
    <x v="2"/>
    <x v="4"/>
    <x v="145"/>
    <m/>
    <m/>
  </r>
  <r>
    <x v="21"/>
    <s v="Буровой станок"/>
    <x v="22"/>
    <x v="1271"/>
    <x v="2"/>
    <x v="4"/>
    <x v="145"/>
    <m/>
    <m/>
  </r>
  <r>
    <x v="21"/>
    <s v="Буровой станок"/>
    <x v="22"/>
    <x v="1272"/>
    <x v="2"/>
    <x v="4"/>
    <x v="145"/>
    <m/>
    <m/>
  </r>
  <r>
    <x v="21"/>
    <s v="Буровой станок"/>
    <x v="22"/>
    <x v="1273"/>
    <x v="2"/>
    <x v="4"/>
    <x v="145"/>
    <m/>
    <m/>
  </r>
  <r>
    <x v="21"/>
    <s v="Буровой станок"/>
    <x v="22"/>
    <x v="1274"/>
    <x v="2"/>
    <x v="4"/>
    <x v="145"/>
    <m/>
    <m/>
  </r>
  <r>
    <x v="21"/>
    <s v="Буровой станок"/>
    <x v="22"/>
    <x v="1275"/>
    <x v="2"/>
    <x v="4"/>
    <x v="145"/>
    <m/>
    <m/>
  </r>
  <r>
    <x v="21"/>
    <s v="Буровой станок"/>
    <x v="22"/>
    <x v="1276"/>
    <x v="2"/>
    <x v="4"/>
    <x v="145"/>
    <m/>
    <m/>
  </r>
  <r>
    <x v="21"/>
    <s v="Буровой станок"/>
    <x v="22"/>
    <x v="1277"/>
    <x v="2"/>
    <x v="4"/>
    <x v="145"/>
    <m/>
    <m/>
  </r>
  <r>
    <x v="21"/>
    <s v="Буровой станок"/>
    <x v="22"/>
    <x v="1278"/>
    <x v="2"/>
    <x v="4"/>
    <x v="145"/>
    <m/>
    <m/>
  </r>
  <r>
    <x v="21"/>
    <s v="Буровой станок"/>
    <x v="22"/>
    <x v="1279"/>
    <x v="2"/>
    <x v="4"/>
    <x v="145"/>
    <m/>
    <m/>
  </r>
  <r>
    <x v="21"/>
    <s v="Буровой станок"/>
    <x v="22"/>
    <x v="1280"/>
    <x v="2"/>
    <x v="4"/>
    <x v="145"/>
    <m/>
    <m/>
  </r>
  <r>
    <x v="21"/>
    <s v="Буровой станок"/>
    <x v="22"/>
    <x v="1281"/>
    <x v="2"/>
    <x v="4"/>
    <x v="145"/>
    <m/>
    <m/>
  </r>
  <r>
    <x v="21"/>
    <s v="Буровой станок"/>
    <x v="22"/>
    <x v="1282"/>
    <x v="2"/>
    <x v="4"/>
    <x v="145"/>
    <m/>
    <m/>
  </r>
  <r>
    <x v="21"/>
    <s v="Буровой станок"/>
    <x v="22"/>
    <x v="1283"/>
    <x v="2"/>
    <x v="4"/>
    <x v="145"/>
    <m/>
    <m/>
  </r>
  <r>
    <x v="21"/>
    <s v="Буровой станок"/>
    <x v="22"/>
    <x v="1283"/>
    <x v="2"/>
    <x v="4"/>
    <x v="145"/>
    <m/>
    <m/>
  </r>
  <r>
    <x v="21"/>
    <s v="Буровой станок"/>
    <x v="22"/>
    <x v="1283"/>
    <x v="2"/>
    <x v="4"/>
    <x v="145"/>
    <m/>
    <m/>
  </r>
  <r>
    <x v="21"/>
    <s v="Буровой станок"/>
    <x v="22"/>
    <x v="1284"/>
    <x v="2"/>
    <x v="4"/>
    <x v="145"/>
    <m/>
    <m/>
  </r>
  <r>
    <x v="21"/>
    <s v="Буровой станок"/>
    <x v="22"/>
    <x v="1285"/>
    <x v="2"/>
    <x v="4"/>
    <x v="145"/>
    <m/>
    <m/>
  </r>
  <r>
    <x v="21"/>
    <s v="Буровой станок"/>
    <x v="22"/>
    <x v="1286"/>
    <x v="2"/>
    <x v="4"/>
    <x v="145"/>
    <m/>
    <m/>
  </r>
  <r>
    <x v="21"/>
    <s v="Буровой станок"/>
    <x v="22"/>
    <x v="1287"/>
    <x v="2"/>
    <x v="4"/>
    <x v="145"/>
    <m/>
    <m/>
  </r>
  <r>
    <x v="21"/>
    <s v="Буровой станок"/>
    <x v="22"/>
    <x v="1288"/>
    <x v="2"/>
    <x v="4"/>
    <x v="145"/>
    <m/>
    <m/>
  </r>
  <r>
    <x v="21"/>
    <s v="Буровой станок"/>
    <x v="22"/>
    <x v="1289"/>
    <x v="2"/>
    <x v="4"/>
    <x v="145"/>
    <m/>
    <m/>
  </r>
  <r>
    <x v="21"/>
    <s v="Буровой станок"/>
    <x v="22"/>
    <x v="1290"/>
    <x v="2"/>
    <x v="4"/>
    <x v="145"/>
    <m/>
    <m/>
  </r>
  <r>
    <x v="21"/>
    <s v="Буровой станок"/>
    <x v="22"/>
    <x v="1291"/>
    <x v="2"/>
    <x v="4"/>
    <x v="145"/>
    <m/>
    <m/>
  </r>
  <r>
    <x v="21"/>
    <s v="Буровой станок"/>
    <x v="22"/>
    <x v="1292"/>
    <x v="2"/>
    <x v="4"/>
    <x v="145"/>
    <m/>
    <m/>
  </r>
  <r>
    <x v="21"/>
    <s v="Буровой станок"/>
    <x v="22"/>
    <x v="1293"/>
    <x v="2"/>
    <x v="4"/>
    <x v="145"/>
    <m/>
    <m/>
  </r>
  <r>
    <x v="21"/>
    <s v="Буровой станок"/>
    <x v="22"/>
    <x v="1294"/>
    <x v="2"/>
    <x v="4"/>
    <x v="145"/>
    <m/>
    <m/>
  </r>
  <r>
    <x v="21"/>
    <s v="Буровой станок"/>
    <x v="22"/>
    <x v="1295"/>
    <x v="2"/>
    <x v="4"/>
    <x v="145"/>
    <m/>
    <m/>
  </r>
  <r>
    <x v="21"/>
    <s v="Буровой станок"/>
    <x v="22"/>
    <x v="1296"/>
    <x v="2"/>
    <x v="4"/>
    <x v="145"/>
    <m/>
    <m/>
  </r>
  <r>
    <x v="21"/>
    <s v="Буровой станок"/>
    <x v="22"/>
    <x v="1297"/>
    <x v="2"/>
    <x v="4"/>
    <x v="145"/>
    <m/>
    <m/>
  </r>
  <r>
    <x v="21"/>
    <s v="Буровой станок"/>
    <x v="22"/>
    <x v="1297"/>
    <x v="2"/>
    <x v="4"/>
    <x v="145"/>
    <m/>
    <m/>
  </r>
  <r>
    <x v="21"/>
    <s v="Буровой станок"/>
    <x v="22"/>
    <x v="1297"/>
    <x v="2"/>
    <x v="4"/>
    <x v="145"/>
    <m/>
    <m/>
  </r>
  <r>
    <x v="21"/>
    <s v="Буровой станок"/>
    <x v="22"/>
    <x v="1298"/>
    <x v="2"/>
    <x v="4"/>
    <x v="145"/>
    <m/>
    <m/>
  </r>
  <r>
    <x v="21"/>
    <s v="Буровой станок"/>
    <x v="22"/>
    <x v="1299"/>
    <x v="2"/>
    <x v="4"/>
    <x v="145"/>
    <m/>
    <m/>
  </r>
  <r>
    <x v="21"/>
    <s v="Буровой станок"/>
    <x v="22"/>
    <x v="1300"/>
    <x v="2"/>
    <x v="4"/>
    <x v="145"/>
    <m/>
    <m/>
  </r>
  <r>
    <x v="21"/>
    <s v="Буровой станок"/>
    <x v="22"/>
    <x v="1301"/>
    <x v="2"/>
    <x v="4"/>
    <x v="145"/>
    <m/>
    <m/>
  </r>
  <r>
    <x v="21"/>
    <s v="Буровой станок"/>
    <x v="22"/>
    <x v="1302"/>
    <x v="2"/>
    <x v="4"/>
    <x v="145"/>
    <m/>
    <m/>
  </r>
  <r>
    <x v="21"/>
    <s v="Буровой станок"/>
    <x v="22"/>
    <x v="1303"/>
    <x v="2"/>
    <x v="4"/>
    <x v="145"/>
    <m/>
    <m/>
  </r>
  <r>
    <x v="21"/>
    <s v="Буровой станок"/>
    <x v="22"/>
    <x v="1304"/>
    <x v="2"/>
    <x v="4"/>
    <x v="145"/>
    <m/>
    <m/>
  </r>
  <r>
    <x v="21"/>
    <s v="Буровой станок"/>
    <x v="22"/>
    <x v="1304"/>
    <x v="2"/>
    <x v="4"/>
    <x v="145"/>
    <m/>
    <m/>
  </r>
  <r>
    <x v="21"/>
    <s v="Буровой станок"/>
    <x v="22"/>
    <x v="1304"/>
    <x v="2"/>
    <x v="4"/>
    <x v="145"/>
    <m/>
    <m/>
  </r>
  <r>
    <x v="21"/>
    <s v="Буровой станок"/>
    <x v="22"/>
    <x v="1304"/>
    <x v="2"/>
    <x v="4"/>
    <x v="145"/>
    <m/>
    <m/>
  </r>
  <r>
    <x v="21"/>
    <s v="Буровой станок"/>
    <x v="22"/>
    <x v="1304"/>
    <x v="2"/>
    <x v="4"/>
    <x v="145"/>
    <m/>
    <m/>
  </r>
  <r>
    <x v="21"/>
    <s v="Буровой станок"/>
    <x v="22"/>
    <x v="1305"/>
    <x v="2"/>
    <x v="4"/>
    <x v="145"/>
    <m/>
    <m/>
  </r>
  <r>
    <x v="21"/>
    <s v="Буровой станок"/>
    <x v="22"/>
    <x v="1306"/>
    <x v="2"/>
    <x v="4"/>
    <x v="145"/>
    <m/>
    <m/>
  </r>
  <r>
    <x v="21"/>
    <s v="Буровой станок"/>
    <x v="22"/>
    <x v="1307"/>
    <x v="2"/>
    <x v="4"/>
    <x v="145"/>
    <m/>
    <m/>
  </r>
  <r>
    <x v="21"/>
    <s v="Буровой станок"/>
    <x v="22"/>
    <x v="1308"/>
    <x v="2"/>
    <x v="4"/>
    <x v="145"/>
    <m/>
    <m/>
  </r>
  <r>
    <x v="21"/>
    <s v="Буровой станок"/>
    <x v="22"/>
    <x v="1309"/>
    <x v="2"/>
    <x v="4"/>
    <x v="145"/>
    <m/>
    <m/>
  </r>
  <r>
    <x v="21"/>
    <s v="Буровой станок"/>
    <x v="22"/>
    <x v="1310"/>
    <x v="2"/>
    <x v="4"/>
    <x v="3"/>
    <m/>
    <m/>
  </r>
  <r>
    <x v="21"/>
    <s v="Буровой станок"/>
    <x v="22"/>
    <x v="1311"/>
    <x v="2"/>
    <x v="4"/>
    <x v="3"/>
    <m/>
    <m/>
  </r>
  <r>
    <x v="21"/>
    <s v="Буровой станок"/>
    <x v="1"/>
    <x v="920"/>
    <x v="2"/>
    <x v="4"/>
    <x v="3"/>
    <m/>
    <m/>
  </r>
  <r>
    <x v="21"/>
    <s v="Буровой станок"/>
    <x v="1"/>
    <x v="1244"/>
    <x v="2"/>
    <x v="4"/>
    <x v="3"/>
    <m/>
    <m/>
  </r>
  <r>
    <x v="21"/>
    <s v="Буровой станок"/>
    <x v="1"/>
    <x v="1245"/>
    <x v="2"/>
    <x v="4"/>
    <x v="3"/>
    <m/>
    <m/>
  </r>
  <r>
    <x v="21"/>
    <s v="Буровой станок"/>
    <x v="1"/>
    <x v="1246"/>
    <x v="2"/>
    <x v="4"/>
    <x v="3"/>
    <m/>
    <m/>
  </r>
  <r>
    <x v="21"/>
    <s v="Буровой станок"/>
    <x v="1"/>
    <x v="1247"/>
    <x v="2"/>
    <x v="4"/>
    <x v="3"/>
    <m/>
    <m/>
  </r>
  <r>
    <x v="21"/>
    <s v="Буровой станок"/>
    <x v="1"/>
    <x v="1248"/>
    <x v="2"/>
    <x v="4"/>
    <x v="149"/>
    <m/>
    <n v="1"/>
  </r>
  <r>
    <x v="21"/>
    <s v="Буровой станок"/>
    <x v="1"/>
    <x v="1249"/>
    <x v="2"/>
    <x v="4"/>
    <x v="150"/>
    <m/>
    <n v="1"/>
  </r>
  <r>
    <x v="21"/>
    <s v="Буровой станок"/>
    <x v="1"/>
    <x v="1250"/>
    <x v="2"/>
    <x v="4"/>
    <x v="149"/>
    <m/>
    <n v="1"/>
  </r>
  <r>
    <x v="21"/>
    <s v="Буровой станок"/>
    <x v="1"/>
    <x v="1251"/>
    <x v="2"/>
    <x v="4"/>
    <x v="150"/>
    <m/>
    <n v="1"/>
  </r>
  <r>
    <x v="21"/>
    <s v="Буровой станок"/>
    <x v="1"/>
    <x v="1252"/>
    <x v="2"/>
    <x v="4"/>
    <x v="3"/>
    <m/>
    <m/>
  </r>
  <r>
    <x v="21"/>
    <s v="Буровой станок"/>
    <x v="1"/>
    <x v="1253"/>
    <x v="2"/>
    <x v="4"/>
    <x v="3"/>
    <m/>
    <m/>
  </r>
  <r>
    <x v="21"/>
    <s v="Буровой станок"/>
    <x v="1"/>
    <x v="1254"/>
    <x v="2"/>
    <x v="4"/>
    <x v="3"/>
    <m/>
    <m/>
  </r>
  <r>
    <x v="21"/>
    <s v="Буровой станок"/>
    <x v="1"/>
    <x v="1255"/>
    <x v="2"/>
    <x v="4"/>
    <x v="3"/>
    <m/>
    <m/>
  </r>
  <r>
    <x v="21"/>
    <s v="Буровой станок"/>
    <x v="1"/>
    <x v="1256"/>
    <x v="2"/>
    <x v="4"/>
    <x v="3"/>
    <m/>
    <m/>
  </r>
  <r>
    <x v="21"/>
    <s v="Буровой станок"/>
    <x v="1"/>
    <x v="1257"/>
    <x v="2"/>
    <x v="4"/>
    <x v="3"/>
    <m/>
    <m/>
  </r>
  <r>
    <x v="21"/>
    <s v="Буровой станок"/>
    <x v="1"/>
    <x v="1258"/>
    <x v="2"/>
    <x v="4"/>
    <x v="3"/>
    <m/>
    <m/>
  </r>
  <r>
    <x v="21"/>
    <s v="Буровой станок"/>
    <x v="1"/>
    <x v="1259"/>
    <x v="2"/>
    <x v="4"/>
    <x v="3"/>
    <m/>
    <m/>
  </r>
  <r>
    <x v="21"/>
    <s v="Буровой станок"/>
    <x v="1"/>
    <x v="1260"/>
    <x v="2"/>
    <x v="4"/>
    <x v="3"/>
    <m/>
    <m/>
  </r>
  <r>
    <x v="21"/>
    <s v="Буровой станок"/>
    <x v="1"/>
    <x v="1261"/>
    <x v="2"/>
    <x v="4"/>
    <x v="145"/>
    <m/>
    <m/>
  </r>
  <r>
    <x v="21"/>
    <s v="Буровой станок"/>
    <x v="1"/>
    <x v="1262"/>
    <x v="2"/>
    <x v="4"/>
    <x v="3"/>
    <m/>
    <m/>
  </r>
  <r>
    <x v="21"/>
    <s v="Буровой станок"/>
    <x v="1"/>
    <x v="1263"/>
    <x v="2"/>
    <x v="4"/>
    <x v="3"/>
    <m/>
    <m/>
  </r>
  <r>
    <x v="21"/>
    <s v="Буровой станок"/>
    <x v="1"/>
    <x v="1264"/>
    <x v="2"/>
    <x v="4"/>
    <x v="3"/>
    <m/>
    <m/>
  </r>
  <r>
    <x v="21"/>
    <s v="Буровой станок"/>
    <x v="1"/>
    <x v="1265"/>
    <x v="2"/>
    <x v="4"/>
    <x v="3"/>
    <m/>
    <m/>
  </r>
  <r>
    <x v="21"/>
    <s v="Буровой станок"/>
    <x v="1"/>
    <x v="1266"/>
    <x v="2"/>
    <x v="4"/>
    <x v="145"/>
    <m/>
    <m/>
  </r>
  <r>
    <x v="21"/>
    <s v="Буровой станок"/>
    <x v="1"/>
    <x v="1267"/>
    <x v="2"/>
    <x v="4"/>
    <x v="145"/>
    <m/>
    <m/>
  </r>
  <r>
    <x v="21"/>
    <s v="Буровой станок"/>
    <x v="1"/>
    <x v="1268"/>
    <x v="2"/>
    <x v="4"/>
    <x v="145"/>
    <m/>
    <m/>
  </r>
  <r>
    <x v="21"/>
    <s v="Буровой станок"/>
    <x v="1"/>
    <x v="1269"/>
    <x v="2"/>
    <x v="4"/>
    <x v="145"/>
    <m/>
    <m/>
  </r>
  <r>
    <x v="21"/>
    <s v="Буровой станок"/>
    <x v="1"/>
    <x v="1270"/>
    <x v="2"/>
    <x v="4"/>
    <x v="145"/>
    <m/>
    <m/>
  </r>
  <r>
    <x v="21"/>
    <s v="Буровой станок"/>
    <x v="1"/>
    <x v="1271"/>
    <x v="2"/>
    <x v="4"/>
    <x v="145"/>
    <m/>
    <m/>
  </r>
  <r>
    <x v="21"/>
    <s v="Буровой станок"/>
    <x v="1"/>
    <x v="1272"/>
    <x v="2"/>
    <x v="4"/>
    <x v="145"/>
    <m/>
    <m/>
  </r>
  <r>
    <x v="21"/>
    <s v="Буровой станок"/>
    <x v="1"/>
    <x v="1273"/>
    <x v="2"/>
    <x v="4"/>
    <x v="145"/>
    <m/>
    <m/>
  </r>
  <r>
    <x v="21"/>
    <s v="Буровой станок"/>
    <x v="1"/>
    <x v="1274"/>
    <x v="2"/>
    <x v="4"/>
    <x v="145"/>
    <m/>
    <m/>
  </r>
  <r>
    <x v="21"/>
    <s v="Буровой станок"/>
    <x v="1"/>
    <x v="1275"/>
    <x v="2"/>
    <x v="4"/>
    <x v="145"/>
    <m/>
    <m/>
  </r>
  <r>
    <x v="21"/>
    <s v="Буровой станок"/>
    <x v="1"/>
    <x v="1276"/>
    <x v="2"/>
    <x v="4"/>
    <x v="145"/>
    <m/>
    <m/>
  </r>
  <r>
    <x v="21"/>
    <s v="Буровой станок"/>
    <x v="1"/>
    <x v="1277"/>
    <x v="2"/>
    <x v="4"/>
    <x v="145"/>
    <m/>
    <m/>
  </r>
  <r>
    <x v="21"/>
    <s v="Буровой станок"/>
    <x v="1"/>
    <x v="1278"/>
    <x v="2"/>
    <x v="4"/>
    <x v="145"/>
    <m/>
    <m/>
  </r>
  <r>
    <x v="21"/>
    <s v="Буровой станок"/>
    <x v="1"/>
    <x v="1279"/>
    <x v="2"/>
    <x v="4"/>
    <x v="145"/>
    <m/>
    <m/>
  </r>
  <r>
    <x v="21"/>
    <s v="Буровой станок"/>
    <x v="1"/>
    <x v="1280"/>
    <x v="2"/>
    <x v="4"/>
    <x v="145"/>
    <m/>
    <m/>
  </r>
  <r>
    <x v="21"/>
    <s v="Буровой станок"/>
    <x v="1"/>
    <x v="1281"/>
    <x v="2"/>
    <x v="4"/>
    <x v="145"/>
    <m/>
    <m/>
  </r>
  <r>
    <x v="21"/>
    <s v="Буровой станок"/>
    <x v="1"/>
    <x v="1282"/>
    <x v="2"/>
    <x v="4"/>
    <x v="145"/>
    <m/>
    <m/>
  </r>
  <r>
    <x v="21"/>
    <s v="Буровой станок"/>
    <x v="1"/>
    <x v="1283"/>
    <x v="2"/>
    <x v="4"/>
    <x v="145"/>
    <m/>
    <m/>
  </r>
  <r>
    <x v="21"/>
    <s v="Буровой станок"/>
    <x v="1"/>
    <x v="1283"/>
    <x v="2"/>
    <x v="4"/>
    <x v="145"/>
    <m/>
    <m/>
  </r>
  <r>
    <x v="21"/>
    <s v="Буровой станок"/>
    <x v="1"/>
    <x v="1283"/>
    <x v="2"/>
    <x v="4"/>
    <x v="145"/>
    <m/>
    <m/>
  </r>
  <r>
    <x v="21"/>
    <s v="Буровой станок"/>
    <x v="1"/>
    <x v="1284"/>
    <x v="2"/>
    <x v="4"/>
    <x v="145"/>
    <m/>
    <m/>
  </r>
  <r>
    <x v="21"/>
    <s v="Буровой станок"/>
    <x v="1"/>
    <x v="1285"/>
    <x v="2"/>
    <x v="4"/>
    <x v="145"/>
    <m/>
    <m/>
  </r>
  <r>
    <x v="21"/>
    <s v="Буровой станок"/>
    <x v="1"/>
    <x v="1286"/>
    <x v="2"/>
    <x v="4"/>
    <x v="145"/>
    <m/>
    <m/>
  </r>
  <r>
    <x v="21"/>
    <s v="Буровой станок"/>
    <x v="1"/>
    <x v="1287"/>
    <x v="2"/>
    <x v="4"/>
    <x v="145"/>
    <m/>
    <m/>
  </r>
  <r>
    <x v="21"/>
    <s v="Буровой станок"/>
    <x v="1"/>
    <x v="1288"/>
    <x v="2"/>
    <x v="4"/>
    <x v="145"/>
    <m/>
    <m/>
  </r>
  <r>
    <x v="21"/>
    <s v="Буровой станок"/>
    <x v="1"/>
    <x v="1289"/>
    <x v="2"/>
    <x v="4"/>
    <x v="145"/>
    <m/>
    <m/>
  </r>
  <r>
    <x v="21"/>
    <s v="Буровой станок"/>
    <x v="1"/>
    <x v="1290"/>
    <x v="2"/>
    <x v="4"/>
    <x v="145"/>
    <m/>
    <m/>
  </r>
  <r>
    <x v="21"/>
    <s v="Буровой станок"/>
    <x v="1"/>
    <x v="1291"/>
    <x v="2"/>
    <x v="4"/>
    <x v="145"/>
    <m/>
    <m/>
  </r>
  <r>
    <x v="21"/>
    <s v="Буровой станок"/>
    <x v="1"/>
    <x v="1292"/>
    <x v="2"/>
    <x v="4"/>
    <x v="145"/>
    <m/>
    <m/>
  </r>
  <r>
    <x v="21"/>
    <s v="Буровой станок"/>
    <x v="1"/>
    <x v="1293"/>
    <x v="2"/>
    <x v="4"/>
    <x v="145"/>
    <m/>
    <m/>
  </r>
  <r>
    <x v="21"/>
    <s v="Буровой станок"/>
    <x v="1"/>
    <x v="1294"/>
    <x v="2"/>
    <x v="4"/>
    <x v="145"/>
    <m/>
    <m/>
  </r>
  <r>
    <x v="21"/>
    <s v="Буровой станок"/>
    <x v="1"/>
    <x v="1295"/>
    <x v="2"/>
    <x v="4"/>
    <x v="145"/>
    <m/>
    <m/>
  </r>
  <r>
    <x v="21"/>
    <s v="Буровой станок"/>
    <x v="1"/>
    <x v="1296"/>
    <x v="2"/>
    <x v="4"/>
    <x v="145"/>
    <m/>
    <m/>
  </r>
  <r>
    <x v="21"/>
    <s v="Буровой станок"/>
    <x v="1"/>
    <x v="1297"/>
    <x v="2"/>
    <x v="4"/>
    <x v="145"/>
    <m/>
    <m/>
  </r>
  <r>
    <x v="21"/>
    <s v="Буровой станок"/>
    <x v="1"/>
    <x v="1297"/>
    <x v="2"/>
    <x v="4"/>
    <x v="145"/>
    <m/>
    <m/>
  </r>
  <r>
    <x v="21"/>
    <s v="Буровой станок"/>
    <x v="1"/>
    <x v="1297"/>
    <x v="2"/>
    <x v="4"/>
    <x v="145"/>
    <m/>
    <m/>
  </r>
  <r>
    <x v="21"/>
    <s v="Буровой станок"/>
    <x v="1"/>
    <x v="1298"/>
    <x v="2"/>
    <x v="4"/>
    <x v="145"/>
    <m/>
    <m/>
  </r>
  <r>
    <x v="21"/>
    <s v="Буровой станок"/>
    <x v="1"/>
    <x v="1299"/>
    <x v="2"/>
    <x v="4"/>
    <x v="145"/>
    <m/>
    <m/>
  </r>
  <r>
    <x v="21"/>
    <s v="Буровой станок"/>
    <x v="1"/>
    <x v="1300"/>
    <x v="2"/>
    <x v="4"/>
    <x v="145"/>
    <m/>
    <m/>
  </r>
  <r>
    <x v="21"/>
    <s v="Буровой станок"/>
    <x v="1"/>
    <x v="1301"/>
    <x v="2"/>
    <x v="4"/>
    <x v="145"/>
    <m/>
    <m/>
  </r>
  <r>
    <x v="21"/>
    <s v="Буровой станок"/>
    <x v="1"/>
    <x v="1302"/>
    <x v="2"/>
    <x v="4"/>
    <x v="145"/>
    <m/>
    <m/>
  </r>
  <r>
    <x v="21"/>
    <s v="Буровой станок"/>
    <x v="1"/>
    <x v="1303"/>
    <x v="2"/>
    <x v="4"/>
    <x v="145"/>
    <m/>
    <m/>
  </r>
  <r>
    <x v="21"/>
    <s v="Буровой станок"/>
    <x v="1"/>
    <x v="1304"/>
    <x v="2"/>
    <x v="4"/>
    <x v="145"/>
    <m/>
    <m/>
  </r>
  <r>
    <x v="21"/>
    <s v="Буровой станок"/>
    <x v="1"/>
    <x v="1304"/>
    <x v="2"/>
    <x v="4"/>
    <x v="145"/>
    <m/>
    <m/>
  </r>
  <r>
    <x v="21"/>
    <s v="Буровой станок"/>
    <x v="1"/>
    <x v="1304"/>
    <x v="2"/>
    <x v="4"/>
    <x v="145"/>
    <m/>
    <m/>
  </r>
  <r>
    <x v="21"/>
    <s v="Буровой станок"/>
    <x v="1"/>
    <x v="1304"/>
    <x v="2"/>
    <x v="4"/>
    <x v="145"/>
    <m/>
    <m/>
  </r>
  <r>
    <x v="21"/>
    <s v="Буровой станок"/>
    <x v="1"/>
    <x v="1304"/>
    <x v="2"/>
    <x v="4"/>
    <x v="145"/>
    <m/>
    <m/>
  </r>
  <r>
    <x v="21"/>
    <s v="Буровой станок"/>
    <x v="1"/>
    <x v="1305"/>
    <x v="2"/>
    <x v="4"/>
    <x v="145"/>
    <m/>
    <m/>
  </r>
  <r>
    <x v="21"/>
    <s v="Буровой станок"/>
    <x v="1"/>
    <x v="1306"/>
    <x v="2"/>
    <x v="4"/>
    <x v="145"/>
    <m/>
    <m/>
  </r>
  <r>
    <x v="21"/>
    <s v="Буровой станок"/>
    <x v="1"/>
    <x v="1307"/>
    <x v="2"/>
    <x v="4"/>
    <x v="145"/>
    <m/>
    <m/>
  </r>
  <r>
    <x v="21"/>
    <s v="Буровой станок"/>
    <x v="1"/>
    <x v="1308"/>
    <x v="2"/>
    <x v="4"/>
    <x v="145"/>
    <m/>
    <m/>
  </r>
  <r>
    <x v="21"/>
    <s v="Буровой станок"/>
    <x v="1"/>
    <x v="1309"/>
    <x v="2"/>
    <x v="4"/>
    <x v="145"/>
    <m/>
    <m/>
  </r>
  <r>
    <x v="21"/>
    <s v="Буровой станок"/>
    <x v="1"/>
    <x v="1312"/>
    <x v="2"/>
    <x v="4"/>
    <x v="6"/>
    <s v="л."/>
    <n v="20"/>
  </r>
  <r>
    <x v="21"/>
    <s v="Буровой станок"/>
    <x v="1"/>
    <x v="1313"/>
    <x v="2"/>
    <x v="4"/>
    <x v="64"/>
    <s v="шт."/>
    <n v="1"/>
  </r>
  <r>
    <x v="21"/>
    <s v="Буровой станок"/>
    <x v="1"/>
    <x v="1314"/>
    <x v="2"/>
    <x v="4"/>
    <x v="151"/>
    <s v="шт."/>
    <n v="1"/>
  </r>
  <r>
    <x v="21"/>
    <s v="Буровой станок"/>
    <x v="1"/>
    <x v="1315"/>
    <x v="2"/>
    <x v="4"/>
    <x v="152"/>
    <s v="шт."/>
    <n v="1"/>
  </r>
  <r>
    <x v="21"/>
    <s v="Буровой станок"/>
    <x v="1"/>
    <x v="1316"/>
    <x v="2"/>
    <x v="4"/>
    <x v="3"/>
    <m/>
    <m/>
  </r>
  <r>
    <x v="21"/>
    <s v="Буровой станок"/>
    <x v="2"/>
    <x v="920"/>
    <x v="2"/>
    <x v="4"/>
    <x v="3"/>
    <m/>
    <m/>
  </r>
  <r>
    <x v="21"/>
    <s v="Буровой станок"/>
    <x v="2"/>
    <x v="1244"/>
    <x v="2"/>
    <x v="4"/>
    <x v="3"/>
    <m/>
    <m/>
  </r>
  <r>
    <x v="21"/>
    <s v="Буровой станок"/>
    <x v="2"/>
    <x v="1245"/>
    <x v="2"/>
    <x v="4"/>
    <x v="3"/>
    <m/>
    <m/>
  </r>
  <r>
    <x v="21"/>
    <s v="Буровой станок"/>
    <x v="2"/>
    <x v="1246"/>
    <x v="2"/>
    <x v="4"/>
    <x v="3"/>
    <m/>
    <m/>
  </r>
  <r>
    <x v="21"/>
    <s v="Буровой станок"/>
    <x v="2"/>
    <x v="1247"/>
    <x v="2"/>
    <x v="4"/>
    <x v="3"/>
    <m/>
    <m/>
  </r>
  <r>
    <x v="21"/>
    <s v="Буровой станок"/>
    <x v="2"/>
    <x v="1248"/>
    <x v="2"/>
    <x v="4"/>
    <x v="149"/>
    <m/>
    <n v="1"/>
  </r>
  <r>
    <x v="21"/>
    <s v="Буровой станок"/>
    <x v="2"/>
    <x v="1249"/>
    <x v="2"/>
    <x v="4"/>
    <x v="150"/>
    <m/>
    <n v="1"/>
  </r>
  <r>
    <x v="21"/>
    <s v="Буровой станок"/>
    <x v="2"/>
    <x v="1252"/>
    <x v="2"/>
    <x v="4"/>
    <x v="3"/>
    <m/>
    <m/>
  </r>
  <r>
    <x v="21"/>
    <s v="Буровой станок"/>
    <x v="2"/>
    <x v="1253"/>
    <x v="2"/>
    <x v="4"/>
    <x v="3"/>
    <m/>
    <m/>
  </r>
  <r>
    <x v="21"/>
    <s v="Буровой станок"/>
    <x v="2"/>
    <x v="1254"/>
    <x v="2"/>
    <x v="4"/>
    <x v="3"/>
    <m/>
    <m/>
  </r>
  <r>
    <x v="21"/>
    <s v="Буровой станок"/>
    <x v="2"/>
    <x v="1255"/>
    <x v="2"/>
    <x v="4"/>
    <x v="3"/>
    <m/>
    <m/>
  </r>
  <r>
    <x v="21"/>
    <s v="Буровой станок"/>
    <x v="2"/>
    <x v="1256"/>
    <x v="2"/>
    <x v="4"/>
    <x v="3"/>
    <m/>
    <m/>
  </r>
  <r>
    <x v="21"/>
    <s v="Буровой станок"/>
    <x v="2"/>
    <x v="1257"/>
    <x v="2"/>
    <x v="4"/>
    <x v="3"/>
    <m/>
    <m/>
  </r>
  <r>
    <x v="21"/>
    <s v="Буровой станок"/>
    <x v="2"/>
    <x v="1258"/>
    <x v="2"/>
    <x v="4"/>
    <x v="3"/>
    <m/>
    <m/>
  </r>
  <r>
    <x v="21"/>
    <s v="Буровой станок"/>
    <x v="2"/>
    <x v="1259"/>
    <x v="2"/>
    <x v="4"/>
    <x v="3"/>
    <m/>
    <m/>
  </r>
  <r>
    <x v="21"/>
    <s v="Буровой станок"/>
    <x v="2"/>
    <x v="1260"/>
    <x v="2"/>
    <x v="4"/>
    <x v="3"/>
    <m/>
    <m/>
  </r>
  <r>
    <x v="21"/>
    <s v="Буровой станок"/>
    <x v="2"/>
    <x v="1261"/>
    <x v="2"/>
    <x v="4"/>
    <x v="145"/>
    <m/>
    <m/>
  </r>
  <r>
    <x v="21"/>
    <s v="Буровой станок"/>
    <x v="2"/>
    <x v="1262"/>
    <x v="2"/>
    <x v="4"/>
    <x v="3"/>
    <m/>
    <m/>
  </r>
  <r>
    <x v="21"/>
    <s v="Буровой станок"/>
    <x v="2"/>
    <x v="1263"/>
    <x v="2"/>
    <x v="4"/>
    <x v="3"/>
    <m/>
    <m/>
  </r>
  <r>
    <x v="21"/>
    <s v="Буровой станок"/>
    <x v="2"/>
    <x v="1264"/>
    <x v="2"/>
    <x v="4"/>
    <x v="3"/>
    <m/>
    <m/>
  </r>
  <r>
    <x v="21"/>
    <s v="Буровой станок"/>
    <x v="2"/>
    <x v="1265"/>
    <x v="2"/>
    <x v="4"/>
    <x v="3"/>
    <m/>
    <m/>
  </r>
  <r>
    <x v="21"/>
    <s v="Буровой станок"/>
    <x v="2"/>
    <x v="1266"/>
    <x v="2"/>
    <x v="4"/>
    <x v="145"/>
    <m/>
    <m/>
  </r>
  <r>
    <x v="21"/>
    <s v="Буровой станок"/>
    <x v="2"/>
    <x v="1267"/>
    <x v="2"/>
    <x v="4"/>
    <x v="145"/>
    <m/>
    <m/>
  </r>
  <r>
    <x v="21"/>
    <s v="Буровой станок"/>
    <x v="2"/>
    <x v="1268"/>
    <x v="2"/>
    <x v="4"/>
    <x v="145"/>
    <m/>
    <m/>
  </r>
  <r>
    <x v="21"/>
    <s v="Буровой станок"/>
    <x v="2"/>
    <x v="1269"/>
    <x v="2"/>
    <x v="4"/>
    <x v="145"/>
    <m/>
    <m/>
  </r>
  <r>
    <x v="21"/>
    <s v="Буровой станок"/>
    <x v="2"/>
    <x v="1270"/>
    <x v="2"/>
    <x v="4"/>
    <x v="145"/>
    <m/>
    <m/>
  </r>
  <r>
    <x v="21"/>
    <s v="Буровой станок"/>
    <x v="2"/>
    <x v="1271"/>
    <x v="2"/>
    <x v="4"/>
    <x v="145"/>
    <m/>
    <m/>
  </r>
  <r>
    <x v="21"/>
    <s v="Буровой станок"/>
    <x v="2"/>
    <x v="1272"/>
    <x v="2"/>
    <x v="4"/>
    <x v="145"/>
    <m/>
    <m/>
  </r>
  <r>
    <x v="21"/>
    <s v="Буровой станок"/>
    <x v="2"/>
    <x v="1273"/>
    <x v="2"/>
    <x v="4"/>
    <x v="145"/>
    <m/>
    <m/>
  </r>
  <r>
    <x v="21"/>
    <s v="Буровой станок"/>
    <x v="2"/>
    <x v="1274"/>
    <x v="2"/>
    <x v="4"/>
    <x v="145"/>
    <m/>
    <m/>
  </r>
  <r>
    <x v="21"/>
    <s v="Буровой станок"/>
    <x v="2"/>
    <x v="1275"/>
    <x v="2"/>
    <x v="4"/>
    <x v="145"/>
    <m/>
    <m/>
  </r>
  <r>
    <x v="21"/>
    <s v="Буровой станок"/>
    <x v="2"/>
    <x v="1276"/>
    <x v="2"/>
    <x v="4"/>
    <x v="145"/>
    <m/>
    <m/>
  </r>
  <r>
    <x v="21"/>
    <s v="Буровой станок"/>
    <x v="2"/>
    <x v="1277"/>
    <x v="2"/>
    <x v="4"/>
    <x v="145"/>
    <m/>
    <m/>
  </r>
  <r>
    <x v="21"/>
    <s v="Буровой станок"/>
    <x v="2"/>
    <x v="1278"/>
    <x v="2"/>
    <x v="4"/>
    <x v="145"/>
    <m/>
    <m/>
  </r>
  <r>
    <x v="21"/>
    <s v="Буровой станок"/>
    <x v="2"/>
    <x v="1279"/>
    <x v="2"/>
    <x v="4"/>
    <x v="145"/>
    <m/>
    <m/>
  </r>
  <r>
    <x v="21"/>
    <s v="Буровой станок"/>
    <x v="2"/>
    <x v="1280"/>
    <x v="2"/>
    <x v="4"/>
    <x v="145"/>
    <m/>
    <m/>
  </r>
  <r>
    <x v="21"/>
    <s v="Буровой станок"/>
    <x v="2"/>
    <x v="1281"/>
    <x v="2"/>
    <x v="4"/>
    <x v="145"/>
    <m/>
    <m/>
  </r>
  <r>
    <x v="21"/>
    <s v="Буровой станок"/>
    <x v="2"/>
    <x v="1282"/>
    <x v="2"/>
    <x v="4"/>
    <x v="145"/>
    <m/>
    <m/>
  </r>
  <r>
    <x v="21"/>
    <s v="Буровой станок"/>
    <x v="2"/>
    <x v="1283"/>
    <x v="2"/>
    <x v="4"/>
    <x v="145"/>
    <m/>
    <m/>
  </r>
  <r>
    <x v="21"/>
    <s v="Буровой станок"/>
    <x v="2"/>
    <x v="1283"/>
    <x v="2"/>
    <x v="4"/>
    <x v="145"/>
    <m/>
    <m/>
  </r>
  <r>
    <x v="21"/>
    <s v="Буровой станок"/>
    <x v="2"/>
    <x v="1283"/>
    <x v="2"/>
    <x v="4"/>
    <x v="145"/>
    <m/>
    <m/>
  </r>
  <r>
    <x v="21"/>
    <s v="Буровой станок"/>
    <x v="2"/>
    <x v="1284"/>
    <x v="2"/>
    <x v="4"/>
    <x v="145"/>
    <m/>
    <m/>
  </r>
  <r>
    <x v="21"/>
    <s v="Буровой станок"/>
    <x v="2"/>
    <x v="1285"/>
    <x v="2"/>
    <x v="4"/>
    <x v="145"/>
    <m/>
    <m/>
  </r>
  <r>
    <x v="21"/>
    <s v="Буровой станок"/>
    <x v="2"/>
    <x v="1286"/>
    <x v="2"/>
    <x v="4"/>
    <x v="145"/>
    <m/>
    <m/>
  </r>
  <r>
    <x v="21"/>
    <s v="Буровой станок"/>
    <x v="2"/>
    <x v="1287"/>
    <x v="2"/>
    <x v="4"/>
    <x v="145"/>
    <m/>
    <m/>
  </r>
  <r>
    <x v="21"/>
    <s v="Буровой станок"/>
    <x v="2"/>
    <x v="1288"/>
    <x v="2"/>
    <x v="4"/>
    <x v="145"/>
    <m/>
    <m/>
  </r>
  <r>
    <x v="21"/>
    <s v="Буровой станок"/>
    <x v="2"/>
    <x v="1289"/>
    <x v="2"/>
    <x v="4"/>
    <x v="145"/>
    <m/>
    <m/>
  </r>
  <r>
    <x v="21"/>
    <s v="Буровой станок"/>
    <x v="2"/>
    <x v="1290"/>
    <x v="2"/>
    <x v="4"/>
    <x v="145"/>
    <m/>
    <m/>
  </r>
  <r>
    <x v="21"/>
    <s v="Буровой станок"/>
    <x v="2"/>
    <x v="1291"/>
    <x v="2"/>
    <x v="4"/>
    <x v="145"/>
    <m/>
    <m/>
  </r>
  <r>
    <x v="21"/>
    <s v="Буровой станок"/>
    <x v="2"/>
    <x v="1292"/>
    <x v="2"/>
    <x v="4"/>
    <x v="145"/>
    <m/>
    <m/>
  </r>
  <r>
    <x v="21"/>
    <s v="Буровой станок"/>
    <x v="2"/>
    <x v="1293"/>
    <x v="2"/>
    <x v="4"/>
    <x v="145"/>
    <m/>
    <m/>
  </r>
  <r>
    <x v="21"/>
    <s v="Буровой станок"/>
    <x v="2"/>
    <x v="1294"/>
    <x v="2"/>
    <x v="4"/>
    <x v="145"/>
    <m/>
    <m/>
  </r>
  <r>
    <x v="21"/>
    <s v="Буровой станок"/>
    <x v="2"/>
    <x v="1295"/>
    <x v="2"/>
    <x v="4"/>
    <x v="145"/>
    <m/>
    <m/>
  </r>
  <r>
    <x v="21"/>
    <s v="Буровой станок"/>
    <x v="2"/>
    <x v="1296"/>
    <x v="2"/>
    <x v="4"/>
    <x v="145"/>
    <m/>
    <m/>
  </r>
  <r>
    <x v="21"/>
    <s v="Буровой станок"/>
    <x v="2"/>
    <x v="1297"/>
    <x v="2"/>
    <x v="4"/>
    <x v="145"/>
    <m/>
    <m/>
  </r>
  <r>
    <x v="21"/>
    <s v="Буровой станок"/>
    <x v="2"/>
    <x v="1297"/>
    <x v="2"/>
    <x v="4"/>
    <x v="145"/>
    <m/>
    <m/>
  </r>
  <r>
    <x v="21"/>
    <s v="Буровой станок"/>
    <x v="2"/>
    <x v="1297"/>
    <x v="2"/>
    <x v="4"/>
    <x v="145"/>
    <m/>
    <m/>
  </r>
  <r>
    <x v="21"/>
    <s v="Буровой станок"/>
    <x v="2"/>
    <x v="1298"/>
    <x v="2"/>
    <x v="4"/>
    <x v="145"/>
    <m/>
    <m/>
  </r>
  <r>
    <x v="21"/>
    <s v="Буровой станок"/>
    <x v="2"/>
    <x v="1299"/>
    <x v="2"/>
    <x v="4"/>
    <x v="145"/>
    <m/>
    <m/>
  </r>
  <r>
    <x v="21"/>
    <s v="Буровой станок"/>
    <x v="2"/>
    <x v="1300"/>
    <x v="2"/>
    <x v="4"/>
    <x v="145"/>
    <m/>
    <m/>
  </r>
  <r>
    <x v="21"/>
    <s v="Буровой станок"/>
    <x v="2"/>
    <x v="1301"/>
    <x v="2"/>
    <x v="4"/>
    <x v="145"/>
    <m/>
    <m/>
  </r>
  <r>
    <x v="21"/>
    <s v="Буровой станок"/>
    <x v="2"/>
    <x v="1302"/>
    <x v="2"/>
    <x v="4"/>
    <x v="145"/>
    <m/>
    <m/>
  </r>
  <r>
    <x v="21"/>
    <s v="Буровой станок"/>
    <x v="2"/>
    <x v="1303"/>
    <x v="2"/>
    <x v="4"/>
    <x v="145"/>
    <m/>
    <m/>
  </r>
  <r>
    <x v="21"/>
    <s v="Буровой станок"/>
    <x v="2"/>
    <x v="1304"/>
    <x v="2"/>
    <x v="4"/>
    <x v="145"/>
    <m/>
    <m/>
  </r>
  <r>
    <x v="21"/>
    <s v="Буровой станок"/>
    <x v="2"/>
    <x v="1304"/>
    <x v="2"/>
    <x v="4"/>
    <x v="145"/>
    <m/>
    <m/>
  </r>
  <r>
    <x v="21"/>
    <s v="Буровой станок"/>
    <x v="2"/>
    <x v="1304"/>
    <x v="2"/>
    <x v="4"/>
    <x v="145"/>
    <m/>
    <m/>
  </r>
  <r>
    <x v="21"/>
    <s v="Буровой станок"/>
    <x v="2"/>
    <x v="1304"/>
    <x v="2"/>
    <x v="4"/>
    <x v="145"/>
    <m/>
    <m/>
  </r>
  <r>
    <x v="21"/>
    <s v="Буровой станок"/>
    <x v="2"/>
    <x v="1304"/>
    <x v="2"/>
    <x v="4"/>
    <x v="145"/>
    <m/>
    <m/>
  </r>
  <r>
    <x v="21"/>
    <s v="Буровой станок"/>
    <x v="2"/>
    <x v="1305"/>
    <x v="2"/>
    <x v="4"/>
    <x v="145"/>
    <m/>
    <m/>
  </r>
  <r>
    <x v="21"/>
    <s v="Буровой станок"/>
    <x v="2"/>
    <x v="1306"/>
    <x v="2"/>
    <x v="4"/>
    <x v="145"/>
    <m/>
    <m/>
  </r>
  <r>
    <x v="21"/>
    <s v="Буровой станок"/>
    <x v="2"/>
    <x v="1307"/>
    <x v="2"/>
    <x v="4"/>
    <x v="145"/>
    <m/>
    <m/>
  </r>
  <r>
    <x v="21"/>
    <s v="Буровой станок"/>
    <x v="2"/>
    <x v="1308"/>
    <x v="2"/>
    <x v="4"/>
    <x v="145"/>
    <m/>
    <m/>
  </r>
  <r>
    <x v="21"/>
    <s v="Буровой станок"/>
    <x v="2"/>
    <x v="1309"/>
    <x v="2"/>
    <x v="4"/>
    <x v="145"/>
    <m/>
    <m/>
  </r>
  <r>
    <x v="21"/>
    <s v="Буровой станок"/>
    <x v="2"/>
    <x v="1312"/>
    <x v="2"/>
    <x v="4"/>
    <x v="6"/>
    <s v="л."/>
    <n v="20"/>
  </r>
  <r>
    <x v="21"/>
    <s v="Буровой станок"/>
    <x v="2"/>
    <x v="1313"/>
    <x v="2"/>
    <x v="4"/>
    <x v="64"/>
    <s v="шт."/>
    <n v="1"/>
  </r>
  <r>
    <x v="21"/>
    <s v="Буровой станок"/>
    <x v="2"/>
    <x v="1314"/>
    <x v="2"/>
    <x v="4"/>
    <x v="151"/>
    <s v="шт."/>
    <n v="1"/>
  </r>
  <r>
    <x v="21"/>
    <s v="Буровой станок"/>
    <x v="2"/>
    <x v="1315"/>
    <x v="2"/>
    <x v="4"/>
    <x v="152"/>
    <s v="шт."/>
    <n v="1"/>
  </r>
  <r>
    <x v="21"/>
    <s v="Буровой станок"/>
    <x v="2"/>
    <x v="1316"/>
    <x v="2"/>
    <x v="4"/>
    <x v="3"/>
    <m/>
    <m/>
  </r>
  <r>
    <x v="21"/>
    <s v="Буровой станок"/>
    <x v="2"/>
    <x v="1317"/>
    <x v="2"/>
    <x v="4"/>
    <x v="3"/>
    <s v="шт."/>
    <n v="1"/>
  </r>
  <r>
    <x v="21"/>
    <s v="Буровой станок"/>
    <x v="2"/>
    <x v="1318"/>
    <x v="2"/>
    <x v="4"/>
    <x v="153"/>
    <s v="л."/>
    <n v="35"/>
  </r>
  <r>
    <x v="21"/>
    <s v="Буровой станок"/>
    <x v="2"/>
    <x v="1319"/>
    <x v="2"/>
    <x v="4"/>
    <x v="154"/>
    <m/>
    <m/>
  </r>
  <r>
    <x v="21"/>
    <s v="Буровой станок"/>
    <x v="2"/>
    <x v="1320"/>
    <x v="2"/>
    <x v="4"/>
    <x v="155"/>
    <s v="шт."/>
    <n v="2"/>
  </r>
  <r>
    <x v="21"/>
    <s v="Буровой станок"/>
    <x v="2"/>
    <x v="1321"/>
    <x v="2"/>
    <x v="4"/>
    <x v="149"/>
    <s v="шт."/>
    <n v="1"/>
  </r>
  <r>
    <x v="21"/>
    <s v="Буровой станок"/>
    <x v="2"/>
    <x v="1322"/>
    <x v="2"/>
    <x v="4"/>
    <x v="150"/>
    <s v="шт."/>
    <n v="1"/>
  </r>
  <r>
    <x v="21"/>
    <s v="Буровой станок"/>
    <x v="2"/>
    <x v="1323"/>
    <x v="2"/>
    <x v="4"/>
    <x v="3"/>
    <m/>
    <m/>
  </r>
  <r>
    <x v="21"/>
    <s v="Буровой станок"/>
    <x v="2"/>
    <x v="1324"/>
    <x v="2"/>
    <x v="4"/>
    <x v="76"/>
    <s v="л."/>
    <n v="3.6"/>
  </r>
  <r>
    <x v="21"/>
    <s v="Буровой станок"/>
    <x v="2"/>
    <x v="1325"/>
    <x v="2"/>
    <x v="4"/>
    <x v="76"/>
    <s v="л."/>
    <n v="1.1000000000000001"/>
  </r>
  <r>
    <x v="21"/>
    <s v="Буровой станок"/>
    <x v="3"/>
    <x v="920"/>
    <x v="2"/>
    <x v="4"/>
    <x v="3"/>
    <m/>
    <m/>
  </r>
  <r>
    <x v="21"/>
    <s v="Буровой станок"/>
    <x v="3"/>
    <x v="1244"/>
    <x v="2"/>
    <x v="4"/>
    <x v="3"/>
    <m/>
    <m/>
  </r>
  <r>
    <x v="21"/>
    <s v="Буровой станок"/>
    <x v="3"/>
    <x v="1245"/>
    <x v="2"/>
    <x v="4"/>
    <x v="3"/>
    <m/>
    <m/>
  </r>
  <r>
    <x v="21"/>
    <s v="Буровой станок"/>
    <x v="3"/>
    <x v="1246"/>
    <x v="2"/>
    <x v="4"/>
    <x v="3"/>
    <m/>
    <m/>
  </r>
  <r>
    <x v="21"/>
    <s v="Буровой станок"/>
    <x v="3"/>
    <x v="1247"/>
    <x v="2"/>
    <x v="4"/>
    <x v="3"/>
    <m/>
    <m/>
  </r>
  <r>
    <x v="21"/>
    <s v="Буровой станок"/>
    <x v="3"/>
    <x v="1252"/>
    <x v="2"/>
    <x v="4"/>
    <x v="3"/>
    <m/>
    <m/>
  </r>
  <r>
    <x v="21"/>
    <s v="Буровой станок"/>
    <x v="3"/>
    <x v="1253"/>
    <x v="2"/>
    <x v="4"/>
    <x v="3"/>
    <m/>
    <m/>
  </r>
  <r>
    <x v="21"/>
    <s v="Буровой станок"/>
    <x v="3"/>
    <x v="1254"/>
    <x v="2"/>
    <x v="4"/>
    <x v="3"/>
    <m/>
    <m/>
  </r>
  <r>
    <x v="21"/>
    <s v="Буровой станок"/>
    <x v="3"/>
    <x v="1255"/>
    <x v="2"/>
    <x v="4"/>
    <x v="3"/>
    <m/>
    <m/>
  </r>
  <r>
    <x v="21"/>
    <s v="Буровой станок"/>
    <x v="3"/>
    <x v="1257"/>
    <x v="2"/>
    <x v="4"/>
    <x v="3"/>
    <m/>
    <m/>
  </r>
  <r>
    <x v="21"/>
    <s v="Буровой станок"/>
    <x v="3"/>
    <x v="1258"/>
    <x v="2"/>
    <x v="4"/>
    <x v="3"/>
    <m/>
    <m/>
  </r>
  <r>
    <x v="21"/>
    <s v="Буровой станок"/>
    <x v="3"/>
    <x v="1259"/>
    <x v="2"/>
    <x v="4"/>
    <x v="3"/>
    <m/>
    <m/>
  </r>
  <r>
    <x v="21"/>
    <s v="Буровой станок"/>
    <x v="3"/>
    <x v="1260"/>
    <x v="2"/>
    <x v="4"/>
    <x v="3"/>
    <m/>
    <m/>
  </r>
  <r>
    <x v="21"/>
    <s v="Буровой станок"/>
    <x v="3"/>
    <x v="1261"/>
    <x v="2"/>
    <x v="4"/>
    <x v="145"/>
    <m/>
    <m/>
  </r>
  <r>
    <x v="21"/>
    <s v="Буровой станок"/>
    <x v="3"/>
    <x v="1262"/>
    <x v="2"/>
    <x v="4"/>
    <x v="3"/>
    <m/>
    <m/>
  </r>
  <r>
    <x v="21"/>
    <s v="Буровой станок"/>
    <x v="3"/>
    <x v="1263"/>
    <x v="2"/>
    <x v="4"/>
    <x v="3"/>
    <m/>
    <m/>
  </r>
  <r>
    <x v="21"/>
    <s v="Буровой станок"/>
    <x v="3"/>
    <x v="1264"/>
    <x v="2"/>
    <x v="4"/>
    <x v="3"/>
    <m/>
    <m/>
  </r>
  <r>
    <x v="21"/>
    <s v="Буровой станок"/>
    <x v="3"/>
    <x v="1265"/>
    <x v="2"/>
    <x v="4"/>
    <x v="3"/>
    <m/>
    <m/>
  </r>
  <r>
    <x v="21"/>
    <s v="Буровой станок"/>
    <x v="3"/>
    <x v="1266"/>
    <x v="2"/>
    <x v="4"/>
    <x v="145"/>
    <m/>
    <m/>
  </r>
  <r>
    <x v="21"/>
    <s v="Буровой станок"/>
    <x v="3"/>
    <x v="1267"/>
    <x v="2"/>
    <x v="4"/>
    <x v="145"/>
    <m/>
    <m/>
  </r>
  <r>
    <x v="21"/>
    <s v="Буровой станок"/>
    <x v="3"/>
    <x v="1268"/>
    <x v="2"/>
    <x v="4"/>
    <x v="145"/>
    <m/>
    <m/>
  </r>
  <r>
    <x v="21"/>
    <s v="Буровой станок"/>
    <x v="3"/>
    <x v="1269"/>
    <x v="2"/>
    <x v="4"/>
    <x v="145"/>
    <m/>
    <m/>
  </r>
  <r>
    <x v="21"/>
    <s v="Буровой станок"/>
    <x v="3"/>
    <x v="1270"/>
    <x v="2"/>
    <x v="4"/>
    <x v="145"/>
    <m/>
    <m/>
  </r>
  <r>
    <x v="21"/>
    <s v="Буровой станок"/>
    <x v="3"/>
    <x v="1271"/>
    <x v="2"/>
    <x v="4"/>
    <x v="145"/>
    <m/>
    <m/>
  </r>
  <r>
    <x v="21"/>
    <s v="Буровой станок"/>
    <x v="3"/>
    <x v="1272"/>
    <x v="2"/>
    <x v="4"/>
    <x v="145"/>
    <m/>
    <m/>
  </r>
  <r>
    <x v="21"/>
    <s v="Буровой станок"/>
    <x v="3"/>
    <x v="1273"/>
    <x v="2"/>
    <x v="4"/>
    <x v="145"/>
    <m/>
    <m/>
  </r>
  <r>
    <x v="21"/>
    <s v="Буровой станок"/>
    <x v="3"/>
    <x v="1274"/>
    <x v="2"/>
    <x v="4"/>
    <x v="145"/>
    <m/>
    <m/>
  </r>
  <r>
    <x v="21"/>
    <s v="Буровой станок"/>
    <x v="3"/>
    <x v="1275"/>
    <x v="2"/>
    <x v="4"/>
    <x v="145"/>
    <m/>
    <m/>
  </r>
  <r>
    <x v="21"/>
    <s v="Буровой станок"/>
    <x v="3"/>
    <x v="1276"/>
    <x v="2"/>
    <x v="4"/>
    <x v="145"/>
    <m/>
    <m/>
  </r>
  <r>
    <x v="21"/>
    <s v="Буровой станок"/>
    <x v="3"/>
    <x v="1277"/>
    <x v="2"/>
    <x v="4"/>
    <x v="145"/>
    <m/>
    <m/>
  </r>
  <r>
    <x v="21"/>
    <s v="Буровой станок"/>
    <x v="3"/>
    <x v="1278"/>
    <x v="2"/>
    <x v="4"/>
    <x v="145"/>
    <m/>
    <m/>
  </r>
  <r>
    <x v="21"/>
    <s v="Буровой станок"/>
    <x v="3"/>
    <x v="1279"/>
    <x v="2"/>
    <x v="4"/>
    <x v="145"/>
    <m/>
    <m/>
  </r>
  <r>
    <x v="21"/>
    <s v="Буровой станок"/>
    <x v="3"/>
    <x v="1280"/>
    <x v="2"/>
    <x v="4"/>
    <x v="145"/>
    <m/>
    <m/>
  </r>
  <r>
    <x v="21"/>
    <s v="Буровой станок"/>
    <x v="3"/>
    <x v="1281"/>
    <x v="2"/>
    <x v="4"/>
    <x v="145"/>
    <m/>
    <m/>
  </r>
  <r>
    <x v="21"/>
    <s v="Буровой станок"/>
    <x v="3"/>
    <x v="1282"/>
    <x v="2"/>
    <x v="4"/>
    <x v="145"/>
    <m/>
    <m/>
  </r>
  <r>
    <x v="21"/>
    <s v="Буровой станок"/>
    <x v="3"/>
    <x v="1283"/>
    <x v="2"/>
    <x v="4"/>
    <x v="145"/>
    <m/>
    <m/>
  </r>
  <r>
    <x v="21"/>
    <s v="Буровой станок"/>
    <x v="3"/>
    <x v="1283"/>
    <x v="2"/>
    <x v="4"/>
    <x v="145"/>
    <m/>
    <m/>
  </r>
  <r>
    <x v="21"/>
    <s v="Буровой станок"/>
    <x v="3"/>
    <x v="1283"/>
    <x v="2"/>
    <x v="4"/>
    <x v="145"/>
    <m/>
    <m/>
  </r>
  <r>
    <x v="21"/>
    <s v="Буровой станок"/>
    <x v="3"/>
    <x v="1284"/>
    <x v="2"/>
    <x v="4"/>
    <x v="145"/>
    <m/>
    <m/>
  </r>
  <r>
    <x v="21"/>
    <s v="Буровой станок"/>
    <x v="3"/>
    <x v="1285"/>
    <x v="2"/>
    <x v="4"/>
    <x v="145"/>
    <m/>
    <m/>
  </r>
  <r>
    <x v="21"/>
    <s v="Буровой станок"/>
    <x v="3"/>
    <x v="1286"/>
    <x v="2"/>
    <x v="4"/>
    <x v="145"/>
    <m/>
    <m/>
  </r>
  <r>
    <x v="21"/>
    <s v="Буровой станок"/>
    <x v="3"/>
    <x v="1287"/>
    <x v="2"/>
    <x v="4"/>
    <x v="145"/>
    <m/>
    <m/>
  </r>
  <r>
    <x v="21"/>
    <s v="Буровой станок"/>
    <x v="3"/>
    <x v="1288"/>
    <x v="2"/>
    <x v="4"/>
    <x v="145"/>
    <m/>
    <m/>
  </r>
  <r>
    <x v="21"/>
    <s v="Буровой станок"/>
    <x v="3"/>
    <x v="1289"/>
    <x v="2"/>
    <x v="4"/>
    <x v="145"/>
    <m/>
    <m/>
  </r>
  <r>
    <x v="21"/>
    <s v="Буровой станок"/>
    <x v="3"/>
    <x v="1290"/>
    <x v="2"/>
    <x v="4"/>
    <x v="145"/>
    <m/>
    <m/>
  </r>
  <r>
    <x v="21"/>
    <s v="Буровой станок"/>
    <x v="3"/>
    <x v="1291"/>
    <x v="2"/>
    <x v="4"/>
    <x v="145"/>
    <m/>
    <m/>
  </r>
  <r>
    <x v="21"/>
    <s v="Буровой станок"/>
    <x v="3"/>
    <x v="1292"/>
    <x v="2"/>
    <x v="4"/>
    <x v="145"/>
    <m/>
    <m/>
  </r>
  <r>
    <x v="21"/>
    <s v="Буровой станок"/>
    <x v="3"/>
    <x v="1293"/>
    <x v="2"/>
    <x v="4"/>
    <x v="145"/>
    <m/>
    <m/>
  </r>
  <r>
    <x v="21"/>
    <s v="Буровой станок"/>
    <x v="3"/>
    <x v="1294"/>
    <x v="2"/>
    <x v="4"/>
    <x v="145"/>
    <m/>
    <m/>
  </r>
  <r>
    <x v="21"/>
    <s v="Буровой станок"/>
    <x v="3"/>
    <x v="1295"/>
    <x v="2"/>
    <x v="4"/>
    <x v="145"/>
    <m/>
    <m/>
  </r>
  <r>
    <x v="21"/>
    <s v="Буровой станок"/>
    <x v="3"/>
    <x v="1296"/>
    <x v="2"/>
    <x v="4"/>
    <x v="145"/>
    <m/>
    <m/>
  </r>
  <r>
    <x v="21"/>
    <s v="Буровой станок"/>
    <x v="3"/>
    <x v="1297"/>
    <x v="2"/>
    <x v="4"/>
    <x v="145"/>
    <m/>
    <m/>
  </r>
  <r>
    <x v="21"/>
    <s v="Буровой станок"/>
    <x v="3"/>
    <x v="1297"/>
    <x v="2"/>
    <x v="4"/>
    <x v="145"/>
    <m/>
    <m/>
  </r>
  <r>
    <x v="21"/>
    <s v="Буровой станок"/>
    <x v="3"/>
    <x v="1297"/>
    <x v="2"/>
    <x v="4"/>
    <x v="145"/>
    <m/>
    <m/>
  </r>
  <r>
    <x v="21"/>
    <s v="Буровой станок"/>
    <x v="3"/>
    <x v="1298"/>
    <x v="2"/>
    <x v="4"/>
    <x v="145"/>
    <m/>
    <m/>
  </r>
  <r>
    <x v="21"/>
    <s v="Буровой станок"/>
    <x v="3"/>
    <x v="1299"/>
    <x v="2"/>
    <x v="4"/>
    <x v="145"/>
    <m/>
    <m/>
  </r>
  <r>
    <x v="21"/>
    <s v="Буровой станок"/>
    <x v="3"/>
    <x v="1300"/>
    <x v="2"/>
    <x v="4"/>
    <x v="145"/>
    <m/>
    <m/>
  </r>
  <r>
    <x v="21"/>
    <s v="Буровой станок"/>
    <x v="3"/>
    <x v="1301"/>
    <x v="2"/>
    <x v="4"/>
    <x v="145"/>
    <m/>
    <m/>
  </r>
  <r>
    <x v="21"/>
    <s v="Буровой станок"/>
    <x v="3"/>
    <x v="1302"/>
    <x v="2"/>
    <x v="4"/>
    <x v="145"/>
    <m/>
    <m/>
  </r>
  <r>
    <x v="21"/>
    <s v="Буровой станок"/>
    <x v="3"/>
    <x v="1303"/>
    <x v="2"/>
    <x v="4"/>
    <x v="145"/>
    <m/>
    <m/>
  </r>
  <r>
    <x v="21"/>
    <s v="Буровой станок"/>
    <x v="3"/>
    <x v="1304"/>
    <x v="2"/>
    <x v="4"/>
    <x v="145"/>
    <m/>
    <m/>
  </r>
  <r>
    <x v="21"/>
    <s v="Буровой станок"/>
    <x v="3"/>
    <x v="1304"/>
    <x v="2"/>
    <x v="4"/>
    <x v="145"/>
    <m/>
    <m/>
  </r>
  <r>
    <x v="21"/>
    <s v="Буровой станок"/>
    <x v="3"/>
    <x v="1304"/>
    <x v="2"/>
    <x v="4"/>
    <x v="145"/>
    <m/>
    <m/>
  </r>
  <r>
    <x v="21"/>
    <s v="Буровой станок"/>
    <x v="3"/>
    <x v="1304"/>
    <x v="2"/>
    <x v="4"/>
    <x v="145"/>
    <m/>
    <m/>
  </r>
  <r>
    <x v="21"/>
    <s v="Буровой станок"/>
    <x v="3"/>
    <x v="1304"/>
    <x v="2"/>
    <x v="4"/>
    <x v="145"/>
    <m/>
    <m/>
  </r>
  <r>
    <x v="21"/>
    <s v="Буровой станок"/>
    <x v="3"/>
    <x v="1305"/>
    <x v="2"/>
    <x v="4"/>
    <x v="145"/>
    <m/>
    <m/>
  </r>
  <r>
    <x v="21"/>
    <s v="Буровой станок"/>
    <x v="3"/>
    <x v="1306"/>
    <x v="2"/>
    <x v="4"/>
    <x v="145"/>
    <m/>
    <m/>
  </r>
  <r>
    <x v="21"/>
    <s v="Буровой станок"/>
    <x v="3"/>
    <x v="1307"/>
    <x v="2"/>
    <x v="4"/>
    <x v="145"/>
    <m/>
    <m/>
  </r>
  <r>
    <x v="21"/>
    <s v="Буровой станок"/>
    <x v="3"/>
    <x v="1308"/>
    <x v="2"/>
    <x v="4"/>
    <x v="145"/>
    <m/>
    <m/>
  </r>
  <r>
    <x v="21"/>
    <s v="Буровой станок"/>
    <x v="3"/>
    <x v="1309"/>
    <x v="2"/>
    <x v="4"/>
    <x v="145"/>
    <m/>
    <m/>
  </r>
  <r>
    <x v="21"/>
    <s v="Буровой станок"/>
    <x v="3"/>
    <x v="1312"/>
    <x v="2"/>
    <x v="4"/>
    <x v="6"/>
    <s v="л."/>
    <n v="20"/>
  </r>
  <r>
    <x v="21"/>
    <s v="Буровой станок"/>
    <x v="3"/>
    <x v="1313"/>
    <x v="2"/>
    <x v="4"/>
    <x v="64"/>
    <s v="шт."/>
    <n v="1"/>
  </r>
  <r>
    <x v="21"/>
    <s v="Буровой станок"/>
    <x v="3"/>
    <x v="1314"/>
    <x v="2"/>
    <x v="4"/>
    <x v="151"/>
    <s v="шт."/>
    <n v="1"/>
  </r>
  <r>
    <x v="21"/>
    <s v="Буровой станок"/>
    <x v="3"/>
    <x v="1315"/>
    <x v="2"/>
    <x v="4"/>
    <x v="152"/>
    <s v="шт."/>
    <n v="1"/>
  </r>
  <r>
    <x v="21"/>
    <s v="Буровой станок"/>
    <x v="3"/>
    <x v="1316"/>
    <x v="2"/>
    <x v="4"/>
    <x v="3"/>
    <m/>
    <m/>
  </r>
  <r>
    <x v="21"/>
    <s v="Буровой станок"/>
    <x v="3"/>
    <x v="1326"/>
    <x v="2"/>
    <x v="4"/>
    <x v="3"/>
    <s v="шт."/>
    <n v="1"/>
  </r>
  <r>
    <x v="21"/>
    <s v="Буровой станок"/>
    <x v="3"/>
    <x v="1318"/>
    <x v="2"/>
    <x v="4"/>
    <x v="153"/>
    <s v="л."/>
    <n v="35"/>
  </r>
  <r>
    <x v="21"/>
    <s v="Буровой станок"/>
    <x v="3"/>
    <x v="1320"/>
    <x v="2"/>
    <x v="4"/>
    <x v="154"/>
    <s v="шт."/>
    <n v="1"/>
  </r>
  <r>
    <x v="21"/>
    <s v="Буровой станок"/>
    <x v="3"/>
    <x v="1248"/>
    <x v="2"/>
    <x v="4"/>
    <x v="149"/>
    <s v="шт."/>
    <n v="1"/>
  </r>
  <r>
    <x v="21"/>
    <s v="Буровой станок"/>
    <x v="3"/>
    <x v="1249"/>
    <x v="2"/>
    <x v="4"/>
    <x v="150"/>
    <s v="шт."/>
    <n v="1"/>
  </r>
  <r>
    <x v="21"/>
    <s v="Буровой станок"/>
    <x v="3"/>
    <x v="1321"/>
    <x v="2"/>
    <x v="4"/>
    <x v="149"/>
    <s v="шт."/>
    <n v="1"/>
  </r>
  <r>
    <x v="21"/>
    <s v="Буровой станок"/>
    <x v="3"/>
    <x v="1322"/>
    <x v="2"/>
    <x v="4"/>
    <x v="150"/>
    <s v="шт."/>
    <n v="1"/>
  </r>
  <r>
    <x v="21"/>
    <s v="Буровой станок"/>
    <x v="3"/>
    <x v="1323"/>
    <x v="2"/>
    <x v="4"/>
    <x v="3"/>
    <m/>
    <m/>
  </r>
  <r>
    <x v="21"/>
    <s v="Буровой станок"/>
    <x v="3"/>
    <x v="1324"/>
    <x v="2"/>
    <x v="4"/>
    <x v="76"/>
    <s v="л."/>
    <n v="3.6"/>
  </r>
  <r>
    <x v="21"/>
    <s v="Буровой станок"/>
    <x v="3"/>
    <x v="1325"/>
    <x v="2"/>
    <x v="4"/>
    <x v="76"/>
    <s v="л."/>
    <n v="1.1000000000000001"/>
  </r>
  <r>
    <x v="21"/>
    <s v="Буровой станок"/>
    <x v="3"/>
    <x v="1003"/>
    <x v="2"/>
    <x v="4"/>
    <x v="156"/>
    <s v="л."/>
    <n v="350"/>
  </r>
  <r>
    <x v="21"/>
    <s v="Буровой станок"/>
    <x v="3"/>
    <x v="1327"/>
    <x v="2"/>
    <x v="4"/>
    <x v="3"/>
    <m/>
    <m/>
  </r>
  <r>
    <x v="21"/>
    <s v="Буровой станок"/>
    <x v="3"/>
    <x v="1328"/>
    <x v="2"/>
    <x v="4"/>
    <x v="157"/>
    <s v="шт."/>
    <n v="1"/>
  </r>
  <r>
    <x v="21"/>
    <s v="Буровой станок"/>
    <x v="3"/>
    <x v="1329"/>
    <x v="2"/>
    <x v="4"/>
    <x v="3"/>
    <m/>
    <m/>
  </r>
  <r>
    <x v="21"/>
    <s v="Буровой станок"/>
    <x v="3"/>
    <x v="1330"/>
    <x v="2"/>
    <x v="4"/>
    <x v="158"/>
    <s v="шт."/>
    <n v="1"/>
  </r>
  <r>
    <x v="21"/>
    <s v="Буровой станок"/>
    <x v="3"/>
    <x v="1331"/>
    <x v="2"/>
    <x v="4"/>
    <x v="159"/>
    <s v="шт."/>
    <n v="1"/>
  </r>
  <r>
    <x v="21"/>
    <s v="Буровой станок"/>
    <x v="16"/>
    <x v="920"/>
    <x v="2"/>
    <x v="4"/>
    <x v="3"/>
    <m/>
    <m/>
  </r>
  <r>
    <x v="21"/>
    <s v="Буровой станок"/>
    <x v="16"/>
    <x v="1244"/>
    <x v="2"/>
    <x v="4"/>
    <x v="3"/>
    <m/>
    <m/>
  </r>
  <r>
    <x v="21"/>
    <s v="Буровой станок"/>
    <x v="16"/>
    <x v="1245"/>
    <x v="2"/>
    <x v="4"/>
    <x v="3"/>
    <m/>
    <m/>
  </r>
  <r>
    <x v="21"/>
    <s v="Буровой станок"/>
    <x v="16"/>
    <x v="1246"/>
    <x v="2"/>
    <x v="4"/>
    <x v="3"/>
    <m/>
    <m/>
  </r>
  <r>
    <x v="21"/>
    <s v="Буровой станок"/>
    <x v="16"/>
    <x v="1247"/>
    <x v="2"/>
    <x v="4"/>
    <x v="3"/>
    <m/>
    <m/>
  </r>
  <r>
    <x v="21"/>
    <s v="Буровой станок"/>
    <x v="16"/>
    <x v="1252"/>
    <x v="2"/>
    <x v="4"/>
    <x v="3"/>
    <m/>
    <m/>
  </r>
  <r>
    <x v="21"/>
    <s v="Буровой станок"/>
    <x v="16"/>
    <x v="1253"/>
    <x v="2"/>
    <x v="4"/>
    <x v="3"/>
    <m/>
    <m/>
  </r>
  <r>
    <x v="21"/>
    <s v="Буровой станок"/>
    <x v="16"/>
    <x v="1254"/>
    <x v="2"/>
    <x v="4"/>
    <x v="3"/>
    <m/>
    <m/>
  </r>
  <r>
    <x v="21"/>
    <s v="Буровой станок"/>
    <x v="16"/>
    <x v="1255"/>
    <x v="2"/>
    <x v="4"/>
    <x v="3"/>
    <m/>
    <m/>
  </r>
  <r>
    <x v="21"/>
    <s v="Буровой станок"/>
    <x v="16"/>
    <x v="1256"/>
    <x v="2"/>
    <x v="4"/>
    <x v="3"/>
    <m/>
    <m/>
  </r>
  <r>
    <x v="21"/>
    <s v="Буровой станок"/>
    <x v="16"/>
    <x v="1257"/>
    <x v="2"/>
    <x v="4"/>
    <x v="3"/>
    <m/>
    <m/>
  </r>
  <r>
    <x v="21"/>
    <s v="Буровой станок"/>
    <x v="16"/>
    <x v="1258"/>
    <x v="2"/>
    <x v="4"/>
    <x v="3"/>
    <m/>
    <m/>
  </r>
  <r>
    <x v="21"/>
    <s v="Буровой станок"/>
    <x v="16"/>
    <x v="1259"/>
    <x v="2"/>
    <x v="4"/>
    <x v="3"/>
    <m/>
    <m/>
  </r>
  <r>
    <x v="21"/>
    <s v="Буровой станок"/>
    <x v="16"/>
    <x v="1260"/>
    <x v="2"/>
    <x v="4"/>
    <x v="3"/>
    <m/>
    <m/>
  </r>
  <r>
    <x v="21"/>
    <s v="Буровой станок"/>
    <x v="16"/>
    <x v="1261"/>
    <x v="2"/>
    <x v="4"/>
    <x v="145"/>
    <m/>
    <m/>
  </r>
  <r>
    <x v="21"/>
    <s v="Буровой станок"/>
    <x v="16"/>
    <x v="1262"/>
    <x v="2"/>
    <x v="4"/>
    <x v="3"/>
    <m/>
    <m/>
  </r>
  <r>
    <x v="21"/>
    <s v="Буровой станок"/>
    <x v="16"/>
    <x v="1263"/>
    <x v="2"/>
    <x v="4"/>
    <x v="3"/>
    <m/>
    <m/>
  </r>
  <r>
    <x v="21"/>
    <s v="Буровой станок"/>
    <x v="16"/>
    <x v="1264"/>
    <x v="2"/>
    <x v="4"/>
    <x v="3"/>
    <m/>
    <m/>
  </r>
  <r>
    <x v="21"/>
    <s v="Буровой станок"/>
    <x v="16"/>
    <x v="1265"/>
    <x v="2"/>
    <x v="4"/>
    <x v="3"/>
    <m/>
    <m/>
  </r>
  <r>
    <x v="21"/>
    <s v="Буровой станок"/>
    <x v="16"/>
    <x v="1266"/>
    <x v="2"/>
    <x v="4"/>
    <x v="145"/>
    <m/>
    <m/>
  </r>
  <r>
    <x v="21"/>
    <s v="Буровой станок"/>
    <x v="16"/>
    <x v="1267"/>
    <x v="2"/>
    <x v="4"/>
    <x v="145"/>
    <m/>
    <m/>
  </r>
  <r>
    <x v="21"/>
    <s v="Буровой станок"/>
    <x v="16"/>
    <x v="1268"/>
    <x v="2"/>
    <x v="4"/>
    <x v="145"/>
    <m/>
    <m/>
  </r>
  <r>
    <x v="21"/>
    <s v="Буровой станок"/>
    <x v="16"/>
    <x v="1269"/>
    <x v="2"/>
    <x v="4"/>
    <x v="145"/>
    <m/>
    <m/>
  </r>
  <r>
    <x v="21"/>
    <s v="Буровой станок"/>
    <x v="16"/>
    <x v="1270"/>
    <x v="2"/>
    <x v="4"/>
    <x v="145"/>
    <m/>
    <m/>
  </r>
  <r>
    <x v="21"/>
    <s v="Буровой станок"/>
    <x v="16"/>
    <x v="1271"/>
    <x v="2"/>
    <x v="4"/>
    <x v="145"/>
    <m/>
    <m/>
  </r>
  <r>
    <x v="21"/>
    <s v="Буровой станок"/>
    <x v="16"/>
    <x v="1272"/>
    <x v="2"/>
    <x v="4"/>
    <x v="145"/>
    <m/>
    <m/>
  </r>
  <r>
    <x v="21"/>
    <s v="Буровой станок"/>
    <x v="16"/>
    <x v="1273"/>
    <x v="2"/>
    <x v="4"/>
    <x v="145"/>
    <m/>
    <m/>
  </r>
  <r>
    <x v="21"/>
    <s v="Буровой станок"/>
    <x v="16"/>
    <x v="1274"/>
    <x v="2"/>
    <x v="4"/>
    <x v="145"/>
    <m/>
    <m/>
  </r>
  <r>
    <x v="21"/>
    <s v="Буровой станок"/>
    <x v="16"/>
    <x v="1275"/>
    <x v="2"/>
    <x v="4"/>
    <x v="145"/>
    <m/>
    <m/>
  </r>
  <r>
    <x v="21"/>
    <s v="Буровой станок"/>
    <x v="16"/>
    <x v="1276"/>
    <x v="2"/>
    <x v="4"/>
    <x v="145"/>
    <m/>
    <m/>
  </r>
  <r>
    <x v="21"/>
    <s v="Буровой станок"/>
    <x v="16"/>
    <x v="1277"/>
    <x v="2"/>
    <x v="4"/>
    <x v="145"/>
    <m/>
    <m/>
  </r>
  <r>
    <x v="21"/>
    <s v="Буровой станок"/>
    <x v="16"/>
    <x v="1278"/>
    <x v="2"/>
    <x v="4"/>
    <x v="145"/>
    <m/>
    <m/>
  </r>
  <r>
    <x v="21"/>
    <s v="Буровой станок"/>
    <x v="16"/>
    <x v="1279"/>
    <x v="2"/>
    <x v="4"/>
    <x v="145"/>
    <m/>
    <m/>
  </r>
  <r>
    <x v="21"/>
    <s v="Буровой станок"/>
    <x v="16"/>
    <x v="1280"/>
    <x v="2"/>
    <x v="4"/>
    <x v="145"/>
    <m/>
    <m/>
  </r>
  <r>
    <x v="21"/>
    <s v="Буровой станок"/>
    <x v="16"/>
    <x v="1281"/>
    <x v="2"/>
    <x v="4"/>
    <x v="145"/>
    <m/>
    <m/>
  </r>
  <r>
    <x v="21"/>
    <s v="Буровой станок"/>
    <x v="16"/>
    <x v="1282"/>
    <x v="2"/>
    <x v="4"/>
    <x v="145"/>
    <m/>
    <m/>
  </r>
  <r>
    <x v="21"/>
    <s v="Буровой станок"/>
    <x v="16"/>
    <x v="1283"/>
    <x v="2"/>
    <x v="4"/>
    <x v="145"/>
    <m/>
    <m/>
  </r>
  <r>
    <x v="21"/>
    <s v="Буровой станок"/>
    <x v="16"/>
    <x v="1283"/>
    <x v="2"/>
    <x v="4"/>
    <x v="145"/>
    <m/>
    <m/>
  </r>
  <r>
    <x v="21"/>
    <s v="Буровой станок"/>
    <x v="16"/>
    <x v="1283"/>
    <x v="2"/>
    <x v="4"/>
    <x v="145"/>
    <m/>
    <m/>
  </r>
  <r>
    <x v="21"/>
    <s v="Буровой станок"/>
    <x v="16"/>
    <x v="1284"/>
    <x v="2"/>
    <x v="4"/>
    <x v="145"/>
    <m/>
    <m/>
  </r>
  <r>
    <x v="21"/>
    <s v="Буровой станок"/>
    <x v="16"/>
    <x v="1285"/>
    <x v="2"/>
    <x v="4"/>
    <x v="145"/>
    <m/>
    <m/>
  </r>
  <r>
    <x v="21"/>
    <s v="Буровой станок"/>
    <x v="16"/>
    <x v="1286"/>
    <x v="2"/>
    <x v="4"/>
    <x v="145"/>
    <m/>
    <m/>
  </r>
  <r>
    <x v="21"/>
    <s v="Буровой станок"/>
    <x v="16"/>
    <x v="1287"/>
    <x v="2"/>
    <x v="4"/>
    <x v="145"/>
    <m/>
    <m/>
  </r>
  <r>
    <x v="21"/>
    <s v="Буровой станок"/>
    <x v="16"/>
    <x v="1288"/>
    <x v="2"/>
    <x v="4"/>
    <x v="145"/>
    <m/>
    <m/>
  </r>
  <r>
    <x v="21"/>
    <s v="Буровой станок"/>
    <x v="16"/>
    <x v="1289"/>
    <x v="2"/>
    <x v="4"/>
    <x v="145"/>
    <m/>
    <m/>
  </r>
  <r>
    <x v="21"/>
    <s v="Буровой станок"/>
    <x v="16"/>
    <x v="1290"/>
    <x v="2"/>
    <x v="4"/>
    <x v="145"/>
    <m/>
    <m/>
  </r>
  <r>
    <x v="21"/>
    <s v="Буровой станок"/>
    <x v="16"/>
    <x v="1291"/>
    <x v="2"/>
    <x v="4"/>
    <x v="145"/>
    <m/>
    <m/>
  </r>
  <r>
    <x v="21"/>
    <s v="Буровой станок"/>
    <x v="16"/>
    <x v="1292"/>
    <x v="2"/>
    <x v="4"/>
    <x v="145"/>
    <m/>
    <m/>
  </r>
  <r>
    <x v="21"/>
    <s v="Буровой станок"/>
    <x v="16"/>
    <x v="1293"/>
    <x v="2"/>
    <x v="4"/>
    <x v="145"/>
    <m/>
    <m/>
  </r>
  <r>
    <x v="21"/>
    <s v="Буровой станок"/>
    <x v="16"/>
    <x v="1294"/>
    <x v="2"/>
    <x v="4"/>
    <x v="145"/>
    <m/>
    <m/>
  </r>
  <r>
    <x v="21"/>
    <s v="Буровой станок"/>
    <x v="16"/>
    <x v="1295"/>
    <x v="2"/>
    <x v="4"/>
    <x v="145"/>
    <m/>
    <m/>
  </r>
  <r>
    <x v="21"/>
    <s v="Буровой станок"/>
    <x v="16"/>
    <x v="1296"/>
    <x v="2"/>
    <x v="4"/>
    <x v="145"/>
    <m/>
    <m/>
  </r>
  <r>
    <x v="21"/>
    <s v="Буровой станок"/>
    <x v="16"/>
    <x v="1297"/>
    <x v="2"/>
    <x v="4"/>
    <x v="145"/>
    <m/>
    <m/>
  </r>
  <r>
    <x v="21"/>
    <s v="Буровой станок"/>
    <x v="16"/>
    <x v="1297"/>
    <x v="2"/>
    <x v="4"/>
    <x v="145"/>
    <m/>
    <m/>
  </r>
  <r>
    <x v="21"/>
    <s v="Буровой станок"/>
    <x v="16"/>
    <x v="1297"/>
    <x v="2"/>
    <x v="4"/>
    <x v="145"/>
    <m/>
    <m/>
  </r>
  <r>
    <x v="21"/>
    <s v="Буровой станок"/>
    <x v="16"/>
    <x v="1298"/>
    <x v="2"/>
    <x v="4"/>
    <x v="145"/>
    <m/>
    <m/>
  </r>
  <r>
    <x v="21"/>
    <s v="Буровой станок"/>
    <x v="16"/>
    <x v="1299"/>
    <x v="2"/>
    <x v="4"/>
    <x v="145"/>
    <m/>
    <m/>
  </r>
  <r>
    <x v="21"/>
    <s v="Буровой станок"/>
    <x v="16"/>
    <x v="1300"/>
    <x v="2"/>
    <x v="4"/>
    <x v="145"/>
    <m/>
    <m/>
  </r>
  <r>
    <x v="21"/>
    <s v="Буровой станок"/>
    <x v="16"/>
    <x v="1301"/>
    <x v="2"/>
    <x v="4"/>
    <x v="145"/>
    <m/>
    <m/>
  </r>
  <r>
    <x v="21"/>
    <s v="Буровой станок"/>
    <x v="16"/>
    <x v="1302"/>
    <x v="2"/>
    <x v="4"/>
    <x v="145"/>
    <m/>
    <m/>
  </r>
  <r>
    <x v="21"/>
    <s v="Буровой станок"/>
    <x v="16"/>
    <x v="1303"/>
    <x v="2"/>
    <x v="4"/>
    <x v="145"/>
    <m/>
    <m/>
  </r>
  <r>
    <x v="21"/>
    <s v="Буровой станок"/>
    <x v="16"/>
    <x v="1304"/>
    <x v="2"/>
    <x v="4"/>
    <x v="145"/>
    <m/>
    <m/>
  </r>
  <r>
    <x v="21"/>
    <s v="Буровой станок"/>
    <x v="16"/>
    <x v="1304"/>
    <x v="2"/>
    <x v="4"/>
    <x v="145"/>
    <m/>
    <m/>
  </r>
  <r>
    <x v="21"/>
    <s v="Буровой станок"/>
    <x v="16"/>
    <x v="1304"/>
    <x v="2"/>
    <x v="4"/>
    <x v="145"/>
    <m/>
    <m/>
  </r>
  <r>
    <x v="21"/>
    <s v="Буровой станок"/>
    <x v="16"/>
    <x v="1304"/>
    <x v="2"/>
    <x v="4"/>
    <x v="145"/>
    <m/>
    <m/>
  </r>
  <r>
    <x v="21"/>
    <s v="Буровой станок"/>
    <x v="16"/>
    <x v="1304"/>
    <x v="2"/>
    <x v="4"/>
    <x v="145"/>
    <m/>
    <m/>
  </r>
  <r>
    <x v="21"/>
    <s v="Буровой станок"/>
    <x v="16"/>
    <x v="1305"/>
    <x v="2"/>
    <x v="4"/>
    <x v="145"/>
    <m/>
    <m/>
  </r>
  <r>
    <x v="21"/>
    <s v="Буровой станок"/>
    <x v="16"/>
    <x v="1306"/>
    <x v="2"/>
    <x v="4"/>
    <x v="145"/>
    <m/>
    <m/>
  </r>
  <r>
    <x v="21"/>
    <s v="Буровой станок"/>
    <x v="16"/>
    <x v="1307"/>
    <x v="2"/>
    <x v="4"/>
    <x v="145"/>
    <m/>
    <m/>
  </r>
  <r>
    <x v="21"/>
    <s v="Буровой станок"/>
    <x v="16"/>
    <x v="1308"/>
    <x v="2"/>
    <x v="4"/>
    <x v="145"/>
    <m/>
    <m/>
  </r>
  <r>
    <x v="21"/>
    <s v="Буровой станок"/>
    <x v="16"/>
    <x v="1309"/>
    <x v="2"/>
    <x v="4"/>
    <x v="145"/>
    <m/>
    <m/>
  </r>
  <r>
    <x v="21"/>
    <s v="Буровой станок"/>
    <x v="16"/>
    <x v="1312"/>
    <x v="2"/>
    <x v="4"/>
    <x v="6"/>
    <s v="л."/>
    <n v="20"/>
  </r>
  <r>
    <x v="21"/>
    <s v="Буровой станок"/>
    <x v="16"/>
    <x v="1313"/>
    <x v="2"/>
    <x v="4"/>
    <x v="64"/>
    <s v="шт."/>
    <n v="1"/>
  </r>
  <r>
    <x v="21"/>
    <s v="Буровой станок"/>
    <x v="16"/>
    <x v="1314"/>
    <x v="2"/>
    <x v="4"/>
    <x v="151"/>
    <s v="шт."/>
    <n v="1"/>
  </r>
  <r>
    <x v="21"/>
    <s v="Буровой станок"/>
    <x v="16"/>
    <x v="1315"/>
    <x v="2"/>
    <x v="4"/>
    <x v="160"/>
    <s v="шт."/>
    <n v="1"/>
  </r>
  <r>
    <x v="21"/>
    <s v="Буровой станок"/>
    <x v="16"/>
    <x v="1316"/>
    <x v="2"/>
    <x v="4"/>
    <x v="3"/>
    <m/>
    <m/>
  </r>
  <r>
    <x v="21"/>
    <s v="Буровой станок"/>
    <x v="16"/>
    <x v="1317"/>
    <x v="2"/>
    <x v="4"/>
    <x v="3"/>
    <s v="шт."/>
    <n v="1"/>
  </r>
  <r>
    <x v="21"/>
    <s v="Буровой станок"/>
    <x v="16"/>
    <x v="1318"/>
    <x v="2"/>
    <x v="4"/>
    <x v="153"/>
    <s v="л."/>
    <n v="35"/>
  </r>
  <r>
    <x v="21"/>
    <s v="Буровой станок"/>
    <x v="16"/>
    <x v="1320"/>
    <x v="2"/>
    <x v="4"/>
    <x v="154"/>
    <s v="шт."/>
    <n v="1"/>
  </r>
  <r>
    <x v="21"/>
    <s v="Буровой станок"/>
    <x v="16"/>
    <x v="1321"/>
    <x v="2"/>
    <x v="4"/>
    <x v="149"/>
    <s v="шт."/>
    <n v="1"/>
  </r>
  <r>
    <x v="21"/>
    <s v="Буровой станок"/>
    <x v="16"/>
    <x v="1322"/>
    <x v="2"/>
    <x v="4"/>
    <x v="150"/>
    <s v="шт."/>
    <n v="1"/>
  </r>
  <r>
    <x v="21"/>
    <s v="Буровой станок"/>
    <x v="16"/>
    <x v="1323"/>
    <x v="2"/>
    <x v="4"/>
    <x v="3"/>
    <m/>
    <m/>
  </r>
  <r>
    <x v="21"/>
    <s v="Буровой станок"/>
    <x v="16"/>
    <x v="1324"/>
    <x v="2"/>
    <x v="4"/>
    <x v="76"/>
    <s v="л."/>
    <n v="3.6"/>
  </r>
  <r>
    <x v="21"/>
    <s v="Буровой станок"/>
    <x v="16"/>
    <x v="1325"/>
    <x v="2"/>
    <x v="4"/>
    <x v="76"/>
    <s v="л."/>
    <n v="1.1000000000000001"/>
  </r>
  <r>
    <x v="21"/>
    <s v="Буровой станок"/>
    <x v="16"/>
    <x v="1332"/>
    <x v="2"/>
    <x v="4"/>
    <x v="149"/>
    <s v="шт."/>
    <n v="1"/>
  </r>
  <r>
    <x v="21"/>
    <s v="Буровой станок"/>
    <x v="4"/>
    <x v="920"/>
    <x v="2"/>
    <x v="4"/>
    <x v="3"/>
    <m/>
    <m/>
  </r>
  <r>
    <x v="21"/>
    <s v="Буровой станок"/>
    <x v="4"/>
    <x v="1244"/>
    <x v="2"/>
    <x v="4"/>
    <x v="3"/>
    <m/>
    <m/>
  </r>
  <r>
    <x v="21"/>
    <s v="Буровой станок"/>
    <x v="4"/>
    <x v="1245"/>
    <x v="2"/>
    <x v="4"/>
    <x v="3"/>
    <m/>
    <m/>
  </r>
  <r>
    <x v="21"/>
    <s v="Буровой станок"/>
    <x v="4"/>
    <x v="1246"/>
    <x v="2"/>
    <x v="4"/>
    <x v="3"/>
    <m/>
    <m/>
  </r>
  <r>
    <x v="21"/>
    <s v="Буровой станок"/>
    <x v="4"/>
    <x v="1252"/>
    <x v="2"/>
    <x v="4"/>
    <x v="3"/>
    <m/>
    <m/>
  </r>
  <r>
    <x v="21"/>
    <s v="Буровой станок"/>
    <x v="4"/>
    <x v="1253"/>
    <x v="2"/>
    <x v="4"/>
    <x v="3"/>
    <m/>
    <m/>
  </r>
  <r>
    <x v="21"/>
    <s v="Буровой станок"/>
    <x v="4"/>
    <x v="1254"/>
    <x v="2"/>
    <x v="4"/>
    <x v="3"/>
    <m/>
    <m/>
  </r>
  <r>
    <x v="21"/>
    <s v="Буровой станок"/>
    <x v="4"/>
    <x v="1255"/>
    <x v="2"/>
    <x v="4"/>
    <x v="3"/>
    <m/>
    <m/>
  </r>
  <r>
    <x v="21"/>
    <s v="Буровой станок"/>
    <x v="4"/>
    <x v="1257"/>
    <x v="2"/>
    <x v="4"/>
    <x v="3"/>
    <m/>
    <m/>
  </r>
  <r>
    <x v="21"/>
    <s v="Буровой станок"/>
    <x v="4"/>
    <x v="1258"/>
    <x v="2"/>
    <x v="4"/>
    <x v="3"/>
    <m/>
    <m/>
  </r>
  <r>
    <x v="21"/>
    <s v="Буровой станок"/>
    <x v="4"/>
    <x v="1259"/>
    <x v="2"/>
    <x v="4"/>
    <x v="3"/>
    <m/>
    <m/>
  </r>
  <r>
    <x v="21"/>
    <s v="Буровой станок"/>
    <x v="4"/>
    <x v="1260"/>
    <x v="2"/>
    <x v="4"/>
    <x v="3"/>
    <m/>
    <m/>
  </r>
  <r>
    <x v="21"/>
    <s v="Буровой станок"/>
    <x v="4"/>
    <x v="1261"/>
    <x v="2"/>
    <x v="4"/>
    <x v="3"/>
    <m/>
    <m/>
  </r>
  <r>
    <x v="21"/>
    <s v="Буровой станок"/>
    <x v="4"/>
    <x v="1262"/>
    <x v="2"/>
    <x v="4"/>
    <x v="145"/>
    <m/>
    <m/>
  </r>
  <r>
    <x v="21"/>
    <s v="Буровой станок"/>
    <x v="4"/>
    <x v="1263"/>
    <x v="2"/>
    <x v="4"/>
    <x v="3"/>
    <m/>
    <m/>
  </r>
  <r>
    <x v="21"/>
    <s v="Буровой станок"/>
    <x v="4"/>
    <x v="1264"/>
    <x v="2"/>
    <x v="4"/>
    <x v="3"/>
    <m/>
    <m/>
  </r>
  <r>
    <x v="21"/>
    <s v="Буровой станок"/>
    <x v="4"/>
    <x v="1265"/>
    <x v="2"/>
    <x v="4"/>
    <x v="3"/>
    <m/>
    <m/>
  </r>
  <r>
    <x v="21"/>
    <s v="Буровой станок"/>
    <x v="4"/>
    <x v="1266"/>
    <x v="2"/>
    <x v="4"/>
    <x v="145"/>
    <m/>
    <m/>
  </r>
  <r>
    <x v="21"/>
    <s v="Буровой станок"/>
    <x v="4"/>
    <x v="1267"/>
    <x v="2"/>
    <x v="4"/>
    <x v="145"/>
    <m/>
    <m/>
  </r>
  <r>
    <x v="21"/>
    <s v="Буровой станок"/>
    <x v="4"/>
    <x v="1268"/>
    <x v="2"/>
    <x v="4"/>
    <x v="145"/>
    <m/>
    <m/>
  </r>
  <r>
    <x v="21"/>
    <s v="Буровой станок"/>
    <x v="4"/>
    <x v="1269"/>
    <x v="2"/>
    <x v="4"/>
    <x v="145"/>
    <m/>
    <m/>
  </r>
  <r>
    <x v="21"/>
    <s v="Буровой станок"/>
    <x v="4"/>
    <x v="1270"/>
    <x v="2"/>
    <x v="4"/>
    <x v="145"/>
    <m/>
    <m/>
  </r>
  <r>
    <x v="21"/>
    <s v="Буровой станок"/>
    <x v="4"/>
    <x v="1271"/>
    <x v="2"/>
    <x v="4"/>
    <x v="145"/>
    <m/>
    <m/>
  </r>
  <r>
    <x v="21"/>
    <s v="Буровой станок"/>
    <x v="4"/>
    <x v="1272"/>
    <x v="2"/>
    <x v="4"/>
    <x v="145"/>
    <m/>
    <m/>
  </r>
  <r>
    <x v="21"/>
    <s v="Буровой станок"/>
    <x v="4"/>
    <x v="1273"/>
    <x v="2"/>
    <x v="4"/>
    <x v="145"/>
    <m/>
    <m/>
  </r>
  <r>
    <x v="21"/>
    <s v="Буровой станок"/>
    <x v="4"/>
    <x v="1274"/>
    <x v="2"/>
    <x v="4"/>
    <x v="145"/>
    <m/>
    <m/>
  </r>
  <r>
    <x v="21"/>
    <s v="Буровой станок"/>
    <x v="4"/>
    <x v="1275"/>
    <x v="2"/>
    <x v="4"/>
    <x v="145"/>
    <m/>
    <m/>
  </r>
  <r>
    <x v="21"/>
    <s v="Буровой станок"/>
    <x v="4"/>
    <x v="1276"/>
    <x v="2"/>
    <x v="4"/>
    <x v="145"/>
    <m/>
    <m/>
  </r>
  <r>
    <x v="21"/>
    <s v="Буровой станок"/>
    <x v="4"/>
    <x v="1277"/>
    <x v="2"/>
    <x v="4"/>
    <x v="145"/>
    <m/>
    <m/>
  </r>
  <r>
    <x v="21"/>
    <s v="Буровой станок"/>
    <x v="4"/>
    <x v="1278"/>
    <x v="2"/>
    <x v="4"/>
    <x v="145"/>
    <m/>
    <m/>
  </r>
  <r>
    <x v="21"/>
    <s v="Буровой станок"/>
    <x v="4"/>
    <x v="1279"/>
    <x v="2"/>
    <x v="4"/>
    <x v="145"/>
    <m/>
    <m/>
  </r>
  <r>
    <x v="21"/>
    <s v="Буровой станок"/>
    <x v="4"/>
    <x v="1280"/>
    <x v="2"/>
    <x v="4"/>
    <x v="145"/>
    <m/>
    <m/>
  </r>
  <r>
    <x v="21"/>
    <s v="Буровой станок"/>
    <x v="4"/>
    <x v="1281"/>
    <x v="2"/>
    <x v="4"/>
    <x v="145"/>
    <m/>
    <m/>
  </r>
  <r>
    <x v="21"/>
    <s v="Буровой станок"/>
    <x v="4"/>
    <x v="1282"/>
    <x v="2"/>
    <x v="4"/>
    <x v="145"/>
    <m/>
    <m/>
  </r>
  <r>
    <x v="21"/>
    <s v="Буровой станок"/>
    <x v="4"/>
    <x v="1283"/>
    <x v="2"/>
    <x v="4"/>
    <x v="145"/>
    <m/>
    <m/>
  </r>
  <r>
    <x v="21"/>
    <s v="Буровой станок"/>
    <x v="4"/>
    <x v="1283"/>
    <x v="2"/>
    <x v="4"/>
    <x v="145"/>
    <m/>
    <m/>
  </r>
  <r>
    <x v="21"/>
    <s v="Буровой станок"/>
    <x v="4"/>
    <x v="1283"/>
    <x v="2"/>
    <x v="4"/>
    <x v="145"/>
    <m/>
    <m/>
  </r>
  <r>
    <x v="21"/>
    <s v="Буровой станок"/>
    <x v="4"/>
    <x v="1284"/>
    <x v="2"/>
    <x v="4"/>
    <x v="145"/>
    <m/>
    <m/>
  </r>
  <r>
    <x v="21"/>
    <s v="Буровой станок"/>
    <x v="4"/>
    <x v="1285"/>
    <x v="2"/>
    <x v="4"/>
    <x v="145"/>
    <m/>
    <m/>
  </r>
  <r>
    <x v="21"/>
    <s v="Буровой станок"/>
    <x v="4"/>
    <x v="1286"/>
    <x v="2"/>
    <x v="4"/>
    <x v="145"/>
    <m/>
    <m/>
  </r>
  <r>
    <x v="21"/>
    <s v="Буровой станок"/>
    <x v="4"/>
    <x v="1287"/>
    <x v="2"/>
    <x v="4"/>
    <x v="145"/>
    <m/>
    <m/>
  </r>
  <r>
    <x v="21"/>
    <s v="Буровой станок"/>
    <x v="4"/>
    <x v="1288"/>
    <x v="2"/>
    <x v="4"/>
    <x v="145"/>
    <m/>
    <m/>
  </r>
  <r>
    <x v="21"/>
    <s v="Буровой станок"/>
    <x v="4"/>
    <x v="1289"/>
    <x v="2"/>
    <x v="4"/>
    <x v="145"/>
    <m/>
    <m/>
  </r>
  <r>
    <x v="21"/>
    <s v="Буровой станок"/>
    <x v="4"/>
    <x v="1290"/>
    <x v="2"/>
    <x v="4"/>
    <x v="145"/>
    <m/>
    <m/>
  </r>
  <r>
    <x v="21"/>
    <s v="Буровой станок"/>
    <x v="4"/>
    <x v="1291"/>
    <x v="2"/>
    <x v="4"/>
    <x v="145"/>
    <m/>
    <m/>
  </r>
  <r>
    <x v="21"/>
    <s v="Буровой станок"/>
    <x v="4"/>
    <x v="1292"/>
    <x v="2"/>
    <x v="4"/>
    <x v="145"/>
    <m/>
    <m/>
  </r>
  <r>
    <x v="21"/>
    <s v="Буровой станок"/>
    <x v="4"/>
    <x v="1293"/>
    <x v="2"/>
    <x v="4"/>
    <x v="145"/>
    <m/>
    <m/>
  </r>
  <r>
    <x v="21"/>
    <s v="Буровой станок"/>
    <x v="4"/>
    <x v="1294"/>
    <x v="2"/>
    <x v="4"/>
    <x v="145"/>
    <m/>
    <m/>
  </r>
  <r>
    <x v="21"/>
    <s v="Буровой станок"/>
    <x v="4"/>
    <x v="1295"/>
    <x v="2"/>
    <x v="4"/>
    <x v="145"/>
    <m/>
    <m/>
  </r>
  <r>
    <x v="21"/>
    <s v="Буровой станок"/>
    <x v="4"/>
    <x v="1296"/>
    <x v="2"/>
    <x v="4"/>
    <x v="145"/>
    <m/>
    <m/>
  </r>
  <r>
    <x v="21"/>
    <s v="Буровой станок"/>
    <x v="4"/>
    <x v="1297"/>
    <x v="2"/>
    <x v="4"/>
    <x v="145"/>
    <m/>
    <m/>
  </r>
  <r>
    <x v="21"/>
    <s v="Буровой станок"/>
    <x v="4"/>
    <x v="1297"/>
    <x v="2"/>
    <x v="4"/>
    <x v="145"/>
    <m/>
    <m/>
  </r>
  <r>
    <x v="21"/>
    <s v="Буровой станок"/>
    <x v="4"/>
    <x v="1297"/>
    <x v="2"/>
    <x v="4"/>
    <x v="145"/>
    <m/>
    <m/>
  </r>
  <r>
    <x v="21"/>
    <s v="Буровой станок"/>
    <x v="4"/>
    <x v="1298"/>
    <x v="2"/>
    <x v="4"/>
    <x v="145"/>
    <m/>
    <m/>
  </r>
  <r>
    <x v="21"/>
    <s v="Буровой станок"/>
    <x v="4"/>
    <x v="1299"/>
    <x v="2"/>
    <x v="4"/>
    <x v="145"/>
    <m/>
    <m/>
  </r>
  <r>
    <x v="21"/>
    <s v="Буровой станок"/>
    <x v="4"/>
    <x v="1300"/>
    <x v="2"/>
    <x v="4"/>
    <x v="145"/>
    <m/>
    <m/>
  </r>
  <r>
    <x v="21"/>
    <s v="Буровой станок"/>
    <x v="4"/>
    <x v="1301"/>
    <x v="2"/>
    <x v="4"/>
    <x v="145"/>
    <m/>
    <m/>
  </r>
  <r>
    <x v="21"/>
    <s v="Буровой станок"/>
    <x v="4"/>
    <x v="1302"/>
    <x v="2"/>
    <x v="4"/>
    <x v="145"/>
    <m/>
    <m/>
  </r>
  <r>
    <x v="21"/>
    <s v="Буровой станок"/>
    <x v="4"/>
    <x v="1303"/>
    <x v="2"/>
    <x v="4"/>
    <x v="145"/>
    <m/>
    <m/>
  </r>
  <r>
    <x v="21"/>
    <s v="Буровой станок"/>
    <x v="4"/>
    <x v="1304"/>
    <x v="2"/>
    <x v="4"/>
    <x v="145"/>
    <m/>
    <m/>
  </r>
  <r>
    <x v="21"/>
    <s v="Буровой станок"/>
    <x v="4"/>
    <x v="1304"/>
    <x v="2"/>
    <x v="4"/>
    <x v="145"/>
    <m/>
    <m/>
  </r>
  <r>
    <x v="21"/>
    <s v="Буровой станок"/>
    <x v="4"/>
    <x v="1304"/>
    <x v="2"/>
    <x v="4"/>
    <x v="145"/>
    <m/>
    <m/>
  </r>
  <r>
    <x v="21"/>
    <s v="Буровой станок"/>
    <x v="4"/>
    <x v="1304"/>
    <x v="2"/>
    <x v="4"/>
    <x v="145"/>
    <m/>
    <m/>
  </r>
  <r>
    <x v="21"/>
    <s v="Буровой станок"/>
    <x v="4"/>
    <x v="1304"/>
    <x v="2"/>
    <x v="4"/>
    <x v="145"/>
    <m/>
    <m/>
  </r>
  <r>
    <x v="21"/>
    <s v="Буровой станок"/>
    <x v="4"/>
    <x v="1305"/>
    <x v="2"/>
    <x v="4"/>
    <x v="145"/>
    <m/>
    <m/>
  </r>
  <r>
    <x v="21"/>
    <s v="Буровой станок"/>
    <x v="4"/>
    <x v="1306"/>
    <x v="2"/>
    <x v="4"/>
    <x v="145"/>
    <m/>
    <m/>
  </r>
  <r>
    <x v="21"/>
    <s v="Буровой станок"/>
    <x v="4"/>
    <x v="1307"/>
    <x v="2"/>
    <x v="4"/>
    <x v="145"/>
    <m/>
    <m/>
  </r>
  <r>
    <x v="21"/>
    <s v="Буровой станок"/>
    <x v="4"/>
    <x v="1308"/>
    <x v="2"/>
    <x v="4"/>
    <x v="145"/>
    <m/>
    <m/>
  </r>
  <r>
    <x v="21"/>
    <s v="Буровой станок"/>
    <x v="4"/>
    <x v="1309"/>
    <x v="2"/>
    <x v="4"/>
    <x v="145"/>
    <m/>
    <m/>
  </r>
  <r>
    <x v="21"/>
    <s v="Буровой станок"/>
    <x v="4"/>
    <x v="1312"/>
    <x v="2"/>
    <x v="4"/>
    <x v="6"/>
    <s v="л."/>
    <n v="20"/>
  </r>
  <r>
    <x v="21"/>
    <s v="Буровой станок"/>
    <x v="4"/>
    <x v="1313"/>
    <x v="2"/>
    <x v="4"/>
    <x v="64"/>
    <s v="шт."/>
    <n v="1"/>
  </r>
  <r>
    <x v="21"/>
    <s v="Буровой станок"/>
    <x v="4"/>
    <x v="1314"/>
    <x v="2"/>
    <x v="4"/>
    <x v="151"/>
    <s v="шт."/>
    <n v="1"/>
  </r>
  <r>
    <x v="21"/>
    <s v="Буровой станок"/>
    <x v="4"/>
    <x v="1315"/>
    <x v="2"/>
    <x v="4"/>
    <x v="152"/>
    <s v="шт."/>
    <n v="1"/>
  </r>
  <r>
    <x v="21"/>
    <s v="Буровой станок"/>
    <x v="4"/>
    <x v="1316"/>
    <x v="2"/>
    <x v="4"/>
    <x v="3"/>
    <m/>
    <m/>
  </r>
  <r>
    <x v="21"/>
    <s v="Буровой станок"/>
    <x v="4"/>
    <x v="1326"/>
    <x v="2"/>
    <x v="4"/>
    <x v="3"/>
    <s v="шт."/>
    <n v="1"/>
  </r>
  <r>
    <x v="21"/>
    <s v="Буровой станок"/>
    <x v="4"/>
    <x v="1318"/>
    <x v="2"/>
    <x v="4"/>
    <x v="153"/>
    <s v="л."/>
    <n v="35"/>
  </r>
  <r>
    <x v="21"/>
    <s v="Буровой станок"/>
    <x v="4"/>
    <x v="1320"/>
    <x v="2"/>
    <x v="4"/>
    <x v="154"/>
    <s v="шт."/>
    <n v="1"/>
  </r>
  <r>
    <x v="21"/>
    <s v="Буровой станок"/>
    <x v="4"/>
    <x v="1321"/>
    <x v="2"/>
    <x v="4"/>
    <x v="149"/>
    <s v="шт."/>
    <n v="1"/>
  </r>
  <r>
    <x v="21"/>
    <s v="Буровой станок"/>
    <x v="4"/>
    <x v="1322"/>
    <x v="2"/>
    <x v="4"/>
    <x v="150"/>
    <s v="шт."/>
    <n v="1"/>
  </r>
  <r>
    <x v="21"/>
    <s v="Буровой станок"/>
    <x v="4"/>
    <x v="1324"/>
    <x v="2"/>
    <x v="4"/>
    <x v="76"/>
    <s v="л."/>
    <n v="3.6"/>
  </r>
  <r>
    <x v="21"/>
    <s v="Буровой станок"/>
    <x v="4"/>
    <x v="1325"/>
    <x v="2"/>
    <x v="4"/>
    <x v="76"/>
    <s v="л."/>
    <n v="1.1000000000000001"/>
  </r>
  <r>
    <x v="21"/>
    <s v="Буровой станок"/>
    <x v="4"/>
    <x v="1003"/>
    <x v="2"/>
    <x v="4"/>
    <x v="156"/>
    <s v="л."/>
    <n v="350"/>
  </r>
  <r>
    <x v="21"/>
    <s v="Буровой станок"/>
    <x v="4"/>
    <x v="1327"/>
    <x v="2"/>
    <x v="4"/>
    <x v="3"/>
    <m/>
    <m/>
  </r>
  <r>
    <x v="21"/>
    <s v="Буровой станок"/>
    <x v="4"/>
    <x v="1328"/>
    <x v="2"/>
    <x v="4"/>
    <x v="157"/>
    <s v="шт."/>
    <n v="1"/>
  </r>
  <r>
    <x v="21"/>
    <s v="Буровой станок"/>
    <x v="4"/>
    <x v="1329"/>
    <x v="2"/>
    <x v="4"/>
    <x v="3"/>
    <m/>
    <m/>
  </r>
  <r>
    <x v="21"/>
    <s v="Буровой станок"/>
    <x v="4"/>
    <x v="1330"/>
    <x v="2"/>
    <x v="4"/>
    <x v="158"/>
    <s v="шт."/>
    <n v="1"/>
  </r>
  <r>
    <x v="21"/>
    <s v="Буровой станок"/>
    <x v="4"/>
    <x v="1333"/>
    <x v="2"/>
    <x v="4"/>
    <x v="161"/>
    <s v="шт."/>
    <n v="1"/>
  </r>
  <r>
    <x v="21"/>
    <s v="Буровой станок"/>
    <x v="4"/>
    <x v="1334"/>
    <x v="2"/>
    <x v="4"/>
    <x v="162"/>
    <m/>
    <m/>
  </r>
  <r>
    <x v="21"/>
    <s v="Буровой станок"/>
    <x v="4"/>
    <x v="1335"/>
    <x v="2"/>
    <x v="4"/>
    <x v="154"/>
    <s v="шт."/>
    <n v="1"/>
  </r>
  <r>
    <x v="21"/>
    <s v="Буровой станок"/>
    <x v="4"/>
    <x v="1336"/>
    <x v="2"/>
    <x v="4"/>
    <x v="163"/>
    <m/>
    <m/>
  </r>
  <r>
    <x v="21"/>
    <s v="Буровой станок"/>
    <x v="4"/>
    <x v="1331"/>
    <x v="2"/>
    <x v="4"/>
    <x v="159"/>
    <s v="шт."/>
    <n v="1"/>
  </r>
  <r>
    <x v="21"/>
    <s v="Буровой станок"/>
    <x v="4"/>
    <x v="1337"/>
    <x v="2"/>
    <x v="4"/>
    <x v="164"/>
    <s v="шт."/>
    <n v="1"/>
  </r>
  <r>
    <x v="21"/>
    <s v="Буровой станок"/>
    <x v="4"/>
    <x v="1338"/>
    <x v="2"/>
    <x v="4"/>
    <x v="165"/>
    <s v="шт."/>
    <n v="1"/>
  </r>
  <r>
    <x v="21"/>
    <s v="Буровой станок"/>
    <x v="4"/>
    <x v="1337"/>
    <x v="2"/>
    <x v="4"/>
    <x v="166"/>
    <s v="шт."/>
    <n v="1"/>
  </r>
  <r>
    <x v="21"/>
    <s v="Буровой станок"/>
    <x v="17"/>
    <x v="920"/>
    <x v="2"/>
    <x v="4"/>
    <x v="3"/>
    <m/>
    <m/>
  </r>
  <r>
    <x v="21"/>
    <s v="Буровой станок"/>
    <x v="17"/>
    <x v="1244"/>
    <x v="2"/>
    <x v="4"/>
    <x v="3"/>
    <m/>
    <m/>
  </r>
  <r>
    <x v="21"/>
    <s v="Буровой станок"/>
    <x v="17"/>
    <x v="1245"/>
    <x v="2"/>
    <x v="4"/>
    <x v="3"/>
    <m/>
    <m/>
  </r>
  <r>
    <x v="21"/>
    <s v="Буровой станок"/>
    <x v="17"/>
    <x v="1246"/>
    <x v="2"/>
    <x v="4"/>
    <x v="3"/>
    <m/>
    <m/>
  </r>
  <r>
    <x v="21"/>
    <s v="Буровой станок"/>
    <x v="17"/>
    <x v="1247"/>
    <x v="2"/>
    <x v="4"/>
    <x v="3"/>
    <m/>
    <m/>
  </r>
  <r>
    <x v="21"/>
    <s v="Буровой станок"/>
    <x v="17"/>
    <x v="1252"/>
    <x v="2"/>
    <x v="4"/>
    <x v="3"/>
    <m/>
    <m/>
  </r>
  <r>
    <x v="21"/>
    <s v="Буровой станок"/>
    <x v="17"/>
    <x v="1253"/>
    <x v="2"/>
    <x v="4"/>
    <x v="3"/>
    <m/>
    <m/>
  </r>
  <r>
    <x v="21"/>
    <s v="Буровой станок"/>
    <x v="17"/>
    <x v="1254"/>
    <x v="2"/>
    <x v="4"/>
    <x v="3"/>
    <m/>
    <m/>
  </r>
  <r>
    <x v="21"/>
    <s v="Буровой станок"/>
    <x v="17"/>
    <x v="1255"/>
    <x v="2"/>
    <x v="4"/>
    <x v="3"/>
    <m/>
    <m/>
  </r>
  <r>
    <x v="21"/>
    <s v="Буровой станок"/>
    <x v="17"/>
    <x v="1257"/>
    <x v="2"/>
    <x v="4"/>
    <x v="3"/>
    <m/>
    <m/>
  </r>
  <r>
    <x v="21"/>
    <s v="Буровой станок"/>
    <x v="17"/>
    <x v="1258"/>
    <x v="2"/>
    <x v="4"/>
    <x v="3"/>
    <m/>
    <m/>
  </r>
  <r>
    <x v="21"/>
    <s v="Буровой станок"/>
    <x v="17"/>
    <x v="1259"/>
    <x v="2"/>
    <x v="4"/>
    <x v="3"/>
    <m/>
    <m/>
  </r>
  <r>
    <x v="21"/>
    <s v="Буровой станок"/>
    <x v="17"/>
    <x v="1260"/>
    <x v="2"/>
    <x v="4"/>
    <x v="3"/>
    <m/>
    <m/>
  </r>
  <r>
    <x v="21"/>
    <s v="Буровой станок"/>
    <x v="17"/>
    <x v="1261"/>
    <x v="2"/>
    <x v="4"/>
    <x v="145"/>
    <m/>
    <m/>
  </r>
  <r>
    <x v="21"/>
    <s v="Буровой станок"/>
    <x v="17"/>
    <x v="1262"/>
    <x v="2"/>
    <x v="4"/>
    <x v="3"/>
    <m/>
    <m/>
  </r>
  <r>
    <x v="21"/>
    <s v="Буровой станок"/>
    <x v="17"/>
    <x v="1263"/>
    <x v="2"/>
    <x v="4"/>
    <x v="3"/>
    <m/>
    <m/>
  </r>
  <r>
    <x v="21"/>
    <s v="Буровой станок"/>
    <x v="17"/>
    <x v="1264"/>
    <x v="2"/>
    <x v="4"/>
    <x v="3"/>
    <m/>
    <m/>
  </r>
  <r>
    <x v="21"/>
    <s v="Буровой станок"/>
    <x v="17"/>
    <x v="1265"/>
    <x v="2"/>
    <x v="4"/>
    <x v="3"/>
    <m/>
    <m/>
  </r>
  <r>
    <x v="21"/>
    <s v="Буровой станок"/>
    <x v="17"/>
    <x v="1266"/>
    <x v="2"/>
    <x v="4"/>
    <x v="145"/>
    <m/>
    <m/>
  </r>
  <r>
    <x v="21"/>
    <s v="Буровой станок"/>
    <x v="17"/>
    <x v="1267"/>
    <x v="2"/>
    <x v="4"/>
    <x v="145"/>
    <m/>
    <m/>
  </r>
  <r>
    <x v="21"/>
    <s v="Буровой станок"/>
    <x v="17"/>
    <x v="1268"/>
    <x v="2"/>
    <x v="4"/>
    <x v="145"/>
    <m/>
    <m/>
  </r>
  <r>
    <x v="21"/>
    <s v="Буровой станок"/>
    <x v="17"/>
    <x v="1269"/>
    <x v="2"/>
    <x v="4"/>
    <x v="145"/>
    <m/>
    <m/>
  </r>
  <r>
    <x v="21"/>
    <s v="Буровой станок"/>
    <x v="17"/>
    <x v="1270"/>
    <x v="2"/>
    <x v="4"/>
    <x v="145"/>
    <m/>
    <m/>
  </r>
  <r>
    <x v="21"/>
    <s v="Буровой станок"/>
    <x v="17"/>
    <x v="1271"/>
    <x v="2"/>
    <x v="4"/>
    <x v="145"/>
    <m/>
    <m/>
  </r>
  <r>
    <x v="21"/>
    <s v="Буровой станок"/>
    <x v="17"/>
    <x v="1272"/>
    <x v="2"/>
    <x v="4"/>
    <x v="145"/>
    <m/>
    <m/>
  </r>
  <r>
    <x v="21"/>
    <s v="Буровой станок"/>
    <x v="17"/>
    <x v="1273"/>
    <x v="2"/>
    <x v="4"/>
    <x v="145"/>
    <m/>
    <m/>
  </r>
  <r>
    <x v="21"/>
    <s v="Буровой станок"/>
    <x v="17"/>
    <x v="1274"/>
    <x v="2"/>
    <x v="4"/>
    <x v="145"/>
    <m/>
    <m/>
  </r>
  <r>
    <x v="21"/>
    <s v="Буровой станок"/>
    <x v="17"/>
    <x v="1275"/>
    <x v="2"/>
    <x v="4"/>
    <x v="145"/>
    <m/>
    <m/>
  </r>
  <r>
    <x v="21"/>
    <s v="Буровой станок"/>
    <x v="17"/>
    <x v="1276"/>
    <x v="2"/>
    <x v="4"/>
    <x v="145"/>
    <m/>
    <m/>
  </r>
  <r>
    <x v="21"/>
    <s v="Буровой станок"/>
    <x v="17"/>
    <x v="1277"/>
    <x v="2"/>
    <x v="4"/>
    <x v="145"/>
    <m/>
    <m/>
  </r>
  <r>
    <x v="21"/>
    <s v="Буровой станок"/>
    <x v="17"/>
    <x v="1278"/>
    <x v="2"/>
    <x v="4"/>
    <x v="145"/>
    <m/>
    <m/>
  </r>
  <r>
    <x v="21"/>
    <s v="Буровой станок"/>
    <x v="17"/>
    <x v="1279"/>
    <x v="2"/>
    <x v="4"/>
    <x v="145"/>
    <m/>
    <m/>
  </r>
  <r>
    <x v="21"/>
    <s v="Буровой станок"/>
    <x v="17"/>
    <x v="1280"/>
    <x v="2"/>
    <x v="4"/>
    <x v="145"/>
    <m/>
    <m/>
  </r>
  <r>
    <x v="21"/>
    <s v="Буровой станок"/>
    <x v="17"/>
    <x v="1281"/>
    <x v="2"/>
    <x v="4"/>
    <x v="145"/>
    <m/>
    <m/>
  </r>
  <r>
    <x v="21"/>
    <s v="Буровой станок"/>
    <x v="17"/>
    <x v="1282"/>
    <x v="2"/>
    <x v="4"/>
    <x v="145"/>
    <m/>
    <m/>
  </r>
  <r>
    <x v="21"/>
    <s v="Буровой станок"/>
    <x v="17"/>
    <x v="1283"/>
    <x v="2"/>
    <x v="4"/>
    <x v="145"/>
    <m/>
    <m/>
  </r>
  <r>
    <x v="21"/>
    <s v="Буровой станок"/>
    <x v="17"/>
    <x v="1283"/>
    <x v="2"/>
    <x v="4"/>
    <x v="145"/>
    <m/>
    <m/>
  </r>
  <r>
    <x v="21"/>
    <s v="Буровой станок"/>
    <x v="17"/>
    <x v="1283"/>
    <x v="2"/>
    <x v="4"/>
    <x v="145"/>
    <m/>
    <m/>
  </r>
  <r>
    <x v="21"/>
    <s v="Буровой станок"/>
    <x v="17"/>
    <x v="1284"/>
    <x v="2"/>
    <x v="4"/>
    <x v="145"/>
    <m/>
    <m/>
  </r>
  <r>
    <x v="21"/>
    <s v="Буровой станок"/>
    <x v="17"/>
    <x v="1285"/>
    <x v="2"/>
    <x v="4"/>
    <x v="145"/>
    <m/>
    <m/>
  </r>
  <r>
    <x v="21"/>
    <s v="Буровой станок"/>
    <x v="17"/>
    <x v="1286"/>
    <x v="2"/>
    <x v="4"/>
    <x v="145"/>
    <m/>
    <m/>
  </r>
  <r>
    <x v="21"/>
    <s v="Буровой станок"/>
    <x v="17"/>
    <x v="1287"/>
    <x v="2"/>
    <x v="4"/>
    <x v="145"/>
    <m/>
    <m/>
  </r>
  <r>
    <x v="21"/>
    <s v="Буровой станок"/>
    <x v="17"/>
    <x v="1288"/>
    <x v="2"/>
    <x v="4"/>
    <x v="145"/>
    <m/>
    <m/>
  </r>
  <r>
    <x v="21"/>
    <s v="Буровой станок"/>
    <x v="17"/>
    <x v="1289"/>
    <x v="2"/>
    <x v="4"/>
    <x v="145"/>
    <m/>
    <m/>
  </r>
  <r>
    <x v="21"/>
    <s v="Буровой станок"/>
    <x v="17"/>
    <x v="1290"/>
    <x v="2"/>
    <x v="4"/>
    <x v="145"/>
    <m/>
    <m/>
  </r>
  <r>
    <x v="21"/>
    <s v="Буровой станок"/>
    <x v="17"/>
    <x v="1291"/>
    <x v="2"/>
    <x v="4"/>
    <x v="145"/>
    <m/>
    <m/>
  </r>
  <r>
    <x v="21"/>
    <s v="Буровой станок"/>
    <x v="17"/>
    <x v="1292"/>
    <x v="2"/>
    <x v="4"/>
    <x v="145"/>
    <m/>
    <m/>
  </r>
  <r>
    <x v="21"/>
    <s v="Буровой станок"/>
    <x v="17"/>
    <x v="1293"/>
    <x v="2"/>
    <x v="4"/>
    <x v="145"/>
    <m/>
    <m/>
  </r>
  <r>
    <x v="21"/>
    <s v="Буровой станок"/>
    <x v="17"/>
    <x v="1294"/>
    <x v="2"/>
    <x v="4"/>
    <x v="145"/>
    <m/>
    <m/>
  </r>
  <r>
    <x v="21"/>
    <s v="Буровой станок"/>
    <x v="17"/>
    <x v="1295"/>
    <x v="2"/>
    <x v="4"/>
    <x v="145"/>
    <m/>
    <m/>
  </r>
  <r>
    <x v="21"/>
    <s v="Буровой станок"/>
    <x v="17"/>
    <x v="1296"/>
    <x v="2"/>
    <x v="4"/>
    <x v="145"/>
    <m/>
    <m/>
  </r>
  <r>
    <x v="21"/>
    <s v="Буровой станок"/>
    <x v="17"/>
    <x v="1297"/>
    <x v="2"/>
    <x v="4"/>
    <x v="145"/>
    <m/>
    <m/>
  </r>
  <r>
    <x v="21"/>
    <s v="Буровой станок"/>
    <x v="17"/>
    <x v="1297"/>
    <x v="2"/>
    <x v="4"/>
    <x v="145"/>
    <m/>
    <m/>
  </r>
  <r>
    <x v="21"/>
    <s v="Буровой станок"/>
    <x v="17"/>
    <x v="1297"/>
    <x v="2"/>
    <x v="4"/>
    <x v="145"/>
    <m/>
    <m/>
  </r>
  <r>
    <x v="21"/>
    <s v="Буровой станок"/>
    <x v="17"/>
    <x v="1298"/>
    <x v="2"/>
    <x v="4"/>
    <x v="145"/>
    <m/>
    <m/>
  </r>
  <r>
    <x v="21"/>
    <s v="Буровой станок"/>
    <x v="17"/>
    <x v="1299"/>
    <x v="2"/>
    <x v="4"/>
    <x v="145"/>
    <m/>
    <m/>
  </r>
  <r>
    <x v="21"/>
    <s v="Буровой станок"/>
    <x v="17"/>
    <x v="1300"/>
    <x v="2"/>
    <x v="4"/>
    <x v="145"/>
    <m/>
    <m/>
  </r>
  <r>
    <x v="21"/>
    <s v="Буровой станок"/>
    <x v="17"/>
    <x v="1301"/>
    <x v="2"/>
    <x v="4"/>
    <x v="145"/>
    <m/>
    <m/>
  </r>
  <r>
    <x v="21"/>
    <s v="Буровой станок"/>
    <x v="17"/>
    <x v="1302"/>
    <x v="2"/>
    <x v="4"/>
    <x v="145"/>
    <m/>
    <m/>
  </r>
  <r>
    <x v="21"/>
    <s v="Буровой станок"/>
    <x v="17"/>
    <x v="1303"/>
    <x v="2"/>
    <x v="4"/>
    <x v="145"/>
    <m/>
    <m/>
  </r>
  <r>
    <x v="21"/>
    <s v="Буровой станок"/>
    <x v="17"/>
    <x v="1304"/>
    <x v="2"/>
    <x v="4"/>
    <x v="145"/>
    <m/>
    <m/>
  </r>
  <r>
    <x v="21"/>
    <s v="Буровой станок"/>
    <x v="17"/>
    <x v="1304"/>
    <x v="2"/>
    <x v="4"/>
    <x v="145"/>
    <m/>
    <m/>
  </r>
  <r>
    <x v="21"/>
    <s v="Буровой станок"/>
    <x v="17"/>
    <x v="1304"/>
    <x v="2"/>
    <x v="4"/>
    <x v="145"/>
    <m/>
    <m/>
  </r>
  <r>
    <x v="21"/>
    <s v="Буровой станок"/>
    <x v="17"/>
    <x v="1304"/>
    <x v="2"/>
    <x v="4"/>
    <x v="145"/>
    <m/>
    <m/>
  </r>
  <r>
    <x v="21"/>
    <s v="Буровой станок"/>
    <x v="17"/>
    <x v="1304"/>
    <x v="2"/>
    <x v="4"/>
    <x v="145"/>
    <m/>
    <m/>
  </r>
  <r>
    <x v="21"/>
    <s v="Буровой станок"/>
    <x v="17"/>
    <x v="1305"/>
    <x v="2"/>
    <x v="4"/>
    <x v="145"/>
    <m/>
    <m/>
  </r>
  <r>
    <x v="21"/>
    <s v="Буровой станок"/>
    <x v="17"/>
    <x v="1306"/>
    <x v="2"/>
    <x v="4"/>
    <x v="145"/>
    <m/>
    <m/>
  </r>
  <r>
    <x v="21"/>
    <s v="Буровой станок"/>
    <x v="17"/>
    <x v="1307"/>
    <x v="2"/>
    <x v="4"/>
    <x v="145"/>
    <m/>
    <m/>
  </r>
  <r>
    <x v="21"/>
    <s v="Буровой станок"/>
    <x v="17"/>
    <x v="1308"/>
    <x v="2"/>
    <x v="4"/>
    <x v="145"/>
    <m/>
    <m/>
  </r>
  <r>
    <x v="21"/>
    <s v="Буровой станок"/>
    <x v="17"/>
    <x v="1309"/>
    <x v="2"/>
    <x v="4"/>
    <x v="145"/>
    <m/>
    <m/>
  </r>
  <r>
    <x v="21"/>
    <s v="Буровой станок"/>
    <x v="17"/>
    <x v="1312"/>
    <x v="2"/>
    <x v="4"/>
    <x v="6"/>
    <s v="л"/>
    <n v="20"/>
  </r>
  <r>
    <x v="21"/>
    <s v="Буровой станок"/>
    <x v="17"/>
    <x v="1313"/>
    <x v="2"/>
    <x v="4"/>
    <x v="64"/>
    <s v="шт."/>
    <n v="1"/>
  </r>
  <r>
    <x v="21"/>
    <s v="Буровой станок"/>
    <x v="17"/>
    <x v="1314"/>
    <x v="2"/>
    <x v="4"/>
    <x v="151"/>
    <s v="шт."/>
    <n v="1"/>
  </r>
  <r>
    <x v="21"/>
    <s v="Буровой станок"/>
    <x v="17"/>
    <x v="1315"/>
    <x v="2"/>
    <x v="4"/>
    <x v="152"/>
    <s v="шт."/>
    <n v="1"/>
  </r>
  <r>
    <x v="21"/>
    <s v="Буровой станок"/>
    <x v="17"/>
    <x v="1316"/>
    <x v="2"/>
    <x v="4"/>
    <x v="3"/>
    <m/>
    <m/>
  </r>
  <r>
    <x v="21"/>
    <s v="Буровой станок"/>
    <x v="17"/>
    <x v="1326"/>
    <x v="2"/>
    <x v="4"/>
    <x v="3"/>
    <s v="шт."/>
    <n v="1"/>
  </r>
  <r>
    <x v="21"/>
    <s v="Буровой станок"/>
    <x v="17"/>
    <x v="1318"/>
    <x v="2"/>
    <x v="4"/>
    <x v="153"/>
    <s v="л"/>
    <n v="35"/>
  </r>
  <r>
    <x v="21"/>
    <s v="Буровой станок"/>
    <x v="17"/>
    <x v="1320"/>
    <x v="2"/>
    <x v="4"/>
    <x v="154"/>
    <s v="шт."/>
    <n v="1"/>
  </r>
  <r>
    <x v="21"/>
    <s v="Буровой станок"/>
    <x v="17"/>
    <x v="1248"/>
    <x v="2"/>
    <x v="4"/>
    <x v="149"/>
    <s v="шт."/>
    <n v="1"/>
  </r>
  <r>
    <x v="21"/>
    <s v="Буровой станок"/>
    <x v="17"/>
    <x v="1249"/>
    <x v="2"/>
    <x v="4"/>
    <x v="150"/>
    <s v="шт."/>
    <n v="1"/>
  </r>
  <r>
    <x v="21"/>
    <s v="Буровой станок"/>
    <x v="17"/>
    <x v="1321"/>
    <x v="2"/>
    <x v="4"/>
    <x v="149"/>
    <s v="шт."/>
    <n v="1"/>
  </r>
  <r>
    <x v="21"/>
    <s v="Буровой станок"/>
    <x v="17"/>
    <x v="1322"/>
    <x v="2"/>
    <x v="4"/>
    <x v="150"/>
    <s v="шт."/>
    <n v="1"/>
  </r>
  <r>
    <x v="21"/>
    <s v="Буровой станок"/>
    <x v="17"/>
    <x v="1323"/>
    <x v="2"/>
    <x v="4"/>
    <x v="3"/>
    <m/>
    <m/>
  </r>
  <r>
    <x v="21"/>
    <s v="Буровой станок"/>
    <x v="17"/>
    <x v="1324"/>
    <x v="2"/>
    <x v="4"/>
    <x v="76"/>
    <s v="л"/>
    <n v="3.6"/>
  </r>
  <r>
    <x v="21"/>
    <s v="Буровой станок"/>
    <x v="17"/>
    <x v="1325"/>
    <x v="2"/>
    <x v="4"/>
    <x v="76"/>
    <s v="л"/>
    <n v="1.1000000000000001"/>
  </r>
  <r>
    <x v="21"/>
    <s v="Буровой станок"/>
    <x v="17"/>
    <x v="1003"/>
    <x v="2"/>
    <x v="4"/>
    <x v="156"/>
    <s v="л"/>
    <n v="350"/>
  </r>
  <r>
    <x v="21"/>
    <s v="Буровой станок"/>
    <x v="17"/>
    <x v="1327"/>
    <x v="2"/>
    <x v="4"/>
    <x v="3"/>
    <m/>
    <m/>
  </r>
  <r>
    <x v="21"/>
    <s v="Буровой станок"/>
    <x v="17"/>
    <x v="1328"/>
    <x v="2"/>
    <x v="4"/>
    <x v="157"/>
    <s v="шт."/>
    <n v="1"/>
  </r>
  <r>
    <x v="21"/>
    <s v="Буровой станок"/>
    <x v="17"/>
    <x v="1329"/>
    <x v="2"/>
    <x v="4"/>
    <x v="3"/>
    <m/>
    <m/>
  </r>
  <r>
    <x v="21"/>
    <s v="Буровой станок"/>
    <x v="17"/>
    <x v="1330"/>
    <x v="2"/>
    <x v="4"/>
    <x v="158"/>
    <s v="шт."/>
    <n v="1"/>
  </r>
  <r>
    <x v="21"/>
    <s v="Буровой станок"/>
    <x v="17"/>
    <x v="1331"/>
    <x v="2"/>
    <x v="4"/>
    <x v="159"/>
    <s v="шт."/>
    <n v="1"/>
  </r>
  <r>
    <x v="21"/>
    <s v="Буровой станок"/>
    <x v="17"/>
    <x v="1339"/>
    <x v="2"/>
    <x v="4"/>
    <x v="3"/>
    <m/>
    <m/>
  </r>
  <r>
    <x v="22"/>
    <m/>
    <x v="23"/>
    <x v="1340"/>
    <x v="2"/>
    <x v="4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 таблица1" cacheId="7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7:C88" firstHeaderRow="1" firstDataRow="1" firstDataCol="2" rowPageCount="3" colPageCount="1"/>
  <pivotFields count="9">
    <pivotField axis="axisRow" showAll="0" defaultSubtotal="0">
      <items count="24">
        <item h="1" x="1"/>
        <item h="1" m="1" x="23"/>
        <item h="1" x="5"/>
        <item h="1" x="4"/>
        <item h="1" x="3"/>
        <item h="1" x="7"/>
        <item h="1" x="2"/>
        <item h="1" x="6"/>
        <item h="1" x="8"/>
        <item h="1" x="22"/>
        <item h="1" x="0"/>
        <item h="1" x="9"/>
        <item h="1" x="10"/>
        <item h="1" x="11"/>
        <item h="1" x="12"/>
        <item h="1" x="13"/>
        <item h="1" x="18"/>
        <item h="1" x="14"/>
        <item h="1" x="15"/>
        <item h="1" x="21"/>
        <item h="1" x="16"/>
        <item h="1" x="17"/>
        <item x="19"/>
        <item h="1" x="20"/>
      </items>
    </pivotField>
    <pivotField subtotalTop="0" showAll="0" defaultSubtotal="0"/>
    <pivotField axis="axisPage" multipleItemSelectionAllowed="1" showAll="0" defaultSubtotal="0">
      <items count="28">
        <item h="1" x="10"/>
        <item h="1" x="11"/>
        <item h="1" x="8"/>
        <item h="1" x="3"/>
        <item h="1" x="14"/>
        <item h="1" x="16"/>
        <item h="1" x="4"/>
        <item h="1" x="12"/>
        <item h="1" x="1"/>
        <item h="1" x="0"/>
        <item h="1" m="1" x="26"/>
        <item h="1" x="5"/>
        <item h="1" x="13"/>
        <item x="2"/>
        <item h="1" x="9"/>
        <item h="1" x="7"/>
        <item h="1" x="6"/>
        <item h="1" m="1" x="25"/>
        <item h="1" x="23"/>
        <item h="1" x="15"/>
        <item h="1" x="22"/>
        <item h="1" m="1" x="27"/>
        <item h="1" m="1" x="24"/>
        <item h="1" x="17"/>
        <item h="1" x="18"/>
        <item h="1" x="19"/>
        <item h="1" x="20"/>
        <item h="1" x="21"/>
      </items>
    </pivotField>
    <pivotField axis="axisRow" outline="0" showAll="0" defaultSubtotal="0">
      <items count="1691">
        <item m="1" x="1618"/>
        <item m="1" x="1438"/>
        <item x="180"/>
        <item x="185"/>
        <item x="244"/>
        <item x="469"/>
        <item m="1" x="1679"/>
        <item m="1" x="1427"/>
        <item m="1" x="1367"/>
        <item m="1" x="1621"/>
        <item m="1" x="1620"/>
        <item m="1" x="1584"/>
        <item m="1" x="1399"/>
        <item x="182"/>
        <item x="457"/>
        <item x="236"/>
        <item x="237"/>
        <item x="238"/>
        <item x="178"/>
        <item x="181"/>
        <item x="53"/>
        <item x="54"/>
        <item x="52"/>
        <item x="55"/>
        <item x="60"/>
        <item x="59"/>
        <item x="61"/>
        <item x="64"/>
        <item x="63"/>
        <item x="62"/>
        <item x="58"/>
        <item x="57"/>
        <item x="56"/>
        <item x="50"/>
        <item x="49"/>
        <item x="51"/>
        <item x="65"/>
        <item x="66"/>
        <item x="102"/>
        <item x="468"/>
        <item x="87"/>
        <item x="15"/>
        <item m="1" x="1395"/>
        <item x="22"/>
        <item x="29"/>
        <item x="256"/>
        <item x="199"/>
        <item x="153"/>
        <item x="151"/>
        <item x="228"/>
        <item x="18"/>
        <item x="32"/>
        <item x="230"/>
        <item x="168"/>
        <item x="227"/>
        <item x="226"/>
        <item m="1" x="1434"/>
        <item x="5"/>
        <item x="7"/>
        <item x="372"/>
        <item x="311"/>
        <item x="263"/>
        <item x="75"/>
        <item m="1" x="1429"/>
        <item x="259"/>
        <item m="1" x="1589"/>
        <item x="139"/>
        <item x="198"/>
        <item x="304"/>
        <item m="1" x="1650"/>
        <item x="137"/>
        <item x="440"/>
        <item x="264"/>
        <item x="11"/>
        <item m="1" x="1525"/>
        <item x="3"/>
        <item x="397"/>
        <item x="396"/>
        <item x="437"/>
        <item x="366"/>
        <item m="1" x="1652"/>
        <item x="12"/>
        <item m="1" x="1659"/>
        <item x="448"/>
        <item x="204"/>
        <item x="82"/>
        <item x="300"/>
        <item x="310"/>
        <item x="154"/>
        <item x="281"/>
        <item x="152"/>
        <item x="301"/>
        <item x="203"/>
        <item x="13"/>
        <item x="449"/>
        <item x="138"/>
        <item x="23"/>
        <item x="24"/>
        <item m="1" x="1623"/>
        <item x="14"/>
        <item m="1" x="1669"/>
        <item x="365"/>
        <item x="40"/>
        <item x="39"/>
        <item x="2"/>
        <item x="93"/>
        <item x="6"/>
        <item x="1"/>
        <item m="1" x="1502"/>
        <item x="0"/>
        <item x="73"/>
        <item m="1" x="1585"/>
        <item x="149"/>
        <item x="395"/>
        <item m="1" x="1407"/>
        <item x="156"/>
        <item m="1" x="1625"/>
        <item x="439"/>
        <item x="306"/>
        <item x="260"/>
        <item x="261"/>
        <item x="218"/>
        <item x="155"/>
        <item x="258"/>
        <item x="278"/>
        <item x="208"/>
        <item m="1" x="1521"/>
        <item x="401"/>
        <item x="447"/>
        <item x="167"/>
        <item x="229"/>
        <item x="443"/>
        <item x="212"/>
        <item x="283"/>
        <item x="213"/>
        <item x="367"/>
        <item x="215"/>
        <item x="303"/>
        <item x="302"/>
        <item x="38"/>
        <item x="37"/>
        <item m="1" x="1536"/>
        <item m="1" x="1512"/>
        <item m="1" x="1680"/>
        <item m="1" x="1517"/>
        <item m="1" x="1624"/>
        <item m="1" x="1532"/>
        <item m="1" x="1488"/>
        <item m="1" x="1647"/>
        <item m="1" x="1496"/>
        <item m="1" x="1666"/>
        <item m="1" x="1379"/>
        <item m="1" x="1366"/>
        <item m="1" x="1408"/>
        <item m="1" x="1463"/>
        <item m="1" x="1643"/>
        <item m="1" x="1474"/>
        <item m="1" x="1654"/>
        <item m="1" x="1609"/>
        <item m="1" x="1514"/>
        <item m="1" x="1421"/>
        <item x="257"/>
        <item m="1" x="1437"/>
        <item x="231"/>
        <item x="72"/>
        <item x="240"/>
        <item m="1" x="1640"/>
        <item x="253"/>
        <item x="254"/>
        <item m="1" x="1645"/>
        <item x="343"/>
        <item x="351"/>
        <item x="363"/>
        <item x="450"/>
        <item x="452"/>
        <item x="140"/>
        <item x="141"/>
        <item m="1" x="1675"/>
        <item m="1" x="1501"/>
        <item m="1" x="1381"/>
        <item m="1" x="1576"/>
        <item m="1" x="1685"/>
        <item m="1" x="1396"/>
        <item m="1" x="1578"/>
        <item m="1" x="1361"/>
        <item x="284"/>
        <item m="1" x="1454"/>
        <item m="1" x="1414"/>
        <item x="80"/>
        <item x="100"/>
        <item x="183"/>
        <item m="1" x="1372"/>
        <item m="1" x="1577"/>
        <item m="1" x="1663"/>
        <item m="1" x="1473"/>
        <item m="1" x="1622"/>
        <item x="194"/>
        <item x="136"/>
        <item m="1" x="1480"/>
        <item m="1" x="1575"/>
        <item m="1" x="1641"/>
        <item m="1" x="1539"/>
        <item x="28"/>
        <item x="21"/>
        <item x="89"/>
        <item m="1" x="1432"/>
        <item x="95"/>
        <item x="207"/>
        <item m="1" x="1673"/>
        <item x="148"/>
        <item m="1" x="1549"/>
        <item x="147"/>
        <item x="438"/>
        <item x="316"/>
        <item m="1" x="1683"/>
        <item x="444"/>
        <item x="312"/>
        <item x="288"/>
        <item x="386"/>
        <item x="269"/>
        <item x="74"/>
        <item x="214"/>
        <item x="159"/>
        <item x="287"/>
        <item x="402"/>
        <item x="282"/>
        <item x="150"/>
        <item x="210"/>
        <item x="277"/>
        <item x="195"/>
        <item x="305"/>
        <item m="1" x="1417"/>
        <item x="370"/>
        <item x="375"/>
        <item x="289"/>
        <item x="403"/>
        <item x="76"/>
        <item x="262"/>
        <item x="318"/>
        <item x="179"/>
        <item m="1" x="1420"/>
        <item m="1" x="1606"/>
        <item m="1" x="1646"/>
        <item m="1" x="1462"/>
        <item m="1" x="1439"/>
        <item m="1" x="1382"/>
        <item m="1" x="1633"/>
        <item x="241"/>
        <item x="146"/>
        <item m="1" x="1453"/>
        <item m="1" x="1528"/>
        <item m="1" x="1477"/>
        <item m="1" x="1535"/>
        <item x="9"/>
        <item m="1" x="1534"/>
        <item m="1" x="1689"/>
        <item m="1" x="1676"/>
        <item m="1" x="1543"/>
        <item m="1" x="1442"/>
        <item m="1" x="1492"/>
        <item m="1" x="1571"/>
        <item m="1" x="1470"/>
        <item m="1" x="1431"/>
        <item m="1" x="1546"/>
        <item m="1" x="1644"/>
        <item m="1" x="1672"/>
        <item m="1" x="1467"/>
        <item m="1" x="1354"/>
        <item m="1" x="1656"/>
        <item m="1" x="1615"/>
        <item m="1" x="1450"/>
        <item m="1" x="1359"/>
        <item m="1" x="1690"/>
        <item m="1" x="1375"/>
        <item m="1" x="1648"/>
        <item m="1" x="1657"/>
        <item m="1" x="1503"/>
        <item m="1" x="1409"/>
        <item m="1" x="1448"/>
        <item m="1" x="1350"/>
        <item m="1" x="1601"/>
        <item m="1" x="1435"/>
        <item m="1" x="1586"/>
        <item m="1" x="1509"/>
        <item m="1" x="1351"/>
        <item m="1" x="1668"/>
        <item m="1" x="1545"/>
        <item m="1" x="1636"/>
        <item m="1" x="1557"/>
        <item m="1" x="1418"/>
        <item m="1" x="1533"/>
        <item m="1" x="1538"/>
        <item m="1" x="1426"/>
        <item m="1" x="1631"/>
        <item m="1" x="1558"/>
        <item m="1" x="1607"/>
        <item m="1" x="1658"/>
        <item m="1" x="1649"/>
        <item m="1" x="1604"/>
        <item m="1" x="1682"/>
        <item m="1" x="1613"/>
        <item m="1" x="1630"/>
        <item m="1" x="1507"/>
        <item m="1" x="1430"/>
        <item m="1" x="1447"/>
        <item m="1" x="1476"/>
        <item m="1" x="1478"/>
        <item m="1" x="1670"/>
        <item m="1" x="1493"/>
        <item m="1" x="1544"/>
        <item m="1" x="1550"/>
        <item m="1" x="1681"/>
        <item m="1" x="1567"/>
        <item m="1" x="1677"/>
        <item x="8"/>
        <item m="1" x="1484"/>
        <item m="1" x="1402"/>
        <item m="1" x="1651"/>
        <item m="1" x="1428"/>
        <item m="1" x="1348"/>
        <item m="1" x="1486"/>
        <item x="16"/>
        <item x="17"/>
        <item x="97"/>
        <item m="1" x="1684"/>
        <item x="220"/>
        <item x="315"/>
        <item x="161"/>
        <item x="399"/>
        <item x="78"/>
        <item x="290"/>
        <item x="31"/>
        <item x="158"/>
        <item x="160"/>
        <item x="222"/>
        <item x="98"/>
        <item x="368"/>
        <item x="30"/>
        <item x="92"/>
        <item x="286"/>
        <item m="1" x="1678"/>
        <item x="445"/>
        <item x="162"/>
        <item x="25"/>
        <item x="35"/>
        <item x="393"/>
        <item x="307"/>
        <item x="211"/>
        <item x="143"/>
        <item x="202"/>
        <item x="274"/>
        <item x="404"/>
        <item x="206"/>
        <item x="309"/>
        <item x="223"/>
        <item x="221"/>
        <item x="435"/>
        <item x="144"/>
        <item x="145"/>
        <item x="84"/>
        <item x="216"/>
        <item x="285"/>
        <item x="280"/>
        <item x="398"/>
        <item x="267"/>
        <item x="400"/>
        <item x="94"/>
        <item x="77"/>
        <item x="394"/>
        <item x="442"/>
        <item x="279"/>
        <item x="225"/>
        <item x="224"/>
        <item m="1" x="1383"/>
        <item m="1" x="1560"/>
        <item x="36"/>
        <item x="164"/>
        <item x="446"/>
        <item x="33"/>
        <item x="373"/>
        <item x="268"/>
        <item x="163"/>
        <item x="374"/>
        <item x="34"/>
        <item x="86"/>
        <item x="270"/>
        <item x="265"/>
        <item x="217"/>
        <item x="157"/>
        <item m="1" x="1542"/>
        <item m="1" x="1425"/>
        <item m="1" x="1423"/>
        <item m="1" x="1537"/>
        <item m="1" x="1392"/>
        <item x="166"/>
        <item x="385"/>
        <item x="376"/>
        <item m="1" x="1445"/>
        <item x="271"/>
        <item x="273"/>
        <item x="272"/>
        <item x="201"/>
        <item x="308"/>
        <item x="314"/>
        <item x="313"/>
        <item x="205"/>
        <item x="83"/>
        <item x="441"/>
        <item m="1" x="1688"/>
        <item x="200"/>
        <item x="433"/>
        <item x="90"/>
        <item m="1" x="1389"/>
        <item m="1" x="1527"/>
        <item m="1" x="1398"/>
        <item m="1" x="1422"/>
        <item x="85"/>
        <item x="165"/>
        <item x="219"/>
        <item m="1" x="1444"/>
        <item m="1" x="1358"/>
        <item x="99"/>
        <item x="436"/>
        <item x="79"/>
        <item x="142"/>
        <item x="96"/>
        <item x="26"/>
        <item m="1" x="1554"/>
        <item m="1" x="1687"/>
        <item m="1" x="1639"/>
        <item m="1" x="1342"/>
        <item m="1" x="1583"/>
        <item m="1" x="1581"/>
        <item m="1" x="1635"/>
        <item m="1" x="1482"/>
        <item m="1" x="1365"/>
        <item m="1" x="1446"/>
        <item m="1" x="1362"/>
        <item m="1" x="1369"/>
        <item m="1" x="1610"/>
        <item m="1" x="1341"/>
        <item m="1" x="1489"/>
        <item m="1" x="1345"/>
        <item m="1" x="1440"/>
        <item m="1" x="1471"/>
        <item m="1" x="1416"/>
        <item m="1" x="1404"/>
        <item x="20"/>
        <item x="4"/>
        <item x="19"/>
        <item x="88"/>
        <item m="1" x="1401"/>
        <item m="1" x="1617"/>
        <item m="1" x="1619"/>
        <item m="1" x="1497"/>
        <item m="1" x="1667"/>
        <item m="1" x="1433"/>
        <item m="1" x="1356"/>
        <item m="1" x="1343"/>
        <item m="1" x="1662"/>
        <item m="1" x="1483"/>
        <item x="296"/>
        <item x="255"/>
        <item x="369"/>
        <item x="409"/>
        <item x="454"/>
        <item x="453"/>
        <item x="47"/>
        <item m="1" x="1413"/>
        <item m="1" x="1587"/>
        <item m="1" x="1459"/>
        <item m="1" x="1357"/>
        <item m="1" x="1592"/>
        <item m="1" x="1564"/>
        <item m="1" x="1686"/>
        <item m="1" x="1377"/>
        <item m="1" x="1599"/>
        <item m="1" x="1547"/>
        <item m="1" x="1500"/>
        <item m="1" x="1443"/>
        <item x="196"/>
        <item x="391"/>
        <item x="382"/>
        <item x="377"/>
        <item x="380"/>
        <item x="378"/>
        <item x="387"/>
        <item x="379"/>
        <item x="383"/>
        <item x="388"/>
        <item x="381"/>
        <item x="389"/>
        <item x="81"/>
        <item x="392"/>
        <item x="390"/>
        <item x="291"/>
        <item m="1" x="1602"/>
        <item x="434"/>
        <item m="1" x="1460"/>
        <item m="1" x="1614"/>
        <item x="371"/>
        <item m="1" x="1608"/>
        <item m="1" x="1665"/>
        <item m="1" x="1541"/>
        <item m="1" x="1384"/>
        <item m="1" x="1588"/>
        <item m="1" x="1371"/>
        <item m="1" x="1499"/>
        <item m="1" x="1556"/>
        <item m="1" x="1491"/>
        <item m="1" x="1530"/>
        <item m="1" x="1531"/>
        <item m="1" x="1479"/>
        <item m="1" x="1511"/>
        <item m="1" x="1540"/>
        <item m="1" x="1603"/>
        <item m="1" x="1565"/>
        <item m="1" x="1616"/>
        <item m="1" x="1600"/>
        <item m="1" x="1400"/>
        <item m="1" x="1346"/>
        <item m="1" x="1566"/>
        <item m="1" x="1664"/>
        <item m="1" x="1655"/>
        <item m="1" x="1364"/>
        <item m="1" x="1378"/>
        <item m="1" x="1551"/>
        <item m="1" x="1472"/>
        <item x="91"/>
        <item x="197"/>
        <item x="384"/>
        <item m="1" x="1449"/>
        <item x="233"/>
        <item x="234"/>
        <item x="174"/>
        <item x="235"/>
        <item x="406"/>
        <item m="1" x="1524"/>
        <item x="456"/>
        <item x="110"/>
        <item x="294"/>
        <item x="172"/>
        <item x="170"/>
        <item x="295"/>
        <item x="252"/>
        <item x="251"/>
        <item x="250"/>
        <item x="321"/>
        <item x="292"/>
        <item x="169"/>
        <item x="45"/>
        <item x="323"/>
        <item x="232"/>
        <item x="112"/>
        <item x="171"/>
        <item x="325"/>
        <item x="320"/>
        <item x="455"/>
        <item x="293"/>
        <item x="249"/>
        <item x="101"/>
        <item x="319"/>
        <item x="106"/>
        <item x="105"/>
        <item x="43"/>
        <item x="103"/>
        <item x="317"/>
        <item x="324"/>
        <item x="104"/>
        <item x="451"/>
        <item x="46"/>
        <item x="417"/>
        <item x="430"/>
        <item x="428"/>
        <item x="416"/>
        <item x="420"/>
        <item x="419"/>
        <item x="418"/>
        <item x="423"/>
        <item x="425"/>
        <item x="429"/>
        <item x="431"/>
        <item x="424"/>
        <item x="422"/>
        <item x="421"/>
        <item x="432"/>
        <item x="426"/>
        <item x="427"/>
        <item x="48"/>
        <item m="1" x="1574"/>
        <item x="209"/>
        <item m="1" x="1374"/>
        <item m="1" x="1468"/>
        <item x="71"/>
        <item x="193"/>
        <item x="41"/>
        <item x="42"/>
        <item x="44"/>
        <item x="173"/>
        <item x="297"/>
        <item x="465"/>
        <item x="322"/>
        <item x="466"/>
        <item x="464"/>
        <item x="467"/>
        <item x="472"/>
        <item x="471"/>
        <item x="245"/>
        <item x="248"/>
        <item x="247"/>
        <item x="246"/>
        <item x="337"/>
        <item x="339"/>
        <item x="341"/>
        <item x="340"/>
        <item x="338"/>
        <item x="336"/>
        <item x="355"/>
        <item x="329"/>
        <item x="328"/>
        <item x="348"/>
        <item x="350"/>
        <item x="111"/>
        <item x="115"/>
        <item x="114"/>
        <item x="117"/>
        <item x="116"/>
        <item x="353"/>
        <item x="352"/>
        <item x="331"/>
        <item x="354"/>
        <item x="330"/>
        <item x="326"/>
        <item x="346"/>
        <item x="349"/>
        <item x="132"/>
        <item x="108"/>
        <item x="332"/>
        <item x="333"/>
        <item x="344"/>
        <item x="124"/>
        <item x="125"/>
        <item x="342"/>
        <item x="345"/>
        <item x="347"/>
        <item x="126"/>
        <item x="127"/>
        <item x="335"/>
        <item x="334"/>
        <item x="364"/>
        <item x="107"/>
        <item x="122"/>
        <item x="359"/>
        <item x="358"/>
        <item x="130"/>
        <item x="131"/>
        <item x="121"/>
        <item x="357"/>
        <item x="113"/>
        <item x="135"/>
        <item x="133"/>
        <item x="134"/>
        <item x="123"/>
        <item x="129"/>
        <item x="119"/>
        <item x="128"/>
        <item x="118"/>
        <item x="360"/>
        <item x="120"/>
        <item x="356"/>
        <item x="327"/>
        <item x="361"/>
        <item x="362"/>
        <item x="470"/>
        <item x="176"/>
        <item x="184"/>
        <item x="177"/>
        <item x="405"/>
        <item x="407"/>
        <item x="408"/>
        <item x="243"/>
        <item x="460"/>
        <item x="461"/>
        <item x="463"/>
        <item x="458"/>
        <item x="459"/>
        <item x="462"/>
        <item x="242"/>
        <item x="239"/>
        <item x="109"/>
        <item x="412"/>
        <item x="411"/>
        <item x="410"/>
        <item x="413"/>
        <item x="414"/>
        <item x="415"/>
        <item x="175"/>
        <item x="299"/>
        <item x="298"/>
        <item x="188"/>
        <item x="191"/>
        <item x="192"/>
        <item x="187"/>
        <item x="190"/>
        <item x="186"/>
        <item x="189"/>
        <item x="69"/>
        <item x="68"/>
        <item x="67"/>
        <item x="1340"/>
        <item x="554"/>
        <item x="27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m="1" x="1406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583"/>
        <item x="584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m="1" x="136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m="1" x="1419"/>
        <item m="1" x="1508"/>
        <item m="1" x="1518"/>
        <item m="1" x="1487"/>
        <item x="1092"/>
        <item m="1" x="1594"/>
        <item m="1" x="1570"/>
        <item m="1" x="1529"/>
        <item m="1" x="1376"/>
        <item m="1" x="1481"/>
        <item m="1" x="1611"/>
        <item m="1" x="1415"/>
        <item m="1" x="1653"/>
        <item m="1" x="1510"/>
        <item x="1091"/>
        <item m="1" x="1363"/>
        <item m="1" x="1519"/>
        <item m="1" x="1661"/>
        <item m="1" x="1349"/>
        <item m="1" x="1353"/>
        <item m="1" x="1387"/>
        <item m="1" x="1403"/>
        <item m="1" x="1626"/>
        <item m="1" x="1355"/>
        <item m="1" x="1553"/>
        <item m="1" x="1373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10"/>
        <item x="70"/>
        <item x="266"/>
        <item x="697"/>
        <item m="1" x="1411"/>
        <item m="1" x="1559"/>
        <item m="1" x="1504"/>
        <item m="1" x="1397"/>
        <item m="1" x="1347"/>
        <item m="1" x="1642"/>
        <item m="1" x="1391"/>
        <item m="1" x="1498"/>
        <item m="1" x="1634"/>
        <item m="1" x="1562"/>
        <item m="1" x="1380"/>
        <item m="1" x="1441"/>
        <item m="1" x="1612"/>
        <item m="1" x="1506"/>
        <item m="1" x="1637"/>
        <item m="1" x="1505"/>
        <item m="1" x="1638"/>
        <item m="1" x="1461"/>
        <item m="1" x="1526"/>
        <item m="1" x="1469"/>
        <item m="1" x="1393"/>
        <item m="1" x="1632"/>
        <item m="1" x="1513"/>
        <item m="1" x="1495"/>
        <item m="1" x="1386"/>
        <item m="1" x="1485"/>
        <item m="1" x="1598"/>
        <item m="1" x="1475"/>
        <item m="1" x="1457"/>
        <item m="1" x="1596"/>
        <item m="1" x="1456"/>
        <item m="1" x="1595"/>
        <item m="1" x="1390"/>
        <item m="1" x="1627"/>
        <item m="1" x="1597"/>
        <item m="1" x="1352"/>
        <item m="1" x="1605"/>
        <item m="1" x="1523"/>
        <item m="1" x="1451"/>
        <item m="1" x="1452"/>
        <item m="1" x="1494"/>
        <item m="1" x="1591"/>
        <item m="1" x="1674"/>
        <item m="1" x="1563"/>
        <item m="1" x="1410"/>
        <item m="1" x="1590"/>
        <item m="1" x="1552"/>
        <item m="1" x="1464"/>
        <item m="1" x="1561"/>
        <item m="1" x="1573"/>
        <item m="1" x="1394"/>
        <item m="1" x="1370"/>
        <item m="1" x="1436"/>
        <item m="1" x="1628"/>
        <item m="1" x="1465"/>
        <item m="1" x="1466"/>
        <item m="1" x="1405"/>
        <item m="1" x="1385"/>
        <item m="1" x="1388"/>
        <item m="1" x="1572"/>
        <item m="1" x="1548"/>
        <item m="1" x="1522"/>
        <item m="1" x="1458"/>
        <item m="1" x="1515"/>
        <item m="1" x="1520"/>
        <item m="1" x="1555"/>
        <item m="1" x="1671"/>
        <item m="1" x="1568"/>
        <item m="1" x="1516"/>
        <item m="1" x="1629"/>
        <item m="1" x="1660"/>
        <item m="1" x="1455"/>
        <item m="1" x="1569"/>
        <item m="1" x="1344"/>
        <item m="1" x="1582"/>
        <item m="1" x="1412"/>
        <item m="1" x="1368"/>
        <item m="1" x="1593"/>
        <item x="654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90"/>
        <item m="1" x="1580"/>
        <item m="1" x="1579"/>
        <item x="901"/>
        <item m="1" x="1424"/>
        <item m="1" x="1490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275"/>
        <item x="276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efaultSubtotal="0">
      <items count="58">
        <item x="7"/>
        <item x="4"/>
        <item x="1"/>
        <item x="3"/>
        <item x="8"/>
        <item x="5"/>
        <item x="9"/>
        <item x="0"/>
        <item x="6"/>
        <item x="2"/>
        <item x="10"/>
        <item x="11"/>
        <item m="1" x="46"/>
        <item m="1" x="55"/>
        <item m="1" x="57"/>
        <item m="1" x="45"/>
        <item m="1" x="50"/>
        <item m="1" x="56"/>
        <item m="1" x="48"/>
        <item m="1" x="49"/>
        <item m="1" x="47"/>
        <item m="1" x="44"/>
        <item m="1" x="54"/>
        <item x="34"/>
        <item m="1" x="52"/>
        <item m="1" x="53"/>
        <item m="1" x="51"/>
        <item x="2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</items>
    </pivotField>
    <pivotField axis="axisPage" outline="0" showAll="0" defaultSubtotal="0">
      <items count="101">
        <item m="1" x="92"/>
        <item x="1"/>
        <item x="10"/>
        <item m="1" x="83"/>
        <item m="1" x="95"/>
        <item m="1" x="87"/>
        <item x="5"/>
        <item x="2"/>
        <item m="1" x="93"/>
        <item x="23"/>
        <item x="21"/>
        <item x="9"/>
        <item m="1" x="100"/>
        <item m="1" x="90"/>
        <item x="15"/>
        <item x="19"/>
        <item x="11"/>
        <item x="8"/>
        <item x="18"/>
        <item x="17"/>
        <item x="0"/>
        <item x="6"/>
        <item x="12"/>
        <item x="3"/>
        <item x="7"/>
        <item x="22"/>
        <item x="13"/>
        <item x="16"/>
        <item x="4"/>
        <item x="20"/>
        <item x="46"/>
        <item x="47"/>
        <item x="48"/>
        <item x="49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1"/>
        <item x="52"/>
        <item m="1" x="86"/>
        <item m="1" x="96"/>
        <item m="1" x="89"/>
        <item m="1" x="99"/>
        <item m="1" x="97"/>
        <item m="1" x="91"/>
        <item m="1" x="84"/>
        <item m="1" x="94"/>
        <item m="1" x="88"/>
        <item m="1" x="85"/>
        <item m="1" x="98"/>
        <item x="50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67">
        <item x="37"/>
        <item x="29"/>
        <item x="43"/>
        <item x="25"/>
        <item x="1"/>
        <item x="10"/>
        <item x="47"/>
        <item x="41"/>
        <item x="39"/>
        <item x="44"/>
        <item x="15"/>
        <item x="0"/>
        <item x="38"/>
        <item x="11"/>
        <item x="22"/>
        <item x="60"/>
        <item x="5"/>
        <item x="24"/>
        <item x="28"/>
        <item x="59"/>
        <item x="20"/>
        <item x="33"/>
        <item x="12"/>
        <item x="32"/>
        <item x="35"/>
        <item x="23"/>
        <item x="52"/>
        <item x="31"/>
        <item x="55"/>
        <item x="13"/>
        <item x="30"/>
        <item x="36"/>
        <item x="42"/>
        <item x="56"/>
        <item x="26"/>
        <item x="45"/>
        <item x="53"/>
        <item x="17"/>
        <item x="7"/>
        <item x="46"/>
        <item x="14"/>
        <item x="27"/>
        <item x="8"/>
        <item x="9"/>
        <item x="21"/>
        <item x="48"/>
        <item x="40"/>
        <item x="61"/>
        <item x="18"/>
        <item x="34"/>
        <item x="65"/>
        <item x="62"/>
        <item x="49"/>
        <item x="19"/>
        <item x="54"/>
        <item x="4"/>
        <item x="6"/>
        <item x="2"/>
        <item x="3"/>
        <item x="57"/>
        <item x="58"/>
        <item x="50"/>
        <item x="51"/>
        <item x="63"/>
        <item x="64"/>
        <item x="66"/>
        <item x="67"/>
        <item x="68"/>
        <item x="69"/>
        <item x="70"/>
        <item x="71"/>
        <item x="74"/>
        <item x="76"/>
        <item x="77"/>
        <item x="78"/>
        <item x="72"/>
        <item x="73"/>
        <item x="75"/>
        <item x="79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51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6"/>
        <item x="87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/>
    <pivotField dataField="1" showAll="0" defaultSubtotal="0"/>
  </pivotFields>
  <rowFields count="3">
    <field x="0"/>
    <field x="3"/>
    <field x="6"/>
  </rowFields>
  <rowItems count="81">
    <i>
      <x v="22"/>
    </i>
    <i r="1">
      <x v="867"/>
      <x v="58"/>
    </i>
    <i r="1">
      <x v="868"/>
      <x v="58"/>
    </i>
    <i r="1">
      <x v="869"/>
      <x v="58"/>
    </i>
    <i r="1">
      <x v="870"/>
      <x v="58"/>
    </i>
    <i r="1">
      <x v="872"/>
      <x v="58"/>
    </i>
    <i r="1">
      <x v="874"/>
      <x v="58"/>
    </i>
    <i r="1">
      <x v="875"/>
      <x v="58"/>
    </i>
    <i r="1">
      <x v="877"/>
      <x v="58"/>
    </i>
    <i r="1">
      <x v="878"/>
      <x v="58"/>
    </i>
    <i r="1">
      <x v="879"/>
      <x v="58"/>
    </i>
    <i r="1">
      <x v="880"/>
      <x v="58"/>
    </i>
    <i r="1">
      <x v="882"/>
      <x v="58"/>
    </i>
    <i r="1">
      <x v="883"/>
      <x v="58"/>
    </i>
    <i r="1">
      <x v="884"/>
      <x v="58"/>
    </i>
    <i r="1">
      <x v="885"/>
      <x v="58"/>
    </i>
    <i r="1">
      <x v="886"/>
      <x v="58"/>
    </i>
    <i r="1">
      <x v="887"/>
      <x v="58"/>
    </i>
    <i r="1">
      <x v="888"/>
      <x v="58"/>
    </i>
    <i r="1">
      <x v="889"/>
      <x v="58"/>
    </i>
    <i r="1">
      <x v="890"/>
      <x v="137"/>
    </i>
    <i r="1">
      <x v="892"/>
      <x v="36"/>
    </i>
    <i r="1">
      <x v="893"/>
      <x v="139"/>
    </i>
    <i r="1">
      <x v="898"/>
      <x v="58"/>
    </i>
    <i r="1">
      <x v="900"/>
      <x v="58"/>
    </i>
    <i r="1">
      <x v="901"/>
      <x v="58"/>
    </i>
    <i r="1">
      <x v="902"/>
      <x v="58"/>
    </i>
    <i r="1">
      <x v="903"/>
      <x v="72"/>
    </i>
    <i r="1">
      <x v="904"/>
      <x v="58"/>
    </i>
    <i r="1">
      <x v="905"/>
      <x v="58"/>
    </i>
    <i r="1">
      <x v="906"/>
      <x v="58"/>
    </i>
    <i r="1">
      <x v="921"/>
      <x v="58"/>
    </i>
    <i r="1">
      <x v="922"/>
      <x v="58"/>
    </i>
    <i r="1">
      <x v="923"/>
      <x v="58"/>
    </i>
    <i r="1">
      <x v="924"/>
      <x v="58"/>
    </i>
    <i r="1">
      <x v="925"/>
      <x v="145"/>
    </i>
    <i r="1">
      <x v="926"/>
      <x v="144"/>
    </i>
    <i r="1">
      <x v="927"/>
      <x v="145"/>
    </i>
    <i r="1">
      <x v="928"/>
      <x v="144"/>
    </i>
    <i r="1">
      <x v="929"/>
      <x v="144"/>
    </i>
    <i r="1">
      <x v="930"/>
      <x v="144"/>
    </i>
    <i r="1">
      <x v="931"/>
      <x v="144"/>
    </i>
    <i r="1">
      <x v="1337"/>
      <x v="140"/>
    </i>
    <i r="1">
      <x v="1374"/>
      <x v="58"/>
    </i>
    <i r="1">
      <x v="1457"/>
      <x v="58"/>
    </i>
    <i r="1">
      <x v="1458"/>
      <x v="58"/>
    </i>
    <i r="1">
      <x v="1459"/>
      <x v="58"/>
    </i>
    <i r="1">
      <x v="1460"/>
      <x v="58"/>
    </i>
    <i r="1">
      <x v="1461"/>
      <x v="58"/>
    </i>
    <i r="1">
      <x v="1462"/>
      <x v="58"/>
    </i>
    <i r="1">
      <x v="1463"/>
      <x v="58"/>
    </i>
    <i r="1">
      <x v="1464"/>
      <x v="58"/>
    </i>
    <i r="1">
      <x v="1465"/>
      <x v="58"/>
    </i>
    <i r="1">
      <x v="1466"/>
      <x v="58"/>
    </i>
    <i r="1">
      <x v="1467"/>
      <x v="58"/>
    </i>
    <i r="1">
      <x v="1468"/>
      <x v="58"/>
    </i>
    <i r="1">
      <x v="1469"/>
      <x v="58"/>
    </i>
    <i r="1">
      <x v="1470"/>
      <x v="58"/>
    </i>
    <i r="1">
      <x v="1471"/>
      <x v="138"/>
    </i>
    <i r="1">
      <x v="1472"/>
      <x v="58"/>
    </i>
    <i r="1">
      <x v="1473"/>
      <x v="58"/>
    </i>
    <i r="1">
      <x v="1474"/>
      <x v="58"/>
    </i>
    <i r="1">
      <x v="1475"/>
      <x v="141"/>
    </i>
    <i r="1">
      <x v="1476"/>
      <x v="58"/>
    </i>
    <i r="1">
      <x v="1477"/>
      <x v="58"/>
    </i>
    <i r="1">
      <x v="1478"/>
      <x v="58"/>
    </i>
    <i r="1">
      <x v="1479"/>
      <x v="58"/>
    </i>
    <i r="1">
      <x v="1480"/>
      <x v="58"/>
    </i>
    <i r="1">
      <x v="1481"/>
      <x v="58"/>
    </i>
    <i r="1">
      <x v="1482"/>
      <x v="141"/>
    </i>
    <i r="1">
      <x v="1483"/>
      <x v="142"/>
    </i>
    <i r="1">
      <x v="1484"/>
      <x v="58"/>
    </i>
    <i r="1">
      <x v="1485"/>
      <x v="58"/>
    </i>
    <i r="1">
      <x v="1486"/>
      <x v="58"/>
    </i>
    <i r="1">
      <x v="1487"/>
      <x v="58"/>
    </i>
    <i r="1">
      <x v="1488"/>
      <x v="58"/>
    </i>
    <i r="1">
      <x v="1489"/>
      <x v="58"/>
    </i>
    <i r="1">
      <x v="1490"/>
      <x v="58"/>
    </i>
    <i r="1">
      <x v="1491"/>
      <x v="143"/>
    </i>
    <i r="1">
      <x v="1492"/>
      <x v="144"/>
    </i>
    <i t="grand">
      <x/>
    </i>
  </rowItems>
  <colItems count="1">
    <i/>
  </colItems>
  <pageFields count="3">
    <pageField fld="4" hier="-1"/>
    <pageField fld="2" hier="-1"/>
    <pageField fld="5" hier="-1"/>
  </pageFields>
  <dataFields count="1">
    <dataField name="Сумма по полю Кол-во" fld="8" baseField="0" baseItem="0"/>
  </dataFields>
  <formats count="9">
    <format dxfId="8">
      <pivotArea collapsedLevelsAreSubtotals="1" fieldPosition="0">
        <references count="2">
          <reference field="0" count="0" selected="0"/>
          <reference field="3" count="1">
            <x v="124"/>
          </reference>
        </references>
      </pivotArea>
    </format>
    <format dxfId="7">
      <pivotArea collapsedLevelsAreSubtotals="1" fieldPosition="0">
        <references count="2">
          <reference field="0" count="0" selected="0"/>
          <reference field="3" count="1">
            <x v="85"/>
          </reference>
        </references>
      </pivotArea>
    </format>
    <format dxfId="6">
      <pivotArea collapsedLevelsAreSubtotals="1" fieldPosition="0">
        <references count="2">
          <reference field="0" count="0" selected="0"/>
          <reference field="3" count="2">
            <x v="1532"/>
            <x v="1533"/>
          </reference>
        </references>
      </pivotArea>
    </format>
    <format dxfId="5">
      <pivotArea collapsedLevelsAreSubtotals="1" fieldPosition="0">
        <references count="2">
          <reference field="0" count="0" selected="0"/>
          <reference field="3" count="1">
            <x v="84"/>
          </reference>
        </references>
      </pivotArea>
    </format>
    <format dxfId="4">
      <pivotArea collapsedLevelsAreSubtotals="1" fieldPosition="0">
        <references count="2">
          <reference field="0" count="0" selected="0"/>
          <reference field="3" count="1">
            <x v="92"/>
          </reference>
        </references>
      </pivotArea>
    </format>
    <format dxfId="3">
      <pivotArea collapsedLevelsAreSubtotals="1" fieldPosition="0">
        <references count="2">
          <reference field="0" count="0" selected="0"/>
          <reference field="3" count="1">
            <x v="90"/>
          </reference>
        </references>
      </pivotArea>
    </format>
    <format dxfId="2">
      <pivotArea collapsedLevelsAreSubtotals="1" fieldPosition="0">
        <references count="3">
          <reference field="0" count="0" selected="0"/>
          <reference field="3" count="1" selected="0">
            <x v="893"/>
          </reference>
          <reference field="6" count="1">
            <x v="139"/>
          </reference>
        </references>
      </pivotArea>
    </format>
    <format dxfId="1">
      <pivotArea collapsedLevelsAreSubtotals="1" fieldPosition="0">
        <references count="3">
          <reference field="0" count="0" selected="0"/>
          <reference field="3" count="1" selected="0">
            <x v="1337"/>
          </reference>
          <reference field="6" count="1">
            <x v="140"/>
          </reference>
        </references>
      </pivotArea>
    </format>
    <format dxfId="0">
      <pivotArea collapsedLevelsAreSubtotals="1" fieldPosition="0">
        <references count="3">
          <reference field="0" count="0" selected="0"/>
          <reference field="3" count="1" selected="0">
            <x v="1471"/>
          </reference>
          <reference field="6" count="1">
            <x v="13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Сводная таблица2" cacheId="7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G2:G16" firstHeaderRow="1" firstDataRow="1" firstDataCol="1"/>
  <pivotFields count="1">
    <pivotField axis="axisRow" showAll="0">
      <items count="15">
        <item x="10"/>
        <item x="11"/>
        <item x="8"/>
        <item x="3"/>
        <item x="4"/>
        <item x="12"/>
        <item x="1"/>
        <item x="0"/>
        <item x="5"/>
        <item x="2"/>
        <item x="9"/>
        <item x="7"/>
        <item x="6"/>
        <item h="1" x="13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Таблица4" displayName="Таблица4" ref="A1:I9884" totalsRowShown="0" headerRowDxfId="19" dataDxfId="18">
  <autoFilter ref="A1:I9884" xr:uid="{00000000-0009-0000-0100-000004000000}"/>
  <tableColumns count="9">
    <tableColumn id="1" xr3:uid="{00000000-0010-0000-0000-000001000000}" name="Марка техники" dataDxfId="17"/>
    <tableColumn id="10" xr3:uid="{00000000-0010-0000-0000-00000A000000}" name="Тип техники" dataDxfId="16"/>
    <tableColumn id="2" xr3:uid="{00000000-0010-0000-0000-000002000000}" name="Вид ТО" dataDxfId="15"/>
    <tableColumn id="3" xr3:uid="{00000000-0010-0000-0000-000003000000}" name="Выполненые работы" dataDxfId="14"/>
    <tableColumn id="4" xr3:uid="{00000000-0010-0000-0000-000004000000}" name="Группа деталей" dataDxfId="13"/>
    <tableColumn id="5" xr3:uid="{00000000-0010-0000-0000-000005000000}" name="Наименование" dataDxfId="12"/>
    <tableColumn id="6" xr3:uid="{00000000-0010-0000-0000-000006000000}" name="Кат. №" dataDxfId="11"/>
    <tableColumn id="7" xr3:uid="{00000000-0010-0000-0000-000007000000}" name="Ед. изм." dataDxfId="10"/>
    <tableColumn id="8" xr3:uid="{00000000-0010-0000-0000-000008000000}" name="Кол-во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Таблица5" displayName="Таблица5" ref="N2:N15" totalsRowShown="0">
  <autoFilter ref="N2:N15" xr:uid="{00000000-0009-0000-0100-000005000000}"/>
  <tableColumns count="1">
    <tableColumn id="1" xr3:uid="{00000000-0010-0000-0100-000001000000}" name="Названия стро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558"/>
  <sheetViews>
    <sheetView workbookViewId="0">
      <selection activeCell="H738" sqref="H738"/>
    </sheetView>
  </sheetViews>
  <sheetFormatPr defaultRowHeight="15" x14ac:dyDescent="0.25"/>
  <cols>
    <col min="1" max="1" width="26.28515625" style="4" bestFit="1" customWidth="1"/>
    <col min="2" max="2" width="31.85546875" bestFit="1" customWidth="1"/>
    <col min="3" max="3" width="5" bestFit="1" customWidth="1"/>
    <col min="4" max="4" width="15.28515625" customWidth="1"/>
    <col min="5" max="5" width="5" bestFit="1" customWidth="1"/>
    <col min="6" max="6" width="18.28515625" bestFit="1" customWidth="1"/>
    <col min="7" max="7" width="19.28515625" bestFit="1" customWidth="1"/>
    <col min="10" max="10" width="10.140625" bestFit="1" customWidth="1"/>
  </cols>
  <sheetData>
    <row r="1" spans="1:11" x14ac:dyDescent="0.25">
      <c r="A1" s="2" t="s">
        <v>8</v>
      </c>
      <c r="B1" s="3" t="s">
        <v>10</v>
      </c>
      <c r="C1" s="3" t="s">
        <v>11</v>
      </c>
      <c r="D1" s="3"/>
      <c r="E1" s="3" t="s">
        <v>9</v>
      </c>
      <c r="F1" s="3" t="s">
        <v>0</v>
      </c>
      <c r="G1" s="3" t="s">
        <v>12</v>
      </c>
      <c r="H1" s="5" t="s">
        <v>83</v>
      </c>
      <c r="I1" t="e">
        <f>ROUND(H1,-2)</f>
        <v>#VALUE!</v>
      </c>
    </row>
    <row r="2" spans="1:11" hidden="1" x14ac:dyDescent="0.25">
      <c r="A2" s="4">
        <v>44303</v>
      </c>
      <c r="B2" t="s">
        <v>14</v>
      </c>
      <c r="C2">
        <v>143</v>
      </c>
      <c r="D2" t="str">
        <f t="shared" ref="D2:D65" si="0">B2&amp;C2</f>
        <v>БелАЗ7547143</v>
      </c>
      <c r="E2">
        <v>2021</v>
      </c>
      <c r="F2" t="s">
        <v>4</v>
      </c>
      <c r="G2">
        <v>12912</v>
      </c>
      <c r="H2">
        <v>13000</v>
      </c>
      <c r="I2" t="str">
        <f t="shared" ref="I2:I65" si="1">C2&amp;H2</f>
        <v>14313000</v>
      </c>
      <c r="J2" s="4">
        <f t="shared" ref="J2:J65" si="2">A2</f>
        <v>44303</v>
      </c>
      <c r="K2" t="s">
        <v>84</v>
      </c>
    </row>
    <row r="3" spans="1:11" hidden="1" x14ac:dyDescent="0.25">
      <c r="A3" s="4">
        <v>44325</v>
      </c>
      <c r="B3" t="s">
        <v>14</v>
      </c>
      <c r="C3">
        <v>143</v>
      </c>
      <c r="D3" t="str">
        <f t="shared" si="0"/>
        <v>БелАЗ7547143</v>
      </c>
      <c r="E3">
        <v>2021</v>
      </c>
      <c r="F3" t="s">
        <v>6</v>
      </c>
      <c r="G3">
        <v>13252</v>
      </c>
      <c r="H3">
        <v>13250</v>
      </c>
      <c r="I3" t="str">
        <f t="shared" si="1"/>
        <v>14313250</v>
      </c>
      <c r="J3" s="4">
        <f t="shared" si="2"/>
        <v>44325</v>
      </c>
      <c r="K3" t="s">
        <v>84</v>
      </c>
    </row>
    <row r="4" spans="1:11" hidden="1" x14ac:dyDescent="0.25">
      <c r="A4" s="4">
        <v>44342</v>
      </c>
      <c r="B4" t="s">
        <v>14</v>
      </c>
      <c r="C4">
        <v>143</v>
      </c>
      <c r="D4" t="str">
        <f t="shared" si="0"/>
        <v>БелАЗ7547143</v>
      </c>
      <c r="E4">
        <v>2021</v>
      </c>
      <c r="F4" t="s">
        <v>6</v>
      </c>
      <c r="G4">
        <v>13528</v>
      </c>
      <c r="H4">
        <v>13500</v>
      </c>
      <c r="I4" t="str">
        <f t="shared" si="1"/>
        <v>14313500</v>
      </c>
      <c r="J4" s="4">
        <f t="shared" si="2"/>
        <v>44342</v>
      </c>
      <c r="K4" t="s">
        <v>84</v>
      </c>
    </row>
    <row r="5" spans="1:11" hidden="1" x14ac:dyDescent="0.25">
      <c r="A5" s="4">
        <v>44365</v>
      </c>
      <c r="B5" t="s">
        <v>14</v>
      </c>
      <c r="C5">
        <v>143</v>
      </c>
      <c r="D5" t="str">
        <f t="shared" si="0"/>
        <v>БелАЗ7547143</v>
      </c>
      <c r="E5">
        <v>2021</v>
      </c>
      <c r="F5" t="s">
        <v>6</v>
      </c>
      <c r="G5">
        <v>13836</v>
      </c>
      <c r="H5">
        <v>13750</v>
      </c>
      <c r="I5" t="str">
        <f t="shared" si="1"/>
        <v>14313750</v>
      </c>
      <c r="J5" s="4">
        <f t="shared" si="2"/>
        <v>44365</v>
      </c>
      <c r="K5" t="s">
        <v>84</v>
      </c>
    </row>
    <row r="6" spans="1:11" hidden="1" x14ac:dyDescent="0.25">
      <c r="A6" s="4">
        <v>44379</v>
      </c>
      <c r="B6" t="s">
        <v>14</v>
      </c>
      <c r="C6">
        <v>143</v>
      </c>
      <c r="D6" t="str">
        <f t="shared" si="0"/>
        <v>БелАЗ7547143</v>
      </c>
      <c r="E6">
        <v>2021</v>
      </c>
      <c r="F6" t="s">
        <v>6</v>
      </c>
      <c r="G6">
        <v>14114</v>
      </c>
      <c r="H6">
        <v>14000</v>
      </c>
      <c r="I6" t="str">
        <f t="shared" si="1"/>
        <v>14314000</v>
      </c>
      <c r="J6" s="4">
        <f t="shared" si="2"/>
        <v>44379</v>
      </c>
      <c r="K6" t="s">
        <v>84</v>
      </c>
    </row>
    <row r="7" spans="1:11" hidden="1" x14ac:dyDescent="0.25">
      <c r="A7" s="4">
        <v>44394</v>
      </c>
      <c r="B7" t="s">
        <v>14</v>
      </c>
      <c r="C7">
        <v>143</v>
      </c>
      <c r="D7" t="str">
        <f t="shared" si="0"/>
        <v>БелАЗ7547143</v>
      </c>
      <c r="E7">
        <v>2021</v>
      </c>
      <c r="F7" t="s">
        <v>6</v>
      </c>
      <c r="G7">
        <v>14363</v>
      </c>
      <c r="H7">
        <v>14250</v>
      </c>
      <c r="I7" t="str">
        <f t="shared" si="1"/>
        <v>14314250</v>
      </c>
      <c r="J7" s="4">
        <f t="shared" si="2"/>
        <v>44394</v>
      </c>
      <c r="K7" t="s">
        <v>84</v>
      </c>
    </row>
    <row r="8" spans="1:11" hidden="1" x14ac:dyDescent="0.25">
      <c r="A8" s="4">
        <v>44408</v>
      </c>
      <c r="B8" t="s">
        <v>14</v>
      </c>
      <c r="C8">
        <v>143</v>
      </c>
      <c r="D8" t="str">
        <f t="shared" si="0"/>
        <v>БелАЗ7547143</v>
      </c>
      <c r="E8">
        <v>2021</v>
      </c>
      <c r="F8" t="s">
        <v>4</v>
      </c>
      <c r="G8">
        <v>14447</v>
      </c>
      <c r="H8">
        <v>14500</v>
      </c>
      <c r="I8" t="str">
        <f t="shared" si="1"/>
        <v>14314500</v>
      </c>
      <c r="J8" s="4">
        <f t="shared" si="2"/>
        <v>44408</v>
      </c>
      <c r="K8" t="s">
        <v>84</v>
      </c>
    </row>
    <row r="9" spans="1:11" hidden="1" x14ac:dyDescent="0.25">
      <c r="A9" s="4">
        <v>44425</v>
      </c>
      <c r="B9" t="s">
        <v>14</v>
      </c>
      <c r="C9">
        <v>143</v>
      </c>
      <c r="D9" t="str">
        <f t="shared" si="0"/>
        <v>БелАЗ7547143</v>
      </c>
      <c r="E9">
        <v>2021</v>
      </c>
      <c r="F9" t="s">
        <v>6</v>
      </c>
      <c r="G9">
        <v>14703</v>
      </c>
      <c r="H9">
        <v>14750</v>
      </c>
      <c r="I9" t="str">
        <f t="shared" si="1"/>
        <v>14314750</v>
      </c>
      <c r="J9" s="4">
        <f t="shared" si="2"/>
        <v>44425</v>
      </c>
      <c r="K9" t="s">
        <v>84</v>
      </c>
    </row>
    <row r="10" spans="1:11" hidden="1" x14ac:dyDescent="0.25">
      <c r="A10" s="4">
        <v>44437</v>
      </c>
      <c r="B10" t="s">
        <v>14</v>
      </c>
      <c r="C10">
        <v>143</v>
      </c>
      <c r="D10" t="str">
        <f t="shared" si="0"/>
        <v>БелАЗ7547143</v>
      </c>
      <c r="E10">
        <v>2021</v>
      </c>
      <c r="F10" t="s">
        <v>6</v>
      </c>
      <c r="G10">
        <v>14900</v>
      </c>
      <c r="H10">
        <v>15000</v>
      </c>
      <c r="I10" t="str">
        <f t="shared" si="1"/>
        <v>14315000</v>
      </c>
      <c r="J10" s="4">
        <f t="shared" si="2"/>
        <v>44437</v>
      </c>
      <c r="K10" t="s">
        <v>84</v>
      </c>
    </row>
    <row r="11" spans="1:11" hidden="1" x14ac:dyDescent="0.25">
      <c r="A11" s="4">
        <v>44303</v>
      </c>
      <c r="B11" t="s">
        <v>14</v>
      </c>
      <c r="C11">
        <v>144</v>
      </c>
      <c r="D11" t="str">
        <f t="shared" si="0"/>
        <v>БелАЗ7547144</v>
      </c>
      <c r="E11">
        <v>2021</v>
      </c>
      <c r="F11" t="s">
        <v>6</v>
      </c>
      <c r="G11">
        <v>67578</v>
      </c>
      <c r="H11">
        <v>67750</v>
      </c>
      <c r="I11" t="str">
        <f t="shared" si="1"/>
        <v>14467750</v>
      </c>
      <c r="J11" s="4">
        <f t="shared" si="2"/>
        <v>44303</v>
      </c>
    </row>
    <row r="12" spans="1:11" hidden="1" x14ac:dyDescent="0.25">
      <c r="A12" s="4">
        <v>44342</v>
      </c>
      <c r="B12" t="s">
        <v>14</v>
      </c>
      <c r="C12">
        <v>144</v>
      </c>
      <c r="D12" t="str">
        <f t="shared" si="0"/>
        <v>БелАЗ7547144</v>
      </c>
      <c r="E12">
        <v>2021</v>
      </c>
      <c r="F12" t="s">
        <v>4</v>
      </c>
      <c r="G12">
        <v>68000</v>
      </c>
      <c r="H12">
        <f>ROUND(G12,-2)</f>
        <v>68000</v>
      </c>
      <c r="I12" t="str">
        <f t="shared" si="1"/>
        <v>14468000</v>
      </c>
      <c r="J12" s="4">
        <f t="shared" si="2"/>
        <v>44342</v>
      </c>
    </row>
    <row r="13" spans="1:11" hidden="1" x14ac:dyDescent="0.25">
      <c r="A13" s="4">
        <v>44413</v>
      </c>
      <c r="B13" t="s">
        <v>14</v>
      </c>
      <c r="C13">
        <v>144</v>
      </c>
      <c r="D13" t="str">
        <f t="shared" si="0"/>
        <v>БелАЗ7547144</v>
      </c>
      <c r="E13">
        <v>2021</v>
      </c>
      <c r="F13" t="s">
        <v>6</v>
      </c>
      <c r="G13">
        <v>68675</v>
      </c>
      <c r="H13">
        <v>68250</v>
      </c>
      <c r="I13" t="str">
        <f t="shared" si="1"/>
        <v>14468250</v>
      </c>
      <c r="J13" s="4">
        <f t="shared" si="2"/>
        <v>44413</v>
      </c>
    </row>
    <row r="14" spans="1:11" hidden="1" x14ac:dyDescent="0.25">
      <c r="A14" s="4">
        <v>44438</v>
      </c>
      <c r="B14" t="s">
        <v>14</v>
      </c>
      <c r="C14">
        <v>144</v>
      </c>
      <c r="D14" t="str">
        <f t="shared" si="0"/>
        <v>БелАЗ7547144</v>
      </c>
      <c r="E14">
        <v>2021</v>
      </c>
      <c r="F14" t="s">
        <v>6</v>
      </c>
      <c r="G14">
        <v>69017</v>
      </c>
      <c r="H14">
        <v>69000</v>
      </c>
      <c r="I14" t="str">
        <f t="shared" si="1"/>
        <v>14469000</v>
      </c>
      <c r="J14" s="4">
        <f t="shared" si="2"/>
        <v>44438</v>
      </c>
    </row>
    <row r="15" spans="1:11" hidden="1" x14ac:dyDescent="0.25">
      <c r="A15" s="4">
        <v>44692</v>
      </c>
      <c r="B15" t="s">
        <v>23</v>
      </c>
      <c r="C15">
        <v>250</v>
      </c>
      <c r="D15" t="str">
        <f t="shared" si="0"/>
        <v>УАЗ250</v>
      </c>
      <c r="E15">
        <v>2022</v>
      </c>
      <c r="F15" t="s">
        <v>22</v>
      </c>
      <c r="G15">
        <v>20730</v>
      </c>
      <c r="H15">
        <f>ROUND(G15,-2)</f>
        <v>20700</v>
      </c>
      <c r="I15" t="str">
        <f t="shared" si="1"/>
        <v>25020700</v>
      </c>
      <c r="J15" s="4">
        <f t="shared" si="2"/>
        <v>44692</v>
      </c>
    </row>
    <row r="16" spans="1:11" hidden="1" x14ac:dyDescent="0.25">
      <c r="A16" s="4">
        <v>44290</v>
      </c>
      <c r="B16" t="s">
        <v>23</v>
      </c>
      <c r="C16">
        <v>254</v>
      </c>
      <c r="D16" t="str">
        <f t="shared" si="0"/>
        <v>УАЗ254</v>
      </c>
      <c r="E16">
        <v>2021</v>
      </c>
      <c r="F16" t="s">
        <v>2</v>
      </c>
      <c r="G16">
        <v>61000</v>
      </c>
      <c r="H16">
        <f>ROUND(G16,-2)</f>
        <v>61000</v>
      </c>
      <c r="I16" t="str">
        <f t="shared" si="1"/>
        <v>25461000</v>
      </c>
      <c r="J16" s="4">
        <f t="shared" si="2"/>
        <v>44290</v>
      </c>
    </row>
    <row r="17" spans="1:11" hidden="1" x14ac:dyDescent="0.25">
      <c r="A17" s="4">
        <v>44315</v>
      </c>
      <c r="B17" t="s">
        <v>24</v>
      </c>
      <c r="C17">
        <v>257</v>
      </c>
      <c r="D17" t="str">
        <f t="shared" si="0"/>
        <v>FD-50257</v>
      </c>
      <c r="E17">
        <v>2021</v>
      </c>
      <c r="F17" t="s">
        <v>4</v>
      </c>
      <c r="G17">
        <v>6970</v>
      </c>
      <c r="H17">
        <f>ROUND(G17,-2)</f>
        <v>7000</v>
      </c>
      <c r="I17" t="str">
        <f t="shared" si="1"/>
        <v>2577000</v>
      </c>
      <c r="J17" s="4">
        <f t="shared" si="2"/>
        <v>44315</v>
      </c>
    </row>
    <row r="18" spans="1:11" hidden="1" x14ac:dyDescent="0.25">
      <c r="A18" s="4">
        <v>44273</v>
      </c>
      <c r="B18" t="s">
        <v>14</v>
      </c>
      <c r="C18">
        <v>269</v>
      </c>
      <c r="D18" t="str">
        <f t="shared" si="0"/>
        <v>БелАЗ7547269</v>
      </c>
      <c r="E18">
        <v>2021</v>
      </c>
      <c r="F18" t="s">
        <v>6</v>
      </c>
      <c r="G18">
        <v>7861</v>
      </c>
      <c r="H18">
        <v>8000</v>
      </c>
      <c r="I18" t="str">
        <f t="shared" si="1"/>
        <v>2698000</v>
      </c>
      <c r="J18" s="4">
        <f t="shared" si="2"/>
        <v>44273</v>
      </c>
      <c r="K18" t="s">
        <v>84</v>
      </c>
    </row>
    <row r="19" spans="1:11" hidden="1" x14ac:dyDescent="0.25">
      <c r="A19" s="4">
        <v>44301</v>
      </c>
      <c r="B19" t="s">
        <v>14</v>
      </c>
      <c r="C19">
        <v>269</v>
      </c>
      <c r="D19" t="str">
        <f t="shared" si="0"/>
        <v>БелАЗ7547269</v>
      </c>
      <c r="E19">
        <v>2021</v>
      </c>
      <c r="F19" t="s">
        <v>6</v>
      </c>
      <c r="G19">
        <v>8202</v>
      </c>
      <c r="H19">
        <v>8250</v>
      </c>
      <c r="I19" t="str">
        <f t="shared" si="1"/>
        <v>2698250</v>
      </c>
      <c r="J19" s="4">
        <f t="shared" si="2"/>
        <v>44301</v>
      </c>
      <c r="K19" t="s">
        <v>84</v>
      </c>
    </row>
    <row r="20" spans="1:11" hidden="1" x14ac:dyDescent="0.25">
      <c r="A20" s="4">
        <v>44318</v>
      </c>
      <c r="B20" t="s">
        <v>14</v>
      </c>
      <c r="C20">
        <v>269</v>
      </c>
      <c r="D20" t="str">
        <f t="shared" si="0"/>
        <v>БелАЗ7547269</v>
      </c>
      <c r="E20">
        <v>2021</v>
      </c>
      <c r="F20" t="s">
        <v>6</v>
      </c>
      <c r="G20">
        <v>8478</v>
      </c>
      <c r="H20">
        <v>8500</v>
      </c>
      <c r="I20" t="str">
        <f t="shared" si="1"/>
        <v>2698500</v>
      </c>
      <c r="J20" s="4">
        <f t="shared" si="2"/>
        <v>44318</v>
      </c>
      <c r="K20" t="s">
        <v>84</v>
      </c>
    </row>
    <row r="21" spans="1:11" hidden="1" x14ac:dyDescent="0.25">
      <c r="A21" s="4">
        <v>44343</v>
      </c>
      <c r="B21" t="s">
        <v>14</v>
      </c>
      <c r="C21">
        <v>269</v>
      </c>
      <c r="D21" t="str">
        <f t="shared" si="0"/>
        <v>БелАЗ7547269</v>
      </c>
      <c r="E21">
        <v>2021</v>
      </c>
      <c r="F21" t="s">
        <v>4</v>
      </c>
      <c r="G21">
        <v>8994</v>
      </c>
      <c r="H21">
        <v>9000</v>
      </c>
      <c r="I21" t="str">
        <f t="shared" si="1"/>
        <v>2699000</v>
      </c>
      <c r="J21" s="4">
        <f t="shared" si="2"/>
        <v>44343</v>
      </c>
      <c r="K21" t="s">
        <v>84</v>
      </c>
    </row>
    <row r="22" spans="1:11" hidden="1" x14ac:dyDescent="0.25">
      <c r="A22" s="4">
        <v>44361</v>
      </c>
      <c r="B22" t="s">
        <v>14</v>
      </c>
      <c r="C22">
        <v>269</v>
      </c>
      <c r="D22" t="str">
        <f t="shared" si="0"/>
        <v>БелАЗ7547269</v>
      </c>
      <c r="E22">
        <v>2021</v>
      </c>
      <c r="F22" t="s">
        <v>6</v>
      </c>
      <c r="G22">
        <v>9259</v>
      </c>
      <c r="H22">
        <v>9250</v>
      </c>
      <c r="I22" t="str">
        <f t="shared" si="1"/>
        <v>2699250</v>
      </c>
      <c r="J22" s="4">
        <f t="shared" si="2"/>
        <v>44361</v>
      </c>
      <c r="K22" t="s">
        <v>84</v>
      </c>
    </row>
    <row r="23" spans="1:11" hidden="1" x14ac:dyDescent="0.25">
      <c r="A23" s="4">
        <v>44385</v>
      </c>
      <c r="B23" t="s">
        <v>14</v>
      </c>
      <c r="C23">
        <v>269</v>
      </c>
      <c r="D23" t="str">
        <f t="shared" si="0"/>
        <v>БелАЗ7547269</v>
      </c>
      <c r="E23">
        <v>2021</v>
      </c>
      <c r="F23" t="s">
        <v>4</v>
      </c>
      <c r="G23">
        <v>9513</v>
      </c>
      <c r="H23">
        <f>ROUND(G23,-2)</f>
        <v>9500</v>
      </c>
      <c r="I23" t="str">
        <f t="shared" si="1"/>
        <v>2699500</v>
      </c>
      <c r="J23" s="4">
        <f t="shared" si="2"/>
        <v>44385</v>
      </c>
      <c r="K23" t="s">
        <v>84</v>
      </c>
    </row>
    <row r="24" spans="1:11" hidden="1" x14ac:dyDescent="0.25">
      <c r="A24" s="4">
        <v>44413</v>
      </c>
      <c r="B24" t="s">
        <v>14</v>
      </c>
      <c r="C24">
        <v>269</v>
      </c>
      <c r="D24" t="str">
        <f t="shared" si="0"/>
        <v>БелАЗ7547269</v>
      </c>
      <c r="E24">
        <v>2021</v>
      </c>
      <c r="F24" t="s">
        <v>6</v>
      </c>
      <c r="G24">
        <v>9850</v>
      </c>
      <c r="H24">
        <v>9750</v>
      </c>
      <c r="I24" t="str">
        <f t="shared" si="1"/>
        <v>2699750</v>
      </c>
      <c r="J24" s="4">
        <f t="shared" si="2"/>
        <v>44413</v>
      </c>
      <c r="K24" t="s">
        <v>84</v>
      </c>
    </row>
    <row r="25" spans="1:11" hidden="1" x14ac:dyDescent="0.25">
      <c r="A25" s="4">
        <v>44439</v>
      </c>
      <c r="B25" t="s">
        <v>14</v>
      </c>
      <c r="C25">
        <v>269</v>
      </c>
      <c r="D25" t="str">
        <f t="shared" si="0"/>
        <v>БелАЗ7547269</v>
      </c>
      <c r="E25">
        <v>2021</v>
      </c>
      <c r="F25" t="s">
        <v>4</v>
      </c>
      <c r="G25">
        <v>10102</v>
      </c>
      <c r="H25">
        <v>10000</v>
      </c>
      <c r="I25" t="str">
        <f t="shared" si="1"/>
        <v>26910000</v>
      </c>
      <c r="J25" s="4">
        <f t="shared" si="2"/>
        <v>44439</v>
      </c>
      <c r="K25" t="s">
        <v>84</v>
      </c>
    </row>
    <row r="26" spans="1:11" hidden="1" x14ac:dyDescent="0.25">
      <c r="A26" s="4">
        <v>44466</v>
      </c>
      <c r="B26" t="s">
        <v>14</v>
      </c>
      <c r="C26">
        <v>269</v>
      </c>
      <c r="D26" t="str">
        <f t="shared" si="0"/>
        <v>БелАЗ7547269</v>
      </c>
      <c r="E26">
        <v>2021</v>
      </c>
      <c r="F26" t="s">
        <v>4</v>
      </c>
      <c r="G26">
        <v>10632</v>
      </c>
      <c r="H26">
        <v>10500</v>
      </c>
      <c r="I26" t="str">
        <f t="shared" si="1"/>
        <v>26910500</v>
      </c>
      <c r="J26" s="4">
        <f t="shared" si="2"/>
        <v>44466</v>
      </c>
      <c r="K26" t="s">
        <v>84</v>
      </c>
    </row>
    <row r="27" spans="1:11" hidden="1" x14ac:dyDescent="0.25">
      <c r="A27" s="4">
        <v>44650</v>
      </c>
      <c r="B27" t="s">
        <v>14</v>
      </c>
      <c r="C27">
        <v>269</v>
      </c>
      <c r="D27" t="str">
        <f t="shared" si="0"/>
        <v>БелАЗ7547269</v>
      </c>
      <c r="E27">
        <v>2022</v>
      </c>
      <c r="F27" t="s">
        <v>6</v>
      </c>
      <c r="G27">
        <v>11700</v>
      </c>
      <c r="H27">
        <v>11750</v>
      </c>
      <c r="I27" t="str">
        <f t="shared" si="1"/>
        <v>26911750</v>
      </c>
      <c r="J27" s="4">
        <f t="shared" si="2"/>
        <v>44650</v>
      </c>
      <c r="K27" t="s">
        <v>84</v>
      </c>
    </row>
    <row r="28" spans="1:11" hidden="1" x14ac:dyDescent="0.25">
      <c r="A28" s="4">
        <v>44703</v>
      </c>
      <c r="B28" t="s">
        <v>14</v>
      </c>
      <c r="C28">
        <v>269</v>
      </c>
      <c r="D28" t="str">
        <f t="shared" si="0"/>
        <v>БелАЗ7547269</v>
      </c>
      <c r="E28">
        <v>2022</v>
      </c>
      <c r="F28" t="s">
        <v>4</v>
      </c>
      <c r="G28">
        <v>12261</v>
      </c>
      <c r="H28">
        <v>12000</v>
      </c>
      <c r="I28" t="str">
        <f t="shared" si="1"/>
        <v>26912000</v>
      </c>
      <c r="J28" s="4">
        <f t="shared" si="2"/>
        <v>44703</v>
      </c>
      <c r="K28" t="s">
        <v>84</v>
      </c>
    </row>
    <row r="29" spans="1:11" hidden="1" x14ac:dyDescent="0.25">
      <c r="A29" s="4">
        <v>44721</v>
      </c>
      <c r="B29" t="s">
        <v>14</v>
      </c>
      <c r="C29">
        <v>269</v>
      </c>
      <c r="D29" t="str">
        <f t="shared" si="0"/>
        <v>БелАЗ7547269</v>
      </c>
      <c r="E29">
        <v>2022</v>
      </c>
      <c r="F29" t="s">
        <v>6</v>
      </c>
      <c r="G29">
        <v>12578</v>
      </c>
      <c r="H29">
        <v>12250</v>
      </c>
      <c r="I29" t="str">
        <f t="shared" si="1"/>
        <v>26912250</v>
      </c>
      <c r="J29" s="4">
        <f t="shared" si="2"/>
        <v>44721</v>
      </c>
      <c r="K29" t="s">
        <v>84</v>
      </c>
    </row>
    <row r="30" spans="1:11" hidden="1" x14ac:dyDescent="0.25">
      <c r="A30" s="4">
        <v>44737</v>
      </c>
      <c r="B30" t="s">
        <v>14</v>
      </c>
      <c r="C30">
        <v>269</v>
      </c>
      <c r="D30" t="str">
        <f t="shared" si="0"/>
        <v>БелАЗ7547269</v>
      </c>
      <c r="E30">
        <v>2022</v>
      </c>
      <c r="F30" t="s">
        <v>7</v>
      </c>
      <c r="G30">
        <v>12835</v>
      </c>
      <c r="H30">
        <v>12000</v>
      </c>
      <c r="I30" t="str">
        <f t="shared" si="1"/>
        <v>26912000</v>
      </c>
      <c r="J30" s="4">
        <f t="shared" si="2"/>
        <v>44737</v>
      </c>
      <c r="K30" t="s">
        <v>84</v>
      </c>
    </row>
    <row r="31" spans="1:11" hidden="1" x14ac:dyDescent="0.25">
      <c r="A31" s="4">
        <v>44757</v>
      </c>
      <c r="B31" t="s">
        <v>14</v>
      </c>
      <c r="C31">
        <v>269</v>
      </c>
      <c r="D31" t="str">
        <f t="shared" si="0"/>
        <v>БелАЗ7547269</v>
      </c>
      <c r="E31">
        <v>2022</v>
      </c>
      <c r="F31" t="s">
        <v>6</v>
      </c>
      <c r="G31">
        <v>13184</v>
      </c>
      <c r="H31">
        <v>13000</v>
      </c>
      <c r="I31" t="str">
        <f t="shared" si="1"/>
        <v>26913000</v>
      </c>
      <c r="J31" s="4">
        <f t="shared" si="2"/>
        <v>44757</v>
      </c>
      <c r="K31" t="s">
        <v>84</v>
      </c>
    </row>
    <row r="32" spans="1:11" hidden="1" x14ac:dyDescent="0.25">
      <c r="A32" s="4">
        <v>44777</v>
      </c>
      <c r="B32" t="s">
        <v>14</v>
      </c>
      <c r="C32">
        <v>269</v>
      </c>
      <c r="D32" t="str">
        <f t="shared" si="0"/>
        <v>БелАЗ7547269</v>
      </c>
      <c r="E32">
        <v>2022</v>
      </c>
      <c r="F32" t="s">
        <v>6</v>
      </c>
      <c r="G32">
        <v>13525</v>
      </c>
      <c r="H32">
        <v>13250</v>
      </c>
      <c r="I32" t="str">
        <f t="shared" si="1"/>
        <v>26913250</v>
      </c>
      <c r="J32" s="4">
        <f t="shared" si="2"/>
        <v>44777</v>
      </c>
      <c r="K32" t="s">
        <v>84</v>
      </c>
    </row>
    <row r="33" spans="1:11" hidden="1" x14ac:dyDescent="0.25">
      <c r="A33" s="4">
        <v>44801</v>
      </c>
      <c r="B33" t="s">
        <v>14</v>
      </c>
      <c r="C33">
        <v>269</v>
      </c>
      <c r="D33" t="str">
        <f t="shared" si="0"/>
        <v>БелАЗ7547269</v>
      </c>
      <c r="E33">
        <v>2022</v>
      </c>
      <c r="F33" t="s">
        <v>4</v>
      </c>
      <c r="G33">
        <v>13874</v>
      </c>
      <c r="H33">
        <v>13500</v>
      </c>
      <c r="I33" t="str">
        <f t="shared" si="1"/>
        <v>26913500</v>
      </c>
      <c r="J33" s="4">
        <f t="shared" si="2"/>
        <v>44801</v>
      </c>
      <c r="K33" t="s">
        <v>84</v>
      </c>
    </row>
    <row r="34" spans="1:11" hidden="1" x14ac:dyDescent="0.25">
      <c r="A34" s="4">
        <v>44830</v>
      </c>
      <c r="B34" t="s">
        <v>14</v>
      </c>
      <c r="C34">
        <v>269</v>
      </c>
      <c r="D34" t="str">
        <f t="shared" si="0"/>
        <v>БелАЗ7547269</v>
      </c>
      <c r="E34">
        <v>2022</v>
      </c>
      <c r="F34" t="s">
        <v>6</v>
      </c>
      <c r="G34">
        <v>14226</v>
      </c>
      <c r="H34">
        <v>14250</v>
      </c>
      <c r="I34" t="str">
        <f t="shared" si="1"/>
        <v>26914250</v>
      </c>
      <c r="J34" s="4">
        <f t="shared" si="2"/>
        <v>44830</v>
      </c>
      <c r="K34" t="s">
        <v>84</v>
      </c>
    </row>
    <row r="35" spans="1:11" hidden="1" x14ac:dyDescent="0.25">
      <c r="A35" s="4">
        <v>44333</v>
      </c>
      <c r="B35" t="s">
        <v>14</v>
      </c>
      <c r="C35">
        <v>292</v>
      </c>
      <c r="D35" t="str">
        <f t="shared" si="0"/>
        <v>БелАЗ7547292</v>
      </c>
      <c r="E35">
        <v>2021</v>
      </c>
      <c r="F35" t="s">
        <v>4</v>
      </c>
      <c r="G35">
        <v>19001</v>
      </c>
      <c r="H35">
        <f>ROUND(G35,-2)</f>
        <v>19000</v>
      </c>
      <c r="I35" t="str">
        <f t="shared" si="1"/>
        <v>29219000</v>
      </c>
      <c r="J35" s="4">
        <f t="shared" si="2"/>
        <v>44333</v>
      </c>
    </row>
    <row r="36" spans="1:11" hidden="1" x14ac:dyDescent="0.25">
      <c r="A36" s="4">
        <v>44288</v>
      </c>
      <c r="B36" t="s">
        <v>14</v>
      </c>
      <c r="C36">
        <v>293</v>
      </c>
      <c r="D36" t="str">
        <f t="shared" si="0"/>
        <v>БелАЗ7547293</v>
      </c>
      <c r="E36">
        <v>2021</v>
      </c>
      <c r="F36" t="s">
        <v>4</v>
      </c>
      <c r="G36">
        <v>15487</v>
      </c>
      <c r="H36">
        <f>ROUND(G36,-2)</f>
        <v>15500</v>
      </c>
      <c r="I36" t="str">
        <f t="shared" si="1"/>
        <v>29315500</v>
      </c>
      <c r="J36" s="4">
        <f t="shared" si="2"/>
        <v>44288</v>
      </c>
    </row>
    <row r="37" spans="1:11" hidden="1" x14ac:dyDescent="0.25">
      <c r="A37" s="4">
        <v>44320</v>
      </c>
      <c r="B37" t="s">
        <v>14</v>
      </c>
      <c r="C37">
        <v>294</v>
      </c>
      <c r="D37" t="str">
        <f t="shared" si="0"/>
        <v>БелАЗ7547294</v>
      </c>
      <c r="E37">
        <v>2021</v>
      </c>
      <c r="F37" t="s">
        <v>4</v>
      </c>
      <c r="G37">
        <v>14500</v>
      </c>
      <c r="H37">
        <f>ROUND(G37,-2)</f>
        <v>14500</v>
      </c>
      <c r="I37" t="str">
        <f t="shared" si="1"/>
        <v>29414500</v>
      </c>
      <c r="J37" s="4">
        <f t="shared" si="2"/>
        <v>44320</v>
      </c>
      <c r="K37" t="s">
        <v>84</v>
      </c>
    </row>
    <row r="38" spans="1:11" hidden="1" x14ac:dyDescent="0.25">
      <c r="A38" s="4">
        <v>44353</v>
      </c>
      <c r="B38" t="s">
        <v>14</v>
      </c>
      <c r="C38">
        <v>294</v>
      </c>
      <c r="D38" t="str">
        <f t="shared" si="0"/>
        <v>БелАЗ7547294</v>
      </c>
      <c r="E38">
        <v>2021</v>
      </c>
      <c r="F38" t="s">
        <v>4</v>
      </c>
      <c r="G38">
        <v>14864</v>
      </c>
      <c r="H38">
        <v>15000</v>
      </c>
      <c r="I38" t="str">
        <f t="shared" si="1"/>
        <v>29415000</v>
      </c>
      <c r="J38" s="4">
        <f t="shared" si="2"/>
        <v>44353</v>
      </c>
      <c r="K38" t="s">
        <v>84</v>
      </c>
    </row>
    <row r="39" spans="1:11" hidden="1" x14ac:dyDescent="0.25">
      <c r="A39" s="4">
        <v>44392</v>
      </c>
      <c r="B39" t="s">
        <v>14</v>
      </c>
      <c r="C39">
        <v>294</v>
      </c>
      <c r="D39" t="str">
        <f t="shared" si="0"/>
        <v>БелАЗ7547294</v>
      </c>
      <c r="E39">
        <v>2021</v>
      </c>
      <c r="F39" t="s">
        <v>4</v>
      </c>
      <c r="G39">
        <v>15391</v>
      </c>
      <c r="H39">
        <v>15500</v>
      </c>
      <c r="I39" t="str">
        <f t="shared" si="1"/>
        <v>29415500</v>
      </c>
      <c r="J39" s="4">
        <f t="shared" si="2"/>
        <v>44392</v>
      </c>
      <c r="K39" t="s">
        <v>84</v>
      </c>
    </row>
    <row r="40" spans="1:11" hidden="1" x14ac:dyDescent="0.25">
      <c r="A40" s="4">
        <v>44428</v>
      </c>
      <c r="B40" t="s">
        <v>14</v>
      </c>
      <c r="C40">
        <v>294</v>
      </c>
      <c r="D40" t="str">
        <f t="shared" si="0"/>
        <v>БелАЗ7547294</v>
      </c>
      <c r="E40">
        <v>2021</v>
      </c>
      <c r="F40" t="s">
        <v>4</v>
      </c>
      <c r="G40">
        <v>15903</v>
      </c>
      <c r="H40">
        <v>16000</v>
      </c>
      <c r="I40" t="str">
        <f t="shared" si="1"/>
        <v>29416000</v>
      </c>
      <c r="J40" s="4">
        <f t="shared" si="2"/>
        <v>44428</v>
      </c>
      <c r="K40" t="s">
        <v>84</v>
      </c>
    </row>
    <row r="41" spans="1:11" hidden="1" x14ac:dyDescent="0.25">
      <c r="A41" s="4">
        <v>44388</v>
      </c>
      <c r="B41" t="s">
        <v>14</v>
      </c>
      <c r="C41">
        <v>296</v>
      </c>
      <c r="D41" t="str">
        <f t="shared" si="0"/>
        <v>БелАЗ7547296</v>
      </c>
      <c r="E41">
        <v>2021</v>
      </c>
      <c r="F41" t="s">
        <v>6</v>
      </c>
      <c r="G41">
        <v>6571</v>
      </c>
      <c r="H41">
        <v>6500</v>
      </c>
      <c r="I41" t="str">
        <f t="shared" si="1"/>
        <v>2966500</v>
      </c>
      <c r="J41" s="4">
        <f t="shared" si="2"/>
        <v>44388</v>
      </c>
      <c r="K41" t="s">
        <v>84</v>
      </c>
    </row>
    <row r="42" spans="1:11" hidden="1" x14ac:dyDescent="0.25">
      <c r="A42" s="4">
        <v>44479</v>
      </c>
      <c r="B42" t="s">
        <v>25</v>
      </c>
      <c r="C42">
        <v>297</v>
      </c>
      <c r="D42" t="str">
        <f t="shared" si="0"/>
        <v>УРАЛ автокран297</v>
      </c>
      <c r="E42">
        <v>2021</v>
      </c>
      <c r="F42" t="s">
        <v>2</v>
      </c>
      <c r="G42">
        <v>33325</v>
      </c>
      <c r="H42">
        <f>ROUND(G42,-2)</f>
        <v>33300</v>
      </c>
      <c r="I42" t="str">
        <f t="shared" si="1"/>
        <v>29733300</v>
      </c>
      <c r="J42" s="4">
        <f t="shared" si="2"/>
        <v>44479</v>
      </c>
    </row>
    <row r="43" spans="1:11" hidden="1" x14ac:dyDescent="0.25">
      <c r="A43" s="4">
        <v>44479</v>
      </c>
      <c r="B43" t="s">
        <v>25</v>
      </c>
      <c r="C43">
        <v>297</v>
      </c>
      <c r="D43" t="str">
        <f t="shared" si="0"/>
        <v>УРАЛ автокран297</v>
      </c>
      <c r="E43">
        <v>2021</v>
      </c>
      <c r="F43" t="s">
        <v>27</v>
      </c>
      <c r="G43">
        <v>33325</v>
      </c>
      <c r="H43">
        <f>ROUND(G43,-2)</f>
        <v>33300</v>
      </c>
      <c r="I43" t="str">
        <f t="shared" si="1"/>
        <v>29733300</v>
      </c>
      <c r="J43" s="4">
        <f t="shared" si="2"/>
        <v>44479</v>
      </c>
    </row>
    <row r="44" spans="1:11" hidden="1" x14ac:dyDescent="0.25">
      <c r="A44" s="4">
        <v>44324</v>
      </c>
      <c r="B44" t="s">
        <v>14</v>
      </c>
      <c r="C44">
        <v>309</v>
      </c>
      <c r="D44" t="str">
        <f t="shared" si="0"/>
        <v>БелАЗ7547309</v>
      </c>
      <c r="E44">
        <v>2021</v>
      </c>
      <c r="F44" t="s">
        <v>6</v>
      </c>
      <c r="G44">
        <v>29753</v>
      </c>
      <c r="H44">
        <v>29750</v>
      </c>
      <c r="I44" t="str">
        <f t="shared" si="1"/>
        <v>30929750</v>
      </c>
      <c r="J44" s="4">
        <f t="shared" si="2"/>
        <v>44324</v>
      </c>
      <c r="K44" t="s">
        <v>84</v>
      </c>
    </row>
    <row r="45" spans="1:11" hidden="1" x14ac:dyDescent="0.25">
      <c r="A45" s="4">
        <v>44345</v>
      </c>
      <c r="B45" t="s">
        <v>14</v>
      </c>
      <c r="C45">
        <v>309</v>
      </c>
      <c r="D45" t="str">
        <f t="shared" si="0"/>
        <v>БелАЗ7547309</v>
      </c>
      <c r="E45">
        <v>2021</v>
      </c>
      <c r="F45" t="s">
        <v>6</v>
      </c>
      <c r="G45">
        <v>30033</v>
      </c>
      <c r="H45">
        <f>ROUND(G45,-2)</f>
        <v>30000</v>
      </c>
      <c r="I45" t="str">
        <f t="shared" si="1"/>
        <v>30930000</v>
      </c>
      <c r="J45" s="4">
        <f t="shared" si="2"/>
        <v>44345</v>
      </c>
      <c r="K45" t="s">
        <v>84</v>
      </c>
    </row>
    <row r="46" spans="1:11" hidden="1" x14ac:dyDescent="0.25">
      <c r="A46" s="4">
        <v>44364</v>
      </c>
      <c r="B46" t="s">
        <v>14</v>
      </c>
      <c r="C46">
        <v>309</v>
      </c>
      <c r="D46" t="str">
        <f t="shared" si="0"/>
        <v>БелАЗ7547309</v>
      </c>
      <c r="E46">
        <v>2021</v>
      </c>
      <c r="F46" t="s">
        <v>6</v>
      </c>
      <c r="G46">
        <v>30329</v>
      </c>
      <c r="H46">
        <v>30250</v>
      </c>
      <c r="I46" t="str">
        <f t="shared" si="1"/>
        <v>30930250</v>
      </c>
      <c r="J46" s="4">
        <f t="shared" si="2"/>
        <v>44364</v>
      </c>
      <c r="K46" t="s">
        <v>84</v>
      </c>
    </row>
    <row r="47" spans="1:11" hidden="1" x14ac:dyDescent="0.25">
      <c r="A47" s="4">
        <v>44395</v>
      </c>
      <c r="B47" t="s">
        <v>14</v>
      </c>
      <c r="C47">
        <v>309</v>
      </c>
      <c r="D47" t="str">
        <f t="shared" si="0"/>
        <v>БелАЗ7547309</v>
      </c>
      <c r="E47">
        <v>2021</v>
      </c>
      <c r="F47" t="s">
        <v>6</v>
      </c>
      <c r="G47">
        <v>30623</v>
      </c>
      <c r="H47">
        <v>30500</v>
      </c>
      <c r="I47" t="str">
        <f t="shared" si="1"/>
        <v>30930500</v>
      </c>
      <c r="J47" s="4">
        <f t="shared" si="2"/>
        <v>44395</v>
      </c>
      <c r="K47" t="s">
        <v>84</v>
      </c>
    </row>
    <row r="48" spans="1:11" hidden="1" x14ac:dyDescent="0.25">
      <c r="A48" s="4">
        <v>44409</v>
      </c>
      <c r="B48" t="s">
        <v>14</v>
      </c>
      <c r="C48">
        <v>309</v>
      </c>
      <c r="D48" t="str">
        <f t="shared" si="0"/>
        <v>БелАЗ7547309</v>
      </c>
      <c r="E48">
        <v>2021</v>
      </c>
      <c r="F48" t="s">
        <v>6</v>
      </c>
      <c r="G48">
        <v>30750</v>
      </c>
      <c r="H48">
        <v>30750</v>
      </c>
      <c r="I48" t="str">
        <f t="shared" si="1"/>
        <v>30930750</v>
      </c>
      <c r="J48" s="4">
        <f t="shared" si="2"/>
        <v>44409</v>
      </c>
      <c r="K48" t="s">
        <v>84</v>
      </c>
    </row>
    <row r="49" spans="1:11" hidden="1" x14ac:dyDescent="0.25">
      <c r="A49" s="4">
        <v>44425</v>
      </c>
      <c r="B49" t="s">
        <v>14</v>
      </c>
      <c r="C49">
        <v>309</v>
      </c>
      <c r="D49" t="str">
        <f t="shared" si="0"/>
        <v>БелАЗ7547309</v>
      </c>
      <c r="E49">
        <v>2021</v>
      </c>
      <c r="F49" t="s">
        <v>6</v>
      </c>
      <c r="G49">
        <v>31006</v>
      </c>
      <c r="H49">
        <f>ROUND(G49,-2)</f>
        <v>31000</v>
      </c>
      <c r="I49" t="str">
        <f t="shared" si="1"/>
        <v>30931000</v>
      </c>
      <c r="J49" s="4">
        <f t="shared" si="2"/>
        <v>44425</v>
      </c>
      <c r="K49" t="s">
        <v>84</v>
      </c>
    </row>
    <row r="50" spans="1:11" hidden="1" x14ac:dyDescent="0.25">
      <c r="A50" s="4">
        <v>44438</v>
      </c>
      <c r="B50" t="s">
        <v>14</v>
      </c>
      <c r="C50">
        <v>309</v>
      </c>
      <c r="D50" t="str">
        <f t="shared" si="0"/>
        <v>БелАЗ7547309</v>
      </c>
      <c r="E50">
        <v>2021</v>
      </c>
      <c r="F50" t="s">
        <v>6</v>
      </c>
      <c r="G50">
        <v>31179</v>
      </c>
      <c r="H50">
        <v>31250</v>
      </c>
      <c r="I50" t="str">
        <f t="shared" si="1"/>
        <v>30931250</v>
      </c>
      <c r="J50" s="4">
        <f t="shared" si="2"/>
        <v>44438</v>
      </c>
      <c r="K50" t="s">
        <v>84</v>
      </c>
    </row>
    <row r="51" spans="1:11" hidden="1" x14ac:dyDescent="0.25">
      <c r="A51" s="4">
        <v>44299</v>
      </c>
      <c r="B51" t="s">
        <v>14</v>
      </c>
      <c r="C51">
        <v>310</v>
      </c>
      <c r="D51" t="str">
        <f t="shared" si="0"/>
        <v>БелАЗ7547310</v>
      </c>
      <c r="E51">
        <v>2021</v>
      </c>
      <c r="F51" t="s">
        <v>4</v>
      </c>
      <c r="G51">
        <v>14476</v>
      </c>
      <c r="H51">
        <f>ROUND(G51,-2)</f>
        <v>14500</v>
      </c>
      <c r="I51" t="str">
        <f t="shared" si="1"/>
        <v>31014500</v>
      </c>
      <c r="J51" s="4">
        <f t="shared" si="2"/>
        <v>44299</v>
      </c>
      <c r="K51" t="s">
        <v>84</v>
      </c>
    </row>
    <row r="52" spans="1:11" hidden="1" x14ac:dyDescent="0.25">
      <c r="A52" s="4">
        <v>44321</v>
      </c>
      <c r="B52" t="s">
        <v>14</v>
      </c>
      <c r="C52">
        <v>310</v>
      </c>
      <c r="D52" t="str">
        <f t="shared" si="0"/>
        <v>БелАЗ7547310</v>
      </c>
      <c r="E52">
        <v>2021</v>
      </c>
      <c r="F52" t="s">
        <v>4</v>
      </c>
      <c r="G52">
        <v>14945</v>
      </c>
      <c r="H52">
        <v>15000</v>
      </c>
      <c r="I52" t="str">
        <f t="shared" si="1"/>
        <v>31015000</v>
      </c>
      <c r="J52" s="4">
        <f t="shared" si="2"/>
        <v>44321</v>
      </c>
      <c r="K52" t="s">
        <v>84</v>
      </c>
    </row>
    <row r="53" spans="1:11" hidden="1" x14ac:dyDescent="0.25">
      <c r="A53" s="4">
        <v>44285</v>
      </c>
      <c r="B53" t="s">
        <v>14</v>
      </c>
      <c r="C53">
        <v>311</v>
      </c>
      <c r="D53" t="str">
        <f t="shared" si="0"/>
        <v>БелАЗ7547311</v>
      </c>
      <c r="E53">
        <v>2021</v>
      </c>
      <c r="F53" t="s">
        <v>4</v>
      </c>
      <c r="G53">
        <v>70000</v>
      </c>
      <c r="H53">
        <f t="shared" ref="H53:H59" si="3">ROUND(G53,-2)</f>
        <v>70000</v>
      </c>
      <c r="I53" t="str">
        <f t="shared" si="1"/>
        <v>31170000</v>
      </c>
      <c r="J53" s="4">
        <f t="shared" si="2"/>
        <v>44285</v>
      </c>
    </row>
    <row r="54" spans="1:11" hidden="1" x14ac:dyDescent="0.25">
      <c r="A54" s="4">
        <v>44352</v>
      </c>
      <c r="B54" t="s">
        <v>14</v>
      </c>
      <c r="C54">
        <v>311</v>
      </c>
      <c r="D54" t="str">
        <f t="shared" si="0"/>
        <v>БелАЗ7547311</v>
      </c>
      <c r="E54">
        <v>2021</v>
      </c>
      <c r="F54" t="s">
        <v>4</v>
      </c>
      <c r="G54">
        <v>70783</v>
      </c>
      <c r="H54">
        <f t="shared" si="3"/>
        <v>70800</v>
      </c>
      <c r="I54" t="str">
        <f t="shared" si="1"/>
        <v>31170800</v>
      </c>
      <c r="J54" s="4">
        <f t="shared" si="2"/>
        <v>44352</v>
      </c>
    </row>
    <row r="55" spans="1:11" hidden="1" x14ac:dyDescent="0.25">
      <c r="A55" s="4">
        <v>44359</v>
      </c>
      <c r="B55" t="s">
        <v>28</v>
      </c>
      <c r="C55">
        <v>320</v>
      </c>
      <c r="D55" t="str">
        <f t="shared" si="0"/>
        <v>D-475320</v>
      </c>
      <c r="E55">
        <v>2021</v>
      </c>
      <c r="F55" t="s">
        <v>2</v>
      </c>
      <c r="G55">
        <v>19697</v>
      </c>
      <c r="H55">
        <f t="shared" si="3"/>
        <v>19700</v>
      </c>
      <c r="I55" t="str">
        <f t="shared" si="1"/>
        <v>32019700</v>
      </c>
      <c r="J55" s="4">
        <f t="shared" si="2"/>
        <v>44359</v>
      </c>
      <c r="K55" t="s">
        <v>84</v>
      </c>
    </row>
    <row r="56" spans="1:11" hidden="1" x14ac:dyDescent="0.25">
      <c r="A56" s="4">
        <v>44419</v>
      </c>
      <c r="B56" t="s">
        <v>28</v>
      </c>
      <c r="C56">
        <v>320</v>
      </c>
      <c r="D56" t="str">
        <f t="shared" si="0"/>
        <v>D-475320</v>
      </c>
      <c r="E56">
        <v>2021</v>
      </c>
      <c r="F56" t="s">
        <v>4</v>
      </c>
      <c r="G56">
        <v>20243</v>
      </c>
      <c r="H56">
        <f t="shared" si="3"/>
        <v>20200</v>
      </c>
      <c r="I56" t="str">
        <f t="shared" si="1"/>
        <v>32020200</v>
      </c>
      <c r="J56" s="4">
        <f t="shared" si="2"/>
        <v>44419</v>
      </c>
      <c r="K56" t="s">
        <v>84</v>
      </c>
    </row>
    <row r="57" spans="1:11" hidden="1" x14ac:dyDescent="0.25">
      <c r="A57" s="4">
        <v>44445</v>
      </c>
      <c r="B57" t="s">
        <v>28</v>
      </c>
      <c r="C57">
        <v>320</v>
      </c>
      <c r="D57" t="str">
        <f t="shared" si="0"/>
        <v>D-475320</v>
      </c>
      <c r="E57">
        <v>2021</v>
      </c>
      <c r="F57" t="s">
        <v>5</v>
      </c>
      <c r="G57">
        <v>20741</v>
      </c>
      <c r="H57">
        <f t="shared" si="3"/>
        <v>20700</v>
      </c>
      <c r="I57" t="str">
        <f t="shared" si="1"/>
        <v>32020700</v>
      </c>
      <c r="J57" s="4">
        <f t="shared" si="2"/>
        <v>44445</v>
      </c>
      <c r="K57" t="s">
        <v>84</v>
      </c>
    </row>
    <row r="58" spans="1:11" hidden="1" x14ac:dyDescent="0.25">
      <c r="A58" s="4">
        <v>44471</v>
      </c>
      <c r="B58" t="s">
        <v>28</v>
      </c>
      <c r="C58">
        <v>320</v>
      </c>
      <c r="D58" t="str">
        <f t="shared" si="0"/>
        <v>D-475320</v>
      </c>
      <c r="E58">
        <v>2021</v>
      </c>
      <c r="F58" t="s">
        <v>4</v>
      </c>
      <c r="G58">
        <v>21256</v>
      </c>
      <c r="H58">
        <f t="shared" si="3"/>
        <v>21300</v>
      </c>
      <c r="I58" t="str">
        <f t="shared" si="1"/>
        <v>32021300</v>
      </c>
      <c r="J58" s="4">
        <f t="shared" si="2"/>
        <v>44471</v>
      </c>
      <c r="K58" t="s">
        <v>84</v>
      </c>
    </row>
    <row r="59" spans="1:11" hidden="1" x14ac:dyDescent="0.25">
      <c r="A59" s="4">
        <v>44491</v>
      </c>
      <c r="B59" t="s">
        <v>28</v>
      </c>
      <c r="C59">
        <v>320</v>
      </c>
      <c r="D59" t="str">
        <f t="shared" si="0"/>
        <v>D-475320</v>
      </c>
      <c r="E59">
        <v>2021</v>
      </c>
      <c r="F59" t="s">
        <v>7</v>
      </c>
      <c r="G59">
        <v>21736</v>
      </c>
      <c r="H59">
        <f t="shared" si="3"/>
        <v>21700</v>
      </c>
      <c r="I59" t="str">
        <f t="shared" si="1"/>
        <v>32021700</v>
      </c>
      <c r="J59" s="4">
        <f t="shared" si="2"/>
        <v>44491</v>
      </c>
      <c r="K59" t="s">
        <v>84</v>
      </c>
    </row>
    <row r="60" spans="1:11" hidden="1" x14ac:dyDescent="0.25">
      <c r="A60" s="4">
        <v>44648</v>
      </c>
      <c r="B60" t="s">
        <v>28</v>
      </c>
      <c r="C60">
        <v>320</v>
      </c>
      <c r="D60" t="str">
        <f t="shared" si="0"/>
        <v>D-475320</v>
      </c>
      <c r="E60">
        <v>2022</v>
      </c>
      <c r="F60" t="s">
        <v>2</v>
      </c>
      <c r="G60">
        <v>22246</v>
      </c>
      <c r="H60">
        <v>22000</v>
      </c>
      <c r="I60" t="str">
        <f t="shared" si="1"/>
        <v>32022000</v>
      </c>
      <c r="J60" s="4">
        <f t="shared" si="2"/>
        <v>44648</v>
      </c>
      <c r="K60" t="s">
        <v>84</v>
      </c>
    </row>
    <row r="61" spans="1:11" hidden="1" x14ac:dyDescent="0.25">
      <c r="A61" s="4">
        <v>44674</v>
      </c>
      <c r="B61" t="s">
        <v>28</v>
      </c>
      <c r="C61">
        <v>320</v>
      </c>
      <c r="D61" t="str">
        <f t="shared" si="0"/>
        <v>D-475320</v>
      </c>
      <c r="E61">
        <v>2022</v>
      </c>
      <c r="F61" t="s">
        <v>2</v>
      </c>
      <c r="G61">
        <v>22246</v>
      </c>
      <c r="I61" t="str">
        <f t="shared" si="1"/>
        <v>320</v>
      </c>
      <c r="J61" s="4">
        <f t="shared" si="2"/>
        <v>44674</v>
      </c>
      <c r="K61" t="s">
        <v>84</v>
      </c>
    </row>
    <row r="62" spans="1:11" hidden="1" x14ac:dyDescent="0.25">
      <c r="A62" s="4">
        <v>44706</v>
      </c>
      <c r="B62" t="s">
        <v>28</v>
      </c>
      <c r="C62">
        <v>320</v>
      </c>
      <c r="D62" t="str">
        <f t="shared" si="0"/>
        <v>D-475320</v>
      </c>
      <c r="E62">
        <v>2022</v>
      </c>
      <c r="F62" t="s">
        <v>7</v>
      </c>
      <c r="G62">
        <v>22721</v>
      </c>
      <c r="H62">
        <v>22500</v>
      </c>
      <c r="I62" t="str">
        <f t="shared" si="1"/>
        <v>32022500</v>
      </c>
      <c r="J62" s="4">
        <f t="shared" si="2"/>
        <v>44706</v>
      </c>
      <c r="K62" t="s">
        <v>84</v>
      </c>
    </row>
    <row r="63" spans="1:11" hidden="1" x14ac:dyDescent="0.25">
      <c r="A63" s="4">
        <v>44763</v>
      </c>
      <c r="B63" t="s">
        <v>28</v>
      </c>
      <c r="C63">
        <v>320</v>
      </c>
      <c r="D63" t="str">
        <f t="shared" si="0"/>
        <v>D-475320</v>
      </c>
      <c r="E63">
        <v>2022</v>
      </c>
      <c r="F63" t="s">
        <v>4</v>
      </c>
      <c r="G63">
        <v>23250</v>
      </c>
      <c r="H63">
        <v>23000</v>
      </c>
      <c r="I63" t="str">
        <f t="shared" si="1"/>
        <v>32023000</v>
      </c>
      <c r="J63" s="4">
        <f t="shared" si="2"/>
        <v>44763</v>
      </c>
      <c r="K63" t="s">
        <v>84</v>
      </c>
    </row>
    <row r="64" spans="1:11" hidden="1" x14ac:dyDescent="0.25">
      <c r="A64" s="4">
        <v>44273</v>
      </c>
      <c r="B64" t="s">
        <v>14</v>
      </c>
      <c r="C64">
        <v>321</v>
      </c>
      <c r="D64" t="str">
        <f t="shared" si="0"/>
        <v>БелАЗ7547321</v>
      </c>
      <c r="E64">
        <v>2021</v>
      </c>
      <c r="F64" t="s">
        <v>6</v>
      </c>
      <c r="G64">
        <v>11530</v>
      </c>
      <c r="H64">
        <f>ROUND(G64,-2)</f>
        <v>11500</v>
      </c>
      <c r="I64" t="str">
        <f t="shared" si="1"/>
        <v>32111500</v>
      </c>
      <c r="J64" s="4">
        <f t="shared" si="2"/>
        <v>44273</v>
      </c>
      <c r="K64" t="s">
        <v>84</v>
      </c>
    </row>
    <row r="65" spans="1:11" hidden="1" x14ac:dyDescent="0.25">
      <c r="A65" s="4">
        <v>44303</v>
      </c>
      <c r="B65" t="s">
        <v>14</v>
      </c>
      <c r="C65">
        <v>321</v>
      </c>
      <c r="D65" t="str">
        <f t="shared" si="0"/>
        <v>БелАЗ7547321</v>
      </c>
      <c r="E65">
        <v>2021</v>
      </c>
      <c r="F65" t="s">
        <v>6</v>
      </c>
      <c r="G65">
        <v>11776</v>
      </c>
      <c r="H65">
        <v>11750</v>
      </c>
      <c r="I65" t="str">
        <f t="shared" si="1"/>
        <v>32111750</v>
      </c>
      <c r="J65" s="4">
        <f t="shared" si="2"/>
        <v>44303</v>
      </c>
      <c r="K65" t="s">
        <v>84</v>
      </c>
    </row>
    <row r="66" spans="1:11" hidden="1" x14ac:dyDescent="0.25">
      <c r="A66" s="4">
        <v>44324</v>
      </c>
      <c r="B66" t="s">
        <v>14</v>
      </c>
      <c r="C66">
        <v>321</v>
      </c>
      <c r="D66" t="str">
        <f t="shared" ref="D66:D129" si="4">B66&amp;C66</f>
        <v>БелАЗ7547321</v>
      </c>
      <c r="E66">
        <v>2021</v>
      </c>
      <c r="F66" t="s">
        <v>4</v>
      </c>
      <c r="G66">
        <v>12207</v>
      </c>
      <c r="H66">
        <v>12000</v>
      </c>
      <c r="I66" t="str">
        <f t="shared" ref="I66:I129" si="5">C66&amp;H66</f>
        <v>32112000</v>
      </c>
      <c r="J66" s="4">
        <f t="shared" ref="J66:J129" si="6">A66</f>
        <v>44324</v>
      </c>
      <c r="K66" t="s">
        <v>84</v>
      </c>
    </row>
    <row r="67" spans="1:11" hidden="1" x14ac:dyDescent="0.25">
      <c r="A67" s="4">
        <v>44341</v>
      </c>
      <c r="B67" t="s">
        <v>14</v>
      </c>
      <c r="C67">
        <v>321</v>
      </c>
      <c r="D67" t="str">
        <f t="shared" si="4"/>
        <v>БелАЗ7547321</v>
      </c>
      <c r="E67">
        <v>2021</v>
      </c>
      <c r="F67" t="s">
        <v>4</v>
      </c>
      <c r="G67">
        <v>12652</v>
      </c>
      <c r="H67">
        <v>12500</v>
      </c>
      <c r="I67" t="str">
        <f t="shared" si="5"/>
        <v>32112500</v>
      </c>
      <c r="J67" s="4">
        <f t="shared" si="6"/>
        <v>44341</v>
      </c>
      <c r="K67" t="s">
        <v>84</v>
      </c>
    </row>
    <row r="68" spans="1:11" hidden="1" x14ac:dyDescent="0.25">
      <c r="A68" s="4">
        <v>44395</v>
      </c>
      <c r="B68" t="s">
        <v>14</v>
      </c>
      <c r="C68">
        <v>321</v>
      </c>
      <c r="D68" t="str">
        <f t="shared" si="4"/>
        <v>БелАЗ7547321</v>
      </c>
      <c r="E68">
        <v>2021</v>
      </c>
      <c r="F68" t="s">
        <v>6</v>
      </c>
      <c r="G68">
        <v>12945</v>
      </c>
      <c r="H68">
        <v>12750</v>
      </c>
      <c r="I68" t="str">
        <f t="shared" si="5"/>
        <v>32112750</v>
      </c>
      <c r="J68" s="4">
        <f t="shared" si="6"/>
        <v>44395</v>
      </c>
      <c r="K68" t="s">
        <v>84</v>
      </c>
    </row>
    <row r="69" spans="1:11" hidden="1" x14ac:dyDescent="0.25">
      <c r="A69" s="4">
        <v>44414</v>
      </c>
      <c r="B69" t="s">
        <v>14</v>
      </c>
      <c r="C69">
        <v>321</v>
      </c>
      <c r="D69" t="str">
        <f t="shared" si="4"/>
        <v>БелАЗ7547321</v>
      </c>
      <c r="E69">
        <v>2021</v>
      </c>
      <c r="F69" t="s">
        <v>6</v>
      </c>
      <c r="G69">
        <v>13128</v>
      </c>
      <c r="H69">
        <v>13000</v>
      </c>
      <c r="I69" t="str">
        <f t="shared" si="5"/>
        <v>32113000</v>
      </c>
      <c r="J69" s="4">
        <f t="shared" si="6"/>
        <v>44414</v>
      </c>
      <c r="K69" t="s">
        <v>84</v>
      </c>
    </row>
    <row r="70" spans="1:11" hidden="1" x14ac:dyDescent="0.25">
      <c r="A70" s="4">
        <v>44439</v>
      </c>
      <c r="B70" t="s">
        <v>14</v>
      </c>
      <c r="C70">
        <v>321</v>
      </c>
      <c r="D70" t="str">
        <f t="shared" si="4"/>
        <v>БелАЗ7547321</v>
      </c>
      <c r="E70">
        <v>2021</v>
      </c>
      <c r="F70" t="s">
        <v>6</v>
      </c>
      <c r="G70">
        <v>13377</v>
      </c>
      <c r="H70">
        <v>13250</v>
      </c>
      <c r="I70" t="str">
        <f t="shared" si="5"/>
        <v>32113250</v>
      </c>
      <c r="J70" s="4">
        <f t="shared" si="6"/>
        <v>44439</v>
      </c>
      <c r="K70" t="s">
        <v>84</v>
      </c>
    </row>
    <row r="71" spans="1:11" hidden="1" x14ac:dyDescent="0.25">
      <c r="A71" s="4">
        <v>44466</v>
      </c>
      <c r="B71" t="s">
        <v>14</v>
      </c>
      <c r="C71">
        <v>321</v>
      </c>
      <c r="D71" t="str">
        <f t="shared" si="4"/>
        <v>БелАЗ7547321</v>
      </c>
      <c r="E71">
        <v>2021</v>
      </c>
      <c r="F71" t="s">
        <v>4</v>
      </c>
      <c r="G71">
        <v>13869</v>
      </c>
      <c r="H71">
        <v>13500</v>
      </c>
      <c r="I71" t="str">
        <f t="shared" si="5"/>
        <v>32113500</v>
      </c>
      <c r="J71" s="4">
        <f t="shared" si="6"/>
        <v>44466</v>
      </c>
      <c r="K71" t="s">
        <v>84</v>
      </c>
    </row>
    <row r="72" spans="1:11" hidden="1" x14ac:dyDescent="0.25">
      <c r="A72" s="4">
        <v>44345</v>
      </c>
      <c r="B72" t="s">
        <v>14</v>
      </c>
      <c r="C72">
        <v>323</v>
      </c>
      <c r="D72" t="str">
        <f t="shared" si="4"/>
        <v>БелАЗ7547323</v>
      </c>
      <c r="E72">
        <v>2021</v>
      </c>
      <c r="F72" t="s">
        <v>6</v>
      </c>
      <c r="G72">
        <v>4691</v>
      </c>
      <c r="H72">
        <v>4750</v>
      </c>
      <c r="I72" t="str">
        <f t="shared" si="5"/>
        <v>3234750</v>
      </c>
      <c r="J72" s="4">
        <f t="shared" si="6"/>
        <v>44345</v>
      </c>
      <c r="K72" t="s">
        <v>84</v>
      </c>
    </row>
    <row r="73" spans="1:11" hidden="1" x14ac:dyDescent="0.25">
      <c r="A73" s="4">
        <v>44379</v>
      </c>
      <c r="B73" t="s">
        <v>14</v>
      </c>
      <c r="C73">
        <v>323</v>
      </c>
      <c r="D73" t="str">
        <f t="shared" si="4"/>
        <v>БелАЗ7547323</v>
      </c>
      <c r="E73">
        <v>2021</v>
      </c>
      <c r="F73" t="s">
        <v>2</v>
      </c>
      <c r="G73">
        <v>5003</v>
      </c>
      <c r="H73">
        <f>ROUND(G73,-2)</f>
        <v>5000</v>
      </c>
      <c r="I73" t="str">
        <f t="shared" si="5"/>
        <v>3235000</v>
      </c>
      <c r="J73" s="4">
        <f t="shared" si="6"/>
        <v>44379</v>
      </c>
      <c r="K73" t="s">
        <v>84</v>
      </c>
    </row>
    <row r="74" spans="1:11" hidden="1" x14ac:dyDescent="0.25">
      <c r="A74" s="4">
        <v>44408</v>
      </c>
      <c r="B74" t="s">
        <v>14</v>
      </c>
      <c r="C74">
        <v>323</v>
      </c>
      <c r="D74" t="str">
        <f t="shared" si="4"/>
        <v>БелАЗ7547323</v>
      </c>
      <c r="E74">
        <v>2021</v>
      </c>
      <c r="F74" t="s">
        <v>6</v>
      </c>
      <c r="G74">
        <v>5257</v>
      </c>
      <c r="H74">
        <v>5250</v>
      </c>
      <c r="I74" t="str">
        <f t="shared" si="5"/>
        <v>3235250</v>
      </c>
      <c r="J74" s="4">
        <f t="shared" si="6"/>
        <v>44408</v>
      </c>
      <c r="K74" t="s">
        <v>84</v>
      </c>
    </row>
    <row r="75" spans="1:11" hidden="1" x14ac:dyDescent="0.25">
      <c r="A75" s="4">
        <v>44419</v>
      </c>
      <c r="B75" t="s">
        <v>14</v>
      </c>
      <c r="C75">
        <v>323</v>
      </c>
      <c r="D75" t="str">
        <f t="shared" si="4"/>
        <v>БелАЗ7547323</v>
      </c>
      <c r="E75">
        <v>2021</v>
      </c>
      <c r="F75" t="s">
        <v>6</v>
      </c>
      <c r="G75">
        <v>5513</v>
      </c>
      <c r="H75">
        <f>ROUND(G75,-2)</f>
        <v>5500</v>
      </c>
      <c r="I75" t="str">
        <f t="shared" si="5"/>
        <v>3235500</v>
      </c>
      <c r="J75" s="4">
        <f t="shared" si="6"/>
        <v>44419</v>
      </c>
      <c r="K75" t="s">
        <v>84</v>
      </c>
    </row>
    <row r="76" spans="1:11" hidden="1" x14ac:dyDescent="0.25">
      <c r="A76" s="4">
        <v>44301</v>
      </c>
      <c r="B76" t="s">
        <v>14</v>
      </c>
      <c r="C76">
        <v>328</v>
      </c>
      <c r="D76" t="str">
        <f t="shared" si="4"/>
        <v>БелАЗ7547328</v>
      </c>
      <c r="E76">
        <v>2021</v>
      </c>
      <c r="F76" t="s">
        <v>6</v>
      </c>
      <c r="G76">
        <v>6578</v>
      </c>
      <c r="H76">
        <v>6500</v>
      </c>
      <c r="I76" t="str">
        <f t="shared" si="5"/>
        <v>3286500</v>
      </c>
      <c r="J76" s="4">
        <f t="shared" si="6"/>
        <v>44301</v>
      </c>
      <c r="K76" t="s">
        <v>84</v>
      </c>
    </row>
    <row r="77" spans="1:11" hidden="1" x14ac:dyDescent="0.25">
      <c r="A77" s="4">
        <v>44324</v>
      </c>
      <c r="B77" t="s">
        <v>14</v>
      </c>
      <c r="C77">
        <v>328</v>
      </c>
      <c r="D77" t="str">
        <f t="shared" si="4"/>
        <v>БелАЗ7547328</v>
      </c>
      <c r="E77">
        <v>2021</v>
      </c>
      <c r="F77" t="s">
        <v>6</v>
      </c>
      <c r="G77">
        <v>6936</v>
      </c>
      <c r="H77">
        <v>6750</v>
      </c>
      <c r="I77" t="str">
        <f t="shared" si="5"/>
        <v>3286750</v>
      </c>
      <c r="J77" s="4">
        <f t="shared" si="6"/>
        <v>44324</v>
      </c>
      <c r="K77" t="s">
        <v>84</v>
      </c>
    </row>
    <row r="78" spans="1:11" hidden="1" x14ac:dyDescent="0.25">
      <c r="A78" s="4">
        <v>44341</v>
      </c>
      <c r="B78" t="s">
        <v>14</v>
      </c>
      <c r="C78">
        <v>328</v>
      </c>
      <c r="D78" t="str">
        <f t="shared" si="4"/>
        <v>БелАЗ7547328</v>
      </c>
      <c r="E78">
        <v>2021</v>
      </c>
      <c r="F78" t="s">
        <v>6</v>
      </c>
      <c r="G78">
        <v>7198</v>
      </c>
      <c r="H78">
        <v>7250</v>
      </c>
      <c r="I78" t="str">
        <f t="shared" si="5"/>
        <v>3287250</v>
      </c>
      <c r="J78" s="4">
        <f t="shared" si="6"/>
        <v>44341</v>
      </c>
      <c r="K78" t="s">
        <v>84</v>
      </c>
    </row>
    <row r="79" spans="1:11" hidden="1" x14ac:dyDescent="0.25">
      <c r="A79" s="4">
        <v>44364</v>
      </c>
      <c r="B79" t="s">
        <v>14</v>
      </c>
      <c r="C79">
        <v>328</v>
      </c>
      <c r="D79" t="str">
        <f t="shared" si="4"/>
        <v>БелАЗ7547328</v>
      </c>
      <c r="E79">
        <v>2021</v>
      </c>
      <c r="F79" t="s">
        <v>4</v>
      </c>
      <c r="G79">
        <v>7699</v>
      </c>
      <c r="H79">
        <v>7500</v>
      </c>
      <c r="I79" t="str">
        <f t="shared" si="5"/>
        <v>3287500</v>
      </c>
      <c r="J79" s="4">
        <f t="shared" si="6"/>
        <v>44364</v>
      </c>
      <c r="K79" t="s">
        <v>84</v>
      </c>
    </row>
    <row r="80" spans="1:11" hidden="1" x14ac:dyDescent="0.25">
      <c r="A80" s="4">
        <v>44385</v>
      </c>
      <c r="B80" t="s">
        <v>14</v>
      </c>
      <c r="C80">
        <v>328</v>
      </c>
      <c r="D80" t="str">
        <f t="shared" si="4"/>
        <v>БелАЗ7547328</v>
      </c>
      <c r="E80">
        <v>2021</v>
      </c>
      <c r="F80" t="s">
        <v>6</v>
      </c>
      <c r="G80">
        <v>7948</v>
      </c>
      <c r="H80">
        <v>7750</v>
      </c>
      <c r="I80" t="str">
        <f t="shared" si="5"/>
        <v>3287750</v>
      </c>
      <c r="J80" s="4">
        <f t="shared" si="6"/>
        <v>44385</v>
      </c>
      <c r="K80" t="s">
        <v>84</v>
      </c>
    </row>
    <row r="81" spans="1:11" hidden="1" x14ac:dyDescent="0.25">
      <c r="A81" s="4">
        <v>44413</v>
      </c>
      <c r="B81" t="s">
        <v>14</v>
      </c>
      <c r="C81">
        <v>328</v>
      </c>
      <c r="D81" t="str">
        <f t="shared" si="4"/>
        <v>БелАЗ7547328</v>
      </c>
      <c r="E81">
        <v>2021</v>
      </c>
      <c r="F81" t="s">
        <v>6</v>
      </c>
      <c r="G81">
        <v>8221</v>
      </c>
      <c r="H81">
        <v>8250</v>
      </c>
      <c r="I81" t="str">
        <f t="shared" si="5"/>
        <v>3288250</v>
      </c>
      <c r="J81" s="4">
        <f t="shared" si="6"/>
        <v>44413</v>
      </c>
      <c r="K81" t="s">
        <v>84</v>
      </c>
    </row>
    <row r="82" spans="1:11" hidden="1" x14ac:dyDescent="0.25">
      <c r="A82" s="4">
        <v>44439</v>
      </c>
      <c r="B82" t="s">
        <v>14</v>
      </c>
      <c r="C82">
        <v>328</v>
      </c>
      <c r="D82" t="str">
        <f t="shared" si="4"/>
        <v>БелАЗ7547328</v>
      </c>
      <c r="E82">
        <v>2021</v>
      </c>
      <c r="F82" t="s">
        <v>4</v>
      </c>
      <c r="G82">
        <v>8730</v>
      </c>
      <c r="H82">
        <v>8500</v>
      </c>
      <c r="I82" t="str">
        <f t="shared" si="5"/>
        <v>3288500</v>
      </c>
      <c r="J82" s="4">
        <f t="shared" si="6"/>
        <v>44439</v>
      </c>
      <c r="K82" t="s">
        <v>84</v>
      </c>
    </row>
    <row r="83" spans="1:11" hidden="1" x14ac:dyDescent="0.25">
      <c r="A83" s="4">
        <v>44484</v>
      </c>
      <c r="B83" t="s">
        <v>14</v>
      </c>
      <c r="C83">
        <v>328</v>
      </c>
      <c r="D83" t="str">
        <f t="shared" si="4"/>
        <v>БелАЗ7547328</v>
      </c>
      <c r="E83">
        <v>2021</v>
      </c>
      <c r="F83" t="s">
        <v>4</v>
      </c>
      <c r="G83">
        <v>9242</v>
      </c>
      <c r="H83">
        <v>9500</v>
      </c>
      <c r="I83" t="str">
        <f t="shared" si="5"/>
        <v>3289500</v>
      </c>
      <c r="J83" s="4">
        <f t="shared" si="6"/>
        <v>44484</v>
      </c>
      <c r="K83" t="s">
        <v>84</v>
      </c>
    </row>
    <row r="84" spans="1:11" hidden="1" x14ac:dyDescent="0.25">
      <c r="A84" s="4">
        <v>44656</v>
      </c>
      <c r="B84" t="s">
        <v>14</v>
      </c>
      <c r="C84">
        <v>328</v>
      </c>
      <c r="D84" t="str">
        <f t="shared" si="4"/>
        <v>БелАЗ7547328</v>
      </c>
      <c r="E84">
        <v>2022</v>
      </c>
      <c r="F84" t="s">
        <v>6</v>
      </c>
      <c r="G84">
        <v>10750</v>
      </c>
      <c r="H84">
        <v>10750</v>
      </c>
      <c r="I84" t="str">
        <f t="shared" si="5"/>
        <v>32810750</v>
      </c>
      <c r="J84" s="4">
        <f t="shared" si="6"/>
        <v>44656</v>
      </c>
      <c r="K84" t="s">
        <v>84</v>
      </c>
    </row>
    <row r="85" spans="1:11" hidden="1" x14ac:dyDescent="0.25">
      <c r="A85" s="4">
        <v>44691</v>
      </c>
      <c r="B85" t="s">
        <v>14</v>
      </c>
      <c r="C85">
        <v>328</v>
      </c>
      <c r="D85" t="str">
        <f t="shared" si="4"/>
        <v>БелАЗ7547328</v>
      </c>
      <c r="E85">
        <v>2022</v>
      </c>
      <c r="F85" t="s">
        <v>2</v>
      </c>
      <c r="G85">
        <v>10554</v>
      </c>
      <c r="H85">
        <v>11000</v>
      </c>
      <c r="I85" t="str">
        <f t="shared" si="5"/>
        <v>32811000</v>
      </c>
      <c r="J85" s="4">
        <f t="shared" si="6"/>
        <v>44691</v>
      </c>
      <c r="K85" t="s">
        <v>84</v>
      </c>
    </row>
    <row r="86" spans="1:11" hidden="1" x14ac:dyDescent="0.25">
      <c r="A86" s="4">
        <v>44713</v>
      </c>
      <c r="B86" t="s">
        <v>14</v>
      </c>
      <c r="C86">
        <v>328</v>
      </c>
      <c r="D86" t="str">
        <f t="shared" si="4"/>
        <v>БелАЗ7547328</v>
      </c>
      <c r="E86">
        <v>2022</v>
      </c>
      <c r="F86" t="s">
        <v>6</v>
      </c>
      <c r="G86">
        <v>10726</v>
      </c>
      <c r="H86">
        <v>11250</v>
      </c>
      <c r="I86" t="str">
        <f t="shared" si="5"/>
        <v>32811250</v>
      </c>
      <c r="J86" s="4">
        <f t="shared" si="6"/>
        <v>44713</v>
      </c>
      <c r="K86" t="s">
        <v>84</v>
      </c>
    </row>
    <row r="87" spans="1:11" hidden="1" x14ac:dyDescent="0.25">
      <c r="A87" s="4">
        <v>44728</v>
      </c>
      <c r="B87" t="s">
        <v>14</v>
      </c>
      <c r="C87">
        <v>328</v>
      </c>
      <c r="D87" t="str">
        <f t="shared" si="4"/>
        <v>БелАЗ7547328</v>
      </c>
      <c r="E87">
        <v>2022</v>
      </c>
      <c r="F87" t="s">
        <v>4</v>
      </c>
      <c r="G87">
        <v>11020</v>
      </c>
      <c r="H87">
        <v>11500</v>
      </c>
      <c r="I87" t="str">
        <f t="shared" si="5"/>
        <v>32811500</v>
      </c>
      <c r="J87" s="4">
        <f t="shared" si="6"/>
        <v>44728</v>
      </c>
      <c r="K87" t="s">
        <v>84</v>
      </c>
    </row>
    <row r="88" spans="1:11" hidden="1" x14ac:dyDescent="0.25">
      <c r="A88" s="4">
        <v>44744</v>
      </c>
      <c r="B88" t="s">
        <v>14</v>
      </c>
      <c r="C88">
        <v>328</v>
      </c>
      <c r="D88" t="str">
        <f t="shared" si="4"/>
        <v>БелАЗ7547328</v>
      </c>
      <c r="E88">
        <v>2022</v>
      </c>
      <c r="F88" t="s">
        <v>6</v>
      </c>
      <c r="G88">
        <v>11265</v>
      </c>
      <c r="H88">
        <v>11750</v>
      </c>
      <c r="I88" t="str">
        <f t="shared" si="5"/>
        <v>32811750</v>
      </c>
      <c r="J88" s="4">
        <f t="shared" si="6"/>
        <v>44744</v>
      </c>
      <c r="K88" t="s">
        <v>84</v>
      </c>
    </row>
    <row r="89" spans="1:11" hidden="1" x14ac:dyDescent="0.25">
      <c r="A89" s="4">
        <v>44766</v>
      </c>
      <c r="B89" t="s">
        <v>14</v>
      </c>
      <c r="C89">
        <v>328</v>
      </c>
      <c r="D89" t="str">
        <f t="shared" si="4"/>
        <v>БелАЗ7547328</v>
      </c>
      <c r="E89">
        <v>2022</v>
      </c>
      <c r="F89" t="s">
        <v>7</v>
      </c>
      <c r="G89">
        <v>11601</v>
      </c>
      <c r="H89">
        <v>12000</v>
      </c>
      <c r="I89" t="str">
        <f t="shared" si="5"/>
        <v>32812000</v>
      </c>
      <c r="J89" s="4">
        <f t="shared" si="6"/>
        <v>44766</v>
      </c>
      <c r="K89" t="s">
        <v>84</v>
      </c>
    </row>
    <row r="90" spans="1:11" hidden="1" x14ac:dyDescent="0.25">
      <c r="A90" s="4">
        <v>44787</v>
      </c>
      <c r="B90" t="s">
        <v>14</v>
      </c>
      <c r="C90">
        <v>328</v>
      </c>
      <c r="D90" t="str">
        <f t="shared" si="4"/>
        <v>БелАЗ7547328</v>
      </c>
      <c r="E90">
        <v>2022</v>
      </c>
      <c r="F90" t="s">
        <v>6</v>
      </c>
      <c r="G90">
        <v>11940</v>
      </c>
      <c r="H90">
        <v>12250</v>
      </c>
      <c r="I90" t="str">
        <f t="shared" si="5"/>
        <v>32812250</v>
      </c>
      <c r="J90" s="4">
        <f t="shared" si="6"/>
        <v>44787</v>
      </c>
      <c r="K90" t="s">
        <v>84</v>
      </c>
    </row>
    <row r="91" spans="1:11" hidden="1" x14ac:dyDescent="0.25">
      <c r="A91" s="4">
        <v>44810</v>
      </c>
      <c r="B91" t="s">
        <v>14</v>
      </c>
      <c r="C91">
        <v>328</v>
      </c>
      <c r="D91" t="str">
        <f t="shared" si="4"/>
        <v>БелАЗ7547328</v>
      </c>
      <c r="E91">
        <v>2022</v>
      </c>
      <c r="F91" t="s">
        <v>4</v>
      </c>
      <c r="G91">
        <v>12248</v>
      </c>
      <c r="H91">
        <v>12500</v>
      </c>
      <c r="I91" t="str">
        <f t="shared" si="5"/>
        <v>32812500</v>
      </c>
      <c r="J91" s="4">
        <f t="shared" si="6"/>
        <v>44810</v>
      </c>
      <c r="K91" t="s">
        <v>84</v>
      </c>
    </row>
    <row r="92" spans="1:11" hidden="1" x14ac:dyDescent="0.25">
      <c r="A92" s="4">
        <v>44836</v>
      </c>
      <c r="B92" t="s">
        <v>14</v>
      </c>
      <c r="C92">
        <v>328</v>
      </c>
      <c r="D92" t="str">
        <f t="shared" si="4"/>
        <v>БелАЗ7547328</v>
      </c>
      <c r="E92">
        <v>2022</v>
      </c>
      <c r="F92" t="s">
        <v>6</v>
      </c>
      <c r="G92">
        <v>12567</v>
      </c>
      <c r="H92">
        <v>12750</v>
      </c>
      <c r="I92" t="str">
        <f t="shared" si="5"/>
        <v>32812750</v>
      </c>
      <c r="J92" s="4">
        <f t="shared" si="6"/>
        <v>44836</v>
      </c>
      <c r="K92" t="s">
        <v>84</v>
      </c>
    </row>
    <row r="93" spans="1:11" hidden="1" x14ac:dyDescent="0.25">
      <c r="A93" s="4">
        <v>44302</v>
      </c>
      <c r="B93" t="s">
        <v>14</v>
      </c>
      <c r="C93">
        <v>329</v>
      </c>
      <c r="D93" t="str">
        <f t="shared" si="4"/>
        <v>БелАЗ7547329</v>
      </c>
      <c r="E93">
        <v>2021</v>
      </c>
      <c r="F93" t="s">
        <v>4</v>
      </c>
      <c r="G93">
        <v>14503</v>
      </c>
      <c r="H93">
        <f>ROUND(G93,-2)</f>
        <v>14500</v>
      </c>
      <c r="I93" t="str">
        <f t="shared" si="5"/>
        <v>32914500</v>
      </c>
      <c r="J93" s="4">
        <f t="shared" si="6"/>
        <v>44302</v>
      </c>
      <c r="K93" t="s">
        <v>84</v>
      </c>
    </row>
    <row r="94" spans="1:11" hidden="1" x14ac:dyDescent="0.25">
      <c r="A94" s="4">
        <v>44328</v>
      </c>
      <c r="B94" t="s">
        <v>14</v>
      </c>
      <c r="C94">
        <v>329</v>
      </c>
      <c r="D94" t="str">
        <f t="shared" si="4"/>
        <v>БелАЗ7547329</v>
      </c>
      <c r="E94">
        <v>2021</v>
      </c>
      <c r="F94" t="s">
        <v>6</v>
      </c>
      <c r="G94">
        <v>14783</v>
      </c>
      <c r="H94">
        <v>14750</v>
      </c>
      <c r="I94" t="str">
        <f t="shared" si="5"/>
        <v>32914750</v>
      </c>
      <c r="J94" s="4">
        <f t="shared" si="6"/>
        <v>44328</v>
      </c>
      <c r="K94" t="s">
        <v>84</v>
      </c>
    </row>
    <row r="95" spans="1:11" hidden="1" x14ac:dyDescent="0.25">
      <c r="A95" s="4">
        <v>44358</v>
      </c>
      <c r="B95" t="s">
        <v>14</v>
      </c>
      <c r="C95">
        <v>329</v>
      </c>
      <c r="D95" t="str">
        <f t="shared" si="4"/>
        <v>БелАЗ7547329</v>
      </c>
      <c r="E95">
        <v>2021</v>
      </c>
      <c r="F95" t="s">
        <v>2</v>
      </c>
      <c r="G95">
        <v>15069</v>
      </c>
      <c r="H95">
        <v>15000</v>
      </c>
      <c r="I95" t="str">
        <f t="shared" si="5"/>
        <v>32915000</v>
      </c>
      <c r="J95" s="4">
        <f t="shared" si="6"/>
        <v>44358</v>
      </c>
      <c r="K95" t="s">
        <v>84</v>
      </c>
    </row>
    <row r="96" spans="1:11" hidden="1" x14ac:dyDescent="0.25">
      <c r="A96" s="4">
        <v>44367</v>
      </c>
      <c r="B96" t="s">
        <v>14</v>
      </c>
      <c r="C96">
        <v>329</v>
      </c>
      <c r="D96" t="str">
        <f t="shared" si="4"/>
        <v>БелАЗ7547329</v>
      </c>
      <c r="E96">
        <v>2021</v>
      </c>
      <c r="F96" t="s">
        <v>6</v>
      </c>
      <c r="G96">
        <v>15260</v>
      </c>
      <c r="H96">
        <v>15250</v>
      </c>
      <c r="I96" t="str">
        <f t="shared" si="5"/>
        <v>32915250</v>
      </c>
      <c r="J96" s="4">
        <f t="shared" si="6"/>
        <v>44367</v>
      </c>
      <c r="K96" t="s">
        <v>84</v>
      </c>
    </row>
    <row r="97" spans="1:11" hidden="1" x14ac:dyDescent="0.25">
      <c r="A97" s="4">
        <v>44384</v>
      </c>
      <c r="B97" t="s">
        <v>14</v>
      </c>
      <c r="C97">
        <v>329</v>
      </c>
      <c r="D97" t="str">
        <f t="shared" si="4"/>
        <v>БелАЗ7547329</v>
      </c>
      <c r="E97">
        <v>2021</v>
      </c>
      <c r="F97" t="s">
        <v>4</v>
      </c>
      <c r="G97">
        <v>15525</v>
      </c>
      <c r="H97">
        <f>ROUND(G97,-2)</f>
        <v>15500</v>
      </c>
      <c r="I97" t="str">
        <f t="shared" si="5"/>
        <v>32915500</v>
      </c>
      <c r="J97" s="4">
        <f t="shared" si="6"/>
        <v>44384</v>
      </c>
      <c r="K97" t="s">
        <v>84</v>
      </c>
    </row>
    <row r="98" spans="1:11" hidden="1" x14ac:dyDescent="0.25">
      <c r="A98" s="4">
        <v>44407</v>
      </c>
      <c r="B98" t="s">
        <v>14</v>
      </c>
      <c r="C98">
        <v>329</v>
      </c>
      <c r="D98" t="str">
        <f t="shared" si="4"/>
        <v>БелАЗ7547329</v>
      </c>
      <c r="E98">
        <v>2021</v>
      </c>
      <c r="F98" t="s">
        <v>6</v>
      </c>
      <c r="G98">
        <v>15756</v>
      </c>
      <c r="H98">
        <v>15750</v>
      </c>
      <c r="I98" t="str">
        <f t="shared" si="5"/>
        <v>32915750</v>
      </c>
      <c r="J98" s="4">
        <f t="shared" si="6"/>
        <v>44407</v>
      </c>
      <c r="K98" t="s">
        <v>84</v>
      </c>
    </row>
    <row r="99" spans="1:11" hidden="1" x14ac:dyDescent="0.25">
      <c r="A99" s="4">
        <v>44419</v>
      </c>
      <c r="B99" t="s">
        <v>14</v>
      </c>
      <c r="C99">
        <v>329</v>
      </c>
      <c r="D99" t="str">
        <f t="shared" si="4"/>
        <v>БелАЗ7547329</v>
      </c>
      <c r="E99">
        <v>2021</v>
      </c>
      <c r="F99" t="s">
        <v>2</v>
      </c>
      <c r="G99">
        <v>16000</v>
      </c>
      <c r="H99">
        <f>ROUND(G99,-2)</f>
        <v>16000</v>
      </c>
      <c r="I99" t="str">
        <f t="shared" si="5"/>
        <v>32916000</v>
      </c>
      <c r="J99" s="4">
        <f t="shared" si="6"/>
        <v>44419</v>
      </c>
      <c r="K99" t="s">
        <v>84</v>
      </c>
    </row>
    <row r="100" spans="1:11" hidden="1" x14ac:dyDescent="0.25">
      <c r="A100" s="4">
        <v>44273</v>
      </c>
      <c r="B100" t="s">
        <v>14</v>
      </c>
      <c r="C100">
        <v>330</v>
      </c>
      <c r="D100" t="str">
        <f t="shared" si="4"/>
        <v>БелАЗ7547330</v>
      </c>
      <c r="E100">
        <v>2021</v>
      </c>
      <c r="F100" t="s">
        <v>4</v>
      </c>
      <c r="G100">
        <v>8946</v>
      </c>
      <c r="H100">
        <v>9000</v>
      </c>
      <c r="I100" t="str">
        <f t="shared" si="5"/>
        <v>3309000</v>
      </c>
      <c r="J100" s="4">
        <f t="shared" si="6"/>
        <v>44273</v>
      </c>
      <c r="K100" t="s">
        <v>84</v>
      </c>
    </row>
    <row r="101" spans="1:11" hidden="1" x14ac:dyDescent="0.25">
      <c r="A101" s="4">
        <v>44320</v>
      </c>
      <c r="B101" t="s">
        <v>14</v>
      </c>
      <c r="C101">
        <v>330</v>
      </c>
      <c r="D101" t="str">
        <f t="shared" si="4"/>
        <v>БелАЗ7547330</v>
      </c>
      <c r="E101">
        <v>2021</v>
      </c>
      <c r="F101" t="s">
        <v>4</v>
      </c>
      <c r="G101">
        <v>9474</v>
      </c>
      <c r="H101">
        <f>ROUND(G101,-2)</f>
        <v>9500</v>
      </c>
      <c r="I101" t="str">
        <f t="shared" si="5"/>
        <v>3309500</v>
      </c>
      <c r="J101" s="4">
        <f t="shared" si="6"/>
        <v>44320</v>
      </c>
      <c r="K101" t="s">
        <v>84</v>
      </c>
    </row>
    <row r="102" spans="1:11" hidden="1" x14ac:dyDescent="0.25">
      <c r="A102" s="4">
        <v>44353</v>
      </c>
      <c r="B102" t="s">
        <v>14</v>
      </c>
      <c r="C102">
        <v>330</v>
      </c>
      <c r="D102" t="str">
        <f t="shared" si="4"/>
        <v>БелАЗ7547330</v>
      </c>
      <c r="E102">
        <v>2021</v>
      </c>
      <c r="F102" t="s">
        <v>4</v>
      </c>
      <c r="G102">
        <v>10005</v>
      </c>
      <c r="H102">
        <f>ROUND(G102,-2)</f>
        <v>10000</v>
      </c>
      <c r="I102" t="str">
        <f t="shared" si="5"/>
        <v>33010000</v>
      </c>
      <c r="J102" s="4">
        <f t="shared" si="6"/>
        <v>44353</v>
      </c>
      <c r="K102" t="s">
        <v>84</v>
      </c>
    </row>
    <row r="103" spans="1:11" hidden="1" x14ac:dyDescent="0.25">
      <c r="A103" s="4">
        <v>44384</v>
      </c>
      <c r="B103" t="s">
        <v>14</v>
      </c>
      <c r="C103">
        <v>330</v>
      </c>
      <c r="D103" t="str">
        <f t="shared" si="4"/>
        <v>БелАЗ7547330</v>
      </c>
      <c r="E103">
        <v>2021</v>
      </c>
      <c r="F103" t="s">
        <v>4</v>
      </c>
      <c r="G103">
        <v>10504</v>
      </c>
      <c r="H103">
        <f>ROUND(G103,-2)</f>
        <v>10500</v>
      </c>
      <c r="I103" t="str">
        <f t="shared" si="5"/>
        <v>33010500</v>
      </c>
      <c r="J103" s="4">
        <f t="shared" si="6"/>
        <v>44384</v>
      </c>
      <c r="K103" t="s">
        <v>84</v>
      </c>
    </row>
    <row r="104" spans="1:11" hidden="1" x14ac:dyDescent="0.25">
      <c r="A104" s="4">
        <v>44389</v>
      </c>
      <c r="B104" t="s">
        <v>14</v>
      </c>
      <c r="C104">
        <v>330</v>
      </c>
      <c r="D104" t="str">
        <f t="shared" si="4"/>
        <v>БелАЗ7547330</v>
      </c>
      <c r="E104">
        <v>2021</v>
      </c>
      <c r="F104" t="s">
        <v>4</v>
      </c>
      <c r="G104">
        <v>10590</v>
      </c>
      <c r="I104" t="str">
        <f t="shared" si="5"/>
        <v>330</v>
      </c>
      <c r="J104" s="4">
        <f t="shared" si="6"/>
        <v>44389</v>
      </c>
      <c r="K104" t="s">
        <v>84</v>
      </c>
    </row>
    <row r="105" spans="1:11" hidden="1" x14ac:dyDescent="0.25">
      <c r="A105" s="4">
        <v>44415</v>
      </c>
      <c r="B105" t="s">
        <v>14</v>
      </c>
      <c r="C105">
        <v>330</v>
      </c>
      <c r="D105" t="str">
        <f t="shared" si="4"/>
        <v>БелАЗ7547330</v>
      </c>
      <c r="E105">
        <v>2021</v>
      </c>
      <c r="F105" t="s">
        <v>4</v>
      </c>
      <c r="G105">
        <v>11000</v>
      </c>
      <c r="H105">
        <f>ROUND(G105,-2)</f>
        <v>11000</v>
      </c>
      <c r="I105" t="str">
        <f t="shared" si="5"/>
        <v>33011000</v>
      </c>
      <c r="J105" s="4">
        <f t="shared" si="6"/>
        <v>44415</v>
      </c>
      <c r="K105" t="s">
        <v>84</v>
      </c>
    </row>
    <row r="106" spans="1:11" hidden="1" x14ac:dyDescent="0.25">
      <c r="A106" s="4">
        <v>44452</v>
      </c>
      <c r="B106" t="s">
        <v>14</v>
      </c>
      <c r="C106">
        <v>330</v>
      </c>
      <c r="D106" t="str">
        <f t="shared" si="4"/>
        <v>БелАЗ7547330</v>
      </c>
      <c r="E106">
        <v>2021</v>
      </c>
      <c r="F106" t="s">
        <v>4</v>
      </c>
      <c r="G106">
        <v>11516</v>
      </c>
      <c r="H106">
        <f>ROUND(G106,-2)</f>
        <v>11500</v>
      </c>
      <c r="I106" t="str">
        <f t="shared" si="5"/>
        <v>33011500</v>
      </c>
      <c r="J106" s="4">
        <f t="shared" si="6"/>
        <v>44452</v>
      </c>
      <c r="K106" t="s">
        <v>84</v>
      </c>
    </row>
    <row r="107" spans="1:11" hidden="1" x14ac:dyDescent="0.25">
      <c r="A107" s="4">
        <v>44484</v>
      </c>
      <c r="B107" t="s">
        <v>14</v>
      </c>
      <c r="C107">
        <v>330</v>
      </c>
      <c r="D107" t="str">
        <f t="shared" si="4"/>
        <v>БелАЗ7547330</v>
      </c>
      <c r="E107">
        <v>2021</v>
      </c>
      <c r="F107" t="s">
        <v>6</v>
      </c>
      <c r="G107">
        <v>11876</v>
      </c>
      <c r="H107">
        <v>12000</v>
      </c>
      <c r="I107" t="str">
        <f t="shared" si="5"/>
        <v>33012000</v>
      </c>
      <c r="J107" s="4">
        <f t="shared" si="6"/>
        <v>44484</v>
      </c>
      <c r="K107" t="s">
        <v>84</v>
      </c>
    </row>
    <row r="108" spans="1:11" hidden="1" x14ac:dyDescent="0.25">
      <c r="A108" s="4">
        <v>44671</v>
      </c>
      <c r="B108" t="s">
        <v>14</v>
      </c>
      <c r="C108">
        <v>330</v>
      </c>
      <c r="D108" t="str">
        <f t="shared" si="4"/>
        <v>БелАЗ7547330</v>
      </c>
      <c r="E108">
        <v>2022</v>
      </c>
      <c r="F108" t="s">
        <v>6</v>
      </c>
      <c r="G108">
        <v>12631</v>
      </c>
      <c r="H108">
        <v>12500</v>
      </c>
      <c r="I108" t="str">
        <f t="shared" si="5"/>
        <v>33012500</v>
      </c>
      <c r="J108" s="4">
        <f t="shared" si="6"/>
        <v>44671</v>
      </c>
      <c r="K108" t="s">
        <v>84</v>
      </c>
    </row>
    <row r="109" spans="1:11" hidden="1" x14ac:dyDescent="0.25">
      <c r="A109" s="4">
        <v>44701</v>
      </c>
      <c r="B109" t="s">
        <v>14</v>
      </c>
      <c r="C109">
        <v>330</v>
      </c>
      <c r="D109" t="str">
        <f t="shared" si="4"/>
        <v>БелАЗ7547330</v>
      </c>
      <c r="E109">
        <v>2022</v>
      </c>
      <c r="F109" t="s">
        <v>2</v>
      </c>
      <c r="G109">
        <v>13165</v>
      </c>
      <c r="H109">
        <v>13000</v>
      </c>
      <c r="I109" t="str">
        <f t="shared" si="5"/>
        <v>33013000</v>
      </c>
      <c r="J109" s="4">
        <f t="shared" si="6"/>
        <v>44701</v>
      </c>
      <c r="K109" t="s">
        <v>84</v>
      </c>
    </row>
    <row r="110" spans="1:11" hidden="1" x14ac:dyDescent="0.25">
      <c r="A110" s="4">
        <v>44325</v>
      </c>
      <c r="B110" t="s">
        <v>14</v>
      </c>
      <c r="C110">
        <v>331</v>
      </c>
      <c r="D110" t="str">
        <f t="shared" si="4"/>
        <v>БелАЗ7547331</v>
      </c>
      <c r="E110">
        <v>2021</v>
      </c>
      <c r="F110" t="s">
        <v>6</v>
      </c>
      <c r="G110">
        <v>2721</v>
      </c>
      <c r="H110">
        <v>2750</v>
      </c>
      <c r="I110" t="str">
        <f t="shared" si="5"/>
        <v>3312750</v>
      </c>
      <c r="J110" s="4">
        <f t="shared" si="6"/>
        <v>44325</v>
      </c>
      <c r="K110" t="s">
        <v>84</v>
      </c>
    </row>
    <row r="111" spans="1:11" hidden="1" x14ac:dyDescent="0.25">
      <c r="A111" s="4">
        <v>44342</v>
      </c>
      <c r="B111" t="s">
        <v>14</v>
      </c>
      <c r="C111">
        <v>331</v>
      </c>
      <c r="D111" t="str">
        <f t="shared" si="4"/>
        <v>БелАЗ7547331</v>
      </c>
      <c r="E111">
        <v>2021</v>
      </c>
      <c r="F111" t="s">
        <v>6</v>
      </c>
      <c r="G111">
        <v>2996</v>
      </c>
      <c r="H111">
        <f>ROUND(G111,-2)</f>
        <v>3000</v>
      </c>
      <c r="I111" t="str">
        <f t="shared" si="5"/>
        <v>3313000</v>
      </c>
      <c r="J111" s="4">
        <f t="shared" si="6"/>
        <v>44342</v>
      </c>
      <c r="K111" t="s">
        <v>84</v>
      </c>
    </row>
    <row r="112" spans="1:11" hidden="1" x14ac:dyDescent="0.25">
      <c r="A112" s="4">
        <v>44365</v>
      </c>
      <c r="B112" t="s">
        <v>14</v>
      </c>
      <c r="C112">
        <v>331</v>
      </c>
      <c r="D112" t="str">
        <f t="shared" si="4"/>
        <v>БелАЗ7547331</v>
      </c>
      <c r="E112">
        <v>2021</v>
      </c>
      <c r="F112" t="s">
        <v>6</v>
      </c>
      <c r="G112">
        <v>3279</v>
      </c>
      <c r="H112">
        <v>3250</v>
      </c>
      <c r="I112" t="str">
        <f t="shared" si="5"/>
        <v>3313250</v>
      </c>
      <c r="J112" s="4">
        <f t="shared" si="6"/>
        <v>44365</v>
      </c>
      <c r="K112" t="s">
        <v>84</v>
      </c>
    </row>
    <row r="113" spans="1:11" hidden="1" x14ac:dyDescent="0.25">
      <c r="A113" s="4">
        <v>44379</v>
      </c>
      <c r="B113" t="s">
        <v>14</v>
      </c>
      <c r="C113">
        <v>331</v>
      </c>
      <c r="D113" t="str">
        <f t="shared" si="4"/>
        <v>БелАЗ7547331</v>
      </c>
      <c r="E113">
        <v>2021</v>
      </c>
      <c r="F113" t="s">
        <v>6</v>
      </c>
      <c r="G113">
        <v>3565</v>
      </c>
      <c r="H113">
        <v>3500</v>
      </c>
      <c r="I113" t="str">
        <f t="shared" si="5"/>
        <v>3313500</v>
      </c>
      <c r="J113" s="4">
        <f t="shared" si="6"/>
        <v>44379</v>
      </c>
      <c r="K113" t="s">
        <v>84</v>
      </c>
    </row>
    <row r="114" spans="1:11" hidden="1" x14ac:dyDescent="0.25">
      <c r="A114" s="4">
        <v>44394</v>
      </c>
      <c r="B114" t="s">
        <v>14</v>
      </c>
      <c r="C114">
        <v>331</v>
      </c>
      <c r="D114" t="str">
        <f t="shared" si="4"/>
        <v>БелАЗ7547331</v>
      </c>
      <c r="E114">
        <v>2021</v>
      </c>
      <c r="F114" t="s">
        <v>4</v>
      </c>
      <c r="G114">
        <v>3745</v>
      </c>
      <c r="H114">
        <v>3750</v>
      </c>
      <c r="I114" t="str">
        <f t="shared" si="5"/>
        <v>3313750</v>
      </c>
      <c r="J114" s="4">
        <f t="shared" si="6"/>
        <v>44394</v>
      </c>
      <c r="K114" t="s">
        <v>84</v>
      </c>
    </row>
    <row r="115" spans="1:11" hidden="1" x14ac:dyDescent="0.25">
      <c r="A115" s="4">
        <v>44408</v>
      </c>
      <c r="B115" t="s">
        <v>14</v>
      </c>
      <c r="C115">
        <v>331</v>
      </c>
      <c r="D115" t="str">
        <f t="shared" si="4"/>
        <v>БелАЗ7547331</v>
      </c>
      <c r="E115">
        <v>2021</v>
      </c>
      <c r="F115" t="s">
        <v>6</v>
      </c>
      <c r="G115">
        <v>3988</v>
      </c>
      <c r="H115">
        <f>ROUND(G115,-2)</f>
        <v>4000</v>
      </c>
      <c r="I115" t="str">
        <f t="shared" si="5"/>
        <v>3314000</v>
      </c>
      <c r="J115" s="4">
        <f t="shared" si="6"/>
        <v>44408</v>
      </c>
      <c r="K115" t="s">
        <v>84</v>
      </c>
    </row>
    <row r="116" spans="1:11" hidden="1" x14ac:dyDescent="0.25">
      <c r="A116" s="4">
        <v>44425</v>
      </c>
      <c r="B116" t="s">
        <v>14</v>
      </c>
      <c r="C116">
        <v>331</v>
      </c>
      <c r="D116" t="str">
        <f t="shared" si="4"/>
        <v>БелАЗ7547331</v>
      </c>
      <c r="E116">
        <v>2021</v>
      </c>
      <c r="F116" t="s">
        <v>4</v>
      </c>
      <c r="G116">
        <v>4257</v>
      </c>
      <c r="H116">
        <v>4250</v>
      </c>
      <c r="I116" t="str">
        <f t="shared" si="5"/>
        <v>3314250</v>
      </c>
      <c r="J116" s="4">
        <f t="shared" si="6"/>
        <v>44425</v>
      </c>
      <c r="K116" t="s">
        <v>84</v>
      </c>
    </row>
    <row r="117" spans="1:11" hidden="1" x14ac:dyDescent="0.25">
      <c r="A117" s="4">
        <v>44437</v>
      </c>
      <c r="B117" t="s">
        <v>14</v>
      </c>
      <c r="C117">
        <v>331</v>
      </c>
      <c r="D117" t="str">
        <f t="shared" si="4"/>
        <v>БелАЗ7547331</v>
      </c>
      <c r="E117">
        <v>2021</v>
      </c>
      <c r="F117" t="s">
        <v>6</v>
      </c>
      <c r="G117">
        <v>4502</v>
      </c>
      <c r="H117">
        <f>ROUND(G117,-2)</f>
        <v>4500</v>
      </c>
      <c r="I117" t="str">
        <f t="shared" si="5"/>
        <v>3314500</v>
      </c>
      <c r="J117" s="4">
        <f t="shared" si="6"/>
        <v>44437</v>
      </c>
      <c r="K117" t="s">
        <v>84</v>
      </c>
    </row>
    <row r="118" spans="1:11" hidden="1" x14ac:dyDescent="0.25">
      <c r="A118" s="4">
        <v>44484</v>
      </c>
      <c r="B118" t="s">
        <v>14</v>
      </c>
      <c r="C118">
        <v>331</v>
      </c>
      <c r="D118" t="str">
        <f t="shared" si="4"/>
        <v>БелАЗ7547331</v>
      </c>
      <c r="E118">
        <v>2021</v>
      </c>
      <c r="F118" t="s">
        <v>4</v>
      </c>
      <c r="G118">
        <v>5205</v>
      </c>
      <c r="H118">
        <v>5000</v>
      </c>
      <c r="I118" t="str">
        <f t="shared" si="5"/>
        <v>3315000</v>
      </c>
      <c r="J118" s="4">
        <f t="shared" si="6"/>
        <v>44484</v>
      </c>
      <c r="K118" t="s">
        <v>84</v>
      </c>
    </row>
    <row r="119" spans="1:11" hidden="1" x14ac:dyDescent="0.25">
      <c r="A119" s="4">
        <v>44338</v>
      </c>
      <c r="B119" t="s">
        <v>14</v>
      </c>
      <c r="C119">
        <v>333</v>
      </c>
      <c r="D119" t="str">
        <f t="shared" si="4"/>
        <v>БелАЗ7547333</v>
      </c>
      <c r="E119">
        <v>2021</v>
      </c>
      <c r="F119" t="s">
        <v>6</v>
      </c>
      <c r="G119">
        <v>15055</v>
      </c>
      <c r="H119">
        <v>15000</v>
      </c>
      <c r="I119" t="str">
        <f t="shared" si="5"/>
        <v>33315000</v>
      </c>
      <c r="J119" s="4">
        <f t="shared" si="6"/>
        <v>44338</v>
      </c>
      <c r="K119" t="s">
        <v>84</v>
      </c>
    </row>
    <row r="120" spans="1:11" hidden="1" x14ac:dyDescent="0.25">
      <c r="A120" s="4">
        <v>44368</v>
      </c>
      <c r="B120" t="s">
        <v>14</v>
      </c>
      <c r="C120">
        <v>333</v>
      </c>
      <c r="D120" t="str">
        <f t="shared" si="4"/>
        <v>БелАЗ7547333</v>
      </c>
      <c r="E120">
        <v>2021</v>
      </c>
      <c r="F120" t="s">
        <v>6</v>
      </c>
      <c r="G120">
        <v>15340</v>
      </c>
      <c r="H120">
        <v>15250</v>
      </c>
      <c r="I120" t="str">
        <f t="shared" si="5"/>
        <v>33315250</v>
      </c>
      <c r="J120" s="4">
        <f t="shared" si="6"/>
        <v>44368</v>
      </c>
      <c r="K120" t="s">
        <v>84</v>
      </c>
    </row>
    <row r="121" spans="1:11" hidden="1" x14ac:dyDescent="0.25">
      <c r="A121" s="4">
        <v>44450</v>
      </c>
      <c r="B121" t="s">
        <v>14</v>
      </c>
      <c r="C121">
        <v>333</v>
      </c>
      <c r="D121" t="str">
        <f t="shared" si="4"/>
        <v>БелАЗ7547333</v>
      </c>
      <c r="E121">
        <v>2021</v>
      </c>
      <c r="F121" t="s">
        <v>6</v>
      </c>
      <c r="G121">
        <v>15542</v>
      </c>
      <c r="H121">
        <f>ROUND(G121,-2)</f>
        <v>15500</v>
      </c>
      <c r="I121" t="str">
        <f t="shared" si="5"/>
        <v>33315500</v>
      </c>
      <c r="J121" s="4">
        <f t="shared" si="6"/>
        <v>44450</v>
      </c>
      <c r="K121" t="s">
        <v>84</v>
      </c>
    </row>
    <row r="122" spans="1:11" hidden="1" x14ac:dyDescent="0.25">
      <c r="A122" s="4">
        <v>44666</v>
      </c>
      <c r="B122" t="s">
        <v>14</v>
      </c>
      <c r="C122">
        <v>333</v>
      </c>
      <c r="D122" t="str">
        <f t="shared" si="4"/>
        <v>БелАЗ7547333</v>
      </c>
      <c r="E122">
        <v>2022</v>
      </c>
      <c r="F122" t="s">
        <v>6</v>
      </c>
      <c r="G122">
        <v>15815</v>
      </c>
      <c r="H122">
        <v>15750</v>
      </c>
      <c r="I122" t="str">
        <f t="shared" si="5"/>
        <v>33315750</v>
      </c>
      <c r="J122" s="4">
        <f t="shared" si="6"/>
        <v>44666</v>
      </c>
      <c r="K122" t="s">
        <v>84</v>
      </c>
    </row>
    <row r="123" spans="1:11" hidden="1" x14ac:dyDescent="0.25">
      <c r="A123" s="4">
        <v>44749</v>
      </c>
      <c r="B123" t="s">
        <v>14</v>
      </c>
      <c r="C123">
        <v>333</v>
      </c>
      <c r="D123" t="str">
        <f t="shared" si="4"/>
        <v>БелАЗ7547333</v>
      </c>
      <c r="E123">
        <v>2022</v>
      </c>
      <c r="F123" t="s">
        <v>6</v>
      </c>
      <c r="G123">
        <v>16000</v>
      </c>
      <c r="H123">
        <f t="shared" ref="H123:H129" si="7">ROUND(G123,-2)</f>
        <v>16000</v>
      </c>
      <c r="I123" t="str">
        <f t="shared" si="5"/>
        <v>33316000</v>
      </c>
      <c r="J123" s="4">
        <f t="shared" si="6"/>
        <v>44749</v>
      </c>
      <c r="K123" t="s">
        <v>84</v>
      </c>
    </row>
    <row r="124" spans="1:11" hidden="1" x14ac:dyDescent="0.25">
      <c r="A124" s="4">
        <v>44782</v>
      </c>
      <c r="B124" t="s">
        <v>32</v>
      </c>
      <c r="C124">
        <v>359</v>
      </c>
      <c r="D124" t="str">
        <f t="shared" si="4"/>
        <v>КАМАЗ359</v>
      </c>
      <c r="E124">
        <v>2022</v>
      </c>
      <c r="F124" t="s">
        <v>6</v>
      </c>
      <c r="G124">
        <v>90000</v>
      </c>
      <c r="H124">
        <f t="shared" si="7"/>
        <v>90000</v>
      </c>
      <c r="I124" t="str">
        <f t="shared" si="5"/>
        <v>35990000</v>
      </c>
      <c r="J124" s="4">
        <f t="shared" si="6"/>
        <v>44782</v>
      </c>
    </row>
    <row r="125" spans="1:11" hidden="1" x14ac:dyDescent="0.25">
      <c r="A125" s="4">
        <v>44486</v>
      </c>
      <c r="B125" t="s">
        <v>25</v>
      </c>
      <c r="C125">
        <v>375</v>
      </c>
      <c r="D125" t="str">
        <f t="shared" si="4"/>
        <v>УРАЛ автокран375</v>
      </c>
      <c r="E125">
        <v>2021</v>
      </c>
      <c r="F125" t="s">
        <v>22</v>
      </c>
      <c r="G125">
        <v>29000</v>
      </c>
      <c r="H125">
        <f t="shared" si="7"/>
        <v>29000</v>
      </c>
      <c r="I125" t="str">
        <f t="shared" si="5"/>
        <v>37529000</v>
      </c>
      <c r="J125" s="4">
        <f t="shared" si="6"/>
        <v>44486</v>
      </c>
    </row>
    <row r="126" spans="1:11" hidden="1" x14ac:dyDescent="0.25">
      <c r="A126" s="4">
        <v>44668</v>
      </c>
      <c r="B126" t="s">
        <v>25</v>
      </c>
      <c r="C126">
        <v>376</v>
      </c>
      <c r="D126" t="str">
        <f t="shared" si="4"/>
        <v>УРАЛ автокран376</v>
      </c>
      <c r="E126">
        <v>2022</v>
      </c>
      <c r="F126" t="s">
        <v>27</v>
      </c>
      <c r="G126">
        <v>35511</v>
      </c>
      <c r="H126">
        <f t="shared" si="7"/>
        <v>35500</v>
      </c>
      <c r="I126" t="str">
        <f t="shared" si="5"/>
        <v>37635500</v>
      </c>
      <c r="J126" s="4">
        <f t="shared" si="6"/>
        <v>44668</v>
      </c>
    </row>
    <row r="127" spans="1:11" hidden="1" x14ac:dyDescent="0.25">
      <c r="A127" s="4">
        <v>44763</v>
      </c>
      <c r="B127" t="s">
        <v>25</v>
      </c>
      <c r="C127">
        <v>376</v>
      </c>
      <c r="D127" t="str">
        <f t="shared" si="4"/>
        <v>УРАЛ автокран376</v>
      </c>
      <c r="E127">
        <v>2022</v>
      </c>
      <c r="F127" t="s">
        <v>22</v>
      </c>
      <c r="G127">
        <v>36000</v>
      </c>
      <c r="H127">
        <f t="shared" si="7"/>
        <v>36000</v>
      </c>
      <c r="I127" t="str">
        <f t="shared" si="5"/>
        <v>37636000</v>
      </c>
      <c r="J127" s="4">
        <f t="shared" si="6"/>
        <v>44763</v>
      </c>
    </row>
    <row r="128" spans="1:11" hidden="1" x14ac:dyDescent="0.25">
      <c r="A128" s="4">
        <v>44785</v>
      </c>
      <c r="B128" t="s">
        <v>25</v>
      </c>
      <c r="C128">
        <v>376</v>
      </c>
      <c r="D128" t="str">
        <f t="shared" si="4"/>
        <v>УРАЛ автокран376</v>
      </c>
      <c r="E128">
        <v>2022</v>
      </c>
      <c r="F128" t="s">
        <v>6</v>
      </c>
      <c r="G128">
        <v>22676</v>
      </c>
      <c r="H128">
        <f t="shared" si="7"/>
        <v>22700</v>
      </c>
      <c r="I128" t="str">
        <f t="shared" si="5"/>
        <v>37622700</v>
      </c>
      <c r="J128" s="4">
        <f t="shared" si="6"/>
        <v>44785</v>
      </c>
    </row>
    <row r="129" spans="1:10" hidden="1" x14ac:dyDescent="0.25">
      <c r="A129" s="4">
        <v>44673</v>
      </c>
      <c r="B129" t="s">
        <v>34</v>
      </c>
      <c r="C129">
        <v>384</v>
      </c>
      <c r="D129" t="str">
        <f t="shared" si="4"/>
        <v>УРАЛ384</v>
      </c>
      <c r="E129">
        <v>2022</v>
      </c>
      <c r="F129" t="s">
        <v>27</v>
      </c>
      <c r="G129">
        <v>14000</v>
      </c>
      <c r="H129">
        <f t="shared" si="7"/>
        <v>14000</v>
      </c>
      <c r="I129" t="str">
        <f t="shared" si="5"/>
        <v>38414000</v>
      </c>
      <c r="J129" s="4">
        <f t="shared" si="6"/>
        <v>44673</v>
      </c>
    </row>
    <row r="130" spans="1:10" hidden="1" x14ac:dyDescent="0.25">
      <c r="A130" s="4">
        <v>44675</v>
      </c>
      <c r="B130" t="s">
        <v>34</v>
      </c>
      <c r="C130">
        <v>384</v>
      </c>
      <c r="D130" t="str">
        <f t="shared" ref="D130:D193" si="8">B130&amp;C130</f>
        <v>УРАЛ384</v>
      </c>
      <c r="E130">
        <v>2022</v>
      </c>
      <c r="F130" t="s">
        <v>27</v>
      </c>
      <c r="G130">
        <v>14000</v>
      </c>
      <c r="H130">
        <f t="shared" ref="H130:H193" si="9">ROUND(G130,-2)</f>
        <v>14000</v>
      </c>
      <c r="I130" t="str">
        <f t="shared" ref="I130:I193" si="10">C130&amp;H130</f>
        <v>38414000</v>
      </c>
      <c r="J130" s="4">
        <f t="shared" ref="J130:J193" si="11">A130</f>
        <v>44675</v>
      </c>
    </row>
    <row r="131" spans="1:10" hidden="1" x14ac:dyDescent="0.25">
      <c r="A131" s="4">
        <v>44734</v>
      </c>
      <c r="B131" t="s">
        <v>34</v>
      </c>
      <c r="C131">
        <v>384</v>
      </c>
      <c r="D131" t="str">
        <f t="shared" si="8"/>
        <v>УРАЛ384</v>
      </c>
      <c r="E131">
        <v>2022</v>
      </c>
      <c r="F131" t="s">
        <v>22</v>
      </c>
      <c r="G131">
        <v>16300</v>
      </c>
      <c r="H131">
        <f t="shared" si="9"/>
        <v>16300</v>
      </c>
      <c r="I131" t="str">
        <f t="shared" si="10"/>
        <v>38416300</v>
      </c>
      <c r="J131" s="4">
        <f t="shared" si="11"/>
        <v>44734</v>
      </c>
    </row>
    <row r="132" spans="1:10" hidden="1" x14ac:dyDescent="0.25">
      <c r="A132" s="4">
        <v>44332</v>
      </c>
      <c r="B132" t="s">
        <v>35</v>
      </c>
      <c r="C132">
        <v>400</v>
      </c>
      <c r="D132" t="str">
        <f t="shared" si="8"/>
        <v>SL50W400</v>
      </c>
      <c r="E132">
        <v>2021</v>
      </c>
      <c r="F132" t="s">
        <v>2</v>
      </c>
      <c r="G132">
        <v>6962</v>
      </c>
      <c r="H132">
        <f t="shared" si="9"/>
        <v>7000</v>
      </c>
      <c r="I132" t="str">
        <f t="shared" si="10"/>
        <v>4007000</v>
      </c>
      <c r="J132" s="4">
        <f t="shared" si="11"/>
        <v>44332</v>
      </c>
    </row>
    <row r="133" spans="1:10" hidden="1" x14ac:dyDescent="0.25">
      <c r="A133" s="4">
        <v>44412</v>
      </c>
      <c r="B133" t="s">
        <v>35</v>
      </c>
      <c r="C133">
        <v>400</v>
      </c>
      <c r="D133" t="str">
        <f t="shared" si="8"/>
        <v>SL50W400</v>
      </c>
      <c r="E133">
        <v>2021</v>
      </c>
      <c r="F133" t="s">
        <v>6</v>
      </c>
      <c r="G133">
        <v>7231</v>
      </c>
      <c r="H133">
        <f t="shared" si="9"/>
        <v>7200</v>
      </c>
      <c r="I133" t="str">
        <f t="shared" si="10"/>
        <v>4007200</v>
      </c>
      <c r="J133" s="4">
        <f t="shared" si="11"/>
        <v>44412</v>
      </c>
    </row>
    <row r="134" spans="1:10" hidden="1" x14ac:dyDescent="0.25">
      <c r="A134" s="4">
        <v>44480</v>
      </c>
      <c r="B134" t="s">
        <v>35</v>
      </c>
      <c r="C134">
        <v>400</v>
      </c>
      <c r="D134" t="str">
        <f t="shared" si="8"/>
        <v>SL50W400</v>
      </c>
      <c r="E134">
        <v>2021</v>
      </c>
      <c r="F134" t="s">
        <v>6</v>
      </c>
      <c r="G134">
        <v>7231</v>
      </c>
      <c r="H134">
        <f t="shared" si="9"/>
        <v>7200</v>
      </c>
      <c r="I134" t="str">
        <f t="shared" si="10"/>
        <v>4007200</v>
      </c>
      <c r="J134" s="4">
        <f t="shared" si="11"/>
        <v>44480</v>
      </c>
    </row>
    <row r="135" spans="1:10" hidden="1" x14ac:dyDescent="0.25">
      <c r="A135" s="4">
        <v>44690</v>
      </c>
      <c r="B135" t="s">
        <v>35</v>
      </c>
      <c r="C135">
        <v>400</v>
      </c>
      <c r="D135" t="str">
        <f t="shared" si="8"/>
        <v>SL50W400</v>
      </c>
      <c r="E135">
        <v>2022</v>
      </c>
      <c r="F135" t="s">
        <v>4</v>
      </c>
      <c r="G135">
        <v>7500</v>
      </c>
      <c r="H135">
        <f t="shared" si="9"/>
        <v>7500</v>
      </c>
      <c r="I135" t="str">
        <f t="shared" si="10"/>
        <v>4007500</v>
      </c>
      <c r="J135" s="4">
        <f t="shared" si="11"/>
        <v>44690</v>
      </c>
    </row>
    <row r="136" spans="1:10" hidden="1" x14ac:dyDescent="0.25">
      <c r="A136" s="4">
        <v>44718</v>
      </c>
      <c r="B136" t="s">
        <v>35</v>
      </c>
      <c r="C136">
        <v>400</v>
      </c>
      <c r="D136" t="str">
        <f t="shared" si="8"/>
        <v>SL50W400</v>
      </c>
      <c r="E136">
        <v>2022</v>
      </c>
      <c r="F136" t="s">
        <v>6</v>
      </c>
      <c r="G136">
        <v>7770</v>
      </c>
      <c r="H136">
        <f t="shared" si="9"/>
        <v>7800</v>
      </c>
      <c r="I136" t="str">
        <f t="shared" si="10"/>
        <v>4007800</v>
      </c>
      <c r="J136" s="4">
        <f t="shared" si="11"/>
        <v>44718</v>
      </c>
    </row>
    <row r="137" spans="1:10" hidden="1" x14ac:dyDescent="0.25">
      <c r="A137" s="4">
        <v>44727</v>
      </c>
      <c r="B137" t="s">
        <v>35</v>
      </c>
      <c r="C137">
        <v>400</v>
      </c>
      <c r="D137" t="str">
        <f t="shared" si="8"/>
        <v>SL50W400</v>
      </c>
      <c r="E137">
        <v>2022</v>
      </c>
      <c r="F137" t="s">
        <v>5</v>
      </c>
      <c r="G137">
        <v>8001</v>
      </c>
      <c r="H137">
        <f t="shared" si="9"/>
        <v>8000</v>
      </c>
      <c r="I137" t="str">
        <f t="shared" si="10"/>
        <v>4008000</v>
      </c>
      <c r="J137" s="4">
        <f t="shared" si="11"/>
        <v>44727</v>
      </c>
    </row>
    <row r="138" spans="1:10" hidden="1" x14ac:dyDescent="0.25">
      <c r="A138" s="4">
        <v>44756</v>
      </c>
      <c r="B138" t="s">
        <v>35</v>
      </c>
      <c r="C138">
        <v>400</v>
      </c>
      <c r="D138" t="str">
        <f t="shared" si="8"/>
        <v>SL50W400</v>
      </c>
      <c r="E138">
        <v>2022</v>
      </c>
      <c r="F138" t="s">
        <v>6</v>
      </c>
      <c r="G138">
        <v>8256</v>
      </c>
      <c r="H138">
        <f t="shared" si="9"/>
        <v>8300</v>
      </c>
      <c r="I138" t="str">
        <f t="shared" si="10"/>
        <v>4008300</v>
      </c>
      <c r="J138" s="4">
        <f t="shared" si="11"/>
        <v>44756</v>
      </c>
    </row>
    <row r="139" spans="1:10" hidden="1" x14ac:dyDescent="0.25">
      <c r="A139" s="4">
        <v>44809</v>
      </c>
      <c r="B139" t="s">
        <v>35</v>
      </c>
      <c r="C139">
        <v>400</v>
      </c>
      <c r="D139" t="str">
        <f t="shared" si="8"/>
        <v>SL50W400</v>
      </c>
      <c r="E139">
        <v>2022</v>
      </c>
      <c r="F139" t="s">
        <v>6</v>
      </c>
      <c r="G139">
        <v>8770</v>
      </c>
      <c r="H139">
        <f t="shared" si="9"/>
        <v>8800</v>
      </c>
      <c r="I139" t="str">
        <f t="shared" si="10"/>
        <v>4008800</v>
      </c>
      <c r="J139" s="4">
        <f t="shared" si="11"/>
        <v>44809</v>
      </c>
    </row>
    <row r="140" spans="1:10" hidden="1" x14ac:dyDescent="0.25">
      <c r="A140" s="4">
        <v>44658</v>
      </c>
      <c r="B140" t="s">
        <v>36</v>
      </c>
      <c r="C140">
        <v>421</v>
      </c>
      <c r="D140" t="str">
        <f t="shared" si="8"/>
        <v>УРАЛ автобус421</v>
      </c>
      <c r="E140">
        <v>2022</v>
      </c>
      <c r="F140" t="s">
        <v>27</v>
      </c>
      <c r="G140">
        <v>90000</v>
      </c>
      <c r="H140">
        <f t="shared" si="9"/>
        <v>90000</v>
      </c>
      <c r="I140" t="str">
        <f t="shared" si="10"/>
        <v>42190000</v>
      </c>
      <c r="J140" s="4">
        <f t="shared" si="11"/>
        <v>44658</v>
      </c>
    </row>
    <row r="141" spans="1:10" hidden="1" x14ac:dyDescent="0.25">
      <c r="A141" s="4">
        <v>44758</v>
      </c>
      <c r="B141" t="s">
        <v>36</v>
      </c>
      <c r="C141">
        <v>421</v>
      </c>
      <c r="D141" t="str">
        <f t="shared" si="8"/>
        <v>УРАЛ автобус421</v>
      </c>
      <c r="E141">
        <v>2022</v>
      </c>
      <c r="F141" t="s">
        <v>22</v>
      </c>
      <c r="G141">
        <v>95550</v>
      </c>
      <c r="H141">
        <f t="shared" si="9"/>
        <v>95600</v>
      </c>
      <c r="I141" t="str">
        <f t="shared" si="10"/>
        <v>42195600</v>
      </c>
      <c r="J141" s="4">
        <f t="shared" si="11"/>
        <v>44758</v>
      </c>
    </row>
    <row r="142" spans="1:10" hidden="1" x14ac:dyDescent="0.25">
      <c r="A142" s="4">
        <v>44382</v>
      </c>
      <c r="B142" t="s">
        <v>37</v>
      </c>
      <c r="C142">
        <v>429</v>
      </c>
      <c r="D142" t="str">
        <f t="shared" si="8"/>
        <v>ДЭС429</v>
      </c>
      <c r="E142">
        <v>2021</v>
      </c>
      <c r="F142" t="s">
        <v>6</v>
      </c>
      <c r="G142">
        <v>3790</v>
      </c>
      <c r="H142">
        <f t="shared" si="9"/>
        <v>3800</v>
      </c>
      <c r="I142" t="str">
        <f t="shared" si="10"/>
        <v>4293800</v>
      </c>
      <c r="J142" s="4">
        <f t="shared" si="11"/>
        <v>44382</v>
      </c>
    </row>
    <row r="143" spans="1:10" hidden="1" x14ac:dyDescent="0.25">
      <c r="A143" s="4">
        <v>44398</v>
      </c>
      <c r="B143" t="s">
        <v>37</v>
      </c>
      <c r="C143">
        <v>429</v>
      </c>
      <c r="D143" t="str">
        <f t="shared" si="8"/>
        <v>ДЭС429</v>
      </c>
      <c r="E143">
        <v>2021</v>
      </c>
      <c r="F143" t="s">
        <v>6</v>
      </c>
      <c r="G143">
        <v>4088</v>
      </c>
      <c r="H143">
        <f t="shared" si="9"/>
        <v>4100</v>
      </c>
      <c r="I143" t="str">
        <f t="shared" si="10"/>
        <v>4294100</v>
      </c>
      <c r="J143" s="4">
        <f t="shared" si="11"/>
        <v>44398</v>
      </c>
    </row>
    <row r="144" spans="1:10" hidden="1" x14ac:dyDescent="0.25">
      <c r="A144" s="4">
        <v>44419</v>
      </c>
      <c r="B144" t="s">
        <v>37</v>
      </c>
      <c r="C144">
        <v>429</v>
      </c>
      <c r="D144" t="str">
        <f t="shared" si="8"/>
        <v>ДЭС429</v>
      </c>
      <c r="E144">
        <v>2021</v>
      </c>
      <c r="F144" t="s">
        <v>6</v>
      </c>
      <c r="G144">
        <v>4370</v>
      </c>
      <c r="H144">
        <f t="shared" si="9"/>
        <v>4400</v>
      </c>
      <c r="I144" t="str">
        <f t="shared" si="10"/>
        <v>4294400</v>
      </c>
      <c r="J144" s="4">
        <f t="shared" si="11"/>
        <v>44419</v>
      </c>
    </row>
    <row r="145" spans="1:10" hidden="1" x14ac:dyDescent="0.25">
      <c r="A145" s="4">
        <v>44354</v>
      </c>
      <c r="B145" t="s">
        <v>35</v>
      </c>
      <c r="C145">
        <v>466</v>
      </c>
      <c r="D145" t="str">
        <f t="shared" si="8"/>
        <v>SL50W466</v>
      </c>
      <c r="E145">
        <v>2021</v>
      </c>
      <c r="F145" t="s">
        <v>6</v>
      </c>
      <c r="G145">
        <v>8752</v>
      </c>
      <c r="H145">
        <f t="shared" si="9"/>
        <v>8800</v>
      </c>
      <c r="I145" t="str">
        <f t="shared" si="10"/>
        <v>4668800</v>
      </c>
      <c r="J145" s="4">
        <f t="shared" si="11"/>
        <v>44354</v>
      </c>
    </row>
    <row r="146" spans="1:10" hidden="1" x14ac:dyDescent="0.25">
      <c r="A146" s="4">
        <v>44368</v>
      </c>
      <c r="B146" t="s">
        <v>35</v>
      </c>
      <c r="C146">
        <v>466</v>
      </c>
      <c r="D146" t="str">
        <f t="shared" si="8"/>
        <v>SL50W466</v>
      </c>
      <c r="E146">
        <v>2021</v>
      </c>
      <c r="F146" t="s">
        <v>2</v>
      </c>
      <c r="G146">
        <v>8980</v>
      </c>
      <c r="H146">
        <f t="shared" si="9"/>
        <v>9000</v>
      </c>
      <c r="I146" t="str">
        <f t="shared" si="10"/>
        <v>4669000</v>
      </c>
      <c r="J146" s="4">
        <f t="shared" si="11"/>
        <v>44368</v>
      </c>
    </row>
    <row r="147" spans="1:10" hidden="1" x14ac:dyDescent="0.25">
      <c r="A147" s="4">
        <v>44396</v>
      </c>
      <c r="B147" t="s">
        <v>35</v>
      </c>
      <c r="C147">
        <v>466</v>
      </c>
      <c r="D147" t="str">
        <f t="shared" si="8"/>
        <v>SL50W466</v>
      </c>
      <c r="E147">
        <v>2021</v>
      </c>
      <c r="F147" t="s">
        <v>4</v>
      </c>
      <c r="G147">
        <v>9505</v>
      </c>
      <c r="H147">
        <f t="shared" si="9"/>
        <v>9500</v>
      </c>
      <c r="I147" t="str">
        <f t="shared" si="10"/>
        <v>4669500</v>
      </c>
      <c r="J147" s="4">
        <f t="shared" si="11"/>
        <v>44396</v>
      </c>
    </row>
    <row r="148" spans="1:10" hidden="1" x14ac:dyDescent="0.25">
      <c r="A148" s="4">
        <v>44423</v>
      </c>
      <c r="B148" t="s">
        <v>35</v>
      </c>
      <c r="C148">
        <v>466</v>
      </c>
      <c r="D148" t="str">
        <f t="shared" si="8"/>
        <v>SL50W466</v>
      </c>
      <c r="E148">
        <v>2021</v>
      </c>
      <c r="F148" t="s">
        <v>2</v>
      </c>
      <c r="G148">
        <v>10009</v>
      </c>
      <c r="H148">
        <f t="shared" si="9"/>
        <v>10000</v>
      </c>
      <c r="I148" t="str">
        <f t="shared" si="10"/>
        <v>46610000</v>
      </c>
      <c r="J148" s="4">
        <f t="shared" si="11"/>
        <v>44423</v>
      </c>
    </row>
    <row r="149" spans="1:10" hidden="1" x14ac:dyDescent="0.25">
      <c r="A149" s="4">
        <v>44436</v>
      </c>
      <c r="B149" t="s">
        <v>35</v>
      </c>
      <c r="C149">
        <v>466</v>
      </c>
      <c r="D149" t="str">
        <f t="shared" si="8"/>
        <v>SL50W466</v>
      </c>
      <c r="E149">
        <v>2021</v>
      </c>
      <c r="F149" t="s">
        <v>6</v>
      </c>
      <c r="G149">
        <v>10254</v>
      </c>
      <c r="H149">
        <f t="shared" si="9"/>
        <v>10300</v>
      </c>
      <c r="I149" t="str">
        <f t="shared" si="10"/>
        <v>46610300</v>
      </c>
      <c r="J149" s="4">
        <f t="shared" si="11"/>
        <v>44436</v>
      </c>
    </row>
    <row r="150" spans="1:10" hidden="1" x14ac:dyDescent="0.25">
      <c r="A150" s="4">
        <v>44452</v>
      </c>
      <c r="B150" t="s">
        <v>35</v>
      </c>
      <c r="C150">
        <v>466</v>
      </c>
      <c r="D150" t="str">
        <f t="shared" si="8"/>
        <v>SL50W466</v>
      </c>
      <c r="E150">
        <v>2021</v>
      </c>
      <c r="F150" t="s">
        <v>4</v>
      </c>
      <c r="G150">
        <v>10492</v>
      </c>
      <c r="H150">
        <f t="shared" si="9"/>
        <v>10500</v>
      </c>
      <c r="I150" t="str">
        <f t="shared" si="10"/>
        <v>46610500</v>
      </c>
      <c r="J150" s="4">
        <f t="shared" si="11"/>
        <v>44452</v>
      </c>
    </row>
    <row r="151" spans="1:10" hidden="1" x14ac:dyDescent="0.25">
      <c r="A151" s="4">
        <v>44473</v>
      </c>
      <c r="B151" t="s">
        <v>35</v>
      </c>
      <c r="C151">
        <v>466</v>
      </c>
      <c r="D151" t="str">
        <f t="shared" si="8"/>
        <v>SL50W466</v>
      </c>
      <c r="E151">
        <v>2021</v>
      </c>
      <c r="F151" t="s">
        <v>6</v>
      </c>
      <c r="G151">
        <v>10746</v>
      </c>
      <c r="H151">
        <f t="shared" si="9"/>
        <v>10700</v>
      </c>
      <c r="I151" t="str">
        <f t="shared" si="10"/>
        <v>46610700</v>
      </c>
      <c r="J151" s="4">
        <f t="shared" si="11"/>
        <v>44473</v>
      </c>
    </row>
    <row r="152" spans="1:10" hidden="1" x14ac:dyDescent="0.25">
      <c r="A152" s="4">
        <v>44780</v>
      </c>
      <c r="B152" t="s">
        <v>35</v>
      </c>
      <c r="C152">
        <v>466</v>
      </c>
      <c r="D152" t="str">
        <f t="shared" si="8"/>
        <v>SL50W466</v>
      </c>
      <c r="E152">
        <v>2022</v>
      </c>
      <c r="F152" t="s">
        <v>4</v>
      </c>
      <c r="G152">
        <v>11250</v>
      </c>
      <c r="H152">
        <f t="shared" si="9"/>
        <v>11300</v>
      </c>
      <c r="I152" t="str">
        <f t="shared" si="10"/>
        <v>46611300</v>
      </c>
      <c r="J152" s="4">
        <f t="shared" si="11"/>
        <v>44780</v>
      </c>
    </row>
    <row r="153" spans="1:10" hidden="1" x14ac:dyDescent="0.25">
      <c r="A153" s="4">
        <v>44279</v>
      </c>
      <c r="B153" t="s">
        <v>35</v>
      </c>
      <c r="C153">
        <v>467</v>
      </c>
      <c r="D153" t="str">
        <f t="shared" si="8"/>
        <v>SL50W467</v>
      </c>
      <c r="E153">
        <v>2021</v>
      </c>
      <c r="F153" t="s">
        <v>6</v>
      </c>
      <c r="G153">
        <v>2750</v>
      </c>
      <c r="H153">
        <f t="shared" si="9"/>
        <v>2800</v>
      </c>
      <c r="I153" t="str">
        <f t="shared" si="10"/>
        <v>4672800</v>
      </c>
      <c r="J153" s="4">
        <f t="shared" si="11"/>
        <v>44279</v>
      </c>
    </row>
    <row r="154" spans="1:10" hidden="1" x14ac:dyDescent="0.25">
      <c r="A154" s="4">
        <v>44326</v>
      </c>
      <c r="B154" t="s">
        <v>35</v>
      </c>
      <c r="C154">
        <v>467</v>
      </c>
      <c r="D154" t="str">
        <f t="shared" si="8"/>
        <v>SL50W467</v>
      </c>
      <c r="E154">
        <v>2021</v>
      </c>
      <c r="F154" t="s">
        <v>2</v>
      </c>
      <c r="G154">
        <v>3028</v>
      </c>
      <c r="H154">
        <f t="shared" si="9"/>
        <v>3000</v>
      </c>
      <c r="I154" t="str">
        <f t="shared" si="10"/>
        <v>4673000</v>
      </c>
      <c r="J154" s="4">
        <f t="shared" si="11"/>
        <v>44326</v>
      </c>
    </row>
    <row r="155" spans="1:10" hidden="1" x14ac:dyDescent="0.25">
      <c r="A155" s="4">
        <v>44354</v>
      </c>
      <c r="B155" t="s">
        <v>35</v>
      </c>
      <c r="C155">
        <v>467</v>
      </c>
      <c r="D155" t="str">
        <f t="shared" si="8"/>
        <v>SL50W467</v>
      </c>
      <c r="E155">
        <v>2021</v>
      </c>
      <c r="F155" t="s">
        <v>6</v>
      </c>
      <c r="G155">
        <v>3253</v>
      </c>
      <c r="H155">
        <f t="shared" si="9"/>
        <v>3300</v>
      </c>
      <c r="I155" t="str">
        <f t="shared" si="10"/>
        <v>4673300</v>
      </c>
      <c r="J155" s="4">
        <f t="shared" si="11"/>
        <v>44354</v>
      </c>
    </row>
    <row r="156" spans="1:10" hidden="1" x14ac:dyDescent="0.25">
      <c r="A156" s="4">
        <v>44382</v>
      </c>
      <c r="B156" t="s">
        <v>35</v>
      </c>
      <c r="C156">
        <v>467</v>
      </c>
      <c r="D156" t="str">
        <f t="shared" si="8"/>
        <v>SL50W467</v>
      </c>
      <c r="E156">
        <v>2021</v>
      </c>
      <c r="F156" t="s">
        <v>4</v>
      </c>
      <c r="G156">
        <v>3519</v>
      </c>
      <c r="H156">
        <f t="shared" si="9"/>
        <v>3500</v>
      </c>
      <c r="I156" t="str">
        <f t="shared" si="10"/>
        <v>4673500</v>
      </c>
      <c r="J156" s="4">
        <f t="shared" si="11"/>
        <v>44382</v>
      </c>
    </row>
    <row r="157" spans="1:10" hidden="1" x14ac:dyDescent="0.25">
      <c r="A157" s="4">
        <v>44410</v>
      </c>
      <c r="B157" t="s">
        <v>35</v>
      </c>
      <c r="C157">
        <v>467</v>
      </c>
      <c r="D157" t="str">
        <f t="shared" si="8"/>
        <v>SL50W467</v>
      </c>
      <c r="E157">
        <v>2021</v>
      </c>
      <c r="F157" t="s">
        <v>6</v>
      </c>
      <c r="G157">
        <v>3750</v>
      </c>
      <c r="H157">
        <f t="shared" si="9"/>
        <v>3800</v>
      </c>
      <c r="I157" t="str">
        <f t="shared" si="10"/>
        <v>4673800</v>
      </c>
      <c r="J157" s="4">
        <f t="shared" si="11"/>
        <v>44410</v>
      </c>
    </row>
    <row r="158" spans="1:10" hidden="1" x14ac:dyDescent="0.25">
      <c r="A158" s="4">
        <v>44690</v>
      </c>
      <c r="B158" t="s">
        <v>35</v>
      </c>
      <c r="C158">
        <v>467</v>
      </c>
      <c r="D158" t="str">
        <f t="shared" si="8"/>
        <v>SL50W467</v>
      </c>
      <c r="E158">
        <v>2022</v>
      </c>
      <c r="F158" t="s">
        <v>2</v>
      </c>
      <c r="G158">
        <v>4015</v>
      </c>
      <c r="H158">
        <f t="shared" si="9"/>
        <v>4000</v>
      </c>
      <c r="I158" t="str">
        <f t="shared" si="10"/>
        <v>4674000</v>
      </c>
      <c r="J158" s="4">
        <f t="shared" si="11"/>
        <v>44690</v>
      </c>
    </row>
    <row r="159" spans="1:10" hidden="1" x14ac:dyDescent="0.25">
      <c r="A159" s="4">
        <v>44850</v>
      </c>
      <c r="B159" t="s">
        <v>35</v>
      </c>
      <c r="C159">
        <v>467</v>
      </c>
      <c r="D159" t="str">
        <f t="shared" si="8"/>
        <v>SL50W467</v>
      </c>
      <c r="E159">
        <v>2022</v>
      </c>
      <c r="F159" t="s">
        <v>6</v>
      </c>
      <c r="G159">
        <v>4250</v>
      </c>
      <c r="H159">
        <f t="shared" si="9"/>
        <v>4300</v>
      </c>
      <c r="I159" t="str">
        <f t="shared" si="10"/>
        <v>4674300</v>
      </c>
      <c r="J159" s="4">
        <f t="shared" si="11"/>
        <v>44850</v>
      </c>
    </row>
    <row r="160" spans="1:10" hidden="1" x14ac:dyDescent="0.25">
      <c r="A160" s="4">
        <v>44742</v>
      </c>
      <c r="B160" t="s">
        <v>39</v>
      </c>
      <c r="C160">
        <v>471</v>
      </c>
      <c r="D160" t="str">
        <f t="shared" si="8"/>
        <v>КАМАЗ АТЗ471</v>
      </c>
      <c r="E160">
        <v>2022</v>
      </c>
      <c r="F160" t="s">
        <v>27</v>
      </c>
      <c r="G160">
        <v>9494</v>
      </c>
      <c r="H160">
        <f t="shared" si="9"/>
        <v>9500</v>
      </c>
      <c r="I160" t="str">
        <f t="shared" si="10"/>
        <v>4719500</v>
      </c>
      <c r="J160" s="4">
        <f t="shared" si="11"/>
        <v>44742</v>
      </c>
    </row>
    <row r="161" spans="1:11" hidden="1" x14ac:dyDescent="0.25">
      <c r="A161" s="4">
        <v>44783</v>
      </c>
      <c r="B161" t="s">
        <v>39</v>
      </c>
      <c r="C161">
        <v>471</v>
      </c>
      <c r="D161" t="str">
        <f t="shared" si="8"/>
        <v>КАМАЗ АТЗ471</v>
      </c>
      <c r="E161">
        <v>2022</v>
      </c>
      <c r="F161" t="s">
        <v>6</v>
      </c>
      <c r="G161">
        <v>9676</v>
      </c>
      <c r="H161">
        <f t="shared" si="9"/>
        <v>9700</v>
      </c>
      <c r="I161" t="str">
        <f t="shared" si="10"/>
        <v>4719700</v>
      </c>
      <c r="J161" s="4">
        <f t="shared" si="11"/>
        <v>44783</v>
      </c>
    </row>
    <row r="162" spans="1:11" hidden="1" x14ac:dyDescent="0.25">
      <c r="A162" s="4">
        <v>44742</v>
      </c>
      <c r="B162" t="s">
        <v>40</v>
      </c>
      <c r="C162">
        <v>472</v>
      </c>
      <c r="D162" t="str">
        <f t="shared" si="8"/>
        <v>ГАЗ472</v>
      </c>
      <c r="E162">
        <v>2022</v>
      </c>
      <c r="F162" t="s">
        <v>22</v>
      </c>
      <c r="G162">
        <v>15300</v>
      </c>
      <c r="H162">
        <f t="shared" si="9"/>
        <v>15300</v>
      </c>
      <c r="I162" t="str">
        <f t="shared" si="10"/>
        <v>47215300</v>
      </c>
      <c r="J162" s="4">
        <f t="shared" si="11"/>
        <v>44742</v>
      </c>
    </row>
    <row r="163" spans="1:11" hidden="1" x14ac:dyDescent="0.25">
      <c r="A163" s="4">
        <v>44370</v>
      </c>
      <c r="B163" t="s">
        <v>37</v>
      </c>
      <c r="C163">
        <v>476</v>
      </c>
      <c r="D163" t="str">
        <f t="shared" si="8"/>
        <v>ДЭС476</v>
      </c>
      <c r="E163">
        <v>2021</v>
      </c>
      <c r="F163" t="s">
        <v>4</v>
      </c>
      <c r="G163">
        <v>11050</v>
      </c>
      <c r="H163">
        <f t="shared" si="9"/>
        <v>11100</v>
      </c>
      <c r="I163" t="str">
        <f t="shared" si="10"/>
        <v>47611100</v>
      </c>
      <c r="J163" s="4">
        <f t="shared" si="11"/>
        <v>44370</v>
      </c>
    </row>
    <row r="164" spans="1:11" hidden="1" x14ac:dyDescent="0.25">
      <c r="A164" s="4">
        <v>44381</v>
      </c>
      <c r="B164" t="s">
        <v>37</v>
      </c>
      <c r="C164">
        <v>476</v>
      </c>
      <c r="D164" t="str">
        <f t="shared" si="8"/>
        <v>ДЭС476</v>
      </c>
      <c r="E164">
        <v>2021</v>
      </c>
      <c r="F164" t="s">
        <v>6</v>
      </c>
      <c r="G164">
        <v>17348</v>
      </c>
      <c r="H164">
        <f t="shared" si="9"/>
        <v>17300</v>
      </c>
      <c r="I164" t="str">
        <f t="shared" si="10"/>
        <v>47617300</v>
      </c>
      <c r="J164" s="4">
        <f t="shared" si="11"/>
        <v>44381</v>
      </c>
    </row>
    <row r="165" spans="1:11" hidden="1" x14ac:dyDescent="0.25">
      <c r="A165" s="4">
        <v>44382</v>
      </c>
      <c r="B165" t="s">
        <v>37</v>
      </c>
      <c r="C165">
        <v>476</v>
      </c>
      <c r="D165" t="str">
        <f t="shared" si="8"/>
        <v>ДЭС476</v>
      </c>
      <c r="E165">
        <v>2021</v>
      </c>
      <c r="F165" t="s">
        <v>4</v>
      </c>
      <c r="G165">
        <v>11315</v>
      </c>
      <c r="H165">
        <f t="shared" si="9"/>
        <v>11300</v>
      </c>
      <c r="I165" t="str">
        <f t="shared" si="10"/>
        <v>47611300</v>
      </c>
      <c r="J165" s="4">
        <f t="shared" si="11"/>
        <v>44382</v>
      </c>
    </row>
    <row r="166" spans="1:11" hidden="1" x14ac:dyDescent="0.25">
      <c r="A166" s="4">
        <v>44396</v>
      </c>
      <c r="B166" t="s">
        <v>37</v>
      </c>
      <c r="C166">
        <v>476</v>
      </c>
      <c r="D166" t="str">
        <f t="shared" si="8"/>
        <v>ДЭС476</v>
      </c>
      <c r="E166">
        <v>2021</v>
      </c>
      <c r="F166" t="s">
        <v>6</v>
      </c>
      <c r="G166">
        <v>11375</v>
      </c>
      <c r="H166">
        <f t="shared" si="9"/>
        <v>11400</v>
      </c>
      <c r="I166" t="str">
        <f t="shared" si="10"/>
        <v>47611400</v>
      </c>
      <c r="J166" s="4">
        <f t="shared" si="11"/>
        <v>44396</v>
      </c>
    </row>
    <row r="167" spans="1:11" hidden="1" x14ac:dyDescent="0.25">
      <c r="A167" s="4">
        <v>44408</v>
      </c>
      <c r="B167" t="s">
        <v>37</v>
      </c>
      <c r="C167">
        <v>476</v>
      </c>
      <c r="D167" t="str">
        <f t="shared" si="8"/>
        <v>ДЭС476</v>
      </c>
      <c r="E167">
        <v>2021</v>
      </c>
      <c r="F167" t="s">
        <v>4</v>
      </c>
      <c r="G167">
        <v>11650</v>
      </c>
      <c r="H167">
        <f t="shared" si="9"/>
        <v>11700</v>
      </c>
      <c r="I167" t="str">
        <f t="shared" si="10"/>
        <v>47611700</v>
      </c>
      <c r="J167" s="4">
        <f t="shared" si="11"/>
        <v>44408</v>
      </c>
    </row>
    <row r="168" spans="1:11" hidden="1" x14ac:dyDescent="0.25">
      <c r="A168" s="4">
        <v>44417</v>
      </c>
      <c r="B168" t="s">
        <v>37</v>
      </c>
      <c r="C168">
        <v>476</v>
      </c>
      <c r="D168" t="str">
        <f t="shared" si="8"/>
        <v>ДЭС476</v>
      </c>
      <c r="E168">
        <v>2021</v>
      </c>
      <c r="F168" t="s">
        <v>6</v>
      </c>
      <c r="G168">
        <v>12090</v>
      </c>
      <c r="H168">
        <f t="shared" si="9"/>
        <v>12100</v>
      </c>
      <c r="I168" t="str">
        <f t="shared" si="10"/>
        <v>47612100</v>
      </c>
      <c r="J168" s="4">
        <f t="shared" si="11"/>
        <v>44417</v>
      </c>
    </row>
    <row r="169" spans="1:11" hidden="1" x14ac:dyDescent="0.25">
      <c r="A169" s="4">
        <v>44430</v>
      </c>
      <c r="B169" t="s">
        <v>37</v>
      </c>
      <c r="C169">
        <v>476</v>
      </c>
      <c r="D169" t="str">
        <f t="shared" si="8"/>
        <v>ДЭС476</v>
      </c>
      <c r="E169">
        <v>2021</v>
      </c>
      <c r="F169" t="s">
        <v>6</v>
      </c>
      <c r="G169">
        <v>12342</v>
      </c>
      <c r="H169">
        <f t="shared" si="9"/>
        <v>12300</v>
      </c>
      <c r="I169" t="str">
        <f t="shared" si="10"/>
        <v>47612300</v>
      </c>
      <c r="J169" s="4">
        <f t="shared" si="11"/>
        <v>44430</v>
      </c>
    </row>
    <row r="170" spans="1:11" hidden="1" x14ac:dyDescent="0.25">
      <c r="A170" s="4">
        <v>44439</v>
      </c>
      <c r="B170" t="s">
        <v>37</v>
      </c>
      <c r="C170">
        <v>476</v>
      </c>
      <c r="D170" t="str">
        <f t="shared" si="8"/>
        <v>ДЭС476</v>
      </c>
      <c r="E170">
        <v>2021</v>
      </c>
      <c r="F170" t="s">
        <v>6</v>
      </c>
      <c r="G170">
        <v>12613</v>
      </c>
      <c r="H170">
        <f t="shared" si="9"/>
        <v>12600</v>
      </c>
      <c r="I170" t="str">
        <f t="shared" si="10"/>
        <v>47612600</v>
      </c>
      <c r="J170" s="4">
        <f t="shared" si="11"/>
        <v>44439</v>
      </c>
    </row>
    <row r="171" spans="1:11" hidden="1" x14ac:dyDescent="0.25">
      <c r="A171" s="4">
        <v>44471</v>
      </c>
      <c r="B171" t="s">
        <v>37</v>
      </c>
      <c r="C171">
        <v>476</v>
      </c>
      <c r="D171" t="str">
        <f t="shared" si="8"/>
        <v>ДЭС476</v>
      </c>
      <c r="E171">
        <v>2021</v>
      </c>
      <c r="F171" t="s">
        <v>6</v>
      </c>
      <c r="G171">
        <v>13050</v>
      </c>
      <c r="H171">
        <f t="shared" si="9"/>
        <v>13100</v>
      </c>
      <c r="I171" t="str">
        <f t="shared" si="10"/>
        <v>47613100</v>
      </c>
      <c r="J171" s="4">
        <f t="shared" si="11"/>
        <v>44471</v>
      </c>
    </row>
    <row r="172" spans="1:11" hidden="1" x14ac:dyDescent="0.25">
      <c r="A172" s="4">
        <v>44484</v>
      </c>
      <c r="B172" t="s">
        <v>37</v>
      </c>
      <c r="C172">
        <v>476</v>
      </c>
      <c r="D172" t="str">
        <f t="shared" si="8"/>
        <v>ДЭС476</v>
      </c>
      <c r="E172">
        <v>2021</v>
      </c>
      <c r="F172" t="s">
        <v>6</v>
      </c>
      <c r="G172">
        <v>13151</v>
      </c>
      <c r="H172">
        <f t="shared" si="9"/>
        <v>13200</v>
      </c>
      <c r="I172" t="str">
        <f t="shared" si="10"/>
        <v>47613200</v>
      </c>
      <c r="J172" s="4">
        <f t="shared" si="11"/>
        <v>44484</v>
      </c>
    </row>
    <row r="173" spans="1:11" hidden="1" x14ac:dyDescent="0.25">
      <c r="A173" s="4">
        <v>44284</v>
      </c>
      <c r="B173" t="s">
        <v>41</v>
      </c>
      <c r="C173">
        <v>489</v>
      </c>
      <c r="D173" t="str">
        <f t="shared" si="8"/>
        <v>ZX-870489</v>
      </c>
      <c r="E173">
        <v>2021</v>
      </c>
      <c r="F173" t="s">
        <v>6</v>
      </c>
      <c r="G173">
        <v>19805</v>
      </c>
      <c r="H173">
        <v>19750</v>
      </c>
      <c r="I173" t="str">
        <f t="shared" si="10"/>
        <v>48919750</v>
      </c>
      <c r="J173" s="4">
        <f t="shared" si="11"/>
        <v>44284</v>
      </c>
      <c r="K173" t="s">
        <v>84</v>
      </c>
    </row>
    <row r="174" spans="1:11" hidden="1" x14ac:dyDescent="0.25">
      <c r="A174" s="4">
        <v>44291</v>
      </c>
      <c r="B174" t="s">
        <v>41</v>
      </c>
      <c r="C174">
        <v>489</v>
      </c>
      <c r="D174" t="str">
        <f t="shared" si="8"/>
        <v>ZX-870489</v>
      </c>
      <c r="E174">
        <v>2021</v>
      </c>
      <c r="F174" t="s">
        <v>4</v>
      </c>
      <c r="G174">
        <v>20027</v>
      </c>
      <c r="H174">
        <f t="shared" si="9"/>
        <v>20000</v>
      </c>
      <c r="I174" t="str">
        <f t="shared" si="10"/>
        <v>48920000</v>
      </c>
      <c r="J174" s="4">
        <f t="shared" si="11"/>
        <v>44291</v>
      </c>
      <c r="K174" t="s">
        <v>84</v>
      </c>
    </row>
    <row r="175" spans="1:11" hidden="1" x14ac:dyDescent="0.25">
      <c r="A175" s="4">
        <v>44299</v>
      </c>
      <c r="B175" t="s">
        <v>41</v>
      </c>
      <c r="C175">
        <v>489</v>
      </c>
      <c r="D175" t="str">
        <f t="shared" si="8"/>
        <v>ZX-870489</v>
      </c>
      <c r="E175">
        <v>2021</v>
      </c>
      <c r="F175" t="s">
        <v>6</v>
      </c>
      <c r="G175">
        <v>20248</v>
      </c>
      <c r="H175">
        <v>20250</v>
      </c>
      <c r="I175" t="str">
        <f t="shared" si="10"/>
        <v>48920250</v>
      </c>
      <c r="J175" s="4">
        <f t="shared" si="11"/>
        <v>44299</v>
      </c>
      <c r="K175" t="s">
        <v>84</v>
      </c>
    </row>
    <row r="176" spans="1:11" hidden="1" x14ac:dyDescent="0.25">
      <c r="A176" s="4">
        <v>44315</v>
      </c>
      <c r="B176" t="s">
        <v>41</v>
      </c>
      <c r="C176">
        <v>489</v>
      </c>
      <c r="D176" t="str">
        <f t="shared" si="8"/>
        <v>ZX-870489</v>
      </c>
      <c r="E176">
        <v>2021</v>
      </c>
      <c r="F176" t="s">
        <v>4</v>
      </c>
      <c r="G176">
        <v>20532</v>
      </c>
      <c r="H176">
        <f t="shared" si="9"/>
        <v>20500</v>
      </c>
      <c r="I176" t="str">
        <f t="shared" si="10"/>
        <v>48920500</v>
      </c>
      <c r="J176" s="4">
        <f t="shared" si="11"/>
        <v>44315</v>
      </c>
      <c r="K176" t="s">
        <v>84</v>
      </c>
    </row>
    <row r="177" spans="1:11" hidden="1" x14ac:dyDescent="0.25">
      <c r="A177" s="4">
        <v>44331</v>
      </c>
      <c r="B177" t="s">
        <v>41</v>
      </c>
      <c r="C177">
        <v>489</v>
      </c>
      <c r="D177" t="str">
        <f t="shared" si="8"/>
        <v>ZX-870489</v>
      </c>
      <c r="E177">
        <v>2021</v>
      </c>
      <c r="F177" t="s">
        <v>6</v>
      </c>
      <c r="G177">
        <v>20763</v>
      </c>
      <c r="H177">
        <v>20750</v>
      </c>
      <c r="I177" t="str">
        <f t="shared" si="10"/>
        <v>48920750</v>
      </c>
      <c r="J177" s="4">
        <f t="shared" si="11"/>
        <v>44331</v>
      </c>
      <c r="K177" t="s">
        <v>84</v>
      </c>
    </row>
    <row r="178" spans="1:11" hidden="1" x14ac:dyDescent="0.25">
      <c r="A178" s="4">
        <v>44344</v>
      </c>
      <c r="B178" t="s">
        <v>41</v>
      </c>
      <c r="C178">
        <v>489</v>
      </c>
      <c r="D178" t="str">
        <f t="shared" si="8"/>
        <v>ZX-870489</v>
      </c>
      <c r="E178">
        <v>2021</v>
      </c>
      <c r="F178" t="s">
        <v>2</v>
      </c>
      <c r="G178">
        <v>21037</v>
      </c>
      <c r="H178">
        <f t="shared" si="9"/>
        <v>21000</v>
      </c>
      <c r="I178" t="str">
        <f t="shared" si="10"/>
        <v>48921000</v>
      </c>
      <c r="J178" s="4">
        <f t="shared" si="11"/>
        <v>44344</v>
      </c>
      <c r="K178" t="s">
        <v>84</v>
      </c>
    </row>
    <row r="179" spans="1:11" hidden="1" x14ac:dyDescent="0.25">
      <c r="A179" s="4">
        <v>44349</v>
      </c>
      <c r="B179" t="s">
        <v>41</v>
      </c>
      <c r="C179">
        <v>489</v>
      </c>
      <c r="D179" t="str">
        <f t="shared" si="8"/>
        <v>ZX-870489</v>
      </c>
      <c r="E179">
        <v>2021</v>
      </c>
      <c r="F179" t="s">
        <v>6</v>
      </c>
      <c r="G179">
        <v>21225</v>
      </c>
      <c r="H179">
        <v>21250</v>
      </c>
      <c r="I179" t="str">
        <f t="shared" si="10"/>
        <v>48921250</v>
      </c>
      <c r="J179" s="4">
        <f t="shared" si="11"/>
        <v>44349</v>
      </c>
      <c r="K179" t="s">
        <v>84</v>
      </c>
    </row>
    <row r="180" spans="1:11" hidden="1" x14ac:dyDescent="0.25">
      <c r="A180" s="4">
        <v>44364</v>
      </c>
      <c r="B180" t="s">
        <v>41</v>
      </c>
      <c r="C180">
        <v>489</v>
      </c>
      <c r="D180" t="str">
        <f t="shared" si="8"/>
        <v>ZX-870489</v>
      </c>
      <c r="E180">
        <v>2021</v>
      </c>
      <c r="F180" t="s">
        <v>2</v>
      </c>
      <c r="G180">
        <v>21505</v>
      </c>
      <c r="I180" t="str">
        <f t="shared" si="10"/>
        <v>489</v>
      </c>
      <c r="J180" s="4">
        <f t="shared" si="11"/>
        <v>44364</v>
      </c>
      <c r="K180" t="s">
        <v>84</v>
      </c>
    </row>
    <row r="181" spans="1:11" hidden="1" x14ac:dyDescent="0.25">
      <c r="A181" s="4">
        <v>44364</v>
      </c>
      <c r="B181" t="s">
        <v>41</v>
      </c>
      <c r="C181">
        <v>489</v>
      </c>
      <c r="D181" t="str">
        <f t="shared" si="8"/>
        <v>ZX-870489</v>
      </c>
      <c r="E181">
        <v>2021</v>
      </c>
      <c r="F181" t="s">
        <v>4</v>
      </c>
      <c r="G181">
        <v>21505</v>
      </c>
      <c r="H181">
        <f t="shared" si="9"/>
        <v>21500</v>
      </c>
      <c r="I181" t="str">
        <f t="shared" si="10"/>
        <v>48921500</v>
      </c>
      <c r="J181" s="4">
        <f t="shared" si="11"/>
        <v>44364</v>
      </c>
      <c r="K181" t="s">
        <v>84</v>
      </c>
    </row>
    <row r="182" spans="1:11" hidden="1" x14ac:dyDescent="0.25">
      <c r="A182" s="4">
        <v>44390</v>
      </c>
      <c r="B182" t="s">
        <v>41</v>
      </c>
      <c r="C182">
        <v>489</v>
      </c>
      <c r="D182" t="str">
        <f t="shared" si="8"/>
        <v>ZX-870489</v>
      </c>
      <c r="E182">
        <v>2021</v>
      </c>
      <c r="F182" t="s">
        <v>6</v>
      </c>
      <c r="G182">
        <v>21759</v>
      </c>
      <c r="H182">
        <v>21750</v>
      </c>
      <c r="I182" t="str">
        <f t="shared" si="10"/>
        <v>48921750</v>
      </c>
      <c r="J182" s="4">
        <f t="shared" si="11"/>
        <v>44390</v>
      </c>
      <c r="K182" t="s">
        <v>84</v>
      </c>
    </row>
    <row r="183" spans="1:11" hidden="1" x14ac:dyDescent="0.25">
      <c r="A183" s="4">
        <v>44411</v>
      </c>
      <c r="B183" t="s">
        <v>41</v>
      </c>
      <c r="C183">
        <v>489</v>
      </c>
      <c r="D183" t="str">
        <f t="shared" si="8"/>
        <v>ZX-870489</v>
      </c>
      <c r="E183">
        <v>2021</v>
      </c>
      <c r="F183" t="s">
        <v>4</v>
      </c>
      <c r="G183">
        <v>22013</v>
      </c>
      <c r="H183">
        <f t="shared" si="9"/>
        <v>22000</v>
      </c>
      <c r="I183" t="str">
        <f t="shared" si="10"/>
        <v>48922000</v>
      </c>
      <c r="J183" s="4">
        <f t="shared" si="11"/>
        <v>44411</v>
      </c>
      <c r="K183" t="s">
        <v>84</v>
      </c>
    </row>
    <row r="184" spans="1:11" hidden="1" x14ac:dyDescent="0.25">
      <c r="A184" s="4">
        <v>44427</v>
      </c>
      <c r="B184" t="s">
        <v>41</v>
      </c>
      <c r="C184">
        <v>489</v>
      </c>
      <c r="D184" t="str">
        <f t="shared" si="8"/>
        <v>ZX-870489</v>
      </c>
      <c r="E184">
        <v>2021</v>
      </c>
      <c r="F184" t="s">
        <v>6</v>
      </c>
      <c r="G184">
        <v>22250</v>
      </c>
      <c r="H184">
        <v>22250</v>
      </c>
      <c r="I184" t="str">
        <f t="shared" si="10"/>
        <v>48922250</v>
      </c>
      <c r="J184" s="4">
        <f t="shared" si="11"/>
        <v>44427</v>
      </c>
      <c r="K184" t="s">
        <v>84</v>
      </c>
    </row>
    <row r="185" spans="1:11" hidden="1" x14ac:dyDescent="0.25">
      <c r="A185" s="4">
        <v>44439</v>
      </c>
      <c r="B185" t="s">
        <v>41</v>
      </c>
      <c r="C185">
        <v>489</v>
      </c>
      <c r="D185" t="str">
        <f t="shared" si="8"/>
        <v>ZX-870489</v>
      </c>
      <c r="E185">
        <v>2021</v>
      </c>
      <c r="F185" t="s">
        <v>4</v>
      </c>
      <c r="G185">
        <v>22472</v>
      </c>
      <c r="H185">
        <f t="shared" si="9"/>
        <v>22500</v>
      </c>
      <c r="I185" t="str">
        <f t="shared" si="10"/>
        <v>48922500</v>
      </c>
      <c r="J185" s="4">
        <f t="shared" si="11"/>
        <v>44439</v>
      </c>
      <c r="K185" t="s">
        <v>84</v>
      </c>
    </row>
    <row r="186" spans="1:11" hidden="1" x14ac:dyDescent="0.25">
      <c r="A186" s="4">
        <v>44453</v>
      </c>
      <c r="B186" t="s">
        <v>41</v>
      </c>
      <c r="C186">
        <v>489</v>
      </c>
      <c r="D186" t="str">
        <f t="shared" si="8"/>
        <v>ZX-870489</v>
      </c>
      <c r="E186">
        <v>2021</v>
      </c>
      <c r="F186" t="s">
        <v>6</v>
      </c>
      <c r="G186">
        <v>22732</v>
      </c>
      <c r="H186">
        <v>22750</v>
      </c>
      <c r="I186" t="str">
        <f t="shared" si="10"/>
        <v>48922750</v>
      </c>
      <c r="J186" s="4">
        <f t="shared" si="11"/>
        <v>44453</v>
      </c>
      <c r="K186" t="s">
        <v>84</v>
      </c>
    </row>
    <row r="187" spans="1:11" hidden="1" x14ac:dyDescent="0.25">
      <c r="A187" s="4">
        <v>44675</v>
      </c>
      <c r="B187" t="s">
        <v>41</v>
      </c>
      <c r="C187">
        <v>489</v>
      </c>
      <c r="D187" t="str">
        <f t="shared" si="8"/>
        <v>ZX-870489</v>
      </c>
      <c r="E187">
        <v>2022</v>
      </c>
      <c r="F187" t="s">
        <v>2</v>
      </c>
      <c r="G187">
        <v>23006</v>
      </c>
      <c r="H187">
        <f t="shared" si="9"/>
        <v>23000</v>
      </c>
      <c r="I187" t="str">
        <f t="shared" si="10"/>
        <v>48923000</v>
      </c>
      <c r="J187" s="4">
        <f t="shared" si="11"/>
        <v>44675</v>
      </c>
      <c r="K187" t="s">
        <v>84</v>
      </c>
    </row>
    <row r="188" spans="1:11" hidden="1" x14ac:dyDescent="0.25">
      <c r="A188" s="4">
        <v>44682</v>
      </c>
      <c r="B188" t="s">
        <v>41</v>
      </c>
      <c r="C188">
        <v>489</v>
      </c>
      <c r="D188" t="str">
        <f t="shared" si="8"/>
        <v>ZX-870489</v>
      </c>
      <c r="E188">
        <v>2022</v>
      </c>
      <c r="F188" t="s">
        <v>6</v>
      </c>
      <c r="G188">
        <v>23288</v>
      </c>
      <c r="H188">
        <v>23250</v>
      </c>
      <c r="I188" t="str">
        <f t="shared" si="10"/>
        <v>48923250</v>
      </c>
      <c r="J188" s="4">
        <f t="shared" si="11"/>
        <v>44682</v>
      </c>
      <c r="K188" t="s">
        <v>84</v>
      </c>
    </row>
    <row r="189" spans="1:11" hidden="1" x14ac:dyDescent="0.25">
      <c r="A189" s="4">
        <v>44698</v>
      </c>
      <c r="B189" t="s">
        <v>41</v>
      </c>
      <c r="C189">
        <v>489</v>
      </c>
      <c r="D189" t="str">
        <f t="shared" si="8"/>
        <v>ZX-870489</v>
      </c>
      <c r="E189">
        <v>2022</v>
      </c>
      <c r="F189" t="s">
        <v>4</v>
      </c>
      <c r="G189">
        <v>23518</v>
      </c>
      <c r="H189">
        <f t="shared" si="9"/>
        <v>23500</v>
      </c>
      <c r="I189" t="str">
        <f t="shared" si="10"/>
        <v>48923500</v>
      </c>
      <c r="J189" s="4">
        <f t="shared" si="11"/>
        <v>44698</v>
      </c>
      <c r="K189" t="s">
        <v>84</v>
      </c>
    </row>
    <row r="190" spans="1:11" hidden="1" x14ac:dyDescent="0.25">
      <c r="A190" s="4">
        <v>44709</v>
      </c>
      <c r="B190" t="s">
        <v>41</v>
      </c>
      <c r="C190">
        <v>489</v>
      </c>
      <c r="D190" t="str">
        <f t="shared" si="8"/>
        <v>ZX-870489</v>
      </c>
      <c r="E190">
        <v>2022</v>
      </c>
      <c r="F190" t="s">
        <v>4</v>
      </c>
      <c r="G190">
        <v>23745</v>
      </c>
      <c r="H190">
        <v>23750</v>
      </c>
      <c r="I190" t="str">
        <f t="shared" si="10"/>
        <v>48923750</v>
      </c>
      <c r="J190" s="4">
        <f t="shared" si="11"/>
        <v>44709</v>
      </c>
      <c r="K190" t="s">
        <v>84</v>
      </c>
    </row>
    <row r="191" spans="1:11" hidden="1" x14ac:dyDescent="0.25">
      <c r="A191" s="4">
        <v>44719</v>
      </c>
      <c r="B191" t="s">
        <v>41</v>
      </c>
      <c r="C191">
        <v>489</v>
      </c>
      <c r="D191" t="str">
        <f t="shared" si="8"/>
        <v>ZX-870489</v>
      </c>
      <c r="E191">
        <v>2022</v>
      </c>
      <c r="F191" t="s">
        <v>5</v>
      </c>
      <c r="G191">
        <v>23965</v>
      </c>
      <c r="H191">
        <f t="shared" si="9"/>
        <v>24000</v>
      </c>
      <c r="I191" t="str">
        <f t="shared" si="10"/>
        <v>48924000</v>
      </c>
      <c r="J191" s="4">
        <f t="shared" si="11"/>
        <v>44719</v>
      </c>
      <c r="K191" t="s">
        <v>84</v>
      </c>
    </row>
    <row r="192" spans="1:11" hidden="1" x14ac:dyDescent="0.25">
      <c r="A192" s="4">
        <v>44737</v>
      </c>
      <c r="B192" t="s">
        <v>41</v>
      </c>
      <c r="C192">
        <v>489</v>
      </c>
      <c r="D192" t="str">
        <f t="shared" si="8"/>
        <v>ZX-870489</v>
      </c>
      <c r="E192">
        <v>2022</v>
      </c>
      <c r="F192" t="s">
        <v>6</v>
      </c>
      <c r="G192">
        <v>24250</v>
      </c>
      <c r="H192">
        <v>24250</v>
      </c>
      <c r="I192" t="str">
        <f t="shared" si="10"/>
        <v>48924250</v>
      </c>
      <c r="J192" s="4">
        <f t="shared" si="11"/>
        <v>44737</v>
      </c>
      <c r="K192" t="s">
        <v>84</v>
      </c>
    </row>
    <row r="193" spans="1:11" hidden="1" x14ac:dyDescent="0.25">
      <c r="A193" s="4">
        <v>44753</v>
      </c>
      <c r="B193" t="s">
        <v>41</v>
      </c>
      <c r="C193">
        <v>489</v>
      </c>
      <c r="D193" t="str">
        <f t="shared" si="8"/>
        <v>ZX-870489</v>
      </c>
      <c r="E193">
        <v>2022</v>
      </c>
      <c r="F193" t="s">
        <v>4</v>
      </c>
      <c r="G193">
        <v>24505</v>
      </c>
      <c r="H193">
        <f t="shared" si="9"/>
        <v>24500</v>
      </c>
      <c r="I193" t="str">
        <f t="shared" si="10"/>
        <v>48924500</v>
      </c>
      <c r="J193" s="4">
        <f t="shared" si="11"/>
        <v>44753</v>
      </c>
      <c r="K193" t="s">
        <v>84</v>
      </c>
    </row>
    <row r="194" spans="1:11" hidden="1" x14ac:dyDescent="0.25">
      <c r="A194" s="4">
        <v>44764</v>
      </c>
      <c r="B194" t="s">
        <v>41</v>
      </c>
      <c r="C194">
        <v>489</v>
      </c>
      <c r="D194" t="str">
        <f t="shared" ref="D194:D257" si="12">B194&amp;C194</f>
        <v>ZX-870489</v>
      </c>
      <c r="E194">
        <v>2022</v>
      </c>
      <c r="F194" t="s">
        <v>6</v>
      </c>
      <c r="G194">
        <v>24713</v>
      </c>
      <c r="H194">
        <v>24750</v>
      </c>
      <c r="I194" t="str">
        <f t="shared" ref="I194:I257" si="13">C194&amp;H194</f>
        <v>48924750</v>
      </c>
      <c r="J194" s="4">
        <f t="shared" ref="J194:J257" si="14">A194</f>
        <v>44764</v>
      </c>
      <c r="K194" t="s">
        <v>84</v>
      </c>
    </row>
    <row r="195" spans="1:11" hidden="1" x14ac:dyDescent="0.25">
      <c r="A195" s="4">
        <v>44780</v>
      </c>
      <c r="B195" t="s">
        <v>41</v>
      </c>
      <c r="C195">
        <v>489</v>
      </c>
      <c r="D195" t="str">
        <f t="shared" si="12"/>
        <v>ZX-870489</v>
      </c>
      <c r="E195">
        <v>2022</v>
      </c>
      <c r="F195" t="s">
        <v>2</v>
      </c>
      <c r="G195">
        <v>25000</v>
      </c>
      <c r="H195">
        <f t="shared" ref="H195:H251" si="15">ROUND(G195,-2)</f>
        <v>25000</v>
      </c>
      <c r="I195" t="str">
        <f t="shared" si="13"/>
        <v>48925000</v>
      </c>
      <c r="J195" s="4">
        <f t="shared" si="14"/>
        <v>44780</v>
      </c>
      <c r="K195" t="s">
        <v>84</v>
      </c>
    </row>
    <row r="196" spans="1:11" hidden="1" x14ac:dyDescent="0.25">
      <c r="A196" s="4">
        <v>44803</v>
      </c>
      <c r="B196" t="s">
        <v>41</v>
      </c>
      <c r="C196">
        <v>489</v>
      </c>
      <c r="D196" t="str">
        <f t="shared" si="12"/>
        <v>ZX-870489</v>
      </c>
      <c r="E196">
        <v>2022</v>
      </c>
      <c r="F196" t="s">
        <v>6</v>
      </c>
      <c r="G196">
        <v>25270</v>
      </c>
      <c r="H196">
        <v>25250</v>
      </c>
      <c r="I196" t="str">
        <f t="shared" si="13"/>
        <v>48925250</v>
      </c>
      <c r="J196" s="4">
        <f t="shared" si="14"/>
        <v>44803</v>
      </c>
      <c r="K196" t="s">
        <v>84</v>
      </c>
    </row>
    <row r="197" spans="1:11" hidden="1" x14ac:dyDescent="0.25">
      <c r="A197" s="4">
        <v>44819</v>
      </c>
      <c r="B197" t="s">
        <v>41</v>
      </c>
      <c r="C197">
        <v>489</v>
      </c>
      <c r="D197" t="str">
        <f t="shared" si="12"/>
        <v>ZX-870489</v>
      </c>
      <c r="E197">
        <v>2022</v>
      </c>
      <c r="F197" t="s">
        <v>4</v>
      </c>
      <c r="G197">
        <v>25485</v>
      </c>
      <c r="H197">
        <f t="shared" si="15"/>
        <v>25500</v>
      </c>
      <c r="I197" t="str">
        <f t="shared" si="13"/>
        <v>48925500</v>
      </c>
      <c r="J197" s="4">
        <f t="shared" si="14"/>
        <v>44819</v>
      </c>
      <c r="K197" t="s">
        <v>84</v>
      </c>
    </row>
    <row r="198" spans="1:11" hidden="1" x14ac:dyDescent="0.25">
      <c r="A198" s="4">
        <v>44831</v>
      </c>
      <c r="B198" t="s">
        <v>41</v>
      </c>
      <c r="C198">
        <v>489</v>
      </c>
      <c r="D198" t="str">
        <f t="shared" si="12"/>
        <v>ZX-870489</v>
      </c>
      <c r="E198">
        <v>2022</v>
      </c>
      <c r="F198" t="s">
        <v>6</v>
      </c>
      <c r="G198">
        <v>25685</v>
      </c>
      <c r="H198">
        <v>25750</v>
      </c>
      <c r="I198" t="str">
        <f t="shared" si="13"/>
        <v>48925750</v>
      </c>
      <c r="J198" s="4">
        <f t="shared" si="14"/>
        <v>44831</v>
      </c>
      <c r="K198" t="s">
        <v>84</v>
      </c>
    </row>
    <row r="199" spans="1:11" hidden="1" x14ac:dyDescent="0.25">
      <c r="A199" s="4">
        <v>44843</v>
      </c>
      <c r="B199" t="s">
        <v>41</v>
      </c>
      <c r="C199">
        <v>489</v>
      </c>
      <c r="D199" t="str">
        <f t="shared" si="12"/>
        <v>ZX-870489</v>
      </c>
      <c r="E199">
        <v>2022</v>
      </c>
      <c r="F199" t="s">
        <v>7</v>
      </c>
      <c r="G199">
        <v>25950</v>
      </c>
      <c r="H199">
        <f t="shared" si="15"/>
        <v>26000</v>
      </c>
      <c r="I199" t="str">
        <f t="shared" si="13"/>
        <v>48926000</v>
      </c>
      <c r="J199" s="4">
        <f t="shared" si="14"/>
        <v>44843</v>
      </c>
      <c r="K199" t="s">
        <v>84</v>
      </c>
    </row>
    <row r="200" spans="1:11" hidden="1" x14ac:dyDescent="0.25">
      <c r="A200" s="4">
        <v>44682</v>
      </c>
      <c r="B200" t="s">
        <v>32</v>
      </c>
      <c r="C200">
        <v>495</v>
      </c>
      <c r="D200" t="str">
        <f t="shared" si="12"/>
        <v>КАМАЗ495</v>
      </c>
      <c r="E200">
        <v>2022</v>
      </c>
      <c r="F200" t="s">
        <v>22</v>
      </c>
      <c r="G200">
        <v>90000</v>
      </c>
      <c r="H200">
        <f t="shared" si="15"/>
        <v>90000</v>
      </c>
      <c r="I200" t="str">
        <f t="shared" si="13"/>
        <v>49590000</v>
      </c>
      <c r="J200" s="4">
        <f t="shared" si="14"/>
        <v>44682</v>
      </c>
    </row>
    <row r="201" spans="1:11" hidden="1" x14ac:dyDescent="0.25">
      <c r="A201" s="4">
        <v>44800</v>
      </c>
      <c r="B201" t="s">
        <v>32</v>
      </c>
      <c r="C201">
        <v>496</v>
      </c>
      <c r="D201" t="str">
        <f t="shared" si="12"/>
        <v>КАМАЗ496</v>
      </c>
      <c r="E201">
        <v>2022</v>
      </c>
      <c r="F201" t="s">
        <v>27</v>
      </c>
      <c r="G201">
        <v>71500</v>
      </c>
      <c r="H201">
        <f t="shared" si="15"/>
        <v>71500</v>
      </c>
      <c r="I201" t="str">
        <f t="shared" si="13"/>
        <v>49671500</v>
      </c>
      <c r="J201" s="4">
        <f t="shared" si="14"/>
        <v>44800</v>
      </c>
    </row>
    <row r="202" spans="1:11" hidden="1" x14ac:dyDescent="0.25">
      <c r="A202" s="4">
        <v>44283</v>
      </c>
      <c r="B202" t="s">
        <v>37</v>
      </c>
      <c r="C202">
        <v>498</v>
      </c>
      <c r="D202" t="str">
        <f t="shared" si="12"/>
        <v>ДЭС498</v>
      </c>
      <c r="E202">
        <v>2021</v>
      </c>
      <c r="F202" t="s">
        <v>6</v>
      </c>
      <c r="G202">
        <v>14962</v>
      </c>
      <c r="H202">
        <f t="shared" si="15"/>
        <v>15000</v>
      </c>
      <c r="I202" t="str">
        <f t="shared" si="13"/>
        <v>49815000</v>
      </c>
      <c r="J202" s="4">
        <f t="shared" si="14"/>
        <v>44283</v>
      </c>
    </row>
    <row r="203" spans="1:11" hidden="1" x14ac:dyDescent="0.25">
      <c r="A203" s="4">
        <v>44293</v>
      </c>
      <c r="B203" t="s">
        <v>37</v>
      </c>
      <c r="C203">
        <v>498</v>
      </c>
      <c r="D203" t="str">
        <f t="shared" si="12"/>
        <v>ДЭС498</v>
      </c>
      <c r="E203">
        <v>2021</v>
      </c>
      <c r="F203" t="s">
        <v>4</v>
      </c>
      <c r="G203">
        <v>15212</v>
      </c>
      <c r="H203">
        <f t="shared" si="15"/>
        <v>15200</v>
      </c>
      <c r="I203" t="str">
        <f t="shared" si="13"/>
        <v>49815200</v>
      </c>
      <c r="J203" s="4">
        <f t="shared" si="14"/>
        <v>44293</v>
      </c>
    </row>
    <row r="204" spans="1:11" hidden="1" x14ac:dyDescent="0.25">
      <c r="A204" s="4">
        <v>44304</v>
      </c>
      <c r="B204" t="s">
        <v>37</v>
      </c>
      <c r="C204">
        <v>498</v>
      </c>
      <c r="D204" t="str">
        <f t="shared" si="12"/>
        <v>ДЭС498</v>
      </c>
      <c r="E204">
        <v>2021</v>
      </c>
      <c r="F204" t="s">
        <v>4</v>
      </c>
      <c r="G204">
        <v>15465</v>
      </c>
      <c r="H204">
        <f t="shared" si="15"/>
        <v>15500</v>
      </c>
      <c r="I204" t="str">
        <f t="shared" si="13"/>
        <v>49815500</v>
      </c>
      <c r="J204" s="4">
        <f t="shared" si="14"/>
        <v>44304</v>
      </c>
    </row>
    <row r="205" spans="1:11" hidden="1" x14ac:dyDescent="0.25">
      <c r="A205" s="4">
        <v>44313</v>
      </c>
      <c r="B205" t="s">
        <v>37</v>
      </c>
      <c r="C205">
        <v>498</v>
      </c>
      <c r="D205" t="str">
        <f t="shared" si="12"/>
        <v>ДЭС498</v>
      </c>
      <c r="E205">
        <v>2021</v>
      </c>
      <c r="F205" t="s">
        <v>2</v>
      </c>
      <c r="G205">
        <v>15718</v>
      </c>
      <c r="H205">
        <f t="shared" si="15"/>
        <v>15700</v>
      </c>
      <c r="I205" t="str">
        <f t="shared" si="13"/>
        <v>49815700</v>
      </c>
      <c r="J205" s="4">
        <f t="shared" si="14"/>
        <v>44313</v>
      </c>
    </row>
    <row r="206" spans="1:11" hidden="1" x14ac:dyDescent="0.25">
      <c r="A206" s="4">
        <v>44316</v>
      </c>
      <c r="B206" t="s">
        <v>37</v>
      </c>
      <c r="C206">
        <v>498</v>
      </c>
      <c r="D206" t="str">
        <f t="shared" si="12"/>
        <v>ДЭС498</v>
      </c>
      <c r="E206">
        <v>2021</v>
      </c>
      <c r="F206" t="s">
        <v>2</v>
      </c>
      <c r="G206">
        <v>16018</v>
      </c>
      <c r="H206">
        <f t="shared" si="15"/>
        <v>16000</v>
      </c>
      <c r="I206" t="str">
        <f t="shared" si="13"/>
        <v>49816000</v>
      </c>
      <c r="J206" s="4">
        <f t="shared" si="14"/>
        <v>44316</v>
      </c>
    </row>
    <row r="207" spans="1:11" hidden="1" x14ac:dyDescent="0.25">
      <c r="A207" s="4">
        <v>44338</v>
      </c>
      <c r="B207" t="s">
        <v>37</v>
      </c>
      <c r="C207">
        <v>498</v>
      </c>
      <c r="D207" t="str">
        <f t="shared" si="12"/>
        <v>ДЭС498</v>
      </c>
      <c r="E207">
        <v>2021</v>
      </c>
      <c r="F207" t="s">
        <v>4</v>
      </c>
      <c r="G207">
        <v>16270</v>
      </c>
      <c r="H207">
        <f t="shared" si="15"/>
        <v>16300</v>
      </c>
      <c r="I207" t="str">
        <f t="shared" si="13"/>
        <v>49816300</v>
      </c>
      <c r="J207" s="4">
        <f t="shared" si="14"/>
        <v>44338</v>
      </c>
    </row>
    <row r="208" spans="1:11" hidden="1" x14ac:dyDescent="0.25">
      <c r="A208" s="4">
        <v>44348</v>
      </c>
      <c r="B208" t="s">
        <v>37</v>
      </c>
      <c r="C208">
        <v>498</v>
      </c>
      <c r="D208" t="str">
        <f t="shared" si="12"/>
        <v>ДЭС498</v>
      </c>
      <c r="E208">
        <v>2021</v>
      </c>
      <c r="F208" t="s">
        <v>6</v>
      </c>
      <c r="G208">
        <v>16545</v>
      </c>
      <c r="H208">
        <f t="shared" si="15"/>
        <v>16500</v>
      </c>
      <c r="I208" t="str">
        <f t="shared" si="13"/>
        <v>49816500</v>
      </c>
      <c r="J208" s="4">
        <f t="shared" si="14"/>
        <v>44348</v>
      </c>
    </row>
    <row r="209" spans="1:10" hidden="1" x14ac:dyDescent="0.25">
      <c r="A209" s="4">
        <v>44360</v>
      </c>
      <c r="B209" t="s">
        <v>37</v>
      </c>
      <c r="C209">
        <v>498</v>
      </c>
      <c r="D209" t="str">
        <f t="shared" si="12"/>
        <v>ДЭС498</v>
      </c>
      <c r="E209">
        <v>2021</v>
      </c>
      <c r="F209" t="s">
        <v>4</v>
      </c>
      <c r="G209">
        <v>16810</v>
      </c>
      <c r="H209">
        <f t="shared" si="15"/>
        <v>16800</v>
      </c>
      <c r="I209" t="str">
        <f t="shared" si="13"/>
        <v>49816800</v>
      </c>
      <c r="J209" s="4">
        <f t="shared" si="14"/>
        <v>44360</v>
      </c>
    </row>
    <row r="210" spans="1:10" hidden="1" x14ac:dyDescent="0.25">
      <c r="A210" s="4">
        <v>44371</v>
      </c>
      <c r="B210" t="s">
        <v>37</v>
      </c>
      <c r="C210">
        <v>498</v>
      </c>
      <c r="D210" t="str">
        <f t="shared" si="12"/>
        <v>ДЭС498</v>
      </c>
      <c r="E210">
        <v>2021</v>
      </c>
      <c r="F210" t="s">
        <v>4</v>
      </c>
      <c r="G210">
        <v>17060</v>
      </c>
      <c r="H210">
        <f t="shared" si="15"/>
        <v>17100</v>
      </c>
      <c r="I210" t="str">
        <f t="shared" si="13"/>
        <v>49817100</v>
      </c>
      <c r="J210" s="4">
        <f t="shared" si="14"/>
        <v>44371</v>
      </c>
    </row>
    <row r="211" spans="1:10" hidden="1" x14ac:dyDescent="0.25">
      <c r="A211" s="4">
        <v>44391</v>
      </c>
      <c r="B211" t="s">
        <v>37</v>
      </c>
      <c r="C211">
        <v>498</v>
      </c>
      <c r="D211" t="str">
        <f t="shared" si="12"/>
        <v>ДЭС498</v>
      </c>
      <c r="E211">
        <v>2021</v>
      </c>
      <c r="F211" t="s">
        <v>6</v>
      </c>
      <c r="G211">
        <v>17590</v>
      </c>
      <c r="H211">
        <f t="shared" si="15"/>
        <v>17600</v>
      </c>
      <c r="I211" t="str">
        <f t="shared" si="13"/>
        <v>49817600</v>
      </c>
      <c r="J211" s="4">
        <f t="shared" si="14"/>
        <v>44391</v>
      </c>
    </row>
    <row r="212" spans="1:10" hidden="1" x14ac:dyDescent="0.25">
      <c r="A212" s="4">
        <v>44402</v>
      </c>
      <c r="B212" t="s">
        <v>37</v>
      </c>
      <c r="C212">
        <v>498</v>
      </c>
      <c r="D212" t="str">
        <f t="shared" si="12"/>
        <v>ДЭС498</v>
      </c>
      <c r="E212">
        <v>2021</v>
      </c>
      <c r="F212" t="s">
        <v>4</v>
      </c>
      <c r="G212">
        <v>17843</v>
      </c>
      <c r="H212">
        <f t="shared" si="15"/>
        <v>17800</v>
      </c>
      <c r="I212" t="str">
        <f t="shared" si="13"/>
        <v>49817800</v>
      </c>
      <c r="J212" s="4">
        <f t="shared" si="14"/>
        <v>44402</v>
      </c>
    </row>
    <row r="213" spans="1:10" hidden="1" x14ac:dyDescent="0.25">
      <c r="A213" s="4">
        <v>44412</v>
      </c>
      <c r="B213" t="s">
        <v>37</v>
      </c>
      <c r="C213">
        <v>498</v>
      </c>
      <c r="D213" t="str">
        <f t="shared" si="12"/>
        <v>ДЭС498</v>
      </c>
      <c r="E213">
        <v>2021</v>
      </c>
      <c r="F213" t="s">
        <v>6</v>
      </c>
      <c r="G213">
        <v>18101</v>
      </c>
      <c r="H213">
        <f t="shared" si="15"/>
        <v>18100</v>
      </c>
      <c r="I213" t="str">
        <f t="shared" si="13"/>
        <v>49818100</v>
      </c>
      <c r="J213" s="4">
        <f t="shared" si="14"/>
        <v>44412</v>
      </c>
    </row>
    <row r="214" spans="1:10" hidden="1" x14ac:dyDescent="0.25">
      <c r="A214" s="4">
        <v>44425</v>
      </c>
      <c r="B214" t="s">
        <v>37</v>
      </c>
      <c r="C214">
        <v>498</v>
      </c>
      <c r="D214" t="str">
        <f t="shared" si="12"/>
        <v>ДЭС498</v>
      </c>
      <c r="E214">
        <v>2021</v>
      </c>
      <c r="F214" t="s">
        <v>6</v>
      </c>
      <c r="G214">
        <v>18355</v>
      </c>
      <c r="H214">
        <f t="shared" si="15"/>
        <v>18400</v>
      </c>
      <c r="I214" t="str">
        <f t="shared" si="13"/>
        <v>49818400</v>
      </c>
      <c r="J214" s="4">
        <f t="shared" si="14"/>
        <v>44425</v>
      </c>
    </row>
    <row r="215" spans="1:10" hidden="1" x14ac:dyDescent="0.25">
      <c r="A215" s="4">
        <v>44439</v>
      </c>
      <c r="B215" t="s">
        <v>37</v>
      </c>
      <c r="C215">
        <v>498</v>
      </c>
      <c r="D215" t="str">
        <f t="shared" si="12"/>
        <v>ДЭС498</v>
      </c>
      <c r="E215">
        <v>2021</v>
      </c>
      <c r="F215" t="s">
        <v>6</v>
      </c>
      <c r="G215">
        <v>18631</v>
      </c>
      <c r="H215">
        <f t="shared" si="15"/>
        <v>18600</v>
      </c>
      <c r="I215" t="str">
        <f t="shared" si="13"/>
        <v>49818600</v>
      </c>
      <c r="J215" s="4">
        <f t="shared" si="14"/>
        <v>44439</v>
      </c>
    </row>
    <row r="216" spans="1:10" hidden="1" x14ac:dyDescent="0.25">
      <c r="A216" s="4">
        <v>44449</v>
      </c>
      <c r="B216" t="s">
        <v>37</v>
      </c>
      <c r="C216">
        <v>498</v>
      </c>
      <c r="D216" t="str">
        <f t="shared" si="12"/>
        <v>ДЭС498</v>
      </c>
      <c r="E216">
        <v>2021</v>
      </c>
      <c r="F216" t="s">
        <v>6</v>
      </c>
      <c r="G216">
        <v>18892</v>
      </c>
      <c r="H216">
        <f t="shared" si="15"/>
        <v>18900</v>
      </c>
      <c r="I216" t="str">
        <f t="shared" si="13"/>
        <v>49818900</v>
      </c>
      <c r="J216" s="4">
        <f t="shared" si="14"/>
        <v>44449</v>
      </c>
    </row>
    <row r="217" spans="1:10" hidden="1" x14ac:dyDescent="0.25">
      <c r="A217" s="4">
        <v>44460</v>
      </c>
      <c r="B217" t="s">
        <v>37</v>
      </c>
      <c r="C217">
        <v>498</v>
      </c>
      <c r="D217" t="str">
        <f t="shared" si="12"/>
        <v>ДЭС498</v>
      </c>
      <c r="E217">
        <v>2021</v>
      </c>
      <c r="F217" t="s">
        <v>4</v>
      </c>
      <c r="G217">
        <v>19142</v>
      </c>
      <c r="H217">
        <f t="shared" si="15"/>
        <v>19100</v>
      </c>
      <c r="I217" t="str">
        <f t="shared" si="13"/>
        <v>49819100</v>
      </c>
      <c r="J217" s="4">
        <f t="shared" si="14"/>
        <v>44460</v>
      </c>
    </row>
    <row r="218" spans="1:10" hidden="1" x14ac:dyDescent="0.25">
      <c r="A218" s="4">
        <v>44472</v>
      </c>
      <c r="B218" t="s">
        <v>37</v>
      </c>
      <c r="C218">
        <v>498</v>
      </c>
      <c r="D218" t="str">
        <f t="shared" si="12"/>
        <v>ДЭС498</v>
      </c>
      <c r="E218">
        <v>2021</v>
      </c>
      <c r="F218" t="s">
        <v>6</v>
      </c>
      <c r="G218">
        <v>19400</v>
      </c>
      <c r="H218">
        <f t="shared" si="15"/>
        <v>19400</v>
      </c>
      <c r="I218" t="str">
        <f t="shared" si="13"/>
        <v>49819400</v>
      </c>
      <c r="J218" s="4">
        <f t="shared" si="14"/>
        <v>44472</v>
      </c>
    </row>
    <row r="219" spans="1:10" hidden="1" x14ac:dyDescent="0.25">
      <c r="A219" s="4">
        <v>44480</v>
      </c>
      <c r="B219" t="s">
        <v>37</v>
      </c>
      <c r="C219">
        <v>498</v>
      </c>
      <c r="D219" t="str">
        <f t="shared" si="12"/>
        <v>ДЭС498</v>
      </c>
      <c r="E219">
        <v>2021</v>
      </c>
      <c r="F219" t="s">
        <v>6</v>
      </c>
      <c r="G219">
        <v>19651</v>
      </c>
      <c r="H219">
        <f t="shared" si="15"/>
        <v>19700</v>
      </c>
      <c r="I219" t="str">
        <f t="shared" si="13"/>
        <v>49819700</v>
      </c>
      <c r="J219" s="4">
        <f t="shared" si="14"/>
        <v>44480</v>
      </c>
    </row>
    <row r="220" spans="1:10" hidden="1" x14ac:dyDescent="0.25">
      <c r="A220" s="4">
        <v>44633</v>
      </c>
      <c r="B220" t="s">
        <v>37</v>
      </c>
      <c r="C220">
        <v>498</v>
      </c>
      <c r="D220" t="str">
        <f t="shared" si="12"/>
        <v>ДЭС498</v>
      </c>
      <c r="E220">
        <v>2022</v>
      </c>
      <c r="F220" t="s">
        <v>4</v>
      </c>
      <c r="G220">
        <v>20000</v>
      </c>
      <c r="H220">
        <f t="shared" si="15"/>
        <v>20000</v>
      </c>
      <c r="I220" t="str">
        <f t="shared" si="13"/>
        <v>49820000</v>
      </c>
      <c r="J220" s="4">
        <f t="shared" si="14"/>
        <v>44633</v>
      </c>
    </row>
    <row r="221" spans="1:10" hidden="1" x14ac:dyDescent="0.25">
      <c r="A221" s="4">
        <v>44697</v>
      </c>
      <c r="B221" t="s">
        <v>43</v>
      </c>
      <c r="C221">
        <v>556</v>
      </c>
      <c r="D221" t="str">
        <f t="shared" si="12"/>
        <v>Hilux556</v>
      </c>
      <c r="E221">
        <v>2022</v>
      </c>
      <c r="F221" t="s">
        <v>27</v>
      </c>
      <c r="G221">
        <v>130080</v>
      </c>
      <c r="H221">
        <f t="shared" si="15"/>
        <v>130100</v>
      </c>
      <c r="I221" t="str">
        <f t="shared" si="13"/>
        <v>556130100</v>
      </c>
      <c r="J221" s="4">
        <f t="shared" si="14"/>
        <v>44697</v>
      </c>
    </row>
    <row r="222" spans="1:10" hidden="1" x14ac:dyDescent="0.25">
      <c r="A222" s="4">
        <v>44810</v>
      </c>
      <c r="B222" t="s">
        <v>43</v>
      </c>
      <c r="C222">
        <v>556</v>
      </c>
      <c r="D222" t="str">
        <f t="shared" si="12"/>
        <v>Hilux556</v>
      </c>
      <c r="E222">
        <v>2022</v>
      </c>
      <c r="F222" t="s">
        <v>27</v>
      </c>
      <c r="G222">
        <v>139709</v>
      </c>
      <c r="H222">
        <f t="shared" si="15"/>
        <v>139700</v>
      </c>
      <c r="I222" t="str">
        <f t="shared" si="13"/>
        <v>556139700</v>
      </c>
      <c r="J222" s="4">
        <f t="shared" si="14"/>
        <v>44810</v>
      </c>
    </row>
    <row r="223" spans="1:10" hidden="1" x14ac:dyDescent="0.25">
      <c r="A223" s="4">
        <v>44671</v>
      </c>
      <c r="B223" t="s">
        <v>43</v>
      </c>
      <c r="C223">
        <v>557</v>
      </c>
      <c r="D223" t="str">
        <f t="shared" si="12"/>
        <v>Hilux557</v>
      </c>
      <c r="E223">
        <v>2022</v>
      </c>
      <c r="F223" t="s">
        <v>27</v>
      </c>
      <c r="G223">
        <v>136272</v>
      </c>
      <c r="H223">
        <f t="shared" si="15"/>
        <v>136300</v>
      </c>
      <c r="I223" t="str">
        <f t="shared" si="13"/>
        <v>557136300</v>
      </c>
      <c r="J223" s="4">
        <f t="shared" si="14"/>
        <v>44671</v>
      </c>
    </row>
    <row r="224" spans="1:10" hidden="1" x14ac:dyDescent="0.25">
      <c r="A224" s="4">
        <v>44795</v>
      </c>
      <c r="B224" t="s">
        <v>43</v>
      </c>
      <c r="C224">
        <v>557</v>
      </c>
      <c r="D224" t="str">
        <f t="shared" si="12"/>
        <v>Hilux557</v>
      </c>
      <c r="E224">
        <v>2022</v>
      </c>
      <c r="F224" t="s">
        <v>27</v>
      </c>
      <c r="G224">
        <v>148213</v>
      </c>
      <c r="H224">
        <f t="shared" si="15"/>
        <v>148200</v>
      </c>
      <c r="I224" t="str">
        <f t="shared" si="13"/>
        <v>557148200</v>
      </c>
      <c r="J224" s="4">
        <f t="shared" si="14"/>
        <v>44795</v>
      </c>
    </row>
    <row r="225" spans="1:11" hidden="1" x14ac:dyDescent="0.25">
      <c r="A225" s="4">
        <v>44751</v>
      </c>
      <c r="B225" t="s">
        <v>44</v>
      </c>
      <c r="C225">
        <v>563</v>
      </c>
      <c r="D225" t="str">
        <f t="shared" si="12"/>
        <v>Land Cruiser563</v>
      </c>
      <c r="E225">
        <v>2022</v>
      </c>
      <c r="F225" t="s">
        <v>22</v>
      </c>
      <c r="G225">
        <v>44976</v>
      </c>
      <c r="H225">
        <f t="shared" si="15"/>
        <v>45000</v>
      </c>
      <c r="I225" t="str">
        <f t="shared" si="13"/>
        <v>56345000</v>
      </c>
      <c r="J225" s="4">
        <f t="shared" si="14"/>
        <v>44751</v>
      </c>
    </row>
    <row r="226" spans="1:11" hidden="1" x14ac:dyDescent="0.25">
      <c r="A226" s="4">
        <v>44479</v>
      </c>
      <c r="B226" t="s">
        <v>45</v>
      </c>
      <c r="C226">
        <v>567</v>
      </c>
      <c r="D226" t="str">
        <f t="shared" si="12"/>
        <v>КАМАЗ автобус567</v>
      </c>
      <c r="E226">
        <v>2021</v>
      </c>
      <c r="F226" t="s">
        <v>2</v>
      </c>
      <c r="G226">
        <v>74487</v>
      </c>
      <c r="H226">
        <f t="shared" si="15"/>
        <v>74500</v>
      </c>
      <c r="I226" t="str">
        <f t="shared" si="13"/>
        <v>56774500</v>
      </c>
      <c r="J226" s="4">
        <f t="shared" si="14"/>
        <v>44479</v>
      </c>
    </row>
    <row r="227" spans="1:11" hidden="1" x14ac:dyDescent="0.25">
      <c r="A227" s="4">
        <v>44719</v>
      </c>
      <c r="B227" t="s">
        <v>45</v>
      </c>
      <c r="C227">
        <v>567</v>
      </c>
      <c r="D227" t="str">
        <f t="shared" si="12"/>
        <v>КАМАЗ автобус567</v>
      </c>
      <c r="E227">
        <v>2022</v>
      </c>
      <c r="F227" t="s">
        <v>22</v>
      </c>
      <c r="G227">
        <v>79338</v>
      </c>
      <c r="H227">
        <f t="shared" si="15"/>
        <v>79300</v>
      </c>
      <c r="I227" t="str">
        <f t="shared" si="13"/>
        <v>56779300</v>
      </c>
      <c r="J227" s="4">
        <f t="shared" si="14"/>
        <v>44719</v>
      </c>
    </row>
    <row r="228" spans="1:11" hidden="1" x14ac:dyDescent="0.25">
      <c r="A228" s="4">
        <v>44782</v>
      </c>
      <c r="B228" t="s">
        <v>45</v>
      </c>
      <c r="C228">
        <v>567</v>
      </c>
      <c r="D228" t="str">
        <f t="shared" si="12"/>
        <v>КАМАЗ автобус567</v>
      </c>
      <c r="E228">
        <v>2022</v>
      </c>
      <c r="F228" t="s">
        <v>22</v>
      </c>
      <c r="G228">
        <v>82698</v>
      </c>
      <c r="H228">
        <f t="shared" si="15"/>
        <v>82700</v>
      </c>
      <c r="I228" t="str">
        <f t="shared" si="13"/>
        <v>56782700</v>
      </c>
      <c r="J228" s="4">
        <f t="shared" si="14"/>
        <v>44782</v>
      </c>
    </row>
    <row r="229" spans="1:11" hidden="1" x14ac:dyDescent="0.25">
      <c r="A229" s="4">
        <v>44838</v>
      </c>
      <c r="B229" t="s">
        <v>45</v>
      </c>
      <c r="C229">
        <v>567</v>
      </c>
      <c r="D229" t="str">
        <f t="shared" si="12"/>
        <v>КАМАЗ автобус567</v>
      </c>
      <c r="E229">
        <v>2022</v>
      </c>
      <c r="F229" t="s">
        <v>22</v>
      </c>
      <c r="G229">
        <v>84583</v>
      </c>
      <c r="H229">
        <f t="shared" si="15"/>
        <v>84600</v>
      </c>
      <c r="I229" t="str">
        <f t="shared" si="13"/>
        <v>56784600</v>
      </c>
      <c r="J229" s="4">
        <f t="shared" si="14"/>
        <v>44838</v>
      </c>
    </row>
    <row r="230" spans="1:11" hidden="1" x14ac:dyDescent="0.25">
      <c r="A230" s="4">
        <v>44299</v>
      </c>
      <c r="B230" t="s">
        <v>46</v>
      </c>
      <c r="C230">
        <v>571</v>
      </c>
      <c r="D230" t="str">
        <f t="shared" si="12"/>
        <v>ТМ10.10571</v>
      </c>
      <c r="E230">
        <v>2021</v>
      </c>
      <c r="F230" t="s">
        <v>6</v>
      </c>
      <c r="G230">
        <v>5204</v>
      </c>
      <c r="H230">
        <f t="shared" si="15"/>
        <v>5200</v>
      </c>
      <c r="I230" t="str">
        <f t="shared" si="13"/>
        <v>5715200</v>
      </c>
      <c r="J230" s="4">
        <f t="shared" si="14"/>
        <v>44299</v>
      </c>
    </row>
    <row r="231" spans="1:11" hidden="1" x14ac:dyDescent="0.25">
      <c r="A231" s="4">
        <v>44322</v>
      </c>
      <c r="B231" t="s">
        <v>46</v>
      </c>
      <c r="C231">
        <v>571</v>
      </c>
      <c r="D231" t="str">
        <f t="shared" si="12"/>
        <v>ТМ10.10571</v>
      </c>
      <c r="E231">
        <v>2021</v>
      </c>
      <c r="F231" t="s">
        <v>4</v>
      </c>
      <c r="G231">
        <v>5450</v>
      </c>
      <c r="H231">
        <f t="shared" si="15"/>
        <v>5500</v>
      </c>
      <c r="I231" t="str">
        <f t="shared" si="13"/>
        <v>5715500</v>
      </c>
      <c r="J231" s="4">
        <f t="shared" si="14"/>
        <v>44322</v>
      </c>
    </row>
    <row r="232" spans="1:11" hidden="1" x14ac:dyDescent="0.25">
      <c r="A232" s="4">
        <v>44396</v>
      </c>
      <c r="B232" t="s">
        <v>46</v>
      </c>
      <c r="C232">
        <v>571</v>
      </c>
      <c r="D232" t="str">
        <f t="shared" si="12"/>
        <v>ТМ10.10571</v>
      </c>
      <c r="E232">
        <v>2021</v>
      </c>
      <c r="F232" t="s">
        <v>2</v>
      </c>
      <c r="G232">
        <v>6020</v>
      </c>
      <c r="H232">
        <f t="shared" si="15"/>
        <v>6000</v>
      </c>
      <c r="I232" t="str">
        <f t="shared" si="13"/>
        <v>5716000</v>
      </c>
      <c r="J232" s="4">
        <f t="shared" si="14"/>
        <v>44396</v>
      </c>
    </row>
    <row r="233" spans="1:11" hidden="1" x14ac:dyDescent="0.25">
      <c r="A233" s="4">
        <v>44320</v>
      </c>
      <c r="B233" t="s">
        <v>46</v>
      </c>
      <c r="C233">
        <v>572</v>
      </c>
      <c r="D233" t="str">
        <f t="shared" si="12"/>
        <v>ТМ10.10572</v>
      </c>
      <c r="E233">
        <v>2021</v>
      </c>
      <c r="F233" t="s">
        <v>4</v>
      </c>
      <c r="G233">
        <v>7264</v>
      </c>
      <c r="H233">
        <f t="shared" si="15"/>
        <v>7300</v>
      </c>
      <c r="I233" t="str">
        <f t="shared" si="13"/>
        <v>5727300</v>
      </c>
      <c r="J233" s="4">
        <f t="shared" si="14"/>
        <v>44320</v>
      </c>
    </row>
    <row r="234" spans="1:11" hidden="1" x14ac:dyDescent="0.25">
      <c r="A234" s="4">
        <v>44353</v>
      </c>
      <c r="B234" t="s">
        <v>46</v>
      </c>
      <c r="C234">
        <v>572</v>
      </c>
      <c r="D234" t="str">
        <f t="shared" si="12"/>
        <v>ТМ10.10572</v>
      </c>
      <c r="E234">
        <v>2021</v>
      </c>
      <c r="F234" t="s">
        <v>2</v>
      </c>
      <c r="G234">
        <v>7686</v>
      </c>
      <c r="H234">
        <f t="shared" si="15"/>
        <v>7700</v>
      </c>
      <c r="I234" t="str">
        <f t="shared" si="13"/>
        <v>5727700</v>
      </c>
      <c r="J234" s="4">
        <f t="shared" si="14"/>
        <v>44353</v>
      </c>
    </row>
    <row r="235" spans="1:11" hidden="1" x14ac:dyDescent="0.25">
      <c r="A235" s="4">
        <v>44353</v>
      </c>
      <c r="B235" t="s">
        <v>46</v>
      </c>
      <c r="C235">
        <v>572</v>
      </c>
      <c r="D235" t="str">
        <f t="shared" si="12"/>
        <v>ТМ10.10572</v>
      </c>
      <c r="E235">
        <v>2021</v>
      </c>
      <c r="F235" t="s">
        <v>7</v>
      </c>
      <c r="G235">
        <v>7686</v>
      </c>
      <c r="H235">
        <f t="shared" si="15"/>
        <v>7700</v>
      </c>
      <c r="I235" t="str">
        <f t="shared" si="13"/>
        <v>5727700</v>
      </c>
      <c r="J235" s="4">
        <f t="shared" si="14"/>
        <v>44353</v>
      </c>
    </row>
    <row r="236" spans="1:11" hidden="1" x14ac:dyDescent="0.25">
      <c r="A236" s="4">
        <v>44475</v>
      </c>
      <c r="B236" t="s">
        <v>46</v>
      </c>
      <c r="C236">
        <v>572</v>
      </c>
      <c r="D236" t="str">
        <f t="shared" si="12"/>
        <v>ТМ10.10572</v>
      </c>
      <c r="E236">
        <v>2021</v>
      </c>
      <c r="F236" t="s">
        <v>6</v>
      </c>
      <c r="G236">
        <v>8132</v>
      </c>
      <c r="H236">
        <f t="shared" si="15"/>
        <v>8100</v>
      </c>
      <c r="I236" t="str">
        <f t="shared" si="13"/>
        <v>5728100</v>
      </c>
      <c r="J236" s="4">
        <f t="shared" si="14"/>
        <v>44475</v>
      </c>
    </row>
    <row r="237" spans="1:11" hidden="1" x14ac:dyDescent="0.25">
      <c r="A237" s="4">
        <v>44668</v>
      </c>
      <c r="B237" t="s">
        <v>46</v>
      </c>
      <c r="C237">
        <v>572</v>
      </c>
      <c r="D237" t="str">
        <f t="shared" si="12"/>
        <v>ТМ10.10572</v>
      </c>
      <c r="E237">
        <v>2022</v>
      </c>
      <c r="F237" t="s">
        <v>6</v>
      </c>
      <c r="G237">
        <v>8889</v>
      </c>
      <c r="H237">
        <f t="shared" si="15"/>
        <v>8900</v>
      </c>
      <c r="I237" t="str">
        <f t="shared" si="13"/>
        <v>5728900</v>
      </c>
      <c r="J237" s="4">
        <f t="shared" si="14"/>
        <v>44668</v>
      </c>
    </row>
    <row r="238" spans="1:11" hidden="1" x14ac:dyDescent="0.25">
      <c r="A238" s="4">
        <v>44740</v>
      </c>
      <c r="B238" t="s">
        <v>46</v>
      </c>
      <c r="C238">
        <v>572</v>
      </c>
      <c r="D238" t="str">
        <f t="shared" si="12"/>
        <v>ТМ10.10572</v>
      </c>
      <c r="E238">
        <v>2022</v>
      </c>
      <c r="F238" t="s">
        <v>6</v>
      </c>
      <c r="G238">
        <v>9120</v>
      </c>
      <c r="H238">
        <f t="shared" si="15"/>
        <v>9100</v>
      </c>
      <c r="I238" t="str">
        <f t="shared" si="13"/>
        <v>5729100</v>
      </c>
      <c r="J238" s="4">
        <f t="shared" si="14"/>
        <v>44740</v>
      </c>
    </row>
    <row r="239" spans="1:11" hidden="1" x14ac:dyDescent="0.25">
      <c r="A239" s="4">
        <v>44753</v>
      </c>
      <c r="B239" t="s">
        <v>46</v>
      </c>
      <c r="C239">
        <v>572</v>
      </c>
      <c r="D239" t="str">
        <f t="shared" si="12"/>
        <v>ТМ10.10572</v>
      </c>
      <c r="E239">
        <v>2022</v>
      </c>
      <c r="F239" t="s">
        <v>6</v>
      </c>
      <c r="G239">
        <v>9370</v>
      </c>
      <c r="H239">
        <f t="shared" si="15"/>
        <v>9400</v>
      </c>
      <c r="I239" t="str">
        <f t="shared" si="13"/>
        <v>5729400</v>
      </c>
      <c r="J239" s="4">
        <f t="shared" si="14"/>
        <v>44753</v>
      </c>
    </row>
    <row r="240" spans="1:11" hidden="1" x14ac:dyDescent="0.25">
      <c r="A240" s="4">
        <v>44323</v>
      </c>
      <c r="B240" t="s">
        <v>14</v>
      </c>
      <c r="C240">
        <v>573</v>
      </c>
      <c r="D240" t="str">
        <f t="shared" si="12"/>
        <v>БелАЗ7547573</v>
      </c>
      <c r="E240">
        <v>2021</v>
      </c>
      <c r="F240" t="s">
        <v>6</v>
      </c>
      <c r="G240">
        <v>9791</v>
      </c>
      <c r="H240">
        <v>9750</v>
      </c>
      <c r="I240" t="str">
        <f t="shared" si="13"/>
        <v>5739750</v>
      </c>
      <c r="J240" s="4">
        <f t="shared" si="14"/>
        <v>44323</v>
      </c>
      <c r="K240" t="s">
        <v>84</v>
      </c>
    </row>
    <row r="241" spans="1:11" hidden="1" x14ac:dyDescent="0.25">
      <c r="A241" s="4">
        <v>44344</v>
      </c>
      <c r="B241" t="s">
        <v>14</v>
      </c>
      <c r="C241">
        <v>573</v>
      </c>
      <c r="D241" t="str">
        <f t="shared" si="12"/>
        <v>БелАЗ7547573</v>
      </c>
      <c r="E241">
        <v>2021</v>
      </c>
      <c r="F241" t="s">
        <v>4</v>
      </c>
      <c r="G241">
        <v>10071</v>
      </c>
      <c r="H241">
        <v>10000</v>
      </c>
      <c r="I241" t="str">
        <f t="shared" si="13"/>
        <v>57310000</v>
      </c>
      <c r="J241" s="4">
        <f t="shared" si="14"/>
        <v>44344</v>
      </c>
      <c r="K241" t="s">
        <v>84</v>
      </c>
    </row>
    <row r="242" spans="1:11" hidden="1" x14ac:dyDescent="0.25">
      <c r="A242" s="4">
        <v>44364</v>
      </c>
      <c r="B242" t="s">
        <v>14</v>
      </c>
      <c r="C242">
        <v>573</v>
      </c>
      <c r="D242" t="str">
        <f t="shared" si="12"/>
        <v>БелАЗ7547573</v>
      </c>
      <c r="E242">
        <v>2021</v>
      </c>
      <c r="F242" t="s">
        <v>6</v>
      </c>
      <c r="G242">
        <v>10339</v>
      </c>
      <c r="H242">
        <v>10250</v>
      </c>
      <c r="I242" t="str">
        <f t="shared" si="13"/>
        <v>57310250</v>
      </c>
      <c r="J242" s="4">
        <f t="shared" si="14"/>
        <v>44364</v>
      </c>
      <c r="K242" t="s">
        <v>84</v>
      </c>
    </row>
    <row r="243" spans="1:11" hidden="1" x14ac:dyDescent="0.25">
      <c r="A243" s="4">
        <v>44387</v>
      </c>
      <c r="B243" t="s">
        <v>14</v>
      </c>
      <c r="C243">
        <v>573</v>
      </c>
      <c r="D243" t="str">
        <f t="shared" si="12"/>
        <v>БелАЗ7547573</v>
      </c>
      <c r="E243">
        <v>2021</v>
      </c>
      <c r="F243" t="s">
        <v>6</v>
      </c>
      <c r="G243">
        <v>10618</v>
      </c>
      <c r="H243">
        <v>10500</v>
      </c>
      <c r="I243" t="str">
        <f t="shared" si="13"/>
        <v>57310500</v>
      </c>
      <c r="J243" s="4">
        <f t="shared" si="14"/>
        <v>44387</v>
      </c>
      <c r="K243" t="s">
        <v>84</v>
      </c>
    </row>
    <row r="244" spans="1:11" hidden="1" x14ac:dyDescent="0.25">
      <c r="A244" s="4">
        <v>44435</v>
      </c>
      <c r="B244" t="s">
        <v>14</v>
      </c>
      <c r="C244">
        <v>573</v>
      </c>
      <c r="D244" t="str">
        <f t="shared" si="12"/>
        <v>БелАЗ7547573</v>
      </c>
      <c r="E244">
        <v>2021</v>
      </c>
      <c r="F244" t="s">
        <v>6</v>
      </c>
      <c r="G244">
        <v>11142</v>
      </c>
      <c r="H244">
        <v>11000</v>
      </c>
      <c r="I244" t="str">
        <f t="shared" si="13"/>
        <v>57311000</v>
      </c>
      <c r="J244" s="4">
        <f t="shared" si="14"/>
        <v>44435</v>
      </c>
      <c r="K244" t="s">
        <v>84</v>
      </c>
    </row>
    <row r="245" spans="1:11" hidden="1" x14ac:dyDescent="0.25">
      <c r="A245" s="4">
        <v>44454</v>
      </c>
      <c r="B245" t="s">
        <v>14</v>
      </c>
      <c r="C245">
        <v>573</v>
      </c>
      <c r="D245" t="str">
        <f t="shared" si="12"/>
        <v>БелАЗ7547573</v>
      </c>
      <c r="E245">
        <v>2021</v>
      </c>
      <c r="F245" t="s">
        <v>4</v>
      </c>
      <c r="G245">
        <v>11406</v>
      </c>
      <c r="H245">
        <v>11500</v>
      </c>
      <c r="I245" t="str">
        <f t="shared" si="13"/>
        <v>57311500</v>
      </c>
      <c r="J245" s="4">
        <f t="shared" si="14"/>
        <v>44454</v>
      </c>
      <c r="K245" t="s">
        <v>84</v>
      </c>
    </row>
    <row r="246" spans="1:11" hidden="1" x14ac:dyDescent="0.25">
      <c r="A246" s="4">
        <v>44478</v>
      </c>
      <c r="B246" t="s">
        <v>14</v>
      </c>
      <c r="C246">
        <v>573</v>
      </c>
      <c r="D246" t="str">
        <f t="shared" si="12"/>
        <v>БелАЗ7547573</v>
      </c>
      <c r="E246">
        <v>2021</v>
      </c>
      <c r="F246" t="s">
        <v>6</v>
      </c>
      <c r="G246">
        <v>11750</v>
      </c>
      <c r="H246">
        <v>11750</v>
      </c>
      <c r="I246" t="str">
        <f t="shared" si="13"/>
        <v>57311750</v>
      </c>
      <c r="J246" s="4">
        <f t="shared" si="14"/>
        <v>44478</v>
      </c>
      <c r="K246" t="s">
        <v>84</v>
      </c>
    </row>
    <row r="247" spans="1:11" hidden="1" x14ac:dyDescent="0.25">
      <c r="A247" s="4">
        <v>44643</v>
      </c>
      <c r="B247" t="s">
        <v>14</v>
      </c>
      <c r="C247">
        <v>573</v>
      </c>
      <c r="D247" t="str">
        <f t="shared" si="12"/>
        <v>БелАЗ7547573</v>
      </c>
      <c r="E247">
        <v>2022</v>
      </c>
      <c r="F247" t="s">
        <v>6</v>
      </c>
      <c r="G247">
        <v>11948</v>
      </c>
      <c r="H247">
        <v>12000</v>
      </c>
      <c r="I247" t="str">
        <f t="shared" si="13"/>
        <v>57312000</v>
      </c>
      <c r="J247" s="4">
        <f t="shared" si="14"/>
        <v>44643</v>
      </c>
      <c r="K247" t="s">
        <v>84</v>
      </c>
    </row>
    <row r="248" spans="1:11" hidden="1" x14ac:dyDescent="0.25">
      <c r="A248" s="4">
        <v>44662</v>
      </c>
      <c r="B248" t="s">
        <v>14</v>
      </c>
      <c r="C248">
        <v>573</v>
      </c>
      <c r="D248" t="str">
        <f t="shared" si="12"/>
        <v>БелАЗ7547573</v>
      </c>
      <c r="E248">
        <v>2022</v>
      </c>
      <c r="F248" t="s">
        <v>6</v>
      </c>
      <c r="G248">
        <v>12270</v>
      </c>
      <c r="H248">
        <v>12250</v>
      </c>
      <c r="I248" t="str">
        <f t="shared" si="13"/>
        <v>57312250</v>
      </c>
      <c r="J248" s="4">
        <f t="shared" si="14"/>
        <v>44662</v>
      </c>
      <c r="K248" t="s">
        <v>84</v>
      </c>
    </row>
    <row r="249" spans="1:11" hidden="1" x14ac:dyDescent="0.25">
      <c r="A249" s="4">
        <v>44676</v>
      </c>
      <c r="B249" t="s">
        <v>14</v>
      </c>
      <c r="C249">
        <v>573</v>
      </c>
      <c r="D249" t="str">
        <f t="shared" si="12"/>
        <v>БелАЗ7547573</v>
      </c>
      <c r="E249">
        <v>2022</v>
      </c>
      <c r="F249" t="s">
        <v>4</v>
      </c>
      <c r="G249">
        <v>12556</v>
      </c>
      <c r="H249">
        <v>12500</v>
      </c>
      <c r="I249" t="str">
        <f t="shared" si="13"/>
        <v>57312500</v>
      </c>
      <c r="J249" s="4">
        <f t="shared" si="14"/>
        <v>44676</v>
      </c>
      <c r="K249" t="s">
        <v>84</v>
      </c>
    </row>
    <row r="250" spans="1:11" hidden="1" x14ac:dyDescent="0.25">
      <c r="A250" s="4">
        <v>44692</v>
      </c>
      <c r="B250" t="s">
        <v>14</v>
      </c>
      <c r="C250">
        <v>573</v>
      </c>
      <c r="D250" t="str">
        <f t="shared" si="12"/>
        <v>БелАЗ7547573</v>
      </c>
      <c r="E250">
        <v>2022</v>
      </c>
      <c r="F250" t="s">
        <v>6</v>
      </c>
      <c r="G250">
        <v>12813</v>
      </c>
      <c r="H250">
        <v>12750</v>
      </c>
      <c r="I250" t="str">
        <f t="shared" si="13"/>
        <v>57312750</v>
      </c>
      <c r="J250" s="4">
        <f t="shared" si="14"/>
        <v>44692</v>
      </c>
      <c r="K250" t="s">
        <v>84</v>
      </c>
    </row>
    <row r="251" spans="1:11" hidden="1" x14ac:dyDescent="0.25">
      <c r="A251" s="4">
        <v>44702</v>
      </c>
      <c r="B251" t="s">
        <v>14</v>
      </c>
      <c r="C251">
        <v>573</v>
      </c>
      <c r="D251" t="str">
        <f t="shared" si="12"/>
        <v>БелАЗ7547573</v>
      </c>
      <c r="E251">
        <v>2022</v>
      </c>
      <c r="F251" t="s">
        <v>4</v>
      </c>
      <c r="G251">
        <v>13039</v>
      </c>
      <c r="H251">
        <f t="shared" si="15"/>
        <v>13000</v>
      </c>
      <c r="I251" t="str">
        <f t="shared" si="13"/>
        <v>57313000</v>
      </c>
      <c r="J251" s="4">
        <f t="shared" si="14"/>
        <v>44702</v>
      </c>
      <c r="K251" t="s">
        <v>84</v>
      </c>
    </row>
    <row r="252" spans="1:11" hidden="1" x14ac:dyDescent="0.25">
      <c r="A252" s="4">
        <v>44754</v>
      </c>
      <c r="B252" t="s">
        <v>14</v>
      </c>
      <c r="C252">
        <v>573</v>
      </c>
      <c r="D252" t="str">
        <f t="shared" si="12"/>
        <v>БелАЗ7547573</v>
      </c>
      <c r="E252">
        <v>2022</v>
      </c>
      <c r="F252" t="s">
        <v>6</v>
      </c>
      <c r="G252">
        <v>13311</v>
      </c>
      <c r="H252">
        <v>13250</v>
      </c>
      <c r="I252" t="str">
        <f t="shared" si="13"/>
        <v>57313250</v>
      </c>
      <c r="J252" s="4">
        <f t="shared" si="14"/>
        <v>44754</v>
      </c>
      <c r="K252" t="s">
        <v>84</v>
      </c>
    </row>
    <row r="253" spans="1:11" hidden="1" x14ac:dyDescent="0.25">
      <c r="A253" s="4">
        <v>44770</v>
      </c>
      <c r="B253" t="s">
        <v>14</v>
      </c>
      <c r="C253">
        <v>573</v>
      </c>
      <c r="D253" t="str">
        <f t="shared" si="12"/>
        <v>БелАЗ7547573</v>
      </c>
      <c r="E253">
        <v>2022</v>
      </c>
      <c r="F253" t="s">
        <v>6</v>
      </c>
      <c r="G253">
        <v>13584</v>
      </c>
      <c r="H253">
        <v>13500</v>
      </c>
      <c r="I253" t="str">
        <f t="shared" si="13"/>
        <v>57313500</v>
      </c>
      <c r="J253" s="4">
        <f t="shared" si="14"/>
        <v>44770</v>
      </c>
      <c r="K253" t="s">
        <v>84</v>
      </c>
    </row>
    <row r="254" spans="1:11" hidden="1" x14ac:dyDescent="0.25">
      <c r="A254" s="4">
        <v>44793</v>
      </c>
      <c r="B254" t="s">
        <v>14</v>
      </c>
      <c r="C254">
        <v>573</v>
      </c>
      <c r="D254" t="str">
        <f t="shared" si="12"/>
        <v>БелАЗ7547573</v>
      </c>
      <c r="E254">
        <v>2022</v>
      </c>
      <c r="F254" t="s">
        <v>6</v>
      </c>
      <c r="G254">
        <v>13858</v>
      </c>
      <c r="H254">
        <v>13750</v>
      </c>
      <c r="I254" t="str">
        <f t="shared" si="13"/>
        <v>57313750</v>
      </c>
      <c r="J254" s="4">
        <f t="shared" si="14"/>
        <v>44793</v>
      </c>
      <c r="K254" t="s">
        <v>84</v>
      </c>
    </row>
    <row r="255" spans="1:11" hidden="1" x14ac:dyDescent="0.25">
      <c r="A255" s="4">
        <v>44812</v>
      </c>
      <c r="B255" t="s">
        <v>14</v>
      </c>
      <c r="C255">
        <v>573</v>
      </c>
      <c r="D255" t="str">
        <f t="shared" si="12"/>
        <v>БелАЗ7547573</v>
      </c>
      <c r="E255">
        <v>2022</v>
      </c>
      <c r="F255" t="s">
        <v>6</v>
      </c>
      <c r="G255">
        <v>14118</v>
      </c>
      <c r="H255">
        <v>14000</v>
      </c>
      <c r="I255" t="str">
        <f t="shared" si="13"/>
        <v>57314000</v>
      </c>
      <c r="J255" s="4">
        <f t="shared" si="14"/>
        <v>44812</v>
      </c>
      <c r="K255" t="s">
        <v>84</v>
      </c>
    </row>
    <row r="256" spans="1:11" hidden="1" x14ac:dyDescent="0.25">
      <c r="A256" s="4">
        <v>44830</v>
      </c>
      <c r="B256" t="s">
        <v>14</v>
      </c>
      <c r="C256">
        <v>573</v>
      </c>
      <c r="D256" t="str">
        <f t="shared" si="12"/>
        <v>БелАЗ7547573</v>
      </c>
      <c r="E256">
        <v>2022</v>
      </c>
      <c r="F256" t="s">
        <v>6</v>
      </c>
      <c r="G256">
        <v>14366</v>
      </c>
      <c r="H256">
        <v>14250</v>
      </c>
      <c r="I256" t="str">
        <f t="shared" si="13"/>
        <v>57314250</v>
      </c>
      <c r="J256" s="4">
        <f t="shared" si="14"/>
        <v>44830</v>
      </c>
      <c r="K256" t="s">
        <v>84</v>
      </c>
    </row>
    <row r="257" spans="1:11" hidden="1" x14ac:dyDescent="0.25">
      <c r="A257" s="4">
        <v>44845</v>
      </c>
      <c r="B257" t="s">
        <v>14</v>
      </c>
      <c r="C257">
        <v>573</v>
      </c>
      <c r="D257" t="str">
        <f t="shared" si="12"/>
        <v>БелАЗ7547573</v>
      </c>
      <c r="E257">
        <v>2022</v>
      </c>
      <c r="F257" t="s">
        <v>6</v>
      </c>
      <c r="G257">
        <v>14680</v>
      </c>
      <c r="H257">
        <v>14500</v>
      </c>
      <c r="I257" t="str">
        <f t="shared" si="13"/>
        <v>57314500</v>
      </c>
      <c r="J257" s="4">
        <f t="shared" si="14"/>
        <v>44845</v>
      </c>
      <c r="K257" t="s">
        <v>84</v>
      </c>
    </row>
    <row r="258" spans="1:11" hidden="1" x14ac:dyDescent="0.25">
      <c r="A258" s="4">
        <v>44271</v>
      </c>
      <c r="B258" t="s">
        <v>14</v>
      </c>
      <c r="C258">
        <v>574</v>
      </c>
      <c r="D258" t="str">
        <f t="shared" ref="D258:D321" si="16">B258&amp;C258</f>
        <v>БелАЗ7547574</v>
      </c>
      <c r="E258">
        <v>2021</v>
      </c>
      <c r="F258" t="s">
        <v>6</v>
      </c>
      <c r="G258">
        <v>9850</v>
      </c>
      <c r="H258">
        <v>9750</v>
      </c>
      <c r="I258" t="str">
        <f t="shared" ref="I258:I321" si="17">C258&amp;H258</f>
        <v>5749750</v>
      </c>
      <c r="J258" s="4">
        <f t="shared" ref="J258:J321" si="18">A258</f>
        <v>44271</v>
      </c>
      <c r="K258" t="s">
        <v>84</v>
      </c>
    </row>
    <row r="259" spans="1:11" hidden="1" x14ac:dyDescent="0.25">
      <c r="A259" s="4">
        <v>44283</v>
      </c>
      <c r="B259" t="s">
        <v>14</v>
      </c>
      <c r="C259">
        <v>574</v>
      </c>
      <c r="D259" t="str">
        <f t="shared" si="16"/>
        <v>БелАЗ7547574</v>
      </c>
      <c r="E259">
        <v>2021</v>
      </c>
      <c r="F259" t="s">
        <v>4</v>
      </c>
      <c r="G259">
        <v>10057</v>
      </c>
      <c r="H259">
        <v>10000</v>
      </c>
      <c r="I259" t="str">
        <f t="shared" si="17"/>
        <v>57410000</v>
      </c>
      <c r="J259" s="4">
        <f t="shared" si="18"/>
        <v>44283</v>
      </c>
      <c r="K259" t="s">
        <v>84</v>
      </c>
    </row>
    <row r="260" spans="1:11" hidden="1" x14ac:dyDescent="0.25">
      <c r="A260" s="4">
        <v>44296</v>
      </c>
      <c r="B260" t="s">
        <v>14</v>
      </c>
      <c r="C260">
        <v>574</v>
      </c>
      <c r="D260" t="str">
        <f t="shared" si="16"/>
        <v>БелАЗ7547574</v>
      </c>
      <c r="E260">
        <v>2021</v>
      </c>
      <c r="F260" t="s">
        <v>2</v>
      </c>
      <c r="G260">
        <v>10320</v>
      </c>
      <c r="H260">
        <v>10250</v>
      </c>
      <c r="I260" t="str">
        <f t="shared" si="17"/>
        <v>57410250</v>
      </c>
      <c r="J260" s="4">
        <f t="shared" si="18"/>
        <v>44296</v>
      </c>
      <c r="K260" t="s">
        <v>84</v>
      </c>
    </row>
    <row r="261" spans="1:11" hidden="1" x14ac:dyDescent="0.25">
      <c r="A261" s="4">
        <v>44310</v>
      </c>
      <c r="B261" t="s">
        <v>14</v>
      </c>
      <c r="C261">
        <v>574</v>
      </c>
      <c r="D261" t="str">
        <f t="shared" si="16"/>
        <v>БелАЗ7547574</v>
      </c>
      <c r="E261">
        <v>2021</v>
      </c>
      <c r="F261" t="s">
        <v>6</v>
      </c>
      <c r="G261">
        <v>10590</v>
      </c>
      <c r="H261">
        <v>10500</v>
      </c>
      <c r="I261" t="str">
        <f t="shared" si="17"/>
        <v>57410500</v>
      </c>
      <c r="J261" s="4">
        <f t="shared" si="18"/>
        <v>44310</v>
      </c>
      <c r="K261" t="s">
        <v>84</v>
      </c>
    </row>
    <row r="262" spans="1:11" hidden="1" x14ac:dyDescent="0.25">
      <c r="A262" s="4">
        <v>44323</v>
      </c>
      <c r="B262" t="s">
        <v>14</v>
      </c>
      <c r="C262">
        <v>574</v>
      </c>
      <c r="D262" t="str">
        <f t="shared" si="16"/>
        <v>БелАЗ7547574</v>
      </c>
      <c r="E262">
        <v>2021</v>
      </c>
      <c r="F262" t="s">
        <v>6</v>
      </c>
      <c r="G262">
        <v>10844</v>
      </c>
      <c r="H262">
        <v>10750</v>
      </c>
      <c r="I262" t="str">
        <f t="shared" si="17"/>
        <v>57410750</v>
      </c>
      <c r="J262" s="4">
        <f t="shared" si="18"/>
        <v>44323</v>
      </c>
      <c r="K262" t="s">
        <v>84</v>
      </c>
    </row>
    <row r="263" spans="1:11" hidden="1" x14ac:dyDescent="0.25">
      <c r="A263" s="4">
        <v>44347</v>
      </c>
      <c r="B263" t="s">
        <v>14</v>
      </c>
      <c r="C263">
        <v>574</v>
      </c>
      <c r="D263" t="str">
        <f t="shared" si="16"/>
        <v>БелАЗ7547574</v>
      </c>
      <c r="E263">
        <v>2021</v>
      </c>
      <c r="F263" t="s">
        <v>4</v>
      </c>
      <c r="G263">
        <v>11192</v>
      </c>
      <c r="H263">
        <v>11000</v>
      </c>
      <c r="I263" t="str">
        <f t="shared" si="17"/>
        <v>57411000</v>
      </c>
      <c r="J263" s="4">
        <f t="shared" si="18"/>
        <v>44347</v>
      </c>
      <c r="K263" t="s">
        <v>84</v>
      </c>
    </row>
    <row r="264" spans="1:11" hidden="1" x14ac:dyDescent="0.25">
      <c r="A264" s="4">
        <v>44363</v>
      </c>
      <c r="B264" t="s">
        <v>14</v>
      </c>
      <c r="C264">
        <v>574</v>
      </c>
      <c r="D264" t="str">
        <f t="shared" si="16"/>
        <v>БелАЗ7547574</v>
      </c>
      <c r="E264">
        <v>2021</v>
      </c>
      <c r="F264" t="s">
        <v>6</v>
      </c>
      <c r="G264">
        <v>11443</v>
      </c>
      <c r="H264">
        <v>11500</v>
      </c>
      <c r="I264" t="str">
        <f t="shared" si="17"/>
        <v>57411500</v>
      </c>
      <c r="J264" s="4">
        <f t="shared" si="18"/>
        <v>44363</v>
      </c>
      <c r="K264" t="s">
        <v>84</v>
      </c>
    </row>
    <row r="265" spans="1:11" hidden="1" x14ac:dyDescent="0.25">
      <c r="A265" s="4">
        <v>44372</v>
      </c>
      <c r="B265" t="s">
        <v>14</v>
      </c>
      <c r="C265">
        <v>574</v>
      </c>
      <c r="D265" t="str">
        <f t="shared" si="16"/>
        <v>БелАЗ7547574</v>
      </c>
      <c r="E265">
        <v>2021</v>
      </c>
      <c r="F265" t="s">
        <v>6</v>
      </c>
      <c r="G265">
        <v>11660</v>
      </c>
      <c r="H265">
        <v>11750</v>
      </c>
      <c r="I265" t="str">
        <f t="shared" si="17"/>
        <v>57411750</v>
      </c>
      <c r="J265" s="4">
        <f t="shared" si="18"/>
        <v>44372</v>
      </c>
      <c r="K265" t="s">
        <v>84</v>
      </c>
    </row>
    <row r="266" spans="1:11" hidden="1" x14ac:dyDescent="0.25">
      <c r="A266" s="4">
        <v>44389</v>
      </c>
      <c r="B266" t="s">
        <v>14</v>
      </c>
      <c r="C266">
        <v>574</v>
      </c>
      <c r="D266" t="str">
        <f t="shared" si="16"/>
        <v>БелАЗ7547574</v>
      </c>
      <c r="E266">
        <v>2021</v>
      </c>
      <c r="F266" t="s">
        <v>4</v>
      </c>
      <c r="G266">
        <v>11926</v>
      </c>
      <c r="H266">
        <v>12000</v>
      </c>
      <c r="I266" t="str">
        <f t="shared" si="17"/>
        <v>57412000</v>
      </c>
      <c r="J266" s="4">
        <f t="shared" si="18"/>
        <v>44389</v>
      </c>
      <c r="K266" t="s">
        <v>84</v>
      </c>
    </row>
    <row r="267" spans="1:11" hidden="1" x14ac:dyDescent="0.25">
      <c r="A267" s="4">
        <v>44406</v>
      </c>
      <c r="B267" t="s">
        <v>14</v>
      </c>
      <c r="C267">
        <v>574</v>
      </c>
      <c r="D267" t="str">
        <f t="shared" si="16"/>
        <v>БелАЗ7547574</v>
      </c>
      <c r="E267">
        <v>2021</v>
      </c>
      <c r="F267" t="s">
        <v>7</v>
      </c>
      <c r="G267">
        <v>12203</v>
      </c>
      <c r="H267">
        <v>12250</v>
      </c>
      <c r="I267" t="str">
        <f t="shared" si="17"/>
        <v>57412250</v>
      </c>
      <c r="J267" s="4">
        <f t="shared" si="18"/>
        <v>44406</v>
      </c>
      <c r="K267" t="s">
        <v>84</v>
      </c>
    </row>
    <row r="268" spans="1:11" hidden="1" x14ac:dyDescent="0.25">
      <c r="A268" s="4">
        <v>44421</v>
      </c>
      <c r="B268" t="s">
        <v>14</v>
      </c>
      <c r="C268">
        <v>574</v>
      </c>
      <c r="D268" t="str">
        <f t="shared" si="16"/>
        <v>БелАЗ7547574</v>
      </c>
      <c r="E268">
        <v>2021</v>
      </c>
      <c r="F268" t="s">
        <v>6</v>
      </c>
      <c r="G268">
        <v>12494</v>
      </c>
      <c r="H268">
        <f>ROUND(G268,-2)</f>
        <v>12500</v>
      </c>
      <c r="I268" t="str">
        <f t="shared" si="17"/>
        <v>57412500</v>
      </c>
      <c r="J268" s="4">
        <f t="shared" si="18"/>
        <v>44421</v>
      </c>
      <c r="K268" t="s">
        <v>84</v>
      </c>
    </row>
    <row r="269" spans="1:11" hidden="1" x14ac:dyDescent="0.25">
      <c r="A269" s="4">
        <v>44435</v>
      </c>
      <c r="B269" t="s">
        <v>14</v>
      </c>
      <c r="C269">
        <v>574</v>
      </c>
      <c r="D269" t="str">
        <f t="shared" si="16"/>
        <v>БелАЗ7547574</v>
      </c>
      <c r="E269">
        <v>2021</v>
      </c>
      <c r="F269" t="s">
        <v>6</v>
      </c>
      <c r="G269">
        <v>12792</v>
      </c>
      <c r="H269">
        <v>12750</v>
      </c>
      <c r="I269" t="str">
        <f t="shared" si="17"/>
        <v>57412750</v>
      </c>
      <c r="J269" s="4">
        <f t="shared" si="18"/>
        <v>44435</v>
      </c>
      <c r="K269" t="s">
        <v>84</v>
      </c>
    </row>
    <row r="270" spans="1:11" hidden="1" x14ac:dyDescent="0.25">
      <c r="A270" s="4">
        <v>44454</v>
      </c>
      <c r="B270" t="s">
        <v>14</v>
      </c>
      <c r="C270">
        <v>574</v>
      </c>
      <c r="D270" t="str">
        <f t="shared" si="16"/>
        <v>БелАЗ7547574</v>
      </c>
      <c r="E270">
        <v>2021</v>
      </c>
      <c r="F270" t="s">
        <v>4</v>
      </c>
      <c r="G270">
        <v>13090</v>
      </c>
      <c r="H270">
        <v>13000</v>
      </c>
      <c r="I270" t="str">
        <f t="shared" si="17"/>
        <v>57413000</v>
      </c>
      <c r="J270" s="4">
        <f t="shared" si="18"/>
        <v>44454</v>
      </c>
      <c r="K270" t="s">
        <v>84</v>
      </c>
    </row>
    <row r="271" spans="1:11" hidden="1" x14ac:dyDescent="0.25">
      <c r="A271" s="4">
        <v>44469</v>
      </c>
      <c r="B271" t="s">
        <v>14</v>
      </c>
      <c r="C271">
        <v>574</v>
      </c>
      <c r="D271" t="str">
        <f t="shared" si="16"/>
        <v>БелАЗ7547574</v>
      </c>
      <c r="E271">
        <v>2021</v>
      </c>
      <c r="F271" t="s">
        <v>6</v>
      </c>
      <c r="G271">
        <v>13331</v>
      </c>
      <c r="H271">
        <v>13250</v>
      </c>
      <c r="I271" t="str">
        <f t="shared" si="17"/>
        <v>57413250</v>
      </c>
      <c r="J271" s="4">
        <f t="shared" si="18"/>
        <v>44469</v>
      </c>
      <c r="K271" t="s">
        <v>84</v>
      </c>
    </row>
    <row r="272" spans="1:11" hidden="1" x14ac:dyDescent="0.25">
      <c r="A272" s="4">
        <v>44481</v>
      </c>
      <c r="B272" t="s">
        <v>14</v>
      </c>
      <c r="C272">
        <v>574</v>
      </c>
      <c r="D272" t="str">
        <f t="shared" si="16"/>
        <v>БелАЗ7547574</v>
      </c>
      <c r="E272">
        <v>2021</v>
      </c>
      <c r="F272" t="s">
        <v>6</v>
      </c>
      <c r="G272">
        <v>13598</v>
      </c>
      <c r="H272">
        <v>13500</v>
      </c>
      <c r="I272" t="str">
        <f t="shared" si="17"/>
        <v>57413500</v>
      </c>
      <c r="J272" s="4">
        <f t="shared" si="18"/>
        <v>44481</v>
      </c>
      <c r="K272" t="s">
        <v>84</v>
      </c>
    </row>
    <row r="273" spans="1:11" hidden="1" x14ac:dyDescent="0.25">
      <c r="A273" s="4">
        <v>44645</v>
      </c>
      <c r="B273" t="s">
        <v>14</v>
      </c>
      <c r="C273">
        <v>574</v>
      </c>
      <c r="D273" t="str">
        <f t="shared" si="16"/>
        <v>БелАЗ7547574</v>
      </c>
      <c r="E273">
        <v>2022</v>
      </c>
      <c r="F273" t="s">
        <v>6</v>
      </c>
      <c r="G273">
        <v>13889</v>
      </c>
      <c r="H273">
        <v>14000</v>
      </c>
      <c r="I273" t="str">
        <f t="shared" si="17"/>
        <v>57414000</v>
      </c>
      <c r="J273" s="4">
        <f t="shared" si="18"/>
        <v>44645</v>
      </c>
      <c r="K273" t="s">
        <v>84</v>
      </c>
    </row>
    <row r="274" spans="1:11" hidden="1" x14ac:dyDescent="0.25">
      <c r="A274" s="4">
        <v>44657</v>
      </c>
      <c r="B274" t="s">
        <v>14</v>
      </c>
      <c r="C274">
        <v>574</v>
      </c>
      <c r="D274" t="str">
        <f t="shared" si="16"/>
        <v>БелАЗ7547574</v>
      </c>
      <c r="E274">
        <v>2022</v>
      </c>
      <c r="F274" t="s">
        <v>6</v>
      </c>
      <c r="G274">
        <v>14268</v>
      </c>
      <c r="H274">
        <v>14250</v>
      </c>
      <c r="I274" t="str">
        <f t="shared" si="17"/>
        <v>57414250</v>
      </c>
      <c r="J274" s="4">
        <f t="shared" si="18"/>
        <v>44657</v>
      </c>
      <c r="K274" t="s">
        <v>84</v>
      </c>
    </row>
    <row r="275" spans="1:11" hidden="1" x14ac:dyDescent="0.25">
      <c r="A275" s="4">
        <v>44669</v>
      </c>
      <c r="B275" t="s">
        <v>14</v>
      </c>
      <c r="C275">
        <v>574</v>
      </c>
      <c r="D275" t="str">
        <f t="shared" si="16"/>
        <v>БелАЗ7547574</v>
      </c>
      <c r="E275">
        <v>2022</v>
      </c>
      <c r="F275" t="s">
        <v>4</v>
      </c>
      <c r="G275">
        <v>14507</v>
      </c>
      <c r="H275">
        <v>14500</v>
      </c>
      <c r="I275" t="str">
        <f t="shared" si="17"/>
        <v>57414500</v>
      </c>
      <c r="J275" s="4">
        <f t="shared" si="18"/>
        <v>44669</v>
      </c>
      <c r="K275" t="s">
        <v>84</v>
      </c>
    </row>
    <row r="276" spans="1:11" hidden="1" x14ac:dyDescent="0.25">
      <c r="A276" s="4">
        <v>44681</v>
      </c>
      <c r="B276" t="s">
        <v>14</v>
      </c>
      <c r="C276">
        <v>574</v>
      </c>
      <c r="D276" t="str">
        <f t="shared" si="16"/>
        <v>БелАЗ7547574</v>
      </c>
      <c r="E276">
        <v>2022</v>
      </c>
      <c r="F276" t="s">
        <v>6</v>
      </c>
      <c r="G276">
        <v>14775</v>
      </c>
      <c r="H276">
        <v>14750</v>
      </c>
      <c r="I276" t="str">
        <f t="shared" si="17"/>
        <v>57414750</v>
      </c>
      <c r="J276" s="4">
        <f t="shared" si="18"/>
        <v>44681</v>
      </c>
      <c r="K276" t="s">
        <v>84</v>
      </c>
    </row>
    <row r="277" spans="1:11" hidden="1" x14ac:dyDescent="0.25">
      <c r="A277" s="4">
        <v>44699</v>
      </c>
      <c r="B277" t="s">
        <v>14</v>
      </c>
      <c r="C277">
        <v>574</v>
      </c>
      <c r="D277" t="str">
        <f t="shared" si="16"/>
        <v>БелАЗ7547574</v>
      </c>
      <c r="E277">
        <v>2022</v>
      </c>
      <c r="F277" t="s">
        <v>2</v>
      </c>
      <c r="G277">
        <v>15079</v>
      </c>
      <c r="H277">
        <v>15000</v>
      </c>
      <c r="I277" t="str">
        <f t="shared" si="17"/>
        <v>57415000</v>
      </c>
      <c r="J277" s="4">
        <f t="shared" si="18"/>
        <v>44699</v>
      </c>
      <c r="K277" t="s">
        <v>84</v>
      </c>
    </row>
    <row r="278" spans="1:11" hidden="1" x14ac:dyDescent="0.25">
      <c r="A278" s="4">
        <v>44711</v>
      </c>
      <c r="B278" t="s">
        <v>14</v>
      </c>
      <c r="C278">
        <v>574</v>
      </c>
      <c r="D278" t="str">
        <f t="shared" si="16"/>
        <v>БелАЗ7547574</v>
      </c>
      <c r="E278">
        <v>2022</v>
      </c>
      <c r="F278" t="s">
        <v>6</v>
      </c>
      <c r="G278">
        <v>15293</v>
      </c>
      <c r="H278">
        <v>15250</v>
      </c>
      <c r="I278" t="str">
        <f t="shared" si="17"/>
        <v>57415250</v>
      </c>
      <c r="J278" s="4">
        <f t="shared" si="18"/>
        <v>44711</v>
      </c>
      <c r="K278" t="s">
        <v>84</v>
      </c>
    </row>
    <row r="279" spans="1:11" hidden="1" x14ac:dyDescent="0.25">
      <c r="A279" s="4">
        <v>44725</v>
      </c>
      <c r="B279" t="s">
        <v>14</v>
      </c>
      <c r="C279">
        <v>574</v>
      </c>
      <c r="D279" t="str">
        <f t="shared" si="16"/>
        <v>БелАЗ7547574</v>
      </c>
      <c r="E279">
        <v>2022</v>
      </c>
      <c r="F279" t="s">
        <v>6</v>
      </c>
      <c r="G279">
        <v>15572</v>
      </c>
      <c r="H279">
        <v>15500</v>
      </c>
      <c r="I279" t="str">
        <f t="shared" si="17"/>
        <v>57415500</v>
      </c>
      <c r="J279" s="4">
        <f t="shared" si="18"/>
        <v>44725</v>
      </c>
      <c r="K279" t="s">
        <v>84</v>
      </c>
    </row>
    <row r="280" spans="1:11" hidden="1" x14ac:dyDescent="0.25">
      <c r="A280" s="4">
        <v>44739</v>
      </c>
      <c r="B280" t="s">
        <v>14</v>
      </c>
      <c r="C280">
        <v>574</v>
      </c>
      <c r="D280" t="str">
        <f t="shared" si="16"/>
        <v>БелАЗ7547574</v>
      </c>
      <c r="E280">
        <v>2022</v>
      </c>
      <c r="F280" t="s">
        <v>6</v>
      </c>
      <c r="G280">
        <v>15808</v>
      </c>
      <c r="H280">
        <v>15750</v>
      </c>
      <c r="I280" t="str">
        <f t="shared" si="17"/>
        <v>57415750</v>
      </c>
      <c r="J280" s="4">
        <f t="shared" si="18"/>
        <v>44739</v>
      </c>
      <c r="K280" t="s">
        <v>84</v>
      </c>
    </row>
    <row r="281" spans="1:11" hidden="1" x14ac:dyDescent="0.25">
      <c r="A281" s="4">
        <v>44755</v>
      </c>
      <c r="B281" t="s">
        <v>14</v>
      </c>
      <c r="C281">
        <v>574</v>
      </c>
      <c r="D281" t="str">
        <f t="shared" si="16"/>
        <v>БелАЗ7547574</v>
      </c>
      <c r="E281">
        <v>2022</v>
      </c>
      <c r="F281" t="s">
        <v>6</v>
      </c>
      <c r="G281">
        <v>16123</v>
      </c>
      <c r="H281">
        <v>16000</v>
      </c>
      <c r="I281" t="str">
        <f t="shared" si="17"/>
        <v>57416000</v>
      </c>
      <c r="J281" s="4">
        <f t="shared" si="18"/>
        <v>44755</v>
      </c>
      <c r="K281" t="s">
        <v>84</v>
      </c>
    </row>
    <row r="282" spans="1:11" hidden="1" x14ac:dyDescent="0.25">
      <c r="A282" s="4">
        <v>44769</v>
      </c>
      <c r="B282" t="s">
        <v>14</v>
      </c>
      <c r="C282">
        <v>574</v>
      </c>
      <c r="D282" t="str">
        <f t="shared" si="16"/>
        <v>БелАЗ7547574</v>
      </c>
      <c r="E282">
        <v>2022</v>
      </c>
      <c r="F282" t="s">
        <v>6</v>
      </c>
      <c r="G282">
        <v>16372</v>
      </c>
      <c r="H282">
        <v>16250</v>
      </c>
      <c r="I282" t="str">
        <f t="shared" si="17"/>
        <v>57416250</v>
      </c>
      <c r="J282" s="4">
        <f t="shared" si="18"/>
        <v>44769</v>
      </c>
      <c r="K282" t="s">
        <v>84</v>
      </c>
    </row>
    <row r="283" spans="1:11" hidden="1" x14ac:dyDescent="0.25">
      <c r="A283" s="4">
        <v>44791</v>
      </c>
      <c r="B283" t="s">
        <v>14</v>
      </c>
      <c r="C283">
        <v>574</v>
      </c>
      <c r="D283" t="str">
        <f t="shared" si="16"/>
        <v>БелАЗ7547574</v>
      </c>
      <c r="E283">
        <v>2022</v>
      </c>
      <c r="F283" t="s">
        <v>6</v>
      </c>
      <c r="G283">
        <v>16613</v>
      </c>
      <c r="H283">
        <v>16500</v>
      </c>
      <c r="I283" t="str">
        <f t="shared" si="17"/>
        <v>57416500</v>
      </c>
      <c r="J283" s="4">
        <f t="shared" si="18"/>
        <v>44791</v>
      </c>
      <c r="K283" t="s">
        <v>84</v>
      </c>
    </row>
    <row r="284" spans="1:11" hidden="1" x14ac:dyDescent="0.25">
      <c r="A284" s="4">
        <v>44812</v>
      </c>
      <c r="B284" t="s">
        <v>14</v>
      </c>
      <c r="C284">
        <v>574</v>
      </c>
      <c r="D284" t="str">
        <f t="shared" si="16"/>
        <v>БелАЗ7547574</v>
      </c>
      <c r="E284">
        <v>2022</v>
      </c>
      <c r="F284" t="s">
        <v>6</v>
      </c>
      <c r="G284">
        <v>16863</v>
      </c>
      <c r="H284">
        <v>16750</v>
      </c>
      <c r="I284" t="str">
        <f t="shared" si="17"/>
        <v>57416750</v>
      </c>
      <c r="J284" s="4">
        <f t="shared" si="18"/>
        <v>44812</v>
      </c>
      <c r="K284" t="s">
        <v>84</v>
      </c>
    </row>
    <row r="285" spans="1:11" hidden="1" x14ac:dyDescent="0.25">
      <c r="A285" s="4">
        <v>44830</v>
      </c>
      <c r="B285" t="s">
        <v>14</v>
      </c>
      <c r="C285">
        <v>574</v>
      </c>
      <c r="D285" t="str">
        <f t="shared" si="16"/>
        <v>БелАЗ7547574</v>
      </c>
      <c r="E285">
        <v>2022</v>
      </c>
      <c r="F285" t="s">
        <v>6</v>
      </c>
      <c r="G285">
        <v>17115</v>
      </c>
      <c r="H285">
        <v>17000</v>
      </c>
      <c r="I285" t="str">
        <f t="shared" si="17"/>
        <v>57417000</v>
      </c>
      <c r="J285" s="4">
        <f t="shared" si="18"/>
        <v>44830</v>
      </c>
      <c r="K285" t="s">
        <v>84</v>
      </c>
    </row>
    <row r="286" spans="1:11" hidden="1" x14ac:dyDescent="0.25">
      <c r="A286" s="4">
        <v>44844</v>
      </c>
      <c r="B286" t="s">
        <v>14</v>
      </c>
      <c r="C286">
        <v>574</v>
      </c>
      <c r="D286" t="str">
        <f t="shared" si="16"/>
        <v>БелАЗ7547574</v>
      </c>
      <c r="E286">
        <v>2022</v>
      </c>
      <c r="F286" t="s">
        <v>6</v>
      </c>
      <c r="G286">
        <v>17400</v>
      </c>
      <c r="H286">
        <v>17250</v>
      </c>
      <c r="I286" t="str">
        <f t="shared" si="17"/>
        <v>57417250</v>
      </c>
      <c r="J286" s="4">
        <f t="shared" si="18"/>
        <v>44844</v>
      </c>
      <c r="K286" t="s">
        <v>84</v>
      </c>
    </row>
    <row r="287" spans="1:11" hidden="1" x14ac:dyDescent="0.25">
      <c r="A287" s="4">
        <v>44286</v>
      </c>
      <c r="B287" t="s">
        <v>14</v>
      </c>
      <c r="C287">
        <v>575</v>
      </c>
      <c r="D287" t="str">
        <f t="shared" si="16"/>
        <v>БелАЗ7547575</v>
      </c>
      <c r="E287">
        <v>2021</v>
      </c>
      <c r="F287" t="s">
        <v>4</v>
      </c>
      <c r="G287">
        <v>9068</v>
      </c>
      <c r="H287">
        <v>8750</v>
      </c>
      <c r="I287" t="str">
        <f t="shared" si="17"/>
        <v>5758750</v>
      </c>
      <c r="J287" s="4">
        <f t="shared" si="18"/>
        <v>44286</v>
      </c>
      <c r="K287" t="s">
        <v>84</v>
      </c>
    </row>
    <row r="288" spans="1:11" hidden="1" x14ac:dyDescent="0.25">
      <c r="A288" s="4">
        <v>44300</v>
      </c>
      <c r="B288" t="s">
        <v>14</v>
      </c>
      <c r="C288">
        <v>575</v>
      </c>
      <c r="D288" t="str">
        <f t="shared" si="16"/>
        <v>БелАЗ7547575</v>
      </c>
      <c r="E288">
        <v>2021</v>
      </c>
      <c r="F288" t="s">
        <v>2</v>
      </c>
      <c r="G288">
        <v>9342</v>
      </c>
      <c r="H288">
        <v>9000</v>
      </c>
      <c r="I288" t="str">
        <f t="shared" si="17"/>
        <v>5759000</v>
      </c>
      <c r="J288" s="4">
        <f t="shared" si="18"/>
        <v>44300</v>
      </c>
      <c r="K288" t="s">
        <v>84</v>
      </c>
    </row>
    <row r="289" spans="1:11" hidden="1" x14ac:dyDescent="0.25">
      <c r="A289" s="4">
        <v>44314</v>
      </c>
      <c r="B289" t="s">
        <v>14</v>
      </c>
      <c r="C289">
        <v>575</v>
      </c>
      <c r="D289" t="str">
        <f t="shared" si="16"/>
        <v>БелАЗ7547575</v>
      </c>
      <c r="E289">
        <v>2021</v>
      </c>
      <c r="F289" t="s">
        <v>6</v>
      </c>
      <c r="G289">
        <v>9613</v>
      </c>
      <c r="H289">
        <v>9250</v>
      </c>
      <c r="I289" t="str">
        <f t="shared" si="17"/>
        <v>5759250</v>
      </c>
      <c r="J289" s="4">
        <f t="shared" si="18"/>
        <v>44314</v>
      </c>
      <c r="K289" t="s">
        <v>84</v>
      </c>
    </row>
    <row r="290" spans="1:11" hidden="1" x14ac:dyDescent="0.25">
      <c r="A290" s="4">
        <v>44328</v>
      </c>
      <c r="B290" t="s">
        <v>14</v>
      </c>
      <c r="C290">
        <v>575</v>
      </c>
      <c r="D290" t="str">
        <f t="shared" si="16"/>
        <v>БелАЗ7547575</v>
      </c>
      <c r="E290">
        <v>2021</v>
      </c>
      <c r="F290" t="s">
        <v>6</v>
      </c>
      <c r="G290">
        <v>9900</v>
      </c>
      <c r="H290">
        <f>ROUND(G290,-2)</f>
        <v>9900</v>
      </c>
      <c r="I290" t="str">
        <f t="shared" si="17"/>
        <v>5759900</v>
      </c>
      <c r="J290" s="4">
        <f t="shared" si="18"/>
        <v>44328</v>
      </c>
      <c r="K290" t="s">
        <v>84</v>
      </c>
    </row>
    <row r="291" spans="1:11" hidden="1" x14ac:dyDescent="0.25">
      <c r="A291" s="4">
        <v>44348</v>
      </c>
      <c r="B291" t="s">
        <v>14</v>
      </c>
      <c r="C291">
        <v>575</v>
      </c>
      <c r="D291" t="str">
        <f t="shared" si="16"/>
        <v>БелАЗ7547575</v>
      </c>
      <c r="E291">
        <v>2021</v>
      </c>
      <c r="F291" t="s">
        <v>4</v>
      </c>
      <c r="G291">
        <v>10143</v>
      </c>
      <c r="H291">
        <v>10000</v>
      </c>
      <c r="I291" t="str">
        <f t="shared" si="17"/>
        <v>57510000</v>
      </c>
      <c r="J291" s="4">
        <f t="shared" si="18"/>
        <v>44348</v>
      </c>
      <c r="K291" t="s">
        <v>84</v>
      </c>
    </row>
    <row r="292" spans="1:11" hidden="1" x14ac:dyDescent="0.25">
      <c r="A292" s="4">
        <v>44363</v>
      </c>
      <c r="B292" t="s">
        <v>14</v>
      </c>
      <c r="C292">
        <v>575</v>
      </c>
      <c r="D292" t="str">
        <f t="shared" si="16"/>
        <v>БелАЗ7547575</v>
      </c>
      <c r="E292">
        <v>2021</v>
      </c>
      <c r="F292" t="s">
        <v>6</v>
      </c>
      <c r="G292">
        <v>10418</v>
      </c>
      <c r="H292">
        <v>10250</v>
      </c>
      <c r="I292" t="str">
        <f t="shared" si="17"/>
        <v>57510250</v>
      </c>
      <c r="J292" s="4">
        <f t="shared" si="18"/>
        <v>44363</v>
      </c>
      <c r="K292" t="s">
        <v>84</v>
      </c>
    </row>
    <row r="293" spans="1:11" hidden="1" x14ac:dyDescent="0.25">
      <c r="A293" s="4">
        <v>44372</v>
      </c>
      <c r="B293" t="s">
        <v>14</v>
      </c>
      <c r="C293">
        <v>575</v>
      </c>
      <c r="D293" t="str">
        <f t="shared" si="16"/>
        <v>БелАЗ7547575</v>
      </c>
      <c r="E293">
        <v>2021</v>
      </c>
      <c r="F293" t="s">
        <v>6</v>
      </c>
      <c r="G293">
        <v>10590</v>
      </c>
      <c r="H293">
        <v>10500</v>
      </c>
      <c r="I293" t="str">
        <f t="shared" si="17"/>
        <v>57510500</v>
      </c>
      <c r="J293" s="4">
        <f t="shared" si="18"/>
        <v>44372</v>
      </c>
      <c r="K293" t="s">
        <v>84</v>
      </c>
    </row>
    <row r="294" spans="1:11" hidden="1" x14ac:dyDescent="0.25">
      <c r="A294" s="4">
        <v>44390</v>
      </c>
      <c r="B294" t="s">
        <v>14</v>
      </c>
      <c r="C294">
        <v>575</v>
      </c>
      <c r="D294" t="str">
        <f t="shared" si="16"/>
        <v>БелАЗ7547575</v>
      </c>
      <c r="E294">
        <v>2021</v>
      </c>
      <c r="F294" t="s">
        <v>4</v>
      </c>
      <c r="G294">
        <v>10847</v>
      </c>
      <c r="H294">
        <v>10750</v>
      </c>
      <c r="I294" t="str">
        <f t="shared" si="17"/>
        <v>57510750</v>
      </c>
      <c r="J294" s="4">
        <f t="shared" si="18"/>
        <v>44390</v>
      </c>
      <c r="K294" t="s">
        <v>84</v>
      </c>
    </row>
    <row r="295" spans="1:11" hidden="1" x14ac:dyDescent="0.25">
      <c r="A295" s="4">
        <v>44408</v>
      </c>
      <c r="B295" t="s">
        <v>14</v>
      </c>
      <c r="C295">
        <v>575</v>
      </c>
      <c r="D295" t="str">
        <f t="shared" si="16"/>
        <v>БелАЗ7547575</v>
      </c>
      <c r="E295">
        <v>2021</v>
      </c>
      <c r="F295" t="s">
        <v>7</v>
      </c>
      <c r="G295">
        <v>11182</v>
      </c>
      <c r="H295">
        <v>11000</v>
      </c>
      <c r="I295" t="str">
        <f t="shared" si="17"/>
        <v>57511000</v>
      </c>
      <c r="J295" s="4">
        <f t="shared" si="18"/>
        <v>44408</v>
      </c>
      <c r="K295" t="s">
        <v>84</v>
      </c>
    </row>
    <row r="296" spans="1:11" hidden="1" x14ac:dyDescent="0.25">
      <c r="A296" s="4">
        <v>44424</v>
      </c>
      <c r="B296" t="s">
        <v>14</v>
      </c>
      <c r="C296">
        <v>575</v>
      </c>
      <c r="D296" t="str">
        <f t="shared" si="16"/>
        <v>БелАЗ7547575</v>
      </c>
      <c r="E296">
        <v>2021</v>
      </c>
      <c r="F296" t="s">
        <v>6</v>
      </c>
      <c r="G296">
        <v>11440</v>
      </c>
      <c r="H296">
        <v>11500</v>
      </c>
      <c r="I296" t="str">
        <f t="shared" si="17"/>
        <v>57511500</v>
      </c>
      <c r="J296" s="4">
        <f t="shared" si="18"/>
        <v>44424</v>
      </c>
      <c r="K296" t="s">
        <v>84</v>
      </c>
    </row>
    <row r="297" spans="1:11" hidden="1" x14ac:dyDescent="0.25">
      <c r="A297" s="4">
        <v>44438</v>
      </c>
      <c r="B297" t="s">
        <v>14</v>
      </c>
      <c r="C297">
        <v>575</v>
      </c>
      <c r="D297" t="str">
        <f t="shared" si="16"/>
        <v>БелАЗ7547575</v>
      </c>
      <c r="E297">
        <v>2021</v>
      </c>
      <c r="F297" t="s">
        <v>6</v>
      </c>
      <c r="G297">
        <v>11711</v>
      </c>
      <c r="H297">
        <v>11750</v>
      </c>
      <c r="I297" t="str">
        <f t="shared" si="17"/>
        <v>57511750</v>
      </c>
      <c r="J297" s="4">
        <f t="shared" si="18"/>
        <v>44438</v>
      </c>
      <c r="K297" t="s">
        <v>84</v>
      </c>
    </row>
    <row r="298" spans="1:11" hidden="1" x14ac:dyDescent="0.25">
      <c r="A298" s="4">
        <v>44465</v>
      </c>
      <c r="B298" t="s">
        <v>14</v>
      </c>
      <c r="C298">
        <v>575</v>
      </c>
      <c r="D298" t="str">
        <f t="shared" si="16"/>
        <v>БелАЗ7547575</v>
      </c>
      <c r="E298">
        <v>2021</v>
      </c>
      <c r="F298" t="s">
        <v>6</v>
      </c>
      <c r="G298">
        <v>11976</v>
      </c>
      <c r="H298">
        <f>ROUND(G298,-2)</f>
        <v>12000</v>
      </c>
      <c r="I298" t="str">
        <f t="shared" si="17"/>
        <v>57512000</v>
      </c>
      <c r="J298" s="4">
        <f t="shared" si="18"/>
        <v>44465</v>
      </c>
      <c r="K298" t="s">
        <v>84</v>
      </c>
    </row>
    <row r="299" spans="1:11" hidden="1" x14ac:dyDescent="0.25">
      <c r="A299" s="4">
        <v>44478</v>
      </c>
      <c r="B299" t="s">
        <v>14</v>
      </c>
      <c r="C299">
        <v>575</v>
      </c>
      <c r="D299" t="str">
        <f t="shared" si="16"/>
        <v>БелАЗ7547575</v>
      </c>
      <c r="E299">
        <v>2021</v>
      </c>
      <c r="F299" t="s">
        <v>6</v>
      </c>
      <c r="G299">
        <v>12204</v>
      </c>
      <c r="H299">
        <v>12250</v>
      </c>
      <c r="I299" t="str">
        <f t="shared" si="17"/>
        <v>57512250</v>
      </c>
      <c r="J299" s="4">
        <f t="shared" si="18"/>
        <v>44478</v>
      </c>
      <c r="K299" t="s">
        <v>84</v>
      </c>
    </row>
    <row r="300" spans="1:11" hidden="1" x14ac:dyDescent="0.25">
      <c r="A300" s="4">
        <v>44645</v>
      </c>
      <c r="B300" t="s">
        <v>14</v>
      </c>
      <c r="C300">
        <v>575</v>
      </c>
      <c r="D300" t="str">
        <f t="shared" si="16"/>
        <v>БелАЗ7547575</v>
      </c>
      <c r="E300">
        <v>2022</v>
      </c>
      <c r="F300" t="s">
        <v>6</v>
      </c>
      <c r="G300">
        <v>12467</v>
      </c>
      <c r="H300">
        <f>ROUND(G300,-2)</f>
        <v>12500</v>
      </c>
      <c r="I300" t="str">
        <f t="shared" si="17"/>
        <v>57512500</v>
      </c>
      <c r="J300" s="4">
        <f t="shared" si="18"/>
        <v>44645</v>
      </c>
      <c r="K300" t="s">
        <v>84</v>
      </c>
    </row>
    <row r="301" spans="1:11" hidden="1" x14ac:dyDescent="0.25">
      <c r="A301" s="4">
        <v>44658</v>
      </c>
      <c r="B301" t="s">
        <v>14</v>
      </c>
      <c r="C301">
        <v>575</v>
      </c>
      <c r="D301" t="str">
        <f t="shared" si="16"/>
        <v>БелАЗ7547575</v>
      </c>
      <c r="E301">
        <v>2022</v>
      </c>
      <c r="F301" t="s">
        <v>6</v>
      </c>
      <c r="G301">
        <v>12730</v>
      </c>
      <c r="H301">
        <v>12750</v>
      </c>
      <c r="I301" t="str">
        <f t="shared" si="17"/>
        <v>57512750</v>
      </c>
      <c r="J301" s="4">
        <f t="shared" si="18"/>
        <v>44658</v>
      </c>
      <c r="K301" t="s">
        <v>84</v>
      </c>
    </row>
    <row r="302" spans="1:11" hidden="1" x14ac:dyDescent="0.25">
      <c r="A302" s="4">
        <v>44688</v>
      </c>
      <c r="B302" t="s">
        <v>14</v>
      </c>
      <c r="C302">
        <v>575</v>
      </c>
      <c r="D302" t="str">
        <f t="shared" si="16"/>
        <v>БелАЗ7547575</v>
      </c>
      <c r="E302">
        <v>2022</v>
      </c>
      <c r="F302" t="s">
        <v>6</v>
      </c>
      <c r="G302">
        <v>13280</v>
      </c>
      <c r="H302">
        <v>13250</v>
      </c>
      <c r="I302" t="str">
        <f t="shared" si="17"/>
        <v>57513250</v>
      </c>
      <c r="J302" s="4">
        <f t="shared" si="18"/>
        <v>44688</v>
      </c>
      <c r="K302" t="s">
        <v>84</v>
      </c>
    </row>
    <row r="303" spans="1:11" hidden="1" x14ac:dyDescent="0.25">
      <c r="A303" s="4">
        <v>44705</v>
      </c>
      <c r="B303" t="s">
        <v>14</v>
      </c>
      <c r="C303">
        <v>575</v>
      </c>
      <c r="D303" t="str">
        <f t="shared" si="16"/>
        <v>БелАЗ7547575</v>
      </c>
      <c r="E303">
        <v>2022</v>
      </c>
      <c r="F303" t="s">
        <v>4</v>
      </c>
      <c r="G303">
        <v>13519</v>
      </c>
      <c r="H303">
        <f>ROUND(G303,-2)</f>
        <v>13500</v>
      </c>
      <c r="I303" t="str">
        <f t="shared" si="17"/>
        <v>57513500</v>
      </c>
      <c r="J303" s="4">
        <f t="shared" si="18"/>
        <v>44705</v>
      </c>
      <c r="K303" t="s">
        <v>84</v>
      </c>
    </row>
    <row r="304" spans="1:11" hidden="1" x14ac:dyDescent="0.25">
      <c r="A304" s="4">
        <v>44722</v>
      </c>
      <c r="B304" t="s">
        <v>14</v>
      </c>
      <c r="C304">
        <v>575</v>
      </c>
      <c r="D304" t="str">
        <f t="shared" si="16"/>
        <v>БелАЗ7547575</v>
      </c>
      <c r="E304">
        <v>2022</v>
      </c>
      <c r="F304" t="s">
        <v>6</v>
      </c>
      <c r="G304">
        <v>13873</v>
      </c>
      <c r="H304">
        <v>14000</v>
      </c>
      <c r="I304" t="str">
        <f t="shared" si="17"/>
        <v>57514000</v>
      </c>
      <c r="J304" s="4">
        <f t="shared" si="18"/>
        <v>44722</v>
      </c>
      <c r="K304" t="s">
        <v>84</v>
      </c>
    </row>
    <row r="305" spans="1:11" hidden="1" x14ac:dyDescent="0.25">
      <c r="A305" s="4">
        <v>44742</v>
      </c>
      <c r="B305" t="s">
        <v>14</v>
      </c>
      <c r="C305">
        <v>575</v>
      </c>
      <c r="D305" t="str">
        <f t="shared" si="16"/>
        <v>БелАЗ7547575</v>
      </c>
      <c r="E305">
        <v>2022</v>
      </c>
      <c r="F305" t="s">
        <v>6</v>
      </c>
      <c r="G305">
        <v>14131</v>
      </c>
      <c r="H305">
        <v>14250</v>
      </c>
      <c r="I305" t="str">
        <f t="shared" si="17"/>
        <v>57514250</v>
      </c>
      <c r="J305" s="4">
        <f t="shared" si="18"/>
        <v>44742</v>
      </c>
      <c r="K305" t="s">
        <v>84</v>
      </c>
    </row>
    <row r="306" spans="1:11" hidden="1" x14ac:dyDescent="0.25">
      <c r="A306" s="4">
        <v>44762</v>
      </c>
      <c r="B306" t="s">
        <v>14</v>
      </c>
      <c r="C306">
        <v>575</v>
      </c>
      <c r="D306" t="str">
        <f t="shared" si="16"/>
        <v>БелАЗ7547575</v>
      </c>
      <c r="E306">
        <v>2022</v>
      </c>
      <c r="F306" t="s">
        <v>6</v>
      </c>
      <c r="G306">
        <v>14448</v>
      </c>
      <c r="H306">
        <v>14500</v>
      </c>
      <c r="I306" t="str">
        <f t="shared" si="17"/>
        <v>57514500</v>
      </c>
      <c r="J306" s="4">
        <f t="shared" si="18"/>
        <v>44762</v>
      </c>
      <c r="K306" t="s">
        <v>84</v>
      </c>
    </row>
    <row r="307" spans="1:11" hidden="1" x14ac:dyDescent="0.25">
      <c r="A307" s="4">
        <v>44778</v>
      </c>
      <c r="B307" t="s">
        <v>14</v>
      </c>
      <c r="C307">
        <v>575</v>
      </c>
      <c r="D307" t="str">
        <f t="shared" si="16"/>
        <v>БелАЗ7547575</v>
      </c>
      <c r="E307">
        <v>2022</v>
      </c>
      <c r="F307" t="s">
        <v>6</v>
      </c>
      <c r="G307">
        <v>14674</v>
      </c>
      <c r="H307">
        <v>14750</v>
      </c>
      <c r="I307" t="str">
        <f t="shared" si="17"/>
        <v>57514750</v>
      </c>
      <c r="J307" s="4">
        <f t="shared" si="18"/>
        <v>44778</v>
      </c>
      <c r="K307" t="s">
        <v>84</v>
      </c>
    </row>
    <row r="308" spans="1:11" hidden="1" x14ac:dyDescent="0.25">
      <c r="A308" s="4">
        <v>44804</v>
      </c>
      <c r="B308" t="s">
        <v>14</v>
      </c>
      <c r="C308">
        <v>575</v>
      </c>
      <c r="D308" t="str">
        <f t="shared" si="16"/>
        <v>БелАЗ7547575</v>
      </c>
      <c r="E308">
        <v>2022</v>
      </c>
      <c r="F308" t="s">
        <v>6</v>
      </c>
      <c r="G308">
        <v>14977</v>
      </c>
      <c r="H308">
        <f>ROUND(G308,-2)</f>
        <v>15000</v>
      </c>
      <c r="I308" t="str">
        <f t="shared" si="17"/>
        <v>57515000</v>
      </c>
      <c r="J308" s="4">
        <f t="shared" si="18"/>
        <v>44804</v>
      </c>
      <c r="K308" t="s">
        <v>84</v>
      </c>
    </row>
    <row r="309" spans="1:11" hidden="1" x14ac:dyDescent="0.25">
      <c r="A309" s="4">
        <v>44823</v>
      </c>
      <c r="B309" t="s">
        <v>14</v>
      </c>
      <c r="C309">
        <v>575</v>
      </c>
      <c r="D309" t="str">
        <f t="shared" si="16"/>
        <v>БелАЗ7547575</v>
      </c>
      <c r="E309">
        <v>2022</v>
      </c>
      <c r="F309" t="s">
        <v>6</v>
      </c>
      <c r="G309">
        <v>15241</v>
      </c>
      <c r="H309">
        <v>15250</v>
      </c>
      <c r="I309" t="str">
        <f t="shared" si="17"/>
        <v>57515250</v>
      </c>
      <c r="J309" s="4">
        <f t="shared" si="18"/>
        <v>44823</v>
      </c>
      <c r="K309" t="s">
        <v>84</v>
      </c>
    </row>
    <row r="310" spans="1:11" hidden="1" x14ac:dyDescent="0.25">
      <c r="A310" s="4">
        <v>44840</v>
      </c>
      <c r="B310" t="s">
        <v>14</v>
      </c>
      <c r="C310">
        <v>575</v>
      </c>
      <c r="D310" t="str">
        <f t="shared" si="16"/>
        <v>БелАЗ7547575</v>
      </c>
      <c r="E310">
        <v>2022</v>
      </c>
      <c r="F310" t="s">
        <v>6</v>
      </c>
      <c r="G310">
        <v>15550</v>
      </c>
      <c r="H310">
        <v>15500</v>
      </c>
      <c r="I310" t="str">
        <f t="shared" si="17"/>
        <v>57515500</v>
      </c>
      <c r="J310" s="4">
        <f t="shared" si="18"/>
        <v>44840</v>
      </c>
      <c r="K310" t="s">
        <v>84</v>
      </c>
    </row>
    <row r="311" spans="1:11" hidden="1" x14ac:dyDescent="0.25">
      <c r="A311" s="4">
        <v>44848</v>
      </c>
      <c r="B311" t="s">
        <v>14</v>
      </c>
      <c r="C311">
        <v>575</v>
      </c>
      <c r="D311" t="str">
        <f t="shared" si="16"/>
        <v>БелАЗ7547575</v>
      </c>
      <c r="E311">
        <v>2022</v>
      </c>
      <c r="F311" t="s">
        <v>6</v>
      </c>
      <c r="G311">
        <v>15718</v>
      </c>
      <c r="H311">
        <v>15750</v>
      </c>
      <c r="I311" t="str">
        <f t="shared" si="17"/>
        <v>57515750</v>
      </c>
      <c r="J311" s="4">
        <f t="shared" si="18"/>
        <v>44848</v>
      </c>
      <c r="K311" t="s">
        <v>84</v>
      </c>
    </row>
    <row r="312" spans="1:11" hidden="1" x14ac:dyDescent="0.25">
      <c r="A312" s="4">
        <v>44413</v>
      </c>
      <c r="B312" t="s">
        <v>47</v>
      </c>
      <c r="C312">
        <v>576</v>
      </c>
      <c r="D312" t="str">
        <f t="shared" si="16"/>
        <v>DOSSAN 576</v>
      </c>
      <c r="E312">
        <v>2021</v>
      </c>
      <c r="F312" t="s">
        <v>4</v>
      </c>
      <c r="G312">
        <v>2572</v>
      </c>
      <c r="H312">
        <f t="shared" ref="H312:H321" si="19">ROUND(G312,-2)</f>
        <v>2600</v>
      </c>
      <c r="I312" t="str">
        <f t="shared" si="17"/>
        <v>5762600</v>
      </c>
      <c r="J312" s="4">
        <f t="shared" si="18"/>
        <v>44413</v>
      </c>
    </row>
    <row r="313" spans="1:11" hidden="1" x14ac:dyDescent="0.25">
      <c r="A313" s="4">
        <v>44240</v>
      </c>
      <c r="B313" t="s">
        <v>37</v>
      </c>
      <c r="C313">
        <v>595</v>
      </c>
      <c r="D313" t="str">
        <f t="shared" si="16"/>
        <v>ДЭС595</v>
      </c>
      <c r="E313">
        <v>2021</v>
      </c>
      <c r="F313" t="s">
        <v>6</v>
      </c>
      <c r="G313">
        <v>10735</v>
      </c>
      <c r="H313">
        <f t="shared" si="19"/>
        <v>10700</v>
      </c>
      <c r="I313" t="str">
        <f t="shared" si="17"/>
        <v>59510700</v>
      </c>
      <c r="J313" s="4">
        <f t="shared" si="18"/>
        <v>44240</v>
      </c>
    </row>
    <row r="314" spans="1:11" hidden="1" x14ac:dyDescent="0.25">
      <c r="A314" s="4">
        <v>44251</v>
      </c>
      <c r="B314" t="s">
        <v>37</v>
      </c>
      <c r="C314">
        <v>595</v>
      </c>
      <c r="D314" t="str">
        <f t="shared" si="16"/>
        <v>ДЭС595</v>
      </c>
      <c r="E314">
        <v>2021</v>
      </c>
      <c r="F314" t="s">
        <v>4</v>
      </c>
      <c r="G314">
        <v>10998</v>
      </c>
      <c r="H314">
        <f t="shared" si="19"/>
        <v>11000</v>
      </c>
      <c r="I314" t="str">
        <f t="shared" si="17"/>
        <v>59511000</v>
      </c>
      <c r="J314" s="4">
        <f t="shared" si="18"/>
        <v>44251</v>
      </c>
    </row>
    <row r="315" spans="1:11" hidden="1" x14ac:dyDescent="0.25">
      <c r="A315" s="4">
        <v>44263</v>
      </c>
      <c r="B315" t="s">
        <v>37</v>
      </c>
      <c r="C315">
        <v>595</v>
      </c>
      <c r="D315" t="str">
        <f t="shared" si="16"/>
        <v>ДЭС595</v>
      </c>
      <c r="E315">
        <v>2021</v>
      </c>
      <c r="F315" t="s">
        <v>6</v>
      </c>
      <c r="G315">
        <v>11258</v>
      </c>
      <c r="H315">
        <f t="shared" si="19"/>
        <v>11300</v>
      </c>
      <c r="I315" t="str">
        <f t="shared" si="17"/>
        <v>59511300</v>
      </c>
      <c r="J315" s="4">
        <f t="shared" si="18"/>
        <v>44263</v>
      </c>
    </row>
    <row r="316" spans="1:11" hidden="1" x14ac:dyDescent="0.25">
      <c r="A316" s="4">
        <v>44293</v>
      </c>
      <c r="B316" t="s">
        <v>37</v>
      </c>
      <c r="C316">
        <v>595</v>
      </c>
      <c r="D316" t="str">
        <f t="shared" si="16"/>
        <v>ДЭС595</v>
      </c>
      <c r="E316">
        <v>2021</v>
      </c>
      <c r="F316" t="s">
        <v>6</v>
      </c>
      <c r="G316">
        <v>11510</v>
      </c>
      <c r="H316">
        <f t="shared" si="19"/>
        <v>11500</v>
      </c>
      <c r="I316" t="str">
        <f t="shared" si="17"/>
        <v>59511500</v>
      </c>
      <c r="J316" s="4">
        <f t="shared" si="18"/>
        <v>44293</v>
      </c>
    </row>
    <row r="317" spans="1:11" hidden="1" x14ac:dyDescent="0.25">
      <c r="A317" s="4">
        <v>44304</v>
      </c>
      <c r="B317" t="s">
        <v>37</v>
      </c>
      <c r="C317">
        <v>595</v>
      </c>
      <c r="D317" t="str">
        <f t="shared" si="16"/>
        <v>ДЭС595</v>
      </c>
      <c r="E317">
        <v>2021</v>
      </c>
      <c r="F317" t="s">
        <v>4</v>
      </c>
      <c r="G317">
        <v>11763</v>
      </c>
      <c r="H317">
        <f t="shared" si="19"/>
        <v>11800</v>
      </c>
      <c r="I317" t="str">
        <f t="shared" si="17"/>
        <v>59511800</v>
      </c>
      <c r="J317" s="4">
        <f t="shared" si="18"/>
        <v>44304</v>
      </c>
    </row>
    <row r="318" spans="1:11" hidden="1" x14ac:dyDescent="0.25">
      <c r="A318" s="4">
        <v>44315</v>
      </c>
      <c r="B318" t="s">
        <v>37</v>
      </c>
      <c r="C318">
        <v>595</v>
      </c>
      <c r="D318" t="str">
        <f t="shared" si="16"/>
        <v>ДЭС595</v>
      </c>
      <c r="E318">
        <v>2021</v>
      </c>
      <c r="F318" t="s">
        <v>4</v>
      </c>
      <c r="G318">
        <v>12015</v>
      </c>
      <c r="H318">
        <f t="shared" si="19"/>
        <v>12000</v>
      </c>
      <c r="I318" t="str">
        <f t="shared" si="17"/>
        <v>59512000</v>
      </c>
      <c r="J318" s="4">
        <f t="shared" si="18"/>
        <v>44315</v>
      </c>
    </row>
    <row r="319" spans="1:11" hidden="1" x14ac:dyDescent="0.25">
      <c r="A319" s="4">
        <v>44326</v>
      </c>
      <c r="B319" t="s">
        <v>37</v>
      </c>
      <c r="C319">
        <v>595</v>
      </c>
      <c r="D319" t="str">
        <f t="shared" si="16"/>
        <v>ДЭС595</v>
      </c>
      <c r="E319">
        <v>2021</v>
      </c>
      <c r="F319" t="s">
        <v>6</v>
      </c>
      <c r="G319">
        <v>12291</v>
      </c>
      <c r="H319">
        <f t="shared" si="19"/>
        <v>12300</v>
      </c>
      <c r="I319" t="str">
        <f t="shared" si="17"/>
        <v>59512300</v>
      </c>
      <c r="J319" s="4">
        <f t="shared" si="18"/>
        <v>44326</v>
      </c>
    </row>
    <row r="320" spans="1:11" hidden="1" x14ac:dyDescent="0.25">
      <c r="A320" s="4">
        <v>44338</v>
      </c>
      <c r="B320" t="s">
        <v>37</v>
      </c>
      <c r="C320">
        <v>595</v>
      </c>
      <c r="D320" t="str">
        <f t="shared" si="16"/>
        <v>ДЭС595</v>
      </c>
      <c r="E320">
        <v>2021</v>
      </c>
      <c r="F320" t="s">
        <v>4</v>
      </c>
      <c r="G320">
        <v>12540</v>
      </c>
      <c r="H320">
        <f t="shared" si="19"/>
        <v>12500</v>
      </c>
      <c r="I320" t="str">
        <f t="shared" si="17"/>
        <v>59512500</v>
      </c>
      <c r="J320" s="4">
        <f t="shared" si="18"/>
        <v>44338</v>
      </c>
    </row>
    <row r="321" spans="1:10" hidden="1" x14ac:dyDescent="0.25">
      <c r="A321" s="4">
        <v>44349</v>
      </c>
      <c r="B321" t="s">
        <v>37</v>
      </c>
      <c r="C321">
        <v>595</v>
      </c>
      <c r="D321" t="str">
        <f t="shared" si="16"/>
        <v>ДЭС595</v>
      </c>
      <c r="E321">
        <v>2021</v>
      </c>
      <c r="F321" t="s">
        <v>6</v>
      </c>
      <c r="G321">
        <v>12800</v>
      </c>
      <c r="H321">
        <f t="shared" si="19"/>
        <v>12800</v>
      </c>
      <c r="I321" t="str">
        <f t="shared" si="17"/>
        <v>59512800</v>
      </c>
      <c r="J321" s="4">
        <f t="shared" si="18"/>
        <v>44349</v>
      </c>
    </row>
    <row r="322" spans="1:10" hidden="1" x14ac:dyDescent="0.25">
      <c r="A322" s="4">
        <v>44376</v>
      </c>
      <c r="B322" t="s">
        <v>37</v>
      </c>
      <c r="C322">
        <v>595</v>
      </c>
      <c r="D322" t="str">
        <f t="shared" ref="D322:D385" si="20">B322&amp;C322</f>
        <v>ДЭС595</v>
      </c>
      <c r="E322">
        <v>2021</v>
      </c>
      <c r="F322" t="s">
        <v>4</v>
      </c>
      <c r="G322">
        <v>13280</v>
      </c>
      <c r="H322">
        <f t="shared" ref="H322:H385" si="21">ROUND(G322,-2)</f>
        <v>13300</v>
      </c>
      <c r="I322" t="str">
        <f t="shared" ref="I322:I385" si="22">C322&amp;H322</f>
        <v>59513300</v>
      </c>
      <c r="J322" s="4">
        <f t="shared" ref="J322:J385" si="23">A322</f>
        <v>44376</v>
      </c>
    </row>
    <row r="323" spans="1:10" hidden="1" x14ac:dyDescent="0.25">
      <c r="A323" s="4">
        <v>44396</v>
      </c>
      <c r="B323" t="s">
        <v>37</v>
      </c>
      <c r="C323">
        <v>595</v>
      </c>
      <c r="D323" t="str">
        <f t="shared" si="20"/>
        <v>ДЭС595</v>
      </c>
      <c r="E323">
        <v>2021</v>
      </c>
      <c r="F323" t="s">
        <v>6</v>
      </c>
      <c r="G323">
        <v>13540</v>
      </c>
      <c r="H323">
        <f t="shared" si="21"/>
        <v>13500</v>
      </c>
      <c r="I323" t="str">
        <f t="shared" si="22"/>
        <v>59513500</v>
      </c>
      <c r="J323" s="4">
        <f t="shared" si="23"/>
        <v>44396</v>
      </c>
    </row>
    <row r="324" spans="1:10" hidden="1" x14ac:dyDescent="0.25">
      <c r="A324" s="4">
        <v>44410</v>
      </c>
      <c r="B324" t="s">
        <v>37</v>
      </c>
      <c r="C324">
        <v>595</v>
      </c>
      <c r="D324" t="str">
        <f t="shared" si="20"/>
        <v>ДЭС595</v>
      </c>
      <c r="E324">
        <v>2021</v>
      </c>
      <c r="F324" t="s">
        <v>4</v>
      </c>
      <c r="G324">
        <v>13724</v>
      </c>
      <c r="H324">
        <f t="shared" si="21"/>
        <v>13700</v>
      </c>
      <c r="I324" t="str">
        <f t="shared" si="22"/>
        <v>59513700</v>
      </c>
      <c r="J324" s="4">
        <f t="shared" si="23"/>
        <v>44410</v>
      </c>
    </row>
    <row r="325" spans="1:10" hidden="1" x14ac:dyDescent="0.25">
      <c r="A325" s="4">
        <v>44434</v>
      </c>
      <c r="B325" t="s">
        <v>37</v>
      </c>
      <c r="C325">
        <v>595</v>
      </c>
      <c r="D325" t="str">
        <f t="shared" si="20"/>
        <v>ДЭС595</v>
      </c>
      <c r="E325">
        <v>2021</v>
      </c>
      <c r="F325" t="s">
        <v>2</v>
      </c>
      <c r="G325">
        <v>14000</v>
      </c>
      <c r="H325">
        <f t="shared" si="21"/>
        <v>14000</v>
      </c>
      <c r="I325" t="str">
        <f t="shared" si="22"/>
        <v>59514000</v>
      </c>
      <c r="J325" s="4">
        <f t="shared" si="23"/>
        <v>44434</v>
      </c>
    </row>
    <row r="326" spans="1:10" hidden="1" x14ac:dyDescent="0.25">
      <c r="A326" s="4">
        <v>44456</v>
      </c>
      <c r="B326" t="s">
        <v>37</v>
      </c>
      <c r="C326">
        <v>595</v>
      </c>
      <c r="D326" t="str">
        <f t="shared" si="20"/>
        <v>ДЭС595</v>
      </c>
      <c r="E326">
        <v>2021</v>
      </c>
      <c r="F326" t="s">
        <v>6</v>
      </c>
      <c r="G326">
        <v>14256</v>
      </c>
      <c r="H326">
        <f t="shared" si="21"/>
        <v>14300</v>
      </c>
      <c r="I326" t="str">
        <f t="shared" si="22"/>
        <v>59514300</v>
      </c>
      <c r="J326" s="4">
        <f t="shared" si="23"/>
        <v>44456</v>
      </c>
    </row>
    <row r="327" spans="1:10" hidden="1" x14ac:dyDescent="0.25">
      <c r="A327" s="4">
        <v>44480</v>
      </c>
      <c r="B327" t="s">
        <v>37</v>
      </c>
      <c r="C327">
        <v>595</v>
      </c>
      <c r="D327" t="str">
        <f t="shared" si="20"/>
        <v>ДЭС595</v>
      </c>
      <c r="E327">
        <v>2021</v>
      </c>
      <c r="F327" t="s">
        <v>6</v>
      </c>
      <c r="G327">
        <v>14531</v>
      </c>
      <c r="H327">
        <f t="shared" si="21"/>
        <v>14500</v>
      </c>
      <c r="I327" t="str">
        <f t="shared" si="22"/>
        <v>59514500</v>
      </c>
      <c r="J327" s="4">
        <f t="shared" si="23"/>
        <v>44480</v>
      </c>
    </row>
    <row r="328" spans="1:10" hidden="1" x14ac:dyDescent="0.25">
      <c r="A328" s="4">
        <v>44615</v>
      </c>
      <c r="B328" t="s">
        <v>37</v>
      </c>
      <c r="C328">
        <v>595</v>
      </c>
      <c r="D328" t="str">
        <f t="shared" si="20"/>
        <v>ДЭС595</v>
      </c>
      <c r="E328">
        <v>2022</v>
      </c>
      <c r="F328" t="s">
        <v>4</v>
      </c>
      <c r="G328">
        <v>14531</v>
      </c>
      <c r="H328">
        <f t="shared" si="21"/>
        <v>14500</v>
      </c>
      <c r="I328" t="str">
        <f t="shared" si="22"/>
        <v>59514500</v>
      </c>
      <c r="J328" s="4">
        <f t="shared" si="23"/>
        <v>44615</v>
      </c>
    </row>
    <row r="329" spans="1:10" hidden="1" x14ac:dyDescent="0.25">
      <c r="A329" s="4">
        <v>44737</v>
      </c>
      <c r="B329" t="s">
        <v>37</v>
      </c>
      <c r="C329">
        <v>595</v>
      </c>
      <c r="D329" t="str">
        <f t="shared" si="20"/>
        <v>ДЭС595</v>
      </c>
      <c r="E329">
        <v>2022</v>
      </c>
      <c r="F329" t="s">
        <v>6</v>
      </c>
      <c r="G329">
        <v>15109</v>
      </c>
      <c r="H329">
        <f t="shared" si="21"/>
        <v>15100</v>
      </c>
      <c r="I329" t="str">
        <f t="shared" si="22"/>
        <v>59515100</v>
      </c>
      <c r="J329" s="4">
        <f t="shared" si="23"/>
        <v>44737</v>
      </c>
    </row>
    <row r="330" spans="1:10" hidden="1" x14ac:dyDescent="0.25">
      <c r="A330" s="4">
        <v>44263</v>
      </c>
      <c r="B330" t="s">
        <v>37</v>
      </c>
      <c r="C330">
        <v>596</v>
      </c>
      <c r="D330" t="str">
        <f t="shared" si="20"/>
        <v>ДЭС596</v>
      </c>
      <c r="E330">
        <v>2021</v>
      </c>
      <c r="F330" t="s">
        <v>4</v>
      </c>
      <c r="G330">
        <v>7482</v>
      </c>
      <c r="H330">
        <f t="shared" si="21"/>
        <v>7500</v>
      </c>
      <c r="I330" t="str">
        <f t="shared" si="22"/>
        <v>5967500</v>
      </c>
      <c r="J330" s="4">
        <f t="shared" si="23"/>
        <v>44263</v>
      </c>
    </row>
    <row r="331" spans="1:10" hidden="1" x14ac:dyDescent="0.25">
      <c r="A331" s="4">
        <v>44264</v>
      </c>
      <c r="B331" t="s">
        <v>37</v>
      </c>
      <c r="C331">
        <v>596</v>
      </c>
      <c r="D331" t="str">
        <f t="shared" si="20"/>
        <v>ДЭС596</v>
      </c>
      <c r="E331">
        <v>2021</v>
      </c>
      <c r="F331" t="s">
        <v>4</v>
      </c>
      <c r="G331">
        <v>7528</v>
      </c>
      <c r="H331">
        <f t="shared" si="21"/>
        <v>7500</v>
      </c>
      <c r="I331" t="str">
        <f t="shared" si="22"/>
        <v>5967500</v>
      </c>
      <c r="J331" s="4">
        <f t="shared" si="23"/>
        <v>44264</v>
      </c>
    </row>
    <row r="332" spans="1:10" hidden="1" x14ac:dyDescent="0.25">
      <c r="A332" s="4">
        <v>44266</v>
      </c>
      <c r="B332" t="s">
        <v>37</v>
      </c>
      <c r="C332">
        <v>596</v>
      </c>
      <c r="D332" t="str">
        <f t="shared" si="20"/>
        <v>ДЭС596</v>
      </c>
      <c r="E332">
        <v>2021</v>
      </c>
      <c r="F332" t="s">
        <v>4</v>
      </c>
      <c r="G332">
        <v>7609</v>
      </c>
      <c r="H332">
        <f t="shared" si="21"/>
        <v>7600</v>
      </c>
      <c r="I332" t="str">
        <f t="shared" si="22"/>
        <v>5967600</v>
      </c>
      <c r="J332" s="4">
        <f t="shared" si="23"/>
        <v>44266</v>
      </c>
    </row>
    <row r="333" spans="1:10" hidden="1" x14ac:dyDescent="0.25">
      <c r="A333" s="4">
        <v>44270</v>
      </c>
      <c r="B333" t="s">
        <v>37</v>
      </c>
      <c r="C333">
        <v>596</v>
      </c>
      <c r="D333" t="str">
        <f t="shared" si="20"/>
        <v>ДЭС596</v>
      </c>
      <c r="E333">
        <v>2021</v>
      </c>
      <c r="F333" t="s">
        <v>6</v>
      </c>
      <c r="G333">
        <v>7740</v>
      </c>
      <c r="H333">
        <f t="shared" si="21"/>
        <v>7700</v>
      </c>
      <c r="I333" t="str">
        <f t="shared" si="22"/>
        <v>5967700</v>
      </c>
      <c r="J333" s="4">
        <f t="shared" si="23"/>
        <v>44270</v>
      </c>
    </row>
    <row r="334" spans="1:10" hidden="1" x14ac:dyDescent="0.25">
      <c r="A334" s="4">
        <v>44283</v>
      </c>
      <c r="B334" t="s">
        <v>37</v>
      </c>
      <c r="C334">
        <v>596</v>
      </c>
      <c r="D334" t="str">
        <f t="shared" si="20"/>
        <v>ДЭС596</v>
      </c>
      <c r="E334">
        <v>2021</v>
      </c>
      <c r="F334" t="s">
        <v>4</v>
      </c>
      <c r="G334">
        <v>7993</v>
      </c>
      <c r="H334">
        <f t="shared" si="21"/>
        <v>8000</v>
      </c>
      <c r="I334" t="str">
        <f t="shared" si="22"/>
        <v>5968000</v>
      </c>
      <c r="J334" s="4">
        <f t="shared" si="23"/>
        <v>44283</v>
      </c>
    </row>
    <row r="335" spans="1:10" hidden="1" x14ac:dyDescent="0.25">
      <c r="A335" s="4">
        <v>44293</v>
      </c>
      <c r="B335" t="s">
        <v>37</v>
      </c>
      <c r="C335">
        <v>596</v>
      </c>
      <c r="D335" t="str">
        <f t="shared" si="20"/>
        <v>ДЭС596</v>
      </c>
      <c r="E335">
        <v>2021</v>
      </c>
      <c r="F335" t="s">
        <v>6</v>
      </c>
      <c r="G335">
        <v>8245</v>
      </c>
      <c r="H335">
        <f t="shared" si="21"/>
        <v>8200</v>
      </c>
      <c r="I335" t="str">
        <f t="shared" si="22"/>
        <v>5968200</v>
      </c>
      <c r="J335" s="4">
        <f t="shared" si="23"/>
        <v>44293</v>
      </c>
    </row>
    <row r="336" spans="1:10" hidden="1" x14ac:dyDescent="0.25">
      <c r="A336" s="4">
        <v>44305</v>
      </c>
      <c r="B336" t="s">
        <v>37</v>
      </c>
      <c r="C336">
        <v>596</v>
      </c>
      <c r="D336" t="str">
        <f t="shared" si="20"/>
        <v>ДЭС596</v>
      </c>
      <c r="E336">
        <v>2021</v>
      </c>
      <c r="F336" t="s">
        <v>4</v>
      </c>
      <c r="G336">
        <v>8500</v>
      </c>
      <c r="H336">
        <f t="shared" si="21"/>
        <v>8500</v>
      </c>
      <c r="I336" t="str">
        <f t="shared" si="22"/>
        <v>5968500</v>
      </c>
      <c r="J336" s="4">
        <f t="shared" si="23"/>
        <v>44305</v>
      </c>
    </row>
    <row r="337" spans="1:10" hidden="1" x14ac:dyDescent="0.25">
      <c r="A337" s="4">
        <v>44316</v>
      </c>
      <c r="B337" t="s">
        <v>37</v>
      </c>
      <c r="C337">
        <v>596</v>
      </c>
      <c r="D337" t="str">
        <f t="shared" si="20"/>
        <v>ДЭС596</v>
      </c>
      <c r="E337">
        <v>2021</v>
      </c>
      <c r="F337" t="s">
        <v>2</v>
      </c>
      <c r="G337">
        <v>8754</v>
      </c>
      <c r="H337">
        <f t="shared" si="21"/>
        <v>8800</v>
      </c>
      <c r="I337" t="str">
        <f t="shared" si="22"/>
        <v>5968800</v>
      </c>
      <c r="J337" s="4">
        <f t="shared" si="23"/>
        <v>44316</v>
      </c>
    </row>
    <row r="338" spans="1:10" hidden="1" x14ac:dyDescent="0.25">
      <c r="A338" s="4">
        <v>44326</v>
      </c>
      <c r="B338" t="s">
        <v>37</v>
      </c>
      <c r="C338">
        <v>596</v>
      </c>
      <c r="D338" t="str">
        <f t="shared" si="20"/>
        <v>ДЭС596</v>
      </c>
      <c r="E338">
        <v>2021</v>
      </c>
      <c r="F338" t="s">
        <v>6</v>
      </c>
      <c r="G338">
        <v>8917</v>
      </c>
      <c r="H338">
        <f t="shared" si="21"/>
        <v>8900</v>
      </c>
      <c r="I338" t="str">
        <f t="shared" si="22"/>
        <v>5968900</v>
      </c>
      <c r="J338" s="4">
        <f t="shared" si="23"/>
        <v>44326</v>
      </c>
    </row>
    <row r="339" spans="1:10" hidden="1" x14ac:dyDescent="0.25">
      <c r="A339" s="4">
        <v>44357</v>
      </c>
      <c r="B339" t="s">
        <v>37</v>
      </c>
      <c r="C339">
        <v>596</v>
      </c>
      <c r="D339" t="str">
        <f t="shared" si="20"/>
        <v>ДЭС596</v>
      </c>
      <c r="E339">
        <v>2021</v>
      </c>
      <c r="F339" t="s">
        <v>6</v>
      </c>
      <c r="G339">
        <v>10797</v>
      </c>
      <c r="H339">
        <f t="shared" si="21"/>
        <v>10800</v>
      </c>
      <c r="I339" t="str">
        <f t="shared" si="22"/>
        <v>59610800</v>
      </c>
      <c r="J339" s="4">
        <f t="shared" si="23"/>
        <v>44357</v>
      </c>
    </row>
    <row r="340" spans="1:10" hidden="1" x14ac:dyDescent="0.25">
      <c r="A340" s="4">
        <v>44648</v>
      </c>
      <c r="B340" t="s">
        <v>37</v>
      </c>
      <c r="C340">
        <v>596</v>
      </c>
      <c r="D340" t="str">
        <f t="shared" si="20"/>
        <v>ДЭС596</v>
      </c>
      <c r="E340">
        <v>2022</v>
      </c>
      <c r="F340" t="s">
        <v>4</v>
      </c>
      <c r="G340">
        <v>9345</v>
      </c>
      <c r="H340">
        <f t="shared" si="21"/>
        <v>9300</v>
      </c>
      <c r="I340" t="str">
        <f t="shared" si="22"/>
        <v>5969300</v>
      </c>
      <c r="J340" s="4">
        <f t="shared" si="23"/>
        <v>44648</v>
      </c>
    </row>
    <row r="341" spans="1:10" hidden="1" x14ac:dyDescent="0.25">
      <c r="A341" s="4">
        <v>44669</v>
      </c>
      <c r="B341" t="s">
        <v>37</v>
      </c>
      <c r="C341">
        <v>596</v>
      </c>
      <c r="D341" t="str">
        <f t="shared" si="20"/>
        <v>ДЭС596</v>
      </c>
      <c r="E341">
        <v>2022</v>
      </c>
      <c r="F341" t="s">
        <v>4</v>
      </c>
      <c r="G341">
        <v>9835</v>
      </c>
      <c r="H341">
        <f t="shared" si="21"/>
        <v>9800</v>
      </c>
      <c r="I341" t="str">
        <f t="shared" si="22"/>
        <v>5969800</v>
      </c>
      <c r="J341" s="4">
        <f t="shared" si="23"/>
        <v>44669</v>
      </c>
    </row>
    <row r="342" spans="1:10" hidden="1" x14ac:dyDescent="0.25">
      <c r="A342" s="4">
        <v>44718</v>
      </c>
      <c r="B342" t="s">
        <v>37</v>
      </c>
      <c r="C342">
        <v>596</v>
      </c>
      <c r="D342" t="str">
        <f t="shared" si="20"/>
        <v>ДЭС596</v>
      </c>
      <c r="E342">
        <v>2022</v>
      </c>
      <c r="F342" t="s">
        <v>4</v>
      </c>
      <c r="G342">
        <v>10437</v>
      </c>
      <c r="H342">
        <f t="shared" si="21"/>
        <v>10400</v>
      </c>
      <c r="I342" t="str">
        <f t="shared" si="22"/>
        <v>59610400</v>
      </c>
      <c r="J342" s="4">
        <f t="shared" si="23"/>
        <v>44718</v>
      </c>
    </row>
    <row r="343" spans="1:10" hidden="1" x14ac:dyDescent="0.25">
      <c r="A343" s="4">
        <v>44743</v>
      </c>
      <c r="B343" t="s">
        <v>37</v>
      </c>
      <c r="C343">
        <v>596</v>
      </c>
      <c r="D343" t="str">
        <f t="shared" si="20"/>
        <v>ДЭС596</v>
      </c>
      <c r="E343">
        <v>2022</v>
      </c>
      <c r="F343" t="s">
        <v>4</v>
      </c>
      <c r="G343">
        <v>11032</v>
      </c>
      <c r="H343">
        <f t="shared" si="21"/>
        <v>11000</v>
      </c>
      <c r="I343" t="str">
        <f t="shared" si="22"/>
        <v>59611000</v>
      </c>
      <c r="J343" s="4">
        <f t="shared" si="23"/>
        <v>44743</v>
      </c>
    </row>
    <row r="344" spans="1:10" hidden="1" x14ac:dyDescent="0.25">
      <c r="A344" s="4">
        <v>44762</v>
      </c>
      <c r="B344" t="s">
        <v>37</v>
      </c>
      <c r="C344">
        <v>596</v>
      </c>
      <c r="D344" t="str">
        <f t="shared" si="20"/>
        <v>ДЭС596</v>
      </c>
      <c r="E344">
        <v>2022</v>
      </c>
      <c r="F344" t="s">
        <v>4</v>
      </c>
      <c r="G344">
        <v>11451</v>
      </c>
      <c r="H344">
        <f t="shared" si="21"/>
        <v>11500</v>
      </c>
      <c r="I344" t="str">
        <f t="shared" si="22"/>
        <v>59611500</v>
      </c>
      <c r="J344" s="4">
        <f t="shared" si="23"/>
        <v>44762</v>
      </c>
    </row>
    <row r="345" spans="1:10" hidden="1" x14ac:dyDescent="0.25">
      <c r="A345" s="4">
        <v>44774</v>
      </c>
      <c r="B345" t="s">
        <v>37</v>
      </c>
      <c r="C345">
        <v>596</v>
      </c>
      <c r="D345" t="str">
        <f t="shared" si="20"/>
        <v>ДЭС596</v>
      </c>
      <c r="E345">
        <v>2022</v>
      </c>
      <c r="F345" t="s">
        <v>6</v>
      </c>
      <c r="G345">
        <v>11769</v>
      </c>
      <c r="H345">
        <f t="shared" si="21"/>
        <v>11800</v>
      </c>
      <c r="I345" t="str">
        <f t="shared" si="22"/>
        <v>59611800</v>
      </c>
      <c r="J345" s="4">
        <f t="shared" si="23"/>
        <v>44774</v>
      </c>
    </row>
    <row r="346" spans="1:10" hidden="1" x14ac:dyDescent="0.25">
      <c r="A346" s="4">
        <v>44787</v>
      </c>
      <c r="B346" t="s">
        <v>37</v>
      </c>
      <c r="C346">
        <v>596</v>
      </c>
      <c r="D346" t="str">
        <f t="shared" si="20"/>
        <v>ДЭС596</v>
      </c>
      <c r="E346">
        <v>2022</v>
      </c>
      <c r="F346" t="s">
        <v>6</v>
      </c>
      <c r="G346">
        <v>12085</v>
      </c>
      <c r="H346">
        <f t="shared" si="21"/>
        <v>12100</v>
      </c>
      <c r="I346" t="str">
        <f t="shared" si="22"/>
        <v>59612100</v>
      </c>
      <c r="J346" s="4">
        <f t="shared" si="23"/>
        <v>44787</v>
      </c>
    </row>
    <row r="347" spans="1:10" hidden="1" x14ac:dyDescent="0.25">
      <c r="A347" s="4">
        <v>44825</v>
      </c>
      <c r="B347" t="s">
        <v>37</v>
      </c>
      <c r="C347">
        <v>596</v>
      </c>
      <c r="D347" t="str">
        <f t="shared" si="20"/>
        <v>ДЭС596</v>
      </c>
      <c r="E347">
        <v>2022</v>
      </c>
      <c r="F347" t="s">
        <v>6</v>
      </c>
      <c r="G347">
        <v>12241</v>
      </c>
      <c r="H347">
        <f t="shared" si="21"/>
        <v>12200</v>
      </c>
      <c r="I347" t="str">
        <f t="shared" si="22"/>
        <v>59612200</v>
      </c>
      <c r="J347" s="4">
        <f t="shared" si="23"/>
        <v>44825</v>
      </c>
    </row>
    <row r="348" spans="1:10" hidden="1" x14ac:dyDescent="0.25">
      <c r="A348" s="4">
        <v>44268</v>
      </c>
      <c r="B348" t="s">
        <v>48</v>
      </c>
      <c r="C348">
        <v>597</v>
      </c>
      <c r="D348" t="str">
        <f t="shared" si="20"/>
        <v>PC-800597</v>
      </c>
      <c r="E348">
        <v>2021</v>
      </c>
      <c r="F348" t="s">
        <v>2</v>
      </c>
      <c r="G348">
        <v>14550</v>
      </c>
      <c r="H348">
        <f t="shared" si="21"/>
        <v>14600</v>
      </c>
      <c r="I348" t="str">
        <f t="shared" si="22"/>
        <v>59714600</v>
      </c>
      <c r="J348" s="4">
        <f t="shared" si="23"/>
        <v>44268</v>
      </c>
    </row>
    <row r="349" spans="1:10" hidden="1" x14ac:dyDescent="0.25">
      <c r="A349" s="4">
        <v>44303</v>
      </c>
      <c r="B349" t="s">
        <v>48</v>
      </c>
      <c r="C349">
        <v>597</v>
      </c>
      <c r="D349" t="str">
        <f t="shared" si="20"/>
        <v>PC-800597</v>
      </c>
      <c r="E349">
        <v>2021</v>
      </c>
      <c r="F349" t="s">
        <v>4</v>
      </c>
      <c r="G349">
        <v>15081</v>
      </c>
      <c r="H349">
        <f t="shared" si="21"/>
        <v>15100</v>
      </c>
      <c r="I349" t="str">
        <f t="shared" si="22"/>
        <v>59715100</v>
      </c>
      <c r="J349" s="4">
        <f t="shared" si="23"/>
        <v>44303</v>
      </c>
    </row>
    <row r="350" spans="1:10" hidden="1" x14ac:dyDescent="0.25">
      <c r="A350" s="4">
        <v>44338</v>
      </c>
      <c r="B350" t="s">
        <v>48</v>
      </c>
      <c r="C350">
        <v>597</v>
      </c>
      <c r="D350" t="str">
        <f t="shared" si="20"/>
        <v>PC-800597</v>
      </c>
      <c r="E350">
        <v>2021</v>
      </c>
      <c r="F350" t="s">
        <v>7</v>
      </c>
      <c r="G350">
        <v>15583</v>
      </c>
      <c r="H350">
        <f t="shared" si="21"/>
        <v>15600</v>
      </c>
      <c r="I350" t="str">
        <f t="shared" si="22"/>
        <v>59715600</v>
      </c>
      <c r="J350" s="4">
        <f t="shared" si="23"/>
        <v>44338</v>
      </c>
    </row>
    <row r="351" spans="1:10" hidden="1" x14ac:dyDescent="0.25">
      <c r="A351" s="4">
        <v>44364</v>
      </c>
      <c r="B351" t="s">
        <v>48</v>
      </c>
      <c r="C351">
        <v>597</v>
      </c>
      <c r="D351" t="str">
        <f t="shared" si="20"/>
        <v>PC-800597</v>
      </c>
      <c r="E351">
        <v>2021</v>
      </c>
      <c r="F351" t="s">
        <v>4</v>
      </c>
      <c r="G351">
        <v>16085</v>
      </c>
      <c r="H351">
        <f t="shared" si="21"/>
        <v>16100</v>
      </c>
      <c r="I351" t="str">
        <f t="shared" si="22"/>
        <v>59716100</v>
      </c>
      <c r="J351" s="4">
        <f t="shared" si="23"/>
        <v>44364</v>
      </c>
    </row>
    <row r="352" spans="1:10" hidden="1" x14ac:dyDescent="0.25">
      <c r="A352" s="4">
        <v>44398</v>
      </c>
      <c r="B352" t="s">
        <v>48</v>
      </c>
      <c r="C352">
        <v>597</v>
      </c>
      <c r="D352" t="str">
        <f t="shared" si="20"/>
        <v>PC-800597</v>
      </c>
      <c r="E352">
        <v>2021</v>
      </c>
      <c r="F352" t="s">
        <v>7</v>
      </c>
      <c r="G352">
        <v>16585</v>
      </c>
      <c r="H352">
        <f t="shared" si="21"/>
        <v>16600</v>
      </c>
      <c r="I352" t="str">
        <f t="shared" si="22"/>
        <v>59716600</v>
      </c>
      <c r="J352" s="4">
        <f t="shared" si="23"/>
        <v>44398</v>
      </c>
    </row>
    <row r="353" spans="1:11" hidden="1" x14ac:dyDescent="0.25">
      <c r="A353" s="4">
        <v>44442</v>
      </c>
      <c r="B353" t="s">
        <v>48</v>
      </c>
      <c r="C353">
        <v>597</v>
      </c>
      <c r="D353" t="str">
        <f t="shared" si="20"/>
        <v>PC-800597</v>
      </c>
      <c r="E353">
        <v>2021</v>
      </c>
      <c r="F353" t="s">
        <v>4</v>
      </c>
      <c r="G353">
        <v>17050</v>
      </c>
      <c r="H353">
        <f t="shared" si="21"/>
        <v>17100</v>
      </c>
      <c r="I353" t="str">
        <f t="shared" si="22"/>
        <v>59717100</v>
      </c>
      <c r="J353" s="4">
        <f t="shared" si="23"/>
        <v>44442</v>
      </c>
    </row>
    <row r="354" spans="1:11" hidden="1" x14ac:dyDescent="0.25">
      <c r="A354" s="4">
        <v>44484</v>
      </c>
      <c r="B354" t="s">
        <v>48</v>
      </c>
      <c r="C354">
        <v>597</v>
      </c>
      <c r="D354" t="str">
        <f t="shared" si="20"/>
        <v>PC-800597</v>
      </c>
      <c r="E354">
        <v>2021</v>
      </c>
      <c r="F354" t="s">
        <v>2</v>
      </c>
      <c r="G354">
        <v>17524</v>
      </c>
      <c r="H354">
        <f t="shared" si="21"/>
        <v>17500</v>
      </c>
      <c r="I354" t="str">
        <f t="shared" si="22"/>
        <v>59717500</v>
      </c>
      <c r="J354" s="4">
        <f t="shared" si="23"/>
        <v>44484</v>
      </c>
    </row>
    <row r="355" spans="1:11" hidden="1" x14ac:dyDescent="0.25">
      <c r="A355" s="4">
        <v>44642</v>
      </c>
      <c r="B355" t="s">
        <v>48</v>
      </c>
      <c r="C355">
        <v>597</v>
      </c>
      <c r="D355" t="str">
        <f t="shared" si="20"/>
        <v>PC-800597</v>
      </c>
      <c r="E355">
        <v>2022</v>
      </c>
      <c r="F355" t="s">
        <v>4</v>
      </c>
      <c r="G355">
        <v>17895</v>
      </c>
      <c r="H355">
        <v>17500</v>
      </c>
      <c r="I355" t="str">
        <f t="shared" si="22"/>
        <v>59717500</v>
      </c>
      <c r="J355" s="4">
        <f t="shared" si="23"/>
        <v>44642</v>
      </c>
      <c r="K355" t="s">
        <v>84</v>
      </c>
    </row>
    <row r="356" spans="1:11" hidden="1" x14ac:dyDescent="0.25">
      <c r="A356" s="4">
        <v>44668</v>
      </c>
      <c r="B356" t="s">
        <v>48</v>
      </c>
      <c r="C356">
        <v>597</v>
      </c>
      <c r="D356" t="str">
        <f t="shared" si="20"/>
        <v>PC-800597</v>
      </c>
      <c r="E356">
        <v>2022</v>
      </c>
      <c r="F356" t="s">
        <v>7</v>
      </c>
      <c r="G356">
        <v>18460</v>
      </c>
      <c r="H356">
        <v>18000</v>
      </c>
      <c r="I356" t="str">
        <f t="shared" si="22"/>
        <v>59718000</v>
      </c>
      <c r="J356" s="4">
        <f t="shared" si="23"/>
        <v>44668</v>
      </c>
      <c r="K356" t="s">
        <v>84</v>
      </c>
    </row>
    <row r="357" spans="1:11" hidden="1" x14ac:dyDescent="0.25">
      <c r="A357" s="4">
        <v>44683</v>
      </c>
      <c r="B357" t="s">
        <v>48</v>
      </c>
      <c r="C357">
        <v>597</v>
      </c>
      <c r="D357" t="str">
        <f t="shared" si="20"/>
        <v>PC-800597</v>
      </c>
      <c r="E357">
        <v>2022</v>
      </c>
      <c r="F357" t="s">
        <v>22</v>
      </c>
      <c r="G357">
        <v>18707</v>
      </c>
      <c r="H357">
        <v>18500</v>
      </c>
      <c r="I357" t="str">
        <f t="shared" si="22"/>
        <v>59718500</v>
      </c>
      <c r="J357" s="4">
        <f t="shared" si="23"/>
        <v>44683</v>
      </c>
      <c r="K357" t="s">
        <v>84</v>
      </c>
    </row>
    <row r="358" spans="1:11" hidden="1" x14ac:dyDescent="0.25">
      <c r="A358" s="4">
        <v>44725</v>
      </c>
      <c r="B358" t="s">
        <v>48</v>
      </c>
      <c r="C358">
        <v>597</v>
      </c>
      <c r="D358" t="str">
        <f t="shared" si="20"/>
        <v>PC-800597</v>
      </c>
      <c r="E358">
        <v>2022</v>
      </c>
      <c r="F358" t="s">
        <v>7</v>
      </c>
      <c r="G358">
        <v>18916</v>
      </c>
      <c r="H358">
        <f t="shared" si="21"/>
        <v>18900</v>
      </c>
      <c r="I358" t="str">
        <f t="shared" si="22"/>
        <v>59718900</v>
      </c>
      <c r="J358" s="4">
        <f t="shared" si="23"/>
        <v>44725</v>
      </c>
      <c r="K358" t="s">
        <v>84</v>
      </c>
    </row>
    <row r="359" spans="1:11" hidden="1" x14ac:dyDescent="0.25">
      <c r="A359" s="4">
        <v>44725</v>
      </c>
      <c r="B359" t="s">
        <v>48</v>
      </c>
      <c r="C359">
        <v>597</v>
      </c>
      <c r="D359" t="str">
        <f t="shared" si="20"/>
        <v>PC-800597</v>
      </c>
      <c r="E359">
        <v>2022</v>
      </c>
      <c r="F359" t="s">
        <v>4</v>
      </c>
      <c r="G359">
        <v>18950</v>
      </c>
      <c r="H359">
        <f t="shared" si="21"/>
        <v>19000</v>
      </c>
      <c r="I359" t="str">
        <f t="shared" si="22"/>
        <v>59719000</v>
      </c>
      <c r="J359" s="4">
        <f t="shared" si="23"/>
        <v>44725</v>
      </c>
      <c r="K359" t="s">
        <v>84</v>
      </c>
    </row>
    <row r="360" spans="1:11" hidden="1" x14ac:dyDescent="0.25">
      <c r="A360" s="4">
        <v>44790</v>
      </c>
      <c r="B360" t="s">
        <v>48</v>
      </c>
      <c r="C360">
        <v>597</v>
      </c>
      <c r="D360" t="str">
        <f t="shared" si="20"/>
        <v>PC-800597</v>
      </c>
      <c r="E360">
        <v>2022</v>
      </c>
      <c r="F360" t="s">
        <v>2</v>
      </c>
      <c r="G360">
        <v>19525</v>
      </c>
      <c r="H360">
        <f t="shared" si="21"/>
        <v>19500</v>
      </c>
      <c r="I360" t="str">
        <f t="shared" si="22"/>
        <v>59719500</v>
      </c>
      <c r="J360" s="4">
        <f t="shared" si="23"/>
        <v>44790</v>
      </c>
      <c r="K360" t="s">
        <v>84</v>
      </c>
    </row>
    <row r="361" spans="1:11" hidden="1" x14ac:dyDescent="0.25">
      <c r="A361" s="4">
        <v>44791</v>
      </c>
      <c r="B361" t="s">
        <v>48</v>
      </c>
      <c r="C361">
        <v>597</v>
      </c>
      <c r="D361" t="str">
        <f t="shared" si="20"/>
        <v>PC-800597</v>
      </c>
      <c r="E361">
        <v>2022</v>
      </c>
      <c r="F361" t="s">
        <v>2</v>
      </c>
      <c r="G361">
        <v>19545</v>
      </c>
      <c r="H361">
        <f t="shared" si="21"/>
        <v>19500</v>
      </c>
      <c r="I361" t="str">
        <f t="shared" si="22"/>
        <v>59719500</v>
      </c>
      <c r="J361" s="4">
        <f t="shared" si="23"/>
        <v>44791</v>
      </c>
      <c r="K361" t="s">
        <v>84</v>
      </c>
    </row>
    <row r="362" spans="1:11" hidden="1" x14ac:dyDescent="0.25">
      <c r="A362" s="4">
        <v>44303</v>
      </c>
      <c r="B362" t="s">
        <v>14</v>
      </c>
      <c r="C362">
        <v>600</v>
      </c>
      <c r="D362" t="str">
        <f t="shared" si="20"/>
        <v>БелАЗ7547600</v>
      </c>
      <c r="E362">
        <v>2021</v>
      </c>
      <c r="F362" t="s">
        <v>2</v>
      </c>
      <c r="G362">
        <v>6947</v>
      </c>
      <c r="H362">
        <v>7000</v>
      </c>
      <c r="I362" t="str">
        <f t="shared" si="22"/>
        <v>6007000</v>
      </c>
      <c r="J362" s="4">
        <f t="shared" si="23"/>
        <v>44303</v>
      </c>
      <c r="K362" t="s">
        <v>84</v>
      </c>
    </row>
    <row r="363" spans="1:11" hidden="1" x14ac:dyDescent="0.25">
      <c r="A363" s="4">
        <v>44321</v>
      </c>
      <c r="B363" t="s">
        <v>14</v>
      </c>
      <c r="C363">
        <v>600</v>
      </c>
      <c r="D363" t="str">
        <f t="shared" si="20"/>
        <v>БелАЗ7547600</v>
      </c>
      <c r="E363">
        <v>2021</v>
      </c>
      <c r="F363" t="s">
        <v>6</v>
      </c>
      <c r="G363">
        <v>7261</v>
      </c>
      <c r="H363">
        <v>7250</v>
      </c>
      <c r="I363" t="str">
        <f t="shared" si="22"/>
        <v>6007250</v>
      </c>
      <c r="J363" s="4">
        <f t="shared" si="23"/>
        <v>44321</v>
      </c>
      <c r="K363" t="s">
        <v>84</v>
      </c>
    </row>
    <row r="364" spans="1:11" hidden="1" x14ac:dyDescent="0.25">
      <c r="A364" s="4">
        <v>44343</v>
      </c>
      <c r="B364" t="s">
        <v>14</v>
      </c>
      <c r="C364">
        <v>600</v>
      </c>
      <c r="D364" t="str">
        <f t="shared" si="20"/>
        <v>БелАЗ7547600</v>
      </c>
      <c r="E364">
        <v>2021</v>
      </c>
      <c r="F364" t="s">
        <v>4</v>
      </c>
      <c r="G364">
        <v>7518</v>
      </c>
      <c r="H364">
        <f t="shared" si="21"/>
        <v>7500</v>
      </c>
      <c r="I364" t="str">
        <f t="shared" si="22"/>
        <v>6007500</v>
      </c>
      <c r="J364" s="4">
        <f t="shared" si="23"/>
        <v>44343</v>
      </c>
      <c r="K364" t="s">
        <v>84</v>
      </c>
    </row>
    <row r="365" spans="1:11" hidden="1" x14ac:dyDescent="0.25">
      <c r="A365" s="4">
        <v>44361</v>
      </c>
      <c r="B365" t="s">
        <v>14</v>
      </c>
      <c r="C365">
        <v>600</v>
      </c>
      <c r="D365" t="str">
        <f t="shared" si="20"/>
        <v>БелАЗ7547600</v>
      </c>
      <c r="E365">
        <v>2021</v>
      </c>
      <c r="F365" t="s">
        <v>4</v>
      </c>
      <c r="G365">
        <v>7773</v>
      </c>
      <c r="H365">
        <v>7750</v>
      </c>
      <c r="I365" t="str">
        <f t="shared" si="22"/>
        <v>6007750</v>
      </c>
      <c r="J365" s="4">
        <f t="shared" si="23"/>
        <v>44361</v>
      </c>
      <c r="K365" t="s">
        <v>84</v>
      </c>
    </row>
    <row r="366" spans="1:11" hidden="1" x14ac:dyDescent="0.25">
      <c r="A366" s="4">
        <v>44372</v>
      </c>
      <c r="B366" t="s">
        <v>14</v>
      </c>
      <c r="C366">
        <v>600</v>
      </c>
      <c r="D366" t="str">
        <f t="shared" si="20"/>
        <v>БелАЗ7547600</v>
      </c>
      <c r="E366">
        <v>2021</v>
      </c>
      <c r="F366" t="s">
        <v>6</v>
      </c>
      <c r="G366">
        <v>8002</v>
      </c>
      <c r="H366">
        <f t="shared" si="21"/>
        <v>8000</v>
      </c>
      <c r="I366" t="str">
        <f t="shared" si="22"/>
        <v>6008000</v>
      </c>
      <c r="J366" s="4">
        <f t="shared" si="23"/>
        <v>44372</v>
      </c>
      <c r="K366" t="s">
        <v>84</v>
      </c>
    </row>
    <row r="367" spans="1:11" hidden="1" x14ac:dyDescent="0.25">
      <c r="A367" s="4">
        <v>44401</v>
      </c>
      <c r="B367" t="s">
        <v>14</v>
      </c>
      <c r="C367">
        <v>600</v>
      </c>
      <c r="D367" t="str">
        <f t="shared" si="20"/>
        <v>БелАЗ7547600</v>
      </c>
      <c r="E367">
        <v>2021</v>
      </c>
      <c r="F367" t="s">
        <v>6</v>
      </c>
      <c r="G367">
        <v>8346</v>
      </c>
      <c r="H367">
        <v>8250</v>
      </c>
      <c r="I367" t="str">
        <f t="shared" si="22"/>
        <v>6008250</v>
      </c>
      <c r="J367" s="4">
        <f t="shared" si="23"/>
        <v>44401</v>
      </c>
      <c r="K367" t="s">
        <v>84</v>
      </c>
    </row>
    <row r="368" spans="1:11" hidden="1" x14ac:dyDescent="0.25">
      <c r="A368" s="4">
        <v>44421</v>
      </c>
      <c r="B368" t="s">
        <v>14</v>
      </c>
      <c r="C368">
        <v>600</v>
      </c>
      <c r="D368" t="str">
        <f t="shared" si="20"/>
        <v>БелАЗ7547600</v>
      </c>
      <c r="E368">
        <v>2021</v>
      </c>
      <c r="F368" t="s">
        <v>6</v>
      </c>
      <c r="G368">
        <v>8360</v>
      </c>
      <c r="H368">
        <v>8500</v>
      </c>
      <c r="I368" t="str">
        <f t="shared" si="22"/>
        <v>6008500</v>
      </c>
      <c r="J368" s="4">
        <f t="shared" si="23"/>
        <v>44421</v>
      </c>
      <c r="K368" t="s">
        <v>84</v>
      </c>
    </row>
    <row r="369" spans="1:11" hidden="1" x14ac:dyDescent="0.25">
      <c r="A369" s="4">
        <v>44438</v>
      </c>
      <c r="B369" t="s">
        <v>14</v>
      </c>
      <c r="C369">
        <v>600</v>
      </c>
      <c r="D369" t="str">
        <f t="shared" si="20"/>
        <v>БелАЗ7547600</v>
      </c>
      <c r="E369">
        <v>2021</v>
      </c>
      <c r="F369" t="s">
        <v>6</v>
      </c>
      <c r="G369">
        <v>8926</v>
      </c>
      <c r="H369">
        <v>8750</v>
      </c>
      <c r="I369" t="str">
        <f t="shared" si="22"/>
        <v>6008750</v>
      </c>
      <c r="J369" s="4">
        <f t="shared" si="23"/>
        <v>44438</v>
      </c>
      <c r="K369" t="s">
        <v>84</v>
      </c>
    </row>
    <row r="370" spans="1:11" hidden="1" x14ac:dyDescent="0.25">
      <c r="A370" s="4">
        <v>44455</v>
      </c>
      <c r="B370" t="s">
        <v>14</v>
      </c>
      <c r="C370">
        <v>600</v>
      </c>
      <c r="D370" t="str">
        <f t="shared" si="20"/>
        <v>БелАЗ7547600</v>
      </c>
      <c r="E370">
        <v>2021</v>
      </c>
      <c r="F370" t="s">
        <v>4</v>
      </c>
      <c r="G370">
        <v>9144</v>
      </c>
      <c r="H370">
        <v>9000</v>
      </c>
      <c r="I370" t="str">
        <f t="shared" si="22"/>
        <v>6009000</v>
      </c>
      <c r="J370" s="4">
        <f t="shared" si="23"/>
        <v>44455</v>
      </c>
      <c r="K370" t="s">
        <v>84</v>
      </c>
    </row>
    <row r="371" spans="1:11" hidden="1" x14ac:dyDescent="0.25">
      <c r="A371" s="4">
        <v>44471</v>
      </c>
      <c r="B371" t="s">
        <v>14</v>
      </c>
      <c r="C371">
        <v>600</v>
      </c>
      <c r="D371" t="str">
        <f t="shared" si="20"/>
        <v>БелАЗ7547600</v>
      </c>
      <c r="E371">
        <v>2021</v>
      </c>
      <c r="F371" t="s">
        <v>4</v>
      </c>
      <c r="G371">
        <v>9412</v>
      </c>
      <c r="H371">
        <v>9250</v>
      </c>
      <c r="I371" t="str">
        <f t="shared" si="22"/>
        <v>6009250</v>
      </c>
      <c r="J371" s="4">
        <f t="shared" si="23"/>
        <v>44471</v>
      </c>
      <c r="K371" t="s">
        <v>84</v>
      </c>
    </row>
    <row r="372" spans="1:11" hidden="1" x14ac:dyDescent="0.25">
      <c r="A372" s="4">
        <v>44651</v>
      </c>
      <c r="B372" t="s">
        <v>14</v>
      </c>
      <c r="C372">
        <v>600</v>
      </c>
      <c r="D372" t="str">
        <f t="shared" si="20"/>
        <v>БелАЗ7547600</v>
      </c>
      <c r="E372">
        <v>2022</v>
      </c>
      <c r="F372" t="s">
        <v>6</v>
      </c>
      <c r="G372">
        <v>9662</v>
      </c>
      <c r="H372">
        <v>9500</v>
      </c>
      <c r="I372" t="str">
        <f t="shared" si="22"/>
        <v>6009500</v>
      </c>
      <c r="J372" s="4">
        <f t="shared" si="23"/>
        <v>44651</v>
      </c>
      <c r="K372" t="s">
        <v>84</v>
      </c>
    </row>
    <row r="373" spans="1:11" hidden="1" x14ac:dyDescent="0.25">
      <c r="A373" s="4">
        <v>44651</v>
      </c>
      <c r="B373" t="s">
        <v>14</v>
      </c>
      <c r="C373">
        <v>600</v>
      </c>
      <c r="D373" t="str">
        <f t="shared" si="20"/>
        <v>БелАЗ7547600</v>
      </c>
      <c r="E373">
        <v>2022</v>
      </c>
      <c r="F373" t="s">
        <v>4</v>
      </c>
      <c r="G373">
        <v>9667</v>
      </c>
      <c r="H373">
        <v>9750</v>
      </c>
      <c r="I373" t="str">
        <f t="shared" si="22"/>
        <v>6009750</v>
      </c>
      <c r="J373" s="4">
        <f t="shared" si="23"/>
        <v>44651</v>
      </c>
      <c r="K373" t="s">
        <v>84</v>
      </c>
    </row>
    <row r="374" spans="1:11" hidden="1" x14ac:dyDescent="0.25">
      <c r="A374" s="4">
        <v>44666</v>
      </c>
      <c r="B374" t="s">
        <v>14</v>
      </c>
      <c r="C374">
        <v>600</v>
      </c>
      <c r="D374" t="str">
        <f t="shared" si="20"/>
        <v>БелАЗ7547600</v>
      </c>
      <c r="E374">
        <v>2022</v>
      </c>
      <c r="F374" t="s">
        <v>2</v>
      </c>
      <c r="G374">
        <v>9948</v>
      </c>
      <c r="H374">
        <v>10000</v>
      </c>
      <c r="I374" t="str">
        <f t="shared" si="22"/>
        <v>60010000</v>
      </c>
      <c r="J374" s="4">
        <f t="shared" si="23"/>
        <v>44666</v>
      </c>
      <c r="K374" t="s">
        <v>84</v>
      </c>
    </row>
    <row r="375" spans="1:11" hidden="1" x14ac:dyDescent="0.25">
      <c r="A375" s="4">
        <v>44680</v>
      </c>
      <c r="B375" t="s">
        <v>14</v>
      </c>
      <c r="C375">
        <v>600</v>
      </c>
      <c r="D375" t="str">
        <f t="shared" si="20"/>
        <v>БелАЗ7547600</v>
      </c>
      <c r="E375">
        <v>2022</v>
      </c>
      <c r="F375" t="s">
        <v>6</v>
      </c>
      <c r="G375">
        <v>10206</v>
      </c>
      <c r="H375">
        <v>10250</v>
      </c>
      <c r="I375" t="str">
        <f t="shared" si="22"/>
        <v>60010250</v>
      </c>
      <c r="J375" s="4">
        <f t="shared" si="23"/>
        <v>44680</v>
      </c>
      <c r="K375" t="s">
        <v>84</v>
      </c>
    </row>
    <row r="376" spans="1:11" hidden="1" x14ac:dyDescent="0.25">
      <c r="A376" s="4">
        <v>44698</v>
      </c>
      <c r="B376" t="s">
        <v>14</v>
      </c>
      <c r="C376">
        <v>600</v>
      </c>
      <c r="D376" t="str">
        <f t="shared" si="20"/>
        <v>БелАЗ7547600</v>
      </c>
      <c r="E376">
        <v>2022</v>
      </c>
      <c r="F376" t="s">
        <v>4</v>
      </c>
      <c r="G376">
        <v>10507</v>
      </c>
      <c r="H376">
        <f t="shared" si="21"/>
        <v>10500</v>
      </c>
      <c r="I376" t="str">
        <f t="shared" si="22"/>
        <v>60010500</v>
      </c>
      <c r="J376" s="4">
        <f t="shared" si="23"/>
        <v>44698</v>
      </c>
      <c r="K376" t="s">
        <v>84</v>
      </c>
    </row>
    <row r="377" spans="1:11" hidden="1" x14ac:dyDescent="0.25">
      <c r="A377" s="4">
        <v>44710</v>
      </c>
      <c r="B377" t="s">
        <v>14</v>
      </c>
      <c r="C377">
        <v>600</v>
      </c>
      <c r="D377" t="str">
        <f t="shared" si="20"/>
        <v>БелАЗ7547600</v>
      </c>
      <c r="E377">
        <v>2022</v>
      </c>
      <c r="F377" t="s">
        <v>6</v>
      </c>
      <c r="G377">
        <v>10686</v>
      </c>
      <c r="H377">
        <v>10750</v>
      </c>
      <c r="I377" t="str">
        <f t="shared" si="22"/>
        <v>60010750</v>
      </c>
      <c r="J377" s="4">
        <f t="shared" si="23"/>
        <v>44710</v>
      </c>
      <c r="K377" t="s">
        <v>84</v>
      </c>
    </row>
    <row r="378" spans="1:11" hidden="1" x14ac:dyDescent="0.25">
      <c r="A378" s="4">
        <v>44726</v>
      </c>
      <c r="B378" t="s">
        <v>14</v>
      </c>
      <c r="C378">
        <v>600</v>
      </c>
      <c r="D378" t="str">
        <f t="shared" si="20"/>
        <v>БелАЗ7547600</v>
      </c>
      <c r="E378">
        <v>2022</v>
      </c>
      <c r="F378" t="s">
        <v>6</v>
      </c>
      <c r="G378">
        <v>10975</v>
      </c>
      <c r="H378">
        <f t="shared" si="21"/>
        <v>11000</v>
      </c>
      <c r="I378" t="str">
        <f t="shared" si="22"/>
        <v>60011000</v>
      </c>
      <c r="J378" s="4">
        <f t="shared" si="23"/>
        <v>44726</v>
      </c>
      <c r="K378" t="s">
        <v>84</v>
      </c>
    </row>
    <row r="379" spans="1:11" hidden="1" x14ac:dyDescent="0.25">
      <c r="A379" s="4">
        <v>44742</v>
      </c>
      <c r="B379" t="s">
        <v>14</v>
      </c>
      <c r="C379">
        <v>600</v>
      </c>
      <c r="D379" t="str">
        <f t="shared" si="20"/>
        <v>БелАЗ7547600</v>
      </c>
      <c r="E379">
        <v>2022</v>
      </c>
      <c r="F379" t="s">
        <v>6</v>
      </c>
      <c r="G379">
        <v>11189</v>
      </c>
      <c r="H379">
        <v>11250</v>
      </c>
      <c r="I379" t="str">
        <f t="shared" si="22"/>
        <v>60011250</v>
      </c>
      <c r="J379" s="4">
        <f t="shared" si="23"/>
        <v>44742</v>
      </c>
      <c r="K379" t="s">
        <v>84</v>
      </c>
    </row>
    <row r="380" spans="1:11" hidden="1" x14ac:dyDescent="0.25">
      <c r="A380" s="4">
        <v>44764</v>
      </c>
      <c r="B380" t="s">
        <v>14</v>
      </c>
      <c r="C380">
        <v>600</v>
      </c>
      <c r="D380" t="str">
        <f t="shared" si="20"/>
        <v>БелАЗ7547600</v>
      </c>
      <c r="E380">
        <v>2022</v>
      </c>
      <c r="F380" t="s">
        <v>6</v>
      </c>
      <c r="G380">
        <v>11478</v>
      </c>
      <c r="H380">
        <f t="shared" si="21"/>
        <v>11500</v>
      </c>
      <c r="I380" t="str">
        <f t="shared" si="22"/>
        <v>60011500</v>
      </c>
      <c r="J380" s="4">
        <f t="shared" si="23"/>
        <v>44764</v>
      </c>
      <c r="K380" t="s">
        <v>84</v>
      </c>
    </row>
    <row r="381" spans="1:11" hidden="1" x14ac:dyDescent="0.25">
      <c r="A381" s="4">
        <v>44777</v>
      </c>
      <c r="B381" t="s">
        <v>14</v>
      </c>
      <c r="C381">
        <v>600</v>
      </c>
      <c r="D381" t="str">
        <f t="shared" si="20"/>
        <v>БелАЗ7547600</v>
      </c>
      <c r="E381">
        <v>2022</v>
      </c>
      <c r="F381" t="s">
        <v>6</v>
      </c>
      <c r="G381">
        <v>11711</v>
      </c>
      <c r="H381">
        <v>11750</v>
      </c>
      <c r="I381" t="str">
        <f t="shared" si="22"/>
        <v>60011750</v>
      </c>
      <c r="J381" s="4">
        <f t="shared" si="23"/>
        <v>44777</v>
      </c>
      <c r="K381" t="s">
        <v>84</v>
      </c>
    </row>
    <row r="382" spans="1:11" hidden="1" x14ac:dyDescent="0.25">
      <c r="A382" s="4">
        <v>44805</v>
      </c>
      <c r="B382" t="s">
        <v>14</v>
      </c>
      <c r="C382">
        <v>600</v>
      </c>
      <c r="D382" t="str">
        <f t="shared" si="20"/>
        <v>БелАЗ7547600</v>
      </c>
      <c r="E382">
        <v>2022</v>
      </c>
      <c r="F382" t="s">
        <v>6</v>
      </c>
      <c r="G382">
        <v>12053</v>
      </c>
      <c r="H382">
        <v>12000</v>
      </c>
      <c r="I382" t="str">
        <f t="shared" si="22"/>
        <v>60012000</v>
      </c>
      <c r="J382" s="4">
        <f t="shared" si="23"/>
        <v>44805</v>
      </c>
      <c r="K382" t="s">
        <v>84</v>
      </c>
    </row>
    <row r="383" spans="1:11" hidden="1" x14ac:dyDescent="0.25">
      <c r="A383" s="4">
        <v>44823</v>
      </c>
      <c r="B383" t="s">
        <v>14</v>
      </c>
      <c r="C383">
        <v>600</v>
      </c>
      <c r="D383" t="str">
        <f t="shared" si="20"/>
        <v>БелАЗ7547600</v>
      </c>
      <c r="E383">
        <v>2022</v>
      </c>
      <c r="F383" t="s">
        <v>6</v>
      </c>
      <c r="G383">
        <v>12308</v>
      </c>
      <c r="H383">
        <v>12250</v>
      </c>
      <c r="I383" t="str">
        <f t="shared" si="22"/>
        <v>60012250</v>
      </c>
      <c r="J383" s="4">
        <f t="shared" si="23"/>
        <v>44823</v>
      </c>
      <c r="K383" t="s">
        <v>84</v>
      </c>
    </row>
    <row r="384" spans="1:11" hidden="1" x14ac:dyDescent="0.25">
      <c r="A384" s="4">
        <v>44843</v>
      </c>
      <c r="B384" t="s">
        <v>14</v>
      </c>
      <c r="C384">
        <v>600</v>
      </c>
      <c r="D384" t="str">
        <f t="shared" si="20"/>
        <v>БелАЗ7547600</v>
      </c>
      <c r="E384">
        <v>2022</v>
      </c>
      <c r="F384" t="s">
        <v>6</v>
      </c>
      <c r="G384">
        <v>12570</v>
      </c>
      <c r="H384">
        <v>12500</v>
      </c>
      <c r="I384" t="str">
        <f t="shared" si="22"/>
        <v>60012500</v>
      </c>
      <c r="J384" s="4">
        <f t="shared" si="23"/>
        <v>44843</v>
      </c>
      <c r="K384" t="s">
        <v>84</v>
      </c>
    </row>
    <row r="385" spans="1:11" hidden="1" x14ac:dyDescent="0.25">
      <c r="A385" s="4">
        <v>44282</v>
      </c>
      <c r="B385" t="s">
        <v>14</v>
      </c>
      <c r="C385">
        <v>601</v>
      </c>
      <c r="D385" t="str">
        <f t="shared" si="20"/>
        <v>БелАЗ7547601</v>
      </c>
      <c r="E385">
        <v>2021</v>
      </c>
      <c r="F385" t="s">
        <v>4</v>
      </c>
      <c r="G385">
        <v>10528</v>
      </c>
      <c r="H385">
        <f t="shared" si="21"/>
        <v>10500</v>
      </c>
      <c r="I385" t="str">
        <f t="shared" si="22"/>
        <v>60110500</v>
      </c>
      <c r="J385" s="4">
        <f t="shared" si="23"/>
        <v>44282</v>
      </c>
      <c r="K385" t="s">
        <v>84</v>
      </c>
    </row>
    <row r="386" spans="1:11" hidden="1" x14ac:dyDescent="0.25">
      <c r="A386" s="4">
        <v>44309</v>
      </c>
      <c r="B386" t="s">
        <v>14</v>
      </c>
      <c r="C386">
        <v>601</v>
      </c>
      <c r="D386" t="str">
        <f t="shared" ref="D386:D449" si="24">B386&amp;C386</f>
        <v>БелАЗ7547601</v>
      </c>
      <c r="E386">
        <v>2021</v>
      </c>
      <c r="F386" t="s">
        <v>6</v>
      </c>
      <c r="G386">
        <v>11065</v>
      </c>
      <c r="H386">
        <v>11000</v>
      </c>
      <c r="I386" t="str">
        <f t="shared" ref="I386:I449" si="25">C386&amp;H386</f>
        <v>60111000</v>
      </c>
      <c r="J386" s="4">
        <f t="shared" ref="J386:J449" si="26">A386</f>
        <v>44309</v>
      </c>
      <c r="K386" t="s">
        <v>84</v>
      </c>
    </row>
    <row r="387" spans="1:11" hidden="1" x14ac:dyDescent="0.25">
      <c r="A387" s="4">
        <v>44323</v>
      </c>
      <c r="B387" t="s">
        <v>14</v>
      </c>
      <c r="C387">
        <v>601</v>
      </c>
      <c r="D387" t="str">
        <f t="shared" si="24"/>
        <v>БелАЗ7547601</v>
      </c>
      <c r="E387">
        <v>2021</v>
      </c>
      <c r="F387" t="s">
        <v>6</v>
      </c>
      <c r="G387">
        <v>11340</v>
      </c>
      <c r="H387">
        <v>11250</v>
      </c>
      <c r="I387" t="str">
        <f t="shared" si="25"/>
        <v>60111250</v>
      </c>
      <c r="J387" s="4">
        <f t="shared" si="26"/>
        <v>44323</v>
      </c>
      <c r="K387" t="s">
        <v>84</v>
      </c>
    </row>
    <row r="388" spans="1:11" hidden="1" x14ac:dyDescent="0.25">
      <c r="A388" s="4">
        <v>44347</v>
      </c>
      <c r="B388" t="s">
        <v>14</v>
      </c>
      <c r="C388">
        <v>601</v>
      </c>
      <c r="D388" t="str">
        <f t="shared" si="24"/>
        <v>БелАЗ7547601</v>
      </c>
      <c r="E388">
        <v>2021</v>
      </c>
      <c r="F388" t="s">
        <v>4</v>
      </c>
      <c r="G388">
        <v>11685</v>
      </c>
      <c r="H388">
        <v>11500</v>
      </c>
      <c r="I388" t="str">
        <f t="shared" si="25"/>
        <v>60111500</v>
      </c>
      <c r="J388" s="4">
        <f t="shared" si="26"/>
        <v>44347</v>
      </c>
      <c r="K388" t="s">
        <v>84</v>
      </c>
    </row>
    <row r="389" spans="1:11" hidden="1" x14ac:dyDescent="0.25">
      <c r="A389" s="4">
        <v>44366</v>
      </c>
      <c r="B389" t="s">
        <v>14</v>
      </c>
      <c r="C389">
        <v>601</v>
      </c>
      <c r="D389" t="str">
        <f t="shared" si="24"/>
        <v>БелАЗ7547601</v>
      </c>
      <c r="E389">
        <v>2021</v>
      </c>
      <c r="F389" t="s">
        <v>2</v>
      </c>
      <c r="G389">
        <v>11997</v>
      </c>
      <c r="H389">
        <f t="shared" ref="H389:H449" si="27">ROUND(G389,-2)</f>
        <v>12000</v>
      </c>
      <c r="I389" t="str">
        <f t="shared" si="25"/>
        <v>60112000</v>
      </c>
      <c r="J389" s="4">
        <f t="shared" si="26"/>
        <v>44366</v>
      </c>
      <c r="K389" t="s">
        <v>84</v>
      </c>
    </row>
    <row r="390" spans="1:11" hidden="1" x14ac:dyDescent="0.25">
      <c r="A390" s="4">
        <v>44377</v>
      </c>
      <c r="B390" t="s">
        <v>14</v>
      </c>
      <c r="C390">
        <v>601</v>
      </c>
      <c r="D390" t="str">
        <f t="shared" si="24"/>
        <v>БелАЗ7547601</v>
      </c>
      <c r="E390">
        <v>2021</v>
      </c>
      <c r="F390" t="s">
        <v>6</v>
      </c>
      <c r="G390">
        <v>12205</v>
      </c>
      <c r="H390">
        <v>12250</v>
      </c>
      <c r="I390" t="str">
        <f t="shared" si="25"/>
        <v>60112250</v>
      </c>
      <c r="J390" s="4">
        <f t="shared" si="26"/>
        <v>44377</v>
      </c>
      <c r="K390" t="s">
        <v>84</v>
      </c>
    </row>
    <row r="391" spans="1:11" hidden="1" x14ac:dyDescent="0.25">
      <c r="A391" s="4">
        <v>44399</v>
      </c>
      <c r="B391" t="s">
        <v>14</v>
      </c>
      <c r="C391">
        <v>601</v>
      </c>
      <c r="D391" t="str">
        <f t="shared" si="24"/>
        <v>БелАЗ7547601</v>
      </c>
      <c r="E391">
        <v>2021</v>
      </c>
      <c r="F391" t="s">
        <v>4</v>
      </c>
      <c r="G391">
        <v>12518</v>
      </c>
      <c r="H391">
        <f t="shared" si="27"/>
        <v>12500</v>
      </c>
      <c r="I391" t="str">
        <f t="shared" si="25"/>
        <v>60112500</v>
      </c>
      <c r="J391" s="4">
        <f t="shared" si="26"/>
        <v>44399</v>
      </c>
      <c r="K391" t="s">
        <v>84</v>
      </c>
    </row>
    <row r="392" spans="1:11" hidden="1" x14ac:dyDescent="0.25">
      <c r="A392" s="4">
        <v>44424</v>
      </c>
      <c r="B392" t="s">
        <v>14</v>
      </c>
      <c r="C392">
        <v>601</v>
      </c>
      <c r="D392" t="str">
        <f t="shared" si="24"/>
        <v>БелАЗ7547601</v>
      </c>
      <c r="E392">
        <v>2021</v>
      </c>
      <c r="F392" t="s">
        <v>7</v>
      </c>
      <c r="G392">
        <v>12956</v>
      </c>
      <c r="H392">
        <f t="shared" si="27"/>
        <v>13000</v>
      </c>
      <c r="I392" t="str">
        <f t="shared" si="25"/>
        <v>60113000</v>
      </c>
      <c r="J392" s="4">
        <f t="shared" si="26"/>
        <v>44424</v>
      </c>
      <c r="K392" t="s">
        <v>84</v>
      </c>
    </row>
    <row r="393" spans="1:11" hidden="1" x14ac:dyDescent="0.25">
      <c r="A393" s="4">
        <v>44455</v>
      </c>
      <c r="B393" t="s">
        <v>14</v>
      </c>
      <c r="C393">
        <v>601</v>
      </c>
      <c r="D393" t="str">
        <f t="shared" si="24"/>
        <v>БелАЗ7547601</v>
      </c>
      <c r="E393">
        <v>2021</v>
      </c>
      <c r="F393" t="s">
        <v>4</v>
      </c>
      <c r="G393">
        <v>13237</v>
      </c>
      <c r="H393">
        <v>13250</v>
      </c>
      <c r="I393" t="str">
        <f t="shared" si="25"/>
        <v>60113250</v>
      </c>
      <c r="J393" s="4">
        <f t="shared" si="26"/>
        <v>44455</v>
      </c>
      <c r="K393" t="s">
        <v>84</v>
      </c>
    </row>
    <row r="394" spans="1:11" hidden="1" x14ac:dyDescent="0.25">
      <c r="A394" s="4">
        <v>44471</v>
      </c>
      <c r="B394" t="s">
        <v>14</v>
      </c>
      <c r="C394">
        <v>601</v>
      </c>
      <c r="D394" t="str">
        <f t="shared" si="24"/>
        <v>БелАЗ7547601</v>
      </c>
      <c r="E394">
        <v>2021</v>
      </c>
      <c r="F394" t="s">
        <v>4</v>
      </c>
      <c r="G394">
        <v>13512</v>
      </c>
      <c r="H394">
        <f t="shared" si="27"/>
        <v>13500</v>
      </c>
      <c r="I394" t="str">
        <f t="shared" si="25"/>
        <v>60113500</v>
      </c>
      <c r="J394" s="4">
        <f t="shared" si="26"/>
        <v>44471</v>
      </c>
      <c r="K394" t="s">
        <v>84</v>
      </c>
    </row>
    <row r="395" spans="1:11" hidden="1" x14ac:dyDescent="0.25">
      <c r="A395" s="4">
        <v>44643</v>
      </c>
      <c r="B395" t="s">
        <v>14</v>
      </c>
      <c r="C395">
        <v>601</v>
      </c>
      <c r="D395" t="str">
        <f t="shared" si="24"/>
        <v>БелАЗ7547601</v>
      </c>
      <c r="E395">
        <v>2022</v>
      </c>
      <c r="F395" t="s">
        <v>6</v>
      </c>
      <c r="G395">
        <v>13970</v>
      </c>
      <c r="H395">
        <f t="shared" si="27"/>
        <v>14000</v>
      </c>
      <c r="I395" t="str">
        <f t="shared" si="25"/>
        <v>60114000</v>
      </c>
      <c r="J395" s="4">
        <f t="shared" si="26"/>
        <v>44643</v>
      </c>
      <c r="K395" t="s">
        <v>84</v>
      </c>
    </row>
    <row r="396" spans="1:11" hidden="1" x14ac:dyDescent="0.25">
      <c r="A396" s="4">
        <v>44654</v>
      </c>
      <c r="B396" t="s">
        <v>14</v>
      </c>
      <c r="C396">
        <v>601</v>
      </c>
      <c r="D396" t="str">
        <f t="shared" si="24"/>
        <v>БелАЗ7547601</v>
      </c>
      <c r="E396">
        <v>2022</v>
      </c>
      <c r="F396" t="s">
        <v>6</v>
      </c>
      <c r="G396">
        <v>14280</v>
      </c>
      <c r="H396">
        <v>14250</v>
      </c>
      <c r="I396" t="str">
        <f t="shared" si="25"/>
        <v>60114250</v>
      </c>
      <c r="J396" s="4">
        <f t="shared" si="26"/>
        <v>44654</v>
      </c>
      <c r="K396" t="s">
        <v>84</v>
      </c>
    </row>
    <row r="397" spans="1:11" hidden="1" x14ac:dyDescent="0.25">
      <c r="A397" s="4">
        <v>44669</v>
      </c>
      <c r="B397" t="s">
        <v>14</v>
      </c>
      <c r="C397">
        <v>601</v>
      </c>
      <c r="D397" t="str">
        <f t="shared" si="24"/>
        <v>БелАЗ7547601</v>
      </c>
      <c r="E397">
        <v>2022</v>
      </c>
      <c r="F397" t="s">
        <v>6</v>
      </c>
      <c r="G397">
        <v>14532</v>
      </c>
      <c r="H397">
        <f t="shared" si="27"/>
        <v>14500</v>
      </c>
      <c r="I397" t="str">
        <f t="shared" si="25"/>
        <v>60114500</v>
      </c>
      <c r="J397" s="4">
        <f t="shared" si="26"/>
        <v>44669</v>
      </c>
      <c r="K397" t="s">
        <v>84</v>
      </c>
    </row>
    <row r="398" spans="1:11" hidden="1" x14ac:dyDescent="0.25">
      <c r="A398" s="4">
        <v>44399</v>
      </c>
      <c r="B398" t="s">
        <v>50</v>
      </c>
      <c r="C398">
        <v>602</v>
      </c>
      <c r="D398" t="str">
        <f t="shared" si="24"/>
        <v>D375A-6/6R602</v>
      </c>
      <c r="E398">
        <v>2021</v>
      </c>
      <c r="F398" t="s">
        <v>4</v>
      </c>
      <c r="G398">
        <v>13513</v>
      </c>
      <c r="H398">
        <f t="shared" si="27"/>
        <v>13500</v>
      </c>
      <c r="I398" t="str">
        <f t="shared" si="25"/>
        <v>60213500</v>
      </c>
      <c r="J398" s="4">
        <f t="shared" si="26"/>
        <v>44399</v>
      </c>
    </row>
    <row r="399" spans="1:11" hidden="1" x14ac:dyDescent="0.25">
      <c r="A399" s="4">
        <v>44429</v>
      </c>
      <c r="B399" t="s">
        <v>50</v>
      </c>
      <c r="C399">
        <v>602</v>
      </c>
      <c r="D399" t="str">
        <f t="shared" si="24"/>
        <v>D375A-6/6R602</v>
      </c>
      <c r="E399">
        <v>2021</v>
      </c>
      <c r="F399" t="s">
        <v>7</v>
      </c>
      <c r="G399">
        <v>14011</v>
      </c>
      <c r="H399">
        <f t="shared" si="27"/>
        <v>14000</v>
      </c>
      <c r="I399" t="str">
        <f t="shared" si="25"/>
        <v>60214000</v>
      </c>
      <c r="J399" s="4">
        <f t="shared" si="26"/>
        <v>44429</v>
      </c>
    </row>
    <row r="400" spans="1:11" hidden="1" x14ac:dyDescent="0.25">
      <c r="A400" s="4">
        <v>44454</v>
      </c>
      <c r="B400" t="s">
        <v>50</v>
      </c>
      <c r="C400">
        <v>602</v>
      </c>
      <c r="D400" t="str">
        <f t="shared" si="24"/>
        <v>D375A-6/6R602</v>
      </c>
      <c r="E400">
        <v>2021</v>
      </c>
      <c r="F400" t="s">
        <v>4</v>
      </c>
      <c r="G400">
        <v>14505</v>
      </c>
      <c r="H400">
        <f t="shared" si="27"/>
        <v>14500</v>
      </c>
      <c r="I400" t="str">
        <f t="shared" si="25"/>
        <v>60214500</v>
      </c>
      <c r="J400" s="4">
        <f t="shared" si="26"/>
        <v>44454</v>
      </c>
    </row>
    <row r="401" spans="1:11" hidden="1" x14ac:dyDescent="0.25">
      <c r="A401" s="4">
        <v>44489</v>
      </c>
      <c r="B401" t="s">
        <v>50</v>
      </c>
      <c r="C401">
        <v>602</v>
      </c>
      <c r="D401" t="str">
        <f t="shared" si="24"/>
        <v>D375A-6/6R602</v>
      </c>
      <c r="E401">
        <v>2021</v>
      </c>
      <c r="F401" t="s">
        <v>2</v>
      </c>
      <c r="G401">
        <v>14992</v>
      </c>
      <c r="H401">
        <f t="shared" si="27"/>
        <v>15000</v>
      </c>
      <c r="I401" t="str">
        <f t="shared" si="25"/>
        <v>60215000</v>
      </c>
      <c r="J401" s="4">
        <f t="shared" si="26"/>
        <v>44489</v>
      </c>
    </row>
    <row r="402" spans="1:11" hidden="1" x14ac:dyDescent="0.25">
      <c r="A402" s="4">
        <v>44633</v>
      </c>
      <c r="B402" t="s">
        <v>50</v>
      </c>
      <c r="C402">
        <v>602</v>
      </c>
      <c r="D402" t="str">
        <f t="shared" si="24"/>
        <v>D375A-6/6R602</v>
      </c>
      <c r="E402">
        <v>2022</v>
      </c>
      <c r="F402" t="s">
        <v>4</v>
      </c>
      <c r="G402">
        <v>15505</v>
      </c>
      <c r="H402">
        <f t="shared" si="27"/>
        <v>15500</v>
      </c>
      <c r="I402" t="str">
        <f t="shared" si="25"/>
        <v>60215500</v>
      </c>
      <c r="J402" s="4">
        <f t="shared" si="26"/>
        <v>44633</v>
      </c>
      <c r="K402" t="s">
        <v>84</v>
      </c>
    </row>
    <row r="403" spans="1:11" hidden="1" x14ac:dyDescent="0.25">
      <c r="A403" s="4">
        <v>44659</v>
      </c>
      <c r="B403" t="s">
        <v>50</v>
      </c>
      <c r="C403">
        <v>602</v>
      </c>
      <c r="D403" t="str">
        <f t="shared" si="24"/>
        <v>D375A-6/6R602</v>
      </c>
      <c r="E403">
        <v>2022</v>
      </c>
      <c r="F403" t="s">
        <v>5</v>
      </c>
      <c r="G403">
        <v>16000</v>
      </c>
      <c r="H403">
        <f t="shared" si="27"/>
        <v>16000</v>
      </c>
      <c r="I403" t="str">
        <f t="shared" si="25"/>
        <v>60216000</v>
      </c>
      <c r="J403" s="4">
        <f t="shared" si="26"/>
        <v>44659</v>
      </c>
      <c r="K403" t="s">
        <v>84</v>
      </c>
    </row>
    <row r="404" spans="1:11" hidden="1" x14ac:dyDescent="0.25">
      <c r="A404" s="4">
        <v>44691</v>
      </c>
      <c r="B404" t="s">
        <v>50</v>
      </c>
      <c r="C404">
        <v>602</v>
      </c>
      <c r="D404" t="str">
        <f t="shared" si="24"/>
        <v>D375A-6/6R602</v>
      </c>
      <c r="E404">
        <v>2022</v>
      </c>
      <c r="F404" t="s">
        <v>4</v>
      </c>
      <c r="G404">
        <v>16517</v>
      </c>
      <c r="H404">
        <f t="shared" si="27"/>
        <v>16500</v>
      </c>
      <c r="I404" t="str">
        <f t="shared" si="25"/>
        <v>60216500</v>
      </c>
      <c r="J404" s="4">
        <f t="shared" si="26"/>
        <v>44691</v>
      </c>
      <c r="K404" t="s">
        <v>84</v>
      </c>
    </row>
    <row r="405" spans="1:11" hidden="1" x14ac:dyDescent="0.25">
      <c r="A405" s="4">
        <v>44716</v>
      </c>
      <c r="B405" t="s">
        <v>50</v>
      </c>
      <c r="C405">
        <v>602</v>
      </c>
      <c r="D405" t="str">
        <f t="shared" si="24"/>
        <v>D375A-6/6R602</v>
      </c>
      <c r="E405">
        <v>2022</v>
      </c>
      <c r="F405" t="s">
        <v>2</v>
      </c>
      <c r="G405">
        <v>16990</v>
      </c>
      <c r="H405">
        <f t="shared" si="27"/>
        <v>17000</v>
      </c>
      <c r="I405" t="str">
        <f t="shared" si="25"/>
        <v>60217000</v>
      </c>
      <c r="J405" s="4">
        <f t="shared" si="26"/>
        <v>44716</v>
      </c>
      <c r="K405" t="s">
        <v>84</v>
      </c>
    </row>
    <row r="406" spans="1:11" hidden="1" x14ac:dyDescent="0.25">
      <c r="A406" s="4">
        <v>44740</v>
      </c>
      <c r="B406" t="s">
        <v>50</v>
      </c>
      <c r="C406">
        <v>602</v>
      </c>
      <c r="D406" t="str">
        <f t="shared" si="24"/>
        <v>D375A-6/6R602</v>
      </c>
      <c r="E406">
        <v>2022</v>
      </c>
      <c r="F406" t="s">
        <v>4</v>
      </c>
      <c r="G406">
        <v>17450</v>
      </c>
      <c r="H406">
        <f t="shared" si="27"/>
        <v>17500</v>
      </c>
      <c r="I406" t="str">
        <f t="shared" si="25"/>
        <v>60217500</v>
      </c>
      <c r="J406" s="4">
        <f t="shared" si="26"/>
        <v>44740</v>
      </c>
      <c r="K406" t="s">
        <v>84</v>
      </c>
    </row>
    <row r="407" spans="1:11" hidden="1" x14ac:dyDescent="0.25">
      <c r="A407" s="4">
        <v>44786</v>
      </c>
      <c r="B407" t="s">
        <v>50</v>
      </c>
      <c r="C407">
        <v>602</v>
      </c>
      <c r="D407" t="str">
        <f t="shared" si="24"/>
        <v>D375A-6/6R602</v>
      </c>
      <c r="E407">
        <v>2022</v>
      </c>
      <c r="F407" t="s">
        <v>7</v>
      </c>
      <c r="G407">
        <v>17991</v>
      </c>
      <c r="H407">
        <f t="shared" si="27"/>
        <v>18000</v>
      </c>
      <c r="I407" t="str">
        <f t="shared" si="25"/>
        <v>60218000</v>
      </c>
      <c r="J407" s="4">
        <f t="shared" si="26"/>
        <v>44786</v>
      </c>
      <c r="K407" t="s">
        <v>84</v>
      </c>
    </row>
    <row r="408" spans="1:11" hidden="1" x14ac:dyDescent="0.25">
      <c r="A408" s="4">
        <v>44281</v>
      </c>
      <c r="B408" t="s">
        <v>50</v>
      </c>
      <c r="C408">
        <v>603</v>
      </c>
      <c r="D408" t="str">
        <f t="shared" si="24"/>
        <v>D375A-6/6R603</v>
      </c>
      <c r="E408">
        <v>2021</v>
      </c>
      <c r="F408" t="s">
        <v>2</v>
      </c>
      <c r="G408">
        <v>14013</v>
      </c>
      <c r="H408">
        <f t="shared" si="27"/>
        <v>14000</v>
      </c>
      <c r="I408" t="str">
        <f t="shared" si="25"/>
        <v>60314000</v>
      </c>
      <c r="J408" s="4">
        <f t="shared" si="26"/>
        <v>44281</v>
      </c>
    </row>
    <row r="409" spans="1:11" hidden="1" x14ac:dyDescent="0.25">
      <c r="A409" s="4">
        <v>44336</v>
      </c>
      <c r="B409" t="s">
        <v>50</v>
      </c>
      <c r="C409">
        <v>603</v>
      </c>
      <c r="D409" t="str">
        <f t="shared" si="24"/>
        <v>D375A-6/6R603</v>
      </c>
      <c r="E409">
        <v>2021</v>
      </c>
      <c r="F409" t="s">
        <v>4</v>
      </c>
      <c r="G409">
        <v>14550</v>
      </c>
      <c r="H409">
        <f t="shared" si="27"/>
        <v>14600</v>
      </c>
      <c r="I409" t="str">
        <f t="shared" si="25"/>
        <v>60314600</v>
      </c>
      <c r="J409" s="4">
        <f t="shared" si="26"/>
        <v>44336</v>
      </c>
    </row>
    <row r="410" spans="1:11" hidden="1" x14ac:dyDescent="0.25">
      <c r="A410" s="4">
        <v>44365</v>
      </c>
      <c r="B410" t="s">
        <v>50</v>
      </c>
      <c r="C410">
        <v>603</v>
      </c>
      <c r="D410" t="str">
        <f t="shared" si="24"/>
        <v>D375A-6/6R603</v>
      </c>
      <c r="E410">
        <v>2021</v>
      </c>
      <c r="F410" t="s">
        <v>7</v>
      </c>
      <c r="G410">
        <v>15045</v>
      </c>
      <c r="H410">
        <f t="shared" si="27"/>
        <v>15000</v>
      </c>
      <c r="I410" t="str">
        <f t="shared" si="25"/>
        <v>60315000</v>
      </c>
      <c r="J410" s="4">
        <f t="shared" si="26"/>
        <v>44365</v>
      </c>
    </row>
    <row r="411" spans="1:11" hidden="1" x14ac:dyDescent="0.25">
      <c r="A411" s="4">
        <v>44389</v>
      </c>
      <c r="B411" t="s">
        <v>50</v>
      </c>
      <c r="C411">
        <v>603</v>
      </c>
      <c r="D411" t="str">
        <f t="shared" si="24"/>
        <v>D375A-6/6R603</v>
      </c>
      <c r="E411">
        <v>2021</v>
      </c>
      <c r="F411" t="s">
        <v>4</v>
      </c>
      <c r="G411">
        <v>15509</v>
      </c>
      <c r="H411">
        <f t="shared" si="27"/>
        <v>15500</v>
      </c>
      <c r="I411" t="str">
        <f t="shared" si="25"/>
        <v>60315500</v>
      </c>
      <c r="J411" s="4">
        <f t="shared" si="26"/>
        <v>44389</v>
      </c>
    </row>
    <row r="412" spans="1:11" hidden="1" x14ac:dyDescent="0.25">
      <c r="A412" s="4">
        <v>44422</v>
      </c>
      <c r="B412" t="s">
        <v>50</v>
      </c>
      <c r="C412">
        <v>603</v>
      </c>
      <c r="D412" t="str">
        <f t="shared" si="24"/>
        <v>D375A-6/6R603</v>
      </c>
      <c r="E412">
        <v>2021</v>
      </c>
      <c r="F412" t="s">
        <v>2</v>
      </c>
      <c r="G412">
        <v>16008</v>
      </c>
      <c r="H412">
        <f t="shared" si="27"/>
        <v>16000</v>
      </c>
      <c r="I412" t="str">
        <f t="shared" si="25"/>
        <v>60316000</v>
      </c>
      <c r="J412" s="4">
        <f t="shared" si="26"/>
        <v>44422</v>
      </c>
    </row>
    <row r="413" spans="1:11" hidden="1" x14ac:dyDescent="0.25">
      <c r="A413" s="4">
        <v>44687</v>
      </c>
      <c r="B413" t="s">
        <v>50</v>
      </c>
      <c r="C413">
        <v>603</v>
      </c>
      <c r="D413" t="str">
        <f t="shared" si="24"/>
        <v>D375A-6/6R603</v>
      </c>
      <c r="E413">
        <v>2022</v>
      </c>
      <c r="F413" t="s">
        <v>4</v>
      </c>
      <c r="G413">
        <v>16541</v>
      </c>
      <c r="H413">
        <f t="shared" si="27"/>
        <v>16500</v>
      </c>
      <c r="I413" t="str">
        <f t="shared" si="25"/>
        <v>60316500</v>
      </c>
      <c r="J413" s="4">
        <f t="shared" si="26"/>
        <v>44687</v>
      </c>
      <c r="K413" t="s">
        <v>84</v>
      </c>
    </row>
    <row r="414" spans="1:11" hidden="1" x14ac:dyDescent="0.25">
      <c r="A414" s="4">
        <v>44715</v>
      </c>
      <c r="B414" t="s">
        <v>50</v>
      </c>
      <c r="C414">
        <v>603</v>
      </c>
      <c r="D414" t="str">
        <f t="shared" si="24"/>
        <v>D375A-6/6R603</v>
      </c>
      <c r="E414">
        <v>2022</v>
      </c>
      <c r="F414" t="s">
        <v>7</v>
      </c>
      <c r="G414">
        <v>17025</v>
      </c>
      <c r="H414">
        <f t="shared" si="27"/>
        <v>17000</v>
      </c>
      <c r="I414" t="str">
        <f t="shared" si="25"/>
        <v>60317000</v>
      </c>
      <c r="J414" s="4">
        <f t="shared" si="26"/>
        <v>44715</v>
      </c>
      <c r="K414" t="s">
        <v>84</v>
      </c>
    </row>
    <row r="415" spans="1:11" hidden="1" x14ac:dyDescent="0.25">
      <c r="A415" s="4">
        <v>44725</v>
      </c>
      <c r="B415" t="s">
        <v>50</v>
      </c>
      <c r="C415">
        <v>603</v>
      </c>
      <c r="D415" t="str">
        <f t="shared" si="24"/>
        <v>D375A-6/6R603</v>
      </c>
      <c r="E415">
        <v>2022</v>
      </c>
      <c r="F415" t="s">
        <v>7</v>
      </c>
      <c r="G415">
        <v>17230</v>
      </c>
      <c r="H415">
        <f t="shared" si="27"/>
        <v>17200</v>
      </c>
      <c r="I415" t="str">
        <f t="shared" si="25"/>
        <v>60317200</v>
      </c>
      <c r="J415" s="4">
        <f t="shared" si="26"/>
        <v>44725</v>
      </c>
      <c r="K415" t="s">
        <v>84</v>
      </c>
    </row>
    <row r="416" spans="1:11" hidden="1" x14ac:dyDescent="0.25">
      <c r="A416" s="4">
        <v>44742</v>
      </c>
      <c r="B416" t="s">
        <v>50</v>
      </c>
      <c r="C416">
        <v>603</v>
      </c>
      <c r="D416" t="str">
        <f t="shared" si="24"/>
        <v>D375A-6/6R603</v>
      </c>
      <c r="E416">
        <v>2022</v>
      </c>
      <c r="F416" t="s">
        <v>4</v>
      </c>
      <c r="G416">
        <v>17511</v>
      </c>
      <c r="H416">
        <f t="shared" si="27"/>
        <v>17500</v>
      </c>
      <c r="I416" t="str">
        <f t="shared" si="25"/>
        <v>60317500</v>
      </c>
      <c r="J416" s="4">
        <f t="shared" si="26"/>
        <v>44742</v>
      </c>
      <c r="K416" t="s">
        <v>84</v>
      </c>
    </row>
    <row r="417" spans="1:11" hidden="1" x14ac:dyDescent="0.25">
      <c r="A417" s="4">
        <v>44776</v>
      </c>
      <c r="B417" t="s">
        <v>50</v>
      </c>
      <c r="C417">
        <v>603</v>
      </c>
      <c r="D417" t="str">
        <f t="shared" si="24"/>
        <v>D375A-6/6R603</v>
      </c>
      <c r="E417">
        <v>2022</v>
      </c>
      <c r="F417" t="s">
        <v>2</v>
      </c>
      <c r="G417">
        <v>18000</v>
      </c>
      <c r="H417">
        <f t="shared" si="27"/>
        <v>18000</v>
      </c>
      <c r="I417" t="str">
        <f t="shared" si="25"/>
        <v>60318000</v>
      </c>
      <c r="J417" s="4">
        <f t="shared" si="26"/>
        <v>44776</v>
      </c>
      <c r="K417" t="s">
        <v>84</v>
      </c>
    </row>
    <row r="418" spans="1:11" hidden="1" x14ac:dyDescent="0.25">
      <c r="A418" s="4">
        <v>44845</v>
      </c>
      <c r="B418" t="s">
        <v>50</v>
      </c>
      <c r="C418">
        <v>603</v>
      </c>
      <c r="D418" t="str">
        <f t="shared" si="24"/>
        <v>D375A-6/6R603</v>
      </c>
      <c r="E418">
        <v>2022</v>
      </c>
      <c r="F418" t="s">
        <v>2</v>
      </c>
      <c r="G418">
        <v>19020</v>
      </c>
      <c r="H418">
        <f t="shared" si="27"/>
        <v>19000</v>
      </c>
      <c r="I418" t="str">
        <f t="shared" si="25"/>
        <v>60319000</v>
      </c>
      <c r="J418" s="4">
        <f t="shared" si="26"/>
        <v>44845</v>
      </c>
      <c r="K418" t="s">
        <v>84</v>
      </c>
    </row>
    <row r="419" spans="1:11" hidden="1" x14ac:dyDescent="0.25">
      <c r="A419" s="4">
        <v>44273</v>
      </c>
      <c r="B419" t="s">
        <v>14</v>
      </c>
      <c r="C419">
        <v>615</v>
      </c>
      <c r="D419" t="str">
        <f t="shared" si="24"/>
        <v>БелАЗ7547615</v>
      </c>
      <c r="E419">
        <v>2021</v>
      </c>
      <c r="F419" t="s">
        <v>4</v>
      </c>
      <c r="G419">
        <v>11497</v>
      </c>
      <c r="H419">
        <f t="shared" si="27"/>
        <v>11500</v>
      </c>
      <c r="I419" t="str">
        <f t="shared" si="25"/>
        <v>61511500</v>
      </c>
      <c r="J419" s="4">
        <f t="shared" si="26"/>
        <v>44273</v>
      </c>
      <c r="K419" t="s">
        <v>84</v>
      </c>
    </row>
    <row r="420" spans="1:11" hidden="1" x14ac:dyDescent="0.25">
      <c r="A420" s="4">
        <v>44301</v>
      </c>
      <c r="B420" t="s">
        <v>14</v>
      </c>
      <c r="C420">
        <v>615</v>
      </c>
      <c r="D420" t="str">
        <f t="shared" si="24"/>
        <v>БелАЗ7547615</v>
      </c>
      <c r="E420">
        <v>2021</v>
      </c>
      <c r="F420" t="s">
        <v>6</v>
      </c>
      <c r="G420">
        <v>11780</v>
      </c>
      <c r="H420">
        <v>11750</v>
      </c>
      <c r="I420" t="str">
        <f t="shared" si="25"/>
        <v>61511750</v>
      </c>
      <c r="J420" s="4">
        <f t="shared" si="26"/>
        <v>44301</v>
      </c>
      <c r="K420" t="s">
        <v>84</v>
      </c>
    </row>
    <row r="421" spans="1:11" hidden="1" x14ac:dyDescent="0.25">
      <c r="A421" s="4">
        <v>44317</v>
      </c>
      <c r="B421" t="s">
        <v>14</v>
      </c>
      <c r="C421">
        <v>615</v>
      </c>
      <c r="D421" t="str">
        <f t="shared" si="24"/>
        <v>БелАЗ7547615</v>
      </c>
      <c r="E421">
        <v>2021</v>
      </c>
      <c r="F421" t="s">
        <v>6</v>
      </c>
      <c r="G421">
        <v>12012</v>
      </c>
      <c r="H421">
        <f t="shared" si="27"/>
        <v>12000</v>
      </c>
      <c r="I421" t="str">
        <f t="shared" si="25"/>
        <v>61512000</v>
      </c>
      <c r="J421" s="4">
        <f t="shared" si="26"/>
        <v>44317</v>
      </c>
      <c r="K421" t="s">
        <v>84</v>
      </c>
    </row>
    <row r="422" spans="1:11" hidden="1" x14ac:dyDescent="0.25">
      <c r="A422" s="4">
        <v>44343</v>
      </c>
      <c r="B422" t="s">
        <v>14</v>
      </c>
      <c r="C422">
        <v>615</v>
      </c>
      <c r="D422" t="str">
        <f t="shared" si="24"/>
        <v>БелАЗ7547615</v>
      </c>
      <c r="E422">
        <v>2021</v>
      </c>
      <c r="F422" t="s">
        <v>4</v>
      </c>
      <c r="G422">
        <v>12353</v>
      </c>
      <c r="H422">
        <v>12250</v>
      </c>
      <c r="I422" t="str">
        <f t="shared" si="25"/>
        <v>61512250</v>
      </c>
      <c r="J422" s="4">
        <f t="shared" si="26"/>
        <v>44343</v>
      </c>
      <c r="K422" t="s">
        <v>84</v>
      </c>
    </row>
    <row r="423" spans="1:11" hidden="1" x14ac:dyDescent="0.25">
      <c r="A423" s="4">
        <v>44365</v>
      </c>
      <c r="B423" t="s">
        <v>14</v>
      </c>
      <c r="C423">
        <v>615</v>
      </c>
      <c r="D423" t="str">
        <f t="shared" si="24"/>
        <v>БелАЗ7547615</v>
      </c>
      <c r="E423">
        <v>2021</v>
      </c>
      <c r="F423" t="s">
        <v>6</v>
      </c>
      <c r="G423">
        <v>12638</v>
      </c>
      <c r="H423">
        <v>12500</v>
      </c>
      <c r="I423" t="str">
        <f t="shared" si="25"/>
        <v>61512500</v>
      </c>
      <c r="J423" s="4">
        <f t="shared" si="26"/>
        <v>44365</v>
      </c>
      <c r="K423" t="s">
        <v>84</v>
      </c>
    </row>
    <row r="424" spans="1:11" hidden="1" x14ac:dyDescent="0.25">
      <c r="A424" s="4">
        <v>44380</v>
      </c>
      <c r="B424" t="s">
        <v>14</v>
      </c>
      <c r="C424">
        <v>615</v>
      </c>
      <c r="D424" t="str">
        <f t="shared" si="24"/>
        <v>БелАЗ7547615</v>
      </c>
      <c r="E424">
        <v>2021</v>
      </c>
      <c r="F424" t="s">
        <v>6</v>
      </c>
      <c r="G424">
        <v>12894</v>
      </c>
      <c r="H424">
        <v>12750</v>
      </c>
      <c r="I424" t="str">
        <f t="shared" si="25"/>
        <v>61512750</v>
      </c>
      <c r="J424" s="4">
        <f t="shared" si="26"/>
        <v>44380</v>
      </c>
      <c r="K424" t="s">
        <v>84</v>
      </c>
    </row>
    <row r="425" spans="1:11" hidden="1" x14ac:dyDescent="0.25">
      <c r="A425" s="4">
        <v>44394</v>
      </c>
      <c r="B425" t="s">
        <v>14</v>
      </c>
      <c r="C425">
        <v>615</v>
      </c>
      <c r="D425" t="str">
        <f t="shared" si="24"/>
        <v>БелАЗ7547615</v>
      </c>
      <c r="E425">
        <v>2021</v>
      </c>
      <c r="F425" t="s">
        <v>6</v>
      </c>
      <c r="G425">
        <v>13157</v>
      </c>
      <c r="H425">
        <v>13000</v>
      </c>
      <c r="I425" t="str">
        <f t="shared" si="25"/>
        <v>61513000</v>
      </c>
      <c r="J425" s="4">
        <f t="shared" si="26"/>
        <v>44394</v>
      </c>
      <c r="K425" t="s">
        <v>84</v>
      </c>
    </row>
    <row r="426" spans="1:11" hidden="1" x14ac:dyDescent="0.25">
      <c r="A426" s="4">
        <v>44409</v>
      </c>
      <c r="B426" t="s">
        <v>14</v>
      </c>
      <c r="C426">
        <v>615</v>
      </c>
      <c r="D426" t="str">
        <f t="shared" si="24"/>
        <v>БелАЗ7547615</v>
      </c>
      <c r="E426">
        <v>2021</v>
      </c>
      <c r="F426" t="s">
        <v>6</v>
      </c>
      <c r="G426">
        <v>13390</v>
      </c>
      <c r="H426">
        <v>13250</v>
      </c>
      <c r="I426" t="str">
        <f t="shared" si="25"/>
        <v>61513250</v>
      </c>
      <c r="J426" s="4">
        <f t="shared" si="26"/>
        <v>44409</v>
      </c>
      <c r="K426" t="s">
        <v>84</v>
      </c>
    </row>
    <row r="427" spans="1:11" hidden="1" x14ac:dyDescent="0.25">
      <c r="A427" s="4">
        <v>44425</v>
      </c>
      <c r="B427" t="s">
        <v>14</v>
      </c>
      <c r="C427">
        <v>615</v>
      </c>
      <c r="D427" t="str">
        <f t="shared" si="24"/>
        <v>БелАЗ7547615</v>
      </c>
      <c r="E427">
        <v>2021</v>
      </c>
      <c r="F427" t="s">
        <v>6</v>
      </c>
      <c r="G427">
        <v>13609</v>
      </c>
      <c r="H427">
        <v>13500</v>
      </c>
      <c r="I427" t="str">
        <f t="shared" si="25"/>
        <v>61513500</v>
      </c>
      <c r="J427" s="4">
        <f t="shared" si="26"/>
        <v>44425</v>
      </c>
      <c r="K427" t="s">
        <v>84</v>
      </c>
    </row>
    <row r="428" spans="1:11" hidden="1" x14ac:dyDescent="0.25">
      <c r="A428" s="4">
        <v>44438</v>
      </c>
      <c r="B428" t="s">
        <v>14</v>
      </c>
      <c r="C428">
        <v>615</v>
      </c>
      <c r="D428" t="str">
        <f t="shared" si="24"/>
        <v>БелАЗ7547615</v>
      </c>
      <c r="E428">
        <v>2021</v>
      </c>
      <c r="F428" t="s">
        <v>6</v>
      </c>
      <c r="G428">
        <v>13839</v>
      </c>
      <c r="H428">
        <v>13750</v>
      </c>
      <c r="I428" t="str">
        <f t="shared" si="25"/>
        <v>61513750</v>
      </c>
      <c r="J428" s="4">
        <f t="shared" si="26"/>
        <v>44438</v>
      </c>
      <c r="K428" t="s">
        <v>84</v>
      </c>
    </row>
    <row r="429" spans="1:11" hidden="1" x14ac:dyDescent="0.25">
      <c r="A429" s="4">
        <v>44466</v>
      </c>
      <c r="B429" t="s">
        <v>14</v>
      </c>
      <c r="C429">
        <v>615</v>
      </c>
      <c r="D429" t="str">
        <f t="shared" si="24"/>
        <v>БелАЗ7547615</v>
      </c>
      <c r="E429">
        <v>2021</v>
      </c>
      <c r="F429" t="s">
        <v>6</v>
      </c>
      <c r="G429">
        <v>14188</v>
      </c>
      <c r="H429">
        <v>14000</v>
      </c>
      <c r="I429" t="str">
        <f t="shared" si="25"/>
        <v>61514000</v>
      </c>
      <c r="J429" s="4">
        <f t="shared" si="26"/>
        <v>44466</v>
      </c>
      <c r="K429" t="s">
        <v>84</v>
      </c>
    </row>
    <row r="430" spans="1:11" hidden="1" x14ac:dyDescent="0.25">
      <c r="A430" s="4">
        <v>44659</v>
      </c>
      <c r="B430" t="s">
        <v>14</v>
      </c>
      <c r="C430">
        <v>615</v>
      </c>
      <c r="D430" t="str">
        <f t="shared" si="24"/>
        <v>БелАЗ7547615</v>
      </c>
      <c r="E430">
        <v>2022</v>
      </c>
      <c r="F430" t="s">
        <v>6</v>
      </c>
      <c r="G430">
        <v>15480</v>
      </c>
      <c r="H430">
        <f t="shared" si="27"/>
        <v>15500</v>
      </c>
      <c r="I430" t="str">
        <f t="shared" si="25"/>
        <v>61515500</v>
      </c>
      <c r="J430" s="4">
        <f t="shared" si="26"/>
        <v>44659</v>
      </c>
      <c r="K430" t="s">
        <v>84</v>
      </c>
    </row>
    <row r="431" spans="1:11" hidden="1" x14ac:dyDescent="0.25">
      <c r="A431" s="4">
        <v>44660</v>
      </c>
      <c r="B431" t="s">
        <v>14</v>
      </c>
      <c r="C431">
        <v>615</v>
      </c>
      <c r="D431" t="str">
        <f t="shared" si="24"/>
        <v>БелАЗ7547615</v>
      </c>
      <c r="E431">
        <v>2022</v>
      </c>
      <c r="F431" t="s">
        <v>6</v>
      </c>
      <c r="G431">
        <v>15480</v>
      </c>
      <c r="I431" t="str">
        <f t="shared" si="25"/>
        <v>615</v>
      </c>
      <c r="J431" s="4">
        <f t="shared" si="26"/>
        <v>44660</v>
      </c>
      <c r="K431" t="s">
        <v>84</v>
      </c>
    </row>
    <row r="432" spans="1:11" hidden="1" x14ac:dyDescent="0.25">
      <c r="A432" s="4">
        <v>44695</v>
      </c>
      <c r="B432" t="s">
        <v>14</v>
      </c>
      <c r="C432">
        <v>615</v>
      </c>
      <c r="D432" t="str">
        <f t="shared" si="24"/>
        <v>БелАЗ7547615</v>
      </c>
      <c r="E432">
        <v>2022</v>
      </c>
      <c r="F432" t="s">
        <v>6</v>
      </c>
      <c r="G432">
        <v>15667</v>
      </c>
      <c r="H432">
        <v>15750</v>
      </c>
      <c r="I432" t="str">
        <f t="shared" si="25"/>
        <v>61515750</v>
      </c>
      <c r="J432" s="4">
        <f t="shared" si="26"/>
        <v>44695</v>
      </c>
      <c r="K432" t="s">
        <v>84</v>
      </c>
    </row>
    <row r="433" spans="1:11" hidden="1" x14ac:dyDescent="0.25">
      <c r="A433" s="4">
        <v>44722</v>
      </c>
      <c r="B433" t="s">
        <v>14</v>
      </c>
      <c r="C433">
        <v>615</v>
      </c>
      <c r="D433" t="str">
        <f t="shared" si="24"/>
        <v>БелАЗ7547615</v>
      </c>
      <c r="E433">
        <v>2022</v>
      </c>
      <c r="F433" t="s">
        <v>6</v>
      </c>
      <c r="G433">
        <v>16132</v>
      </c>
      <c r="H433">
        <v>16000</v>
      </c>
      <c r="I433" t="str">
        <f t="shared" si="25"/>
        <v>61516000</v>
      </c>
      <c r="J433" s="4">
        <f t="shared" si="26"/>
        <v>44722</v>
      </c>
      <c r="K433" t="s">
        <v>84</v>
      </c>
    </row>
    <row r="434" spans="1:11" hidden="1" x14ac:dyDescent="0.25">
      <c r="A434" s="4">
        <v>44737</v>
      </c>
      <c r="B434" t="s">
        <v>14</v>
      </c>
      <c r="C434">
        <v>615</v>
      </c>
      <c r="D434" t="str">
        <f t="shared" si="24"/>
        <v>БелАЗ7547615</v>
      </c>
      <c r="E434">
        <v>2022</v>
      </c>
      <c r="F434" t="s">
        <v>6</v>
      </c>
      <c r="G434">
        <v>16469</v>
      </c>
      <c r="H434">
        <f t="shared" si="27"/>
        <v>16500</v>
      </c>
      <c r="I434" t="str">
        <f t="shared" si="25"/>
        <v>61516500</v>
      </c>
      <c r="J434" s="4">
        <f t="shared" si="26"/>
        <v>44737</v>
      </c>
      <c r="K434" t="s">
        <v>84</v>
      </c>
    </row>
    <row r="435" spans="1:11" hidden="1" x14ac:dyDescent="0.25">
      <c r="A435" s="4">
        <v>44760</v>
      </c>
      <c r="B435" t="s">
        <v>14</v>
      </c>
      <c r="C435">
        <v>615</v>
      </c>
      <c r="D435" t="str">
        <f t="shared" si="24"/>
        <v>БелАЗ7547615</v>
      </c>
      <c r="E435">
        <v>2022</v>
      </c>
      <c r="F435" t="s">
        <v>6</v>
      </c>
      <c r="G435">
        <v>16779</v>
      </c>
      <c r="H435">
        <v>16750</v>
      </c>
      <c r="I435" t="str">
        <f t="shared" si="25"/>
        <v>61516750</v>
      </c>
      <c r="J435" s="4">
        <f t="shared" si="26"/>
        <v>44760</v>
      </c>
      <c r="K435" t="s">
        <v>84</v>
      </c>
    </row>
    <row r="436" spans="1:11" hidden="1" x14ac:dyDescent="0.25">
      <c r="A436" s="4">
        <v>44844</v>
      </c>
      <c r="B436" t="s">
        <v>14</v>
      </c>
      <c r="C436">
        <v>615</v>
      </c>
      <c r="D436" t="str">
        <f t="shared" si="24"/>
        <v>БелАЗ7547615</v>
      </c>
      <c r="E436">
        <v>2022</v>
      </c>
      <c r="F436" t="s">
        <v>6</v>
      </c>
      <c r="G436">
        <v>17137.333333333328</v>
      </c>
      <c r="H436">
        <v>17000</v>
      </c>
      <c r="I436" t="str">
        <f t="shared" si="25"/>
        <v>61517000</v>
      </c>
      <c r="J436" s="4">
        <f t="shared" si="26"/>
        <v>44844</v>
      </c>
      <c r="K436" t="s">
        <v>84</v>
      </c>
    </row>
    <row r="437" spans="1:11" hidden="1" x14ac:dyDescent="0.25">
      <c r="A437" s="4">
        <v>44396</v>
      </c>
      <c r="B437" t="s">
        <v>37</v>
      </c>
      <c r="C437">
        <v>644</v>
      </c>
      <c r="D437" t="str">
        <f t="shared" si="24"/>
        <v>ДЭС644</v>
      </c>
      <c r="E437">
        <v>2021</v>
      </c>
      <c r="F437" t="s">
        <v>4</v>
      </c>
      <c r="G437">
        <v>1907</v>
      </c>
      <c r="H437">
        <f t="shared" si="27"/>
        <v>1900</v>
      </c>
      <c r="I437" t="str">
        <f t="shared" si="25"/>
        <v>6441900</v>
      </c>
      <c r="J437" s="4">
        <f t="shared" si="26"/>
        <v>44396</v>
      </c>
    </row>
    <row r="438" spans="1:11" hidden="1" x14ac:dyDescent="0.25">
      <c r="A438" s="4">
        <v>44645</v>
      </c>
      <c r="B438" t="s">
        <v>32</v>
      </c>
      <c r="C438">
        <v>646</v>
      </c>
      <c r="D438" t="str">
        <f t="shared" si="24"/>
        <v>КАМАЗ646</v>
      </c>
      <c r="E438">
        <v>2022</v>
      </c>
      <c r="F438" t="s">
        <v>27</v>
      </c>
      <c r="G438">
        <v>96512</v>
      </c>
      <c r="H438">
        <f t="shared" si="27"/>
        <v>96500</v>
      </c>
      <c r="I438" t="str">
        <f t="shared" si="25"/>
        <v>64696500</v>
      </c>
      <c r="J438" s="4">
        <f t="shared" si="26"/>
        <v>44645</v>
      </c>
    </row>
    <row r="439" spans="1:11" hidden="1" x14ac:dyDescent="0.25">
      <c r="A439" s="4">
        <v>44687</v>
      </c>
      <c r="B439" t="s">
        <v>32</v>
      </c>
      <c r="C439">
        <v>646</v>
      </c>
      <c r="D439" t="str">
        <f t="shared" si="24"/>
        <v>КАМАЗ646</v>
      </c>
      <c r="E439">
        <v>2022</v>
      </c>
      <c r="F439" t="s">
        <v>27</v>
      </c>
      <c r="G439">
        <v>105470</v>
      </c>
      <c r="H439">
        <f t="shared" si="27"/>
        <v>105500</v>
      </c>
      <c r="I439" t="str">
        <f t="shared" si="25"/>
        <v>646105500</v>
      </c>
      <c r="J439" s="4">
        <f t="shared" si="26"/>
        <v>44687</v>
      </c>
    </row>
    <row r="440" spans="1:11" hidden="1" x14ac:dyDescent="0.25">
      <c r="A440" s="4">
        <v>44277</v>
      </c>
      <c r="B440" t="s">
        <v>51</v>
      </c>
      <c r="C440">
        <v>652</v>
      </c>
      <c r="D440" t="str">
        <f t="shared" si="24"/>
        <v>ТМ10.11652</v>
      </c>
      <c r="E440">
        <v>2021</v>
      </c>
      <c r="F440" t="s">
        <v>4</v>
      </c>
      <c r="G440">
        <v>4332</v>
      </c>
      <c r="H440">
        <f t="shared" si="27"/>
        <v>4300</v>
      </c>
      <c r="I440" t="str">
        <f t="shared" si="25"/>
        <v>6524300</v>
      </c>
      <c r="J440" s="4">
        <f t="shared" si="26"/>
        <v>44277</v>
      </c>
    </row>
    <row r="441" spans="1:11" hidden="1" x14ac:dyDescent="0.25">
      <c r="A441" s="4">
        <v>44425</v>
      </c>
      <c r="B441" t="s">
        <v>51</v>
      </c>
      <c r="C441">
        <v>652</v>
      </c>
      <c r="D441" t="str">
        <f t="shared" si="24"/>
        <v>ТМ10.11652</v>
      </c>
      <c r="E441">
        <v>2021</v>
      </c>
      <c r="F441" t="s">
        <v>7</v>
      </c>
      <c r="G441">
        <v>4716</v>
      </c>
      <c r="H441">
        <f t="shared" si="27"/>
        <v>4700</v>
      </c>
      <c r="I441" t="str">
        <f t="shared" si="25"/>
        <v>6524700</v>
      </c>
      <c r="J441" s="4">
        <f t="shared" si="26"/>
        <v>44425</v>
      </c>
    </row>
    <row r="442" spans="1:11" hidden="1" x14ac:dyDescent="0.25">
      <c r="A442" s="4">
        <v>44439</v>
      </c>
      <c r="B442" t="s">
        <v>51</v>
      </c>
      <c r="C442">
        <v>652</v>
      </c>
      <c r="D442" t="str">
        <f t="shared" si="24"/>
        <v>ТМ10.11652</v>
      </c>
      <c r="E442">
        <v>2021</v>
      </c>
      <c r="F442" t="s">
        <v>6</v>
      </c>
      <c r="G442">
        <v>4906</v>
      </c>
      <c r="H442">
        <f t="shared" si="27"/>
        <v>4900</v>
      </c>
      <c r="I442" t="str">
        <f t="shared" si="25"/>
        <v>6524900</v>
      </c>
      <c r="J442" s="4">
        <f t="shared" si="26"/>
        <v>44439</v>
      </c>
    </row>
    <row r="443" spans="1:11" hidden="1" x14ac:dyDescent="0.25">
      <c r="A443" s="4">
        <v>44458</v>
      </c>
      <c r="B443" t="s">
        <v>51</v>
      </c>
      <c r="C443">
        <v>652</v>
      </c>
      <c r="D443" t="str">
        <f t="shared" si="24"/>
        <v>ТМ10.11652</v>
      </c>
      <c r="E443">
        <v>2021</v>
      </c>
      <c r="F443" t="s">
        <v>4</v>
      </c>
      <c r="G443">
        <v>5223</v>
      </c>
      <c r="H443">
        <f t="shared" si="27"/>
        <v>5200</v>
      </c>
      <c r="I443" t="str">
        <f t="shared" si="25"/>
        <v>6525200</v>
      </c>
      <c r="J443" s="4">
        <f t="shared" si="26"/>
        <v>44458</v>
      </c>
    </row>
    <row r="444" spans="1:11" hidden="1" x14ac:dyDescent="0.25">
      <c r="A444" s="4">
        <v>44472</v>
      </c>
      <c r="B444" t="s">
        <v>51</v>
      </c>
      <c r="C444">
        <v>652</v>
      </c>
      <c r="D444" t="str">
        <f t="shared" si="24"/>
        <v>ТМ10.11652</v>
      </c>
      <c r="E444">
        <v>2021</v>
      </c>
      <c r="F444" t="s">
        <v>4</v>
      </c>
      <c r="G444">
        <v>5480</v>
      </c>
      <c r="H444">
        <f t="shared" si="27"/>
        <v>5500</v>
      </c>
      <c r="I444" t="str">
        <f t="shared" si="25"/>
        <v>6525500</v>
      </c>
      <c r="J444" s="4">
        <f t="shared" si="26"/>
        <v>44472</v>
      </c>
    </row>
    <row r="445" spans="1:11" hidden="1" x14ac:dyDescent="0.25">
      <c r="A445" s="4">
        <v>44484</v>
      </c>
      <c r="B445" t="s">
        <v>51</v>
      </c>
      <c r="C445">
        <v>652</v>
      </c>
      <c r="D445" t="str">
        <f t="shared" si="24"/>
        <v>ТМ10.11652</v>
      </c>
      <c r="E445">
        <v>2021</v>
      </c>
      <c r="F445" t="s">
        <v>4</v>
      </c>
      <c r="G445">
        <v>5737</v>
      </c>
      <c r="H445">
        <f t="shared" si="27"/>
        <v>5700</v>
      </c>
      <c r="I445" t="str">
        <f t="shared" si="25"/>
        <v>6525700</v>
      </c>
      <c r="J445" s="4">
        <f t="shared" si="26"/>
        <v>44484</v>
      </c>
    </row>
    <row r="446" spans="1:11" hidden="1" x14ac:dyDescent="0.25">
      <c r="A446" s="4">
        <v>44652</v>
      </c>
      <c r="B446" t="s">
        <v>51</v>
      </c>
      <c r="C446">
        <v>652</v>
      </c>
      <c r="D446" t="str">
        <f t="shared" si="24"/>
        <v>ТМ10.11652</v>
      </c>
      <c r="E446">
        <v>2022</v>
      </c>
      <c r="F446" t="s">
        <v>6</v>
      </c>
      <c r="G446">
        <v>5825</v>
      </c>
      <c r="H446">
        <f t="shared" si="27"/>
        <v>5800</v>
      </c>
      <c r="I446" t="str">
        <f t="shared" si="25"/>
        <v>6525800</v>
      </c>
      <c r="J446" s="4">
        <f t="shared" si="26"/>
        <v>44652</v>
      </c>
    </row>
    <row r="447" spans="1:11" hidden="1" x14ac:dyDescent="0.25">
      <c r="A447" s="4">
        <v>44680</v>
      </c>
      <c r="B447" t="s">
        <v>51</v>
      </c>
      <c r="C447">
        <v>652</v>
      </c>
      <c r="D447" t="str">
        <f t="shared" si="24"/>
        <v>ТМ10.11652</v>
      </c>
      <c r="E447">
        <v>2022</v>
      </c>
      <c r="F447" t="s">
        <v>4</v>
      </c>
      <c r="G447">
        <v>6452</v>
      </c>
      <c r="H447">
        <f t="shared" si="27"/>
        <v>6500</v>
      </c>
      <c r="I447" t="str">
        <f t="shared" si="25"/>
        <v>6526500</v>
      </c>
      <c r="J447" s="4">
        <f t="shared" si="26"/>
        <v>44680</v>
      </c>
    </row>
    <row r="448" spans="1:11" hidden="1" x14ac:dyDescent="0.25">
      <c r="A448" s="4">
        <v>44698</v>
      </c>
      <c r="B448" t="s">
        <v>51</v>
      </c>
      <c r="C448">
        <v>652</v>
      </c>
      <c r="D448" t="str">
        <f t="shared" si="24"/>
        <v>ТМ10.11652</v>
      </c>
      <c r="E448">
        <v>2022</v>
      </c>
      <c r="F448" t="s">
        <v>4</v>
      </c>
      <c r="G448">
        <v>6803</v>
      </c>
      <c r="H448">
        <f t="shared" si="27"/>
        <v>6800</v>
      </c>
      <c r="I448" t="str">
        <f t="shared" si="25"/>
        <v>6526800</v>
      </c>
      <c r="J448" s="4">
        <f t="shared" si="26"/>
        <v>44698</v>
      </c>
    </row>
    <row r="449" spans="1:10" hidden="1" x14ac:dyDescent="0.25">
      <c r="A449" s="4">
        <v>44752</v>
      </c>
      <c r="B449" t="s">
        <v>51</v>
      </c>
      <c r="C449">
        <v>652</v>
      </c>
      <c r="D449" t="str">
        <f t="shared" si="24"/>
        <v>ТМ10.11652</v>
      </c>
      <c r="E449">
        <v>2022</v>
      </c>
      <c r="F449" t="s">
        <v>6</v>
      </c>
      <c r="G449">
        <v>7107</v>
      </c>
      <c r="H449">
        <f t="shared" si="27"/>
        <v>7100</v>
      </c>
      <c r="I449" t="str">
        <f t="shared" si="25"/>
        <v>6527100</v>
      </c>
      <c r="J449" s="4">
        <f t="shared" si="26"/>
        <v>44752</v>
      </c>
    </row>
    <row r="450" spans="1:10" hidden="1" x14ac:dyDescent="0.25">
      <c r="A450" s="4">
        <v>44796</v>
      </c>
      <c r="B450" t="s">
        <v>51</v>
      </c>
      <c r="C450">
        <v>652</v>
      </c>
      <c r="D450" t="str">
        <f t="shared" ref="D450:D513" si="28">B450&amp;C450</f>
        <v>ТМ10.11652</v>
      </c>
      <c r="E450">
        <v>2022</v>
      </c>
      <c r="F450" t="s">
        <v>6</v>
      </c>
      <c r="G450">
        <v>7587</v>
      </c>
      <c r="H450">
        <f t="shared" ref="H450:H513" si="29">ROUND(G450,-2)</f>
        <v>7600</v>
      </c>
      <c r="I450" t="str">
        <f t="shared" ref="I450:I513" si="30">C450&amp;H450</f>
        <v>6527600</v>
      </c>
      <c r="J450" s="4">
        <f t="shared" ref="J450:J513" si="31">A450</f>
        <v>44796</v>
      </c>
    </row>
    <row r="451" spans="1:10" hidden="1" x14ac:dyDescent="0.25">
      <c r="A451" s="4">
        <v>44816</v>
      </c>
      <c r="B451" t="s">
        <v>51</v>
      </c>
      <c r="C451">
        <v>652</v>
      </c>
      <c r="D451" t="str">
        <f t="shared" si="28"/>
        <v>ТМ10.11652</v>
      </c>
      <c r="E451">
        <v>2022</v>
      </c>
      <c r="F451" t="s">
        <v>6</v>
      </c>
      <c r="G451">
        <v>7877</v>
      </c>
      <c r="H451">
        <f t="shared" si="29"/>
        <v>7900</v>
      </c>
      <c r="I451" t="str">
        <f t="shared" si="30"/>
        <v>6527900</v>
      </c>
      <c r="J451" s="4">
        <f t="shared" si="31"/>
        <v>44816</v>
      </c>
    </row>
    <row r="452" spans="1:10" hidden="1" x14ac:dyDescent="0.25">
      <c r="A452" s="4">
        <v>44832</v>
      </c>
      <c r="B452" t="s">
        <v>51</v>
      </c>
      <c r="C452">
        <v>652</v>
      </c>
      <c r="D452" t="str">
        <f t="shared" si="28"/>
        <v>ТМ10.11652</v>
      </c>
      <c r="E452">
        <v>2022</v>
      </c>
      <c r="F452" t="s">
        <v>6</v>
      </c>
      <c r="G452">
        <v>8108</v>
      </c>
      <c r="H452">
        <f t="shared" si="29"/>
        <v>8100</v>
      </c>
      <c r="I452" t="str">
        <f t="shared" si="30"/>
        <v>6528100</v>
      </c>
      <c r="J452" s="4">
        <f t="shared" si="31"/>
        <v>44832</v>
      </c>
    </row>
    <row r="453" spans="1:10" hidden="1" x14ac:dyDescent="0.25">
      <c r="A453" s="4">
        <v>44848</v>
      </c>
      <c r="B453" t="s">
        <v>51</v>
      </c>
      <c r="C453">
        <v>652</v>
      </c>
      <c r="D453" t="str">
        <f t="shared" si="28"/>
        <v>ТМ10.11652</v>
      </c>
      <c r="E453">
        <v>2022</v>
      </c>
      <c r="F453" t="s">
        <v>6</v>
      </c>
      <c r="G453">
        <v>8379</v>
      </c>
      <c r="H453">
        <f t="shared" si="29"/>
        <v>8400</v>
      </c>
      <c r="I453" t="str">
        <f t="shared" si="30"/>
        <v>6528400</v>
      </c>
      <c r="J453" s="4">
        <f t="shared" si="31"/>
        <v>44848</v>
      </c>
    </row>
    <row r="454" spans="1:10" hidden="1" x14ac:dyDescent="0.25">
      <c r="A454" s="4">
        <v>44304</v>
      </c>
      <c r="B454" t="s">
        <v>51</v>
      </c>
      <c r="C454">
        <v>653</v>
      </c>
      <c r="D454" t="str">
        <f t="shared" si="28"/>
        <v>ТМ10.11653</v>
      </c>
      <c r="E454">
        <v>2021</v>
      </c>
      <c r="F454" t="s">
        <v>2</v>
      </c>
      <c r="G454">
        <v>1128</v>
      </c>
      <c r="H454">
        <f t="shared" si="29"/>
        <v>1100</v>
      </c>
      <c r="I454" t="str">
        <f t="shared" si="30"/>
        <v>6531100</v>
      </c>
      <c r="J454" s="4">
        <f t="shared" si="31"/>
        <v>44304</v>
      </c>
    </row>
    <row r="455" spans="1:10" hidden="1" x14ac:dyDescent="0.25">
      <c r="A455" s="4">
        <v>44334</v>
      </c>
      <c r="B455" t="s">
        <v>51</v>
      </c>
      <c r="C455">
        <v>653</v>
      </c>
      <c r="D455" t="str">
        <f t="shared" si="28"/>
        <v>ТМ10.11653</v>
      </c>
      <c r="E455">
        <v>2021</v>
      </c>
      <c r="F455" t="s">
        <v>6</v>
      </c>
      <c r="G455">
        <v>1487</v>
      </c>
      <c r="H455">
        <f t="shared" si="29"/>
        <v>1500</v>
      </c>
      <c r="I455" t="str">
        <f t="shared" si="30"/>
        <v>6531500</v>
      </c>
      <c r="J455" s="4">
        <f t="shared" si="31"/>
        <v>44334</v>
      </c>
    </row>
    <row r="456" spans="1:10" hidden="1" x14ac:dyDescent="0.25">
      <c r="A456" s="4">
        <v>44358</v>
      </c>
      <c r="B456" t="s">
        <v>51</v>
      </c>
      <c r="C456">
        <v>653</v>
      </c>
      <c r="D456" t="str">
        <f t="shared" si="28"/>
        <v>ТМ10.11653</v>
      </c>
      <c r="E456">
        <v>2021</v>
      </c>
      <c r="F456" t="s">
        <v>6</v>
      </c>
      <c r="G456">
        <v>1908</v>
      </c>
      <c r="H456">
        <f t="shared" si="29"/>
        <v>1900</v>
      </c>
      <c r="I456" t="str">
        <f t="shared" si="30"/>
        <v>6531900</v>
      </c>
      <c r="J456" s="4">
        <f t="shared" si="31"/>
        <v>44358</v>
      </c>
    </row>
    <row r="457" spans="1:10" hidden="1" x14ac:dyDescent="0.25">
      <c r="A457" s="4">
        <v>44372</v>
      </c>
      <c r="B457" t="s">
        <v>51</v>
      </c>
      <c r="C457">
        <v>653</v>
      </c>
      <c r="D457" t="str">
        <f t="shared" si="28"/>
        <v>ТМ10.11653</v>
      </c>
      <c r="E457">
        <v>2021</v>
      </c>
      <c r="F457" t="s">
        <v>6</v>
      </c>
      <c r="G457">
        <v>2142</v>
      </c>
      <c r="H457">
        <f t="shared" si="29"/>
        <v>2100</v>
      </c>
      <c r="I457" t="str">
        <f t="shared" si="30"/>
        <v>6532100</v>
      </c>
      <c r="J457" s="4">
        <f t="shared" si="31"/>
        <v>44372</v>
      </c>
    </row>
    <row r="458" spans="1:10" hidden="1" x14ac:dyDescent="0.25">
      <c r="A458" s="4">
        <v>44375</v>
      </c>
      <c r="B458" t="s">
        <v>51</v>
      </c>
      <c r="C458">
        <v>653</v>
      </c>
      <c r="D458" t="str">
        <f t="shared" si="28"/>
        <v>ТМ10.11653</v>
      </c>
      <c r="E458">
        <v>2021</v>
      </c>
      <c r="F458" t="s">
        <v>6</v>
      </c>
      <c r="G458">
        <v>2142</v>
      </c>
      <c r="H458">
        <f t="shared" si="29"/>
        <v>2100</v>
      </c>
      <c r="I458" t="str">
        <f t="shared" si="30"/>
        <v>6532100</v>
      </c>
      <c r="J458" s="4">
        <f t="shared" si="31"/>
        <v>44375</v>
      </c>
    </row>
    <row r="459" spans="1:10" hidden="1" x14ac:dyDescent="0.25">
      <c r="A459" s="4">
        <v>44394</v>
      </c>
      <c r="B459" t="s">
        <v>51</v>
      </c>
      <c r="C459">
        <v>653</v>
      </c>
      <c r="D459" t="str">
        <f t="shared" si="28"/>
        <v>ТМ10.11653</v>
      </c>
      <c r="E459">
        <v>2021</v>
      </c>
      <c r="F459" t="s">
        <v>6</v>
      </c>
      <c r="G459">
        <v>2412</v>
      </c>
      <c r="H459">
        <f t="shared" si="29"/>
        <v>2400</v>
      </c>
      <c r="I459" t="str">
        <f t="shared" si="30"/>
        <v>6532400</v>
      </c>
      <c r="J459" s="4">
        <f t="shared" si="31"/>
        <v>44394</v>
      </c>
    </row>
    <row r="460" spans="1:10" hidden="1" x14ac:dyDescent="0.25">
      <c r="A460" s="4">
        <v>44425</v>
      </c>
      <c r="B460" t="s">
        <v>51</v>
      </c>
      <c r="C460">
        <v>653</v>
      </c>
      <c r="D460" t="str">
        <f t="shared" si="28"/>
        <v>ТМ10.11653</v>
      </c>
      <c r="E460">
        <v>2021</v>
      </c>
      <c r="F460" t="s">
        <v>7</v>
      </c>
      <c r="G460">
        <v>2845</v>
      </c>
      <c r="H460">
        <f t="shared" si="29"/>
        <v>2800</v>
      </c>
      <c r="I460" t="str">
        <f t="shared" si="30"/>
        <v>6532800</v>
      </c>
      <c r="J460" s="4">
        <f t="shared" si="31"/>
        <v>44425</v>
      </c>
    </row>
    <row r="461" spans="1:10" hidden="1" x14ac:dyDescent="0.25">
      <c r="A461" s="4">
        <v>44446</v>
      </c>
      <c r="B461" t="s">
        <v>51</v>
      </c>
      <c r="C461">
        <v>653</v>
      </c>
      <c r="D461" t="str">
        <f t="shared" si="28"/>
        <v>ТМ10.11653</v>
      </c>
      <c r="E461">
        <v>2021</v>
      </c>
      <c r="F461" t="s">
        <v>6</v>
      </c>
      <c r="G461">
        <v>3180</v>
      </c>
      <c r="H461">
        <f t="shared" si="29"/>
        <v>3200</v>
      </c>
      <c r="I461" t="str">
        <f t="shared" si="30"/>
        <v>6533200</v>
      </c>
      <c r="J461" s="4">
        <f t="shared" si="31"/>
        <v>44446</v>
      </c>
    </row>
    <row r="462" spans="1:10" hidden="1" x14ac:dyDescent="0.25">
      <c r="A462" s="4">
        <v>44471</v>
      </c>
      <c r="B462" t="s">
        <v>51</v>
      </c>
      <c r="C462">
        <v>653</v>
      </c>
      <c r="D462" t="str">
        <f t="shared" si="28"/>
        <v>ТМ10.11653</v>
      </c>
      <c r="E462">
        <v>2021</v>
      </c>
      <c r="F462" t="s">
        <v>4</v>
      </c>
      <c r="G462">
        <v>3650</v>
      </c>
      <c r="H462">
        <f t="shared" si="29"/>
        <v>3700</v>
      </c>
      <c r="I462" t="str">
        <f t="shared" si="30"/>
        <v>6533700</v>
      </c>
      <c r="J462" s="4">
        <f t="shared" si="31"/>
        <v>44471</v>
      </c>
    </row>
    <row r="463" spans="1:10" hidden="1" x14ac:dyDescent="0.25">
      <c r="A463" s="4">
        <v>44649</v>
      </c>
      <c r="B463" t="s">
        <v>51</v>
      </c>
      <c r="C463">
        <v>653</v>
      </c>
      <c r="D463" t="str">
        <f t="shared" si="28"/>
        <v>ТМ10.11653</v>
      </c>
      <c r="E463">
        <v>2022</v>
      </c>
      <c r="F463" t="s">
        <v>2</v>
      </c>
      <c r="G463">
        <v>4987</v>
      </c>
      <c r="H463">
        <f t="shared" si="29"/>
        <v>5000</v>
      </c>
      <c r="I463" t="str">
        <f t="shared" si="30"/>
        <v>6535000</v>
      </c>
      <c r="J463" s="4">
        <f t="shared" si="31"/>
        <v>44649</v>
      </c>
    </row>
    <row r="464" spans="1:10" hidden="1" x14ac:dyDescent="0.25">
      <c r="A464" s="4">
        <v>44676</v>
      </c>
      <c r="B464" t="s">
        <v>51</v>
      </c>
      <c r="C464">
        <v>653</v>
      </c>
      <c r="D464" t="str">
        <f t="shared" si="28"/>
        <v>ТМ10.11653</v>
      </c>
      <c r="E464">
        <v>2022</v>
      </c>
      <c r="F464" t="s">
        <v>4</v>
      </c>
      <c r="G464">
        <v>5527</v>
      </c>
      <c r="H464">
        <f t="shared" si="29"/>
        <v>5500</v>
      </c>
      <c r="I464" t="str">
        <f t="shared" si="30"/>
        <v>6535500</v>
      </c>
      <c r="J464" s="4">
        <f t="shared" si="31"/>
        <v>44676</v>
      </c>
    </row>
    <row r="465" spans="1:10" hidden="1" x14ac:dyDescent="0.25">
      <c r="A465" s="4">
        <v>44711</v>
      </c>
      <c r="B465" t="s">
        <v>51</v>
      </c>
      <c r="C465">
        <v>653</v>
      </c>
      <c r="D465" t="str">
        <f t="shared" si="28"/>
        <v>ТМ10.11653</v>
      </c>
      <c r="E465">
        <v>2022</v>
      </c>
      <c r="F465" t="s">
        <v>6</v>
      </c>
      <c r="G465">
        <v>6058</v>
      </c>
      <c r="H465">
        <f t="shared" si="29"/>
        <v>6100</v>
      </c>
      <c r="I465" t="str">
        <f t="shared" si="30"/>
        <v>6536100</v>
      </c>
      <c r="J465" s="4">
        <f t="shared" si="31"/>
        <v>44711</v>
      </c>
    </row>
    <row r="466" spans="1:10" hidden="1" x14ac:dyDescent="0.25">
      <c r="A466" s="4">
        <v>44731</v>
      </c>
      <c r="B466" t="s">
        <v>51</v>
      </c>
      <c r="C466">
        <v>653</v>
      </c>
      <c r="D466" t="str">
        <f t="shared" si="28"/>
        <v>ТМ10.11653</v>
      </c>
      <c r="E466">
        <v>2022</v>
      </c>
      <c r="F466" t="s">
        <v>6</v>
      </c>
      <c r="G466">
        <v>6422</v>
      </c>
      <c r="H466">
        <f t="shared" si="29"/>
        <v>6400</v>
      </c>
      <c r="I466" t="str">
        <f t="shared" si="30"/>
        <v>6536400</v>
      </c>
      <c r="J466" s="4">
        <f t="shared" si="31"/>
        <v>44731</v>
      </c>
    </row>
    <row r="467" spans="1:10" hidden="1" x14ac:dyDescent="0.25">
      <c r="A467" s="4">
        <v>44756</v>
      </c>
      <c r="B467" t="s">
        <v>51</v>
      </c>
      <c r="C467">
        <v>653</v>
      </c>
      <c r="D467" t="str">
        <f t="shared" si="28"/>
        <v>ТМ10.11653</v>
      </c>
      <c r="E467">
        <v>2022</v>
      </c>
      <c r="F467" t="s">
        <v>6</v>
      </c>
      <c r="G467">
        <v>6759</v>
      </c>
      <c r="H467">
        <f t="shared" si="29"/>
        <v>6800</v>
      </c>
      <c r="I467" t="str">
        <f t="shared" si="30"/>
        <v>6536800</v>
      </c>
      <c r="J467" s="4">
        <f t="shared" si="31"/>
        <v>44756</v>
      </c>
    </row>
    <row r="468" spans="1:10" hidden="1" x14ac:dyDescent="0.25">
      <c r="A468" s="4">
        <v>44797</v>
      </c>
      <c r="B468" t="s">
        <v>51</v>
      </c>
      <c r="C468">
        <v>653</v>
      </c>
      <c r="D468" t="str">
        <f t="shared" si="28"/>
        <v>ТМ10.11653</v>
      </c>
      <c r="E468">
        <v>2022</v>
      </c>
      <c r="F468" t="s">
        <v>6</v>
      </c>
      <c r="G468">
        <v>7273</v>
      </c>
      <c r="H468">
        <f t="shared" si="29"/>
        <v>7300</v>
      </c>
      <c r="I468" t="str">
        <f t="shared" si="30"/>
        <v>6537300</v>
      </c>
      <c r="J468" s="4">
        <f t="shared" si="31"/>
        <v>44797</v>
      </c>
    </row>
    <row r="469" spans="1:10" hidden="1" x14ac:dyDescent="0.25">
      <c r="A469" s="4">
        <v>44816</v>
      </c>
      <c r="B469" t="s">
        <v>51</v>
      </c>
      <c r="C469">
        <v>653</v>
      </c>
      <c r="D469" t="str">
        <f t="shared" si="28"/>
        <v>ТМ10.11653</v>
      </c>
      <c r="E469">
        <v>2022</v>
      </c>
      <c r="F469" t="s">
        <v>6</v>
      </c>
      <c r="G469">
        <v>7541</v>
      </c>
      <c r="H469">
        <f t="shared" si="29"/>
        <v>7500</v>
      </c>
      <c r="I469" t="str">
        <f t="shared" si="30"/>
        <v>6537500</v>
      </c>
      <c r="J469" s="4">
        <f t="shared" si="31"/>
        <v>44816</v>
      </c>
    </row>
    <row r="470" spans="1:10" hidden="1" x14ac:dyDescent="0.25">
      <c r="A470" s="4">
        <v>44831</v>
      </c>
      <c r="B470" t="s">
        <v>51</v>
      </c>
      <c r="C470">
        <v>653</v>
      </c>
      <c r="D470" t="str">
        <f t="shared" si="28"/>
        <v>ТМ10.11653</v>
      </c>
      <c r="E470">
        <v>2022</v>
      </c>
      <c r="F470" t="s">
        <v>6</v>
      </c>
      <c r="G470">
        <v>7844</v>
      </c>
      <c r="H470">
        <f t="shared" si="29"/>
        <v>7800</v>
      </c>
      <c r="I470" t="str">
        <f t="shared" si="30"/>
        <v>6537800</v>
      </c>
      <c r="J470" s="4">
        <f t="shared" si="31"/>
        <v>44831</v>
      </c>
    </row>
    <row r="471" spans="1:10" hidden="1" x14ac:dyDescent="0.25">
      <c r="A471" s="4">
        <v>44847</v>
      </c>
      <c r="B471" t="s">
        <v>51</v>
      </c>
      <c r="C471">
        <v>653</v>
      </c>
      <c r="D471" t="str">
        <f t="shared" si="28"/>
        <v>ТМ10.11653</v>
      </c>
      <c r="E471">
        <v>2022</v>
      </c>
      <c r="F471" t="s">
        <v>6</v>
      </c>
      <c r="G471">
        <v>8170</v>
      </c>
      <c r="H471">
        <f t="shared" si="29"/>
        <v>8200</v>
      </c>
      <c r="I471" t="str">
        <f t="shared" si="30"/>
        <v>6538200</v>
      </c>
      <c r="J471" s="4">
        <f t="shared" si="31"/>
        <v>44847</v>
      </c>
    </row>
    <row r="472" spans="1:10" hidden="1" x14ac:dyDescent="0.25">
      <c r="A472" s="4">
        <v>44239</v>
      </c>
      <c r="B472" t="s">
        <v>51</v>
      </c>
      <c r="C472">
        <v>654</v>
      </c>
      <c r="D472" t="str">
        <f t="shared" si="28"/>
        <v>ТМ10.11654</v>
      </c>
      <c r="E472">
        <v>2021</v>
      </c>
      <c r="F472" t="s">
        <v>4</v>
      </c>
      <c r="G472">
        <v>5978</v>
      </c>
      <c r="H472">
        <f t="shared" si="29"/>
        <v>6000</v>
      </c>
      <c r="I472" t="str">
        <f t="shared" si="30"/>
        <v>6546000</v>
      </c>
      <c r="J472" s="4">
        <f t="shared" si="31"/>
        <v>44239</v>
      </c>
    </row>
    <row r="473" spans="1:10" hidden="1" x14ac:dyDescent="0.25">
      <c r="A473" s="4">
        <v>44264</v>
      </c>
      <c r="B473" t="s">
        <v>51</v>
      </c>
      <c r="C473">
        <v>654</v>
      </c>
      <c r="D473" t="str">
        <f t="shared" si="28"/>
        <v>ТМ10.11654</v>
      </c>
      <c r="E473">
        <v>2021</v>
      </c>
      <c r="F473" t="s">
        <v>6</v>
      </c>
      <c r="G473">
        <v>6256</v>
      </c>
      <c r="H473">
        <f t="shared" si="29"/>
        <v>6300</v>
      </c>
      <c r="I473" t="str">
        <f t="shared" si="30"/>
        <v>6546300</v>
      </c>
      <c r="J473" s="4">
        <f t="shared" si="31"/>
        <v>44264</v>
      </c>
    </row>
    <row r="474" spans="1:10" hidden="1" x14ac:dyDescent="0.25">
      <c r="A474" s="4">
        <v>44277</v>
      </c>
      <c r="B474" t="s">
        <v>51</v>
      </c>
      <c r="C474">
        <v>654</v>
      </c>
      <c r="D474" t="str">
        <f t="shared" si="28"/>
        <v>ТМ10.11654</v>
      </c>
      <c r="E474">
        <v>2021</v>
      </c>
      <c r="F474" t="s">
        <v>4</v>
      </c>
      <c r="G474">
        <v>6515</v>
      </c>
      <c r="H474">
        <f t="shared" si="29"/>
        <v>6500</v>
      </c>
      <c r="I474" t="str">
        <f t="shared" si="30"/>
        <v>6546500</v>
      </c>
      <c r="J474" s="4">
        <f t="shared" si="31"/>
        <v>44277</v>
      </c>
    </row>
    <row r="475" spans="1:10" hidden="1" x14ac:dyDescent="0.25">
      <c r="A475" s="4">
        <v>44303</v>
      </c>
      <c r="B475" t="s">
        <v>51</v>
      </c>
      <c r="C475">
        <v>654</v>
      </c>
      <c r="D475" t="str">
        <f t="shared" si="28"/>
        <v>ТМ10.11654</v>
      </c>
      <c r="E475">
        <v>2021</v>
      </c>
      <c r="F475" t="s">
        <v>6</v>
      </c>
      <c r="G475">
        <v>6821</v>
      </c>
      <c r="H475">
        <f t="shared" si="29"/>
        <v>6800</v>
      </c>
      <c r="I475" t="str">
        <f t="shared" si="30"/>
        <v>6546800</v>
      </c>
      <c r="J475" s="4">
        <f t="shared" si="31"/>
        <v>44303</v>
      </c>
    </row>
    <row r="476" spans="1:10" hidden="1" x14ac:dyDescent="0.25">
      <c r="A476" s="4">
        <v>44315</v>
      </c>
      <c r="B476" t="s">
        <v>51</v>
      </c>
      <c r="C476">
        <v>654</v>
      </c>
      <c r="D476" t="str">
        <f t="shared" si="28"/>
        <v>ТМ10.11654</v>
      </c>
      <c r="E476">
        <v>2021</v>
      </c>
      <c r="F476" t="s">
        <v>2</v>
      </c>
      <c r="G476">
        <v>7066</v>
      </c>
      <c r="H476">
        <f t="shared" si="29"/>
        <v>7100</v>
      </c>
      <c r="I476" t="str">
        <f t="shared" si="30"/>
        <v>6547100</v>
      </c>
      <c r="J476" s="4">
        <f t="shared" si="31"/>
        <v>44315</v>
      </c>
    </row>
    <row r="477" spans="1:10" hidden="1" x14ac:dyDescent="0.25">
      <c r="A477" s="4">
        <v>44334</v>
      </c>
      <c r="B477" t="s">
        <v>51</v>
      </c>
      <c r="C477">
        <v>654</v>
      </c>
      <c r="D477" t="str">
        <f t="shared" si="28"/>
        <v>ТМ10.11654</v>
      </c>
      <c r="E477">
        <v>2021</v>
      </c>
      <c r="F477" t="s">
        <v>6</v>
      </c>
      <c r="G477">
        <v>7406</v>
      </c>
      <c r="H477">
        <f t="shared" si="29"/>
        <v>7400</v>
      </c>
      <c r="I477" t="str">
        <f t="shared" si="30"/>
        <v>6547400</v>
      </c>
      <c r="J477" s="4">
        <f t="shared" si="31"/>
        <v>44334</v>
      </c>
    </row>
    <row r="478" spans="1:10" hidden="1" x14ac:dyDescent="0.25">
      <c r="A478" s="4">
        <v>44347</v>
      </c>
      <c r="B478" t="s">
        <v>51</v>
      </c>
      <c r="C478">
        <v>654</v>
      </c>
      <c r="D478" t="str">
        <f t="shared" si="28"/>
        <v>ТМ10.11654</v>
      </c>
      <c r="E478">
        <v>2021</v>
      </c>
      <c r="F478" t="s">
        <v>6</v>
      </c>
      <c r="G478">
        <v>7621</v>
      </c>
      <c r="H478">
        <f t="shared" si="29"/>
        <v>7600</v>
      </c>
      <c r="I478" t="str">
        <f t="shared" si="30"/>
        <v>6547600</v>
      </c>
      <c r="J478" s="4">
        <f t="shared" si="31"/>
        <v>44347</v>
      </c>
    </row>
    <row r="479" spans="1:10" hidden="1" x14ac:dyDescent="0.25">
      <c r="A479" s="4">
        <v>44371</v>
      </c>
      <c r="B479" t="s">
        <v>51</v>
      </c>
      <c r="C479">
        <v>654</v>
      </c>
      <c r="D479" t="str">
        <f t="shared" si="28"/>
        <v>ТМ10.11654</v>
      </c>
      <c r="E479">
        <v>2021</v>
      </c>
      <c r="F479" t="s">
        <v>6</v>
      </c>
      <c r="G479">
        <v>7918</v>
      </c>
      <c r="H479">
        <f t="shared" si="29"/>
        <v>7900</v>
      </c>
      <c r="I479" t="str">
        <f t="shared" si="30"/>
        <v>6547900</v>
      </c>
      <c r="J479" s="4">
        <f t="shared" si="31"/>
        <v>44371</v>
      </c>
    </row>
    <row r="480" spans="1:10" hidden="1" x14ac:dyDescent="0.25">
      <c r="A480" s="4">
        <v>44347</v>
      </c>
      <c r="B480" t="s">
        <v>51</v>
      </c>
      <c r="C480">
        <v>655</v>
      </c>
      <c r="D480" t="str">
        <f t="shared" si="28"/>
        <v>ТМ10.11655</v>
      </c>
      <c r="E480">
        <v>2021</v>
      </c>
      <c r="F480" t="s">
        <v>6</v>
      </c>
      <c r="G480">
        <v>6536</v>
      </c>
      <c r="H480">
        <f t="shared" si="29"/>
        <v>6500</v>
      </c>
      <c r="I480" t="str">
        <f t="shared" si="30"/>
        <v>6556500</v>
      </c>
      <c r="J480" s="4">
        <f t="shared" si="31"/>
        <v>44347</v>
      </c>
    </row>
    <row r="481" spans="1:11" hidden="1" x14ac:dyDescent="0.25">
      <c r="A481" s="4">
        <v>44717</v>
      </c>
      <c r="B481" t="s">
        <v>23</v>
      </c>
      <c r="C481">
        <v>656</v>
      </c>
      <c r="D481" t="str">
        <f t="shared" si="28"/>
        <v>УАЗ656</v>
      </c>
      <c r="E481">
        <v>2022</v>
      </c>
      <c r="F481" t="s">
        <v>27</v>
      </c>
      <c r="G481">
        <v>86937</v>
      </c>
      <c r="H481">
        <f t="shared" si="29"/>
        <v>86900</v>
      </c>
      <c r="I481" t="str">
        <f t="shared" si="30"/>
        <v>65686900</v>
      </c>
      <c r="J481" s="4">
        <f t="shared" si="31"/>
        <v>44717</v>
      </c>
    </row>
    <row r="482" spans="1:11" hidden="1" x14ac:dyDescent="0.25">
      <c r="A482" s="4">
        <v>44305</v>
      </c>
      <c r="B482" t="s">
        <v>14</v>
      </c>
      <c r="C482">
        <v>658</v>
      </c>
      <c r="D482" t="str">
        <f t="shared" si="28"/>
        <v>БелАЗ7547658</v>
      </c>
      <c r="E482">
        <v>2021</v>
      </c>
      <c r="F482" t="s">
        <v>6</v>
      </c>
      <c r="G482">
        <v>8312</v>
      </c>
      <c r="H482">
        <v>8250</v>
      </c>
      <c r="I482" t="str">
        <f t="shared" si="30"/>
        <v>6588250</v>
      </c>
      <c r="J482" s="4">
        <f t="shared" si="31"/>
        <v>44305</v>
      </c>
      <c r="K482" t="s">
        <v>84</v>
      </c>
    </row>
    <row r="483" spans="1:11" hidden="1" x14ac:dyDescent="0.25">
      <c r="A483" s="4">
        <v>44319</v>
      </c>
      <c r="B483" t="s">
        <v>14</v>
      </c>
      <c r="C483">
        <v>658</v>
      </c>
      <c r="D483" t="str">
        <f t="shared" si="28"/>
        <v>БелАЗ7547658</v>
      </c>
      <c r="E483">
        <v>2021</v>
      </c>
      <c r="F483" t="s">
        <v>6</v>
      </c>
      <c r="G483">
        <v>8595</v>
      </c>
      <c r="H483">
        <v>8500</v>
      </c>
      <c r="I483" t="str">
        <f t="shared" si="30"/>
        <v>6588500</v>
      </c>
      <c r="J483" s="4">
        <f t="shared" si="31"/>
        <v>44319</v>
      </c>
      <c r="K483" t="s">
        <v>84</v>
      </c>
    </row>
    <row r="484" spans="1:11" hidden="1" x14ac:dyDescent="0.25">
      <c r="A484" s="4">
        <v>44345</v>
      </c>
      <c r="B484" t="s">
        <v>14</v>
      </c>
      <c r="C484">
        <v>658</v>
      </c>
      <c r="D484" t="str">
        <f t="shared" si="28"/>
        <v>БелАЗ7547658</v>
      </c>
      <c r="E484">
        <v>2021</v>
      </c>
      <c r="F484" t="s">
        <v>6</v>
      </c>
      <c r="G484">
        <v>8891</v>
      </c>
      <c r="H484">
        <v>8750</v>
      </c>
      <c r="I484" t="str">
        <f t="shared" si="30"/>
        <v>6588750</v>
      </c>
      <c r="J484" s="4">
        <f t="shared" si="31"/>
        <v>44345</v>
      </c>
      <c r="K484" t="s">
        <v>84</v>
      </c>
    </row>
    <row r="485" spans="1:11" hidden="1" x14ac:dyDescent="0.25">
      <c r="A485" s="4">
        <v>44360</v>
      </c>
      <c r="B485" t="s">
        <v>14</v>
      </c>
      <c r="C485">
        <v>658</v>
      </c>
      <c r="D485" t="str">
        <f t="shared" si="28"/>
        <v>БелАЗ7547658</v>
      </c>
      <c r="E485">
        <v>2021</v>
      </c>
      <c r="F485" t="s">
        <v>6</v>
      </c>
      <c r="G485">
        <v>9154</v>
      </c>
      <c r="H485">
        <v>9000</v>
      </c>
      <c r="I485" t="str">
        <f t="shared" si="30"/>
        <v>6589000</v>
      </c>
      <c r="J485" s="4">
        <f t="shared" si="31"/>
        <v>44360</v>
      </c>
      <c r="K485" t="s">
        <v>84</v>
      </c>
    </row>
    <row r="486" spans="1:11" hidden="1" x14ac:dyDescent="0.25">
      <c r="A486" s="4">
        <v>44372</v>
      </c>
      <c r="B486" t="s">
        <v>14</v>
      </c>
      <c r="C486">
        <v>658</v>
      </c>
      <c r="D486" t="str">
        <f t="shared" si="28"/>
        <v>БелАЗ7547658</v>
      </c>
      <c r="E486">
        <v>2021</v>
      </c>
      <c r="F486" t="s">
        <v>6</v>
      </c>
      <c r="G486">
        <v>9417</v>
      </c>
      <c r="H486">
        <v>9500</v>
      </c>
      <c r="I486" t="str">
        <f t="shared" si="30"/>
        <v>6589500</v>
      </c>
      <c r="J486" s="4">
        <f t="shared" si="31"/>
        <v>44372</v>
      </c>
      <c r="K486" t="s">
        <v>84</v>
      </c>
    </row>
    <row r="487" spans="1:11" hidden="1" x14ac:dyDescent="0.25">
      <c r="A487" s="4">
        <v>44408</v>
      </c>
      <c r="B487" t="s">
        <v>14</v>
      </c>
      <c r="C487">
        <v>658</v>
      </c>
      <c r="D487" t="str">
        <f t="shared" si="28"/>
        <v>БелАЗ7547658</v>
      </c>
      <c r="E487">
        <v>2021</v>
      </c>
      <c r="F487" t="s">
        <v>6</v>
      </c>
      <c r="G487">
        <v>9751</v>
      </c>
      <c r="H487">
        <v>9750</v>
      </c>
      <c r="I487" t="str">
        <f t="shared" si="30"/>
        <v>6589750</v>
      </c>
      <c r="J487" s="4">
        <f t="shared" si="31"/>
        <v>44408</v>
      </c>
      <c r="K487" t="s">
        <v>84</v>
      </c>
    </row>
    <row r="488" spans="1:11" hidden="1" x14ac:dyDescent="0.25">
      <c r="A488" s="4">
        <v>44433</v>
      </c>
      <c r="B488" t="s">
        <v>14</v>
      </c>
      <c r="C488">
        <v>658</v>
      </c>
      <c r="D488" t="str">
        <f t="shared" si="28"/>
        <v>БелАЗ7547658</v>
      </c>
      <c r="E488">
        <v>2021</v>
      </c>
      <c r="F488" t="s">
        <v>6</v>
      </c>
      <c r="G488">
        <v>10083</v>
      </c>
      <c r="H488">
        <v>10000</v>
      </c>
      <c r="I488" t="str">
        <f t="shared" si="30"/>
        <v>65810000</v>
      </c>
      <c r="J488" s="4">
        <f t="shared" si="31"/>
        <v>44433</v>
      </c>
      <c r="K488" t="s">
        <v>84</v>
      </c>
    </row>
    <row r="489" spans="1:11" hidden="1" x14ac:dyDescent="0.25">
      <c r="A489" s="4">
        <v>44450</v>
      </c>
      <c r="B489" t="s">
        <v>14</v>
      </c>
      <c r="C489">
        <v>658</v>
      </c>
      <c r="D489" t="str">
        <f t="shared" si="28"/>
        <v>БелАЗ7547658</v>
      </c>
      <c r="E489">
        <v>2021</v>
      </c>
      <c r="F489" t="s">
        <v>6</v>
      </c>
      <c r="G489">
        <v>10374</v>
      </c>
      <c r="H489">
        <v>10250</v>
      </c>
      <c r="I489" t="str">
        <f t="shared" si="30"/>
        <v>65810250</v>
      </c>
      <c r="J489" s="4">
        <f t="shared" si="31"/>
        <v>44450</v>
      </c>
      <c r="K489" t="s">
        <v>84</v>
      </c>
    </row>
    <row r="490" spans="1:11" hidden="1" x14ac:dyDescent="0.25">
      <c r="A490" s="4">
        <v>44701</v>
      </c>
      <c r="B490" t="s">
        <v>14</v>
      </c>
      <c r="C490">
        <v>658</v>
      </c>
      <c r="D490" t="str">
        <f t="shared" si="28"/>
        <v>БелАЗ7547658</v>
      </c>
      <c r="E490">
        <v>2022</v>
      </c>
      <c r="F490" t="s">
        <v>2</v>
      </c>
      <c r="G490">
        <v>11220</v>
      </c>
      <c r="H490">
        <v>11000</v>
      </c>
      <c r="I490" t="str">
        <f t="shared" si="30"/>
        <v>65811000</v>
      </c>
      <c r="J490" s="4">
        <f t="shared" si="31"/>
        <v>44701</v>
      </c>
      <c r="K490" t="s">
        <v>84</v>
      </c>
    </row>
    <row r="491" spans="1:11" hidden="1" x14ac:dyDescent="0.25">
      <c r="A491" s="4">
        <v>44723</v>
      </c>
      <c r="B491" t="s">
        <v>14</v>
      </c>
      <c r="C491">
        <v>658</v>
      </c>
      <c r="D491" t="str">
        <f t="shared" si="28"/>
        <v>БелАЗ7547658</v>
      </c>
      <c r="E491">
        <v>2022</v>
      </c>
      <c r="F491" t="s">
        <v>6</v>
      </c>
      <c r="G491">
        <v>11581</v>
      </c>
      <c r="H491">
        <v>11250</v>
      </c>
      <c r="I491" t="str">
        <f t="shared" si="30"/>
        <v>65811250</v>
      </c>
      <c r="J491" s="4">
        <f t="shared" si="31"/>
        <v>44723</v>
      </c>
      <c r="K491" t="s">
        <v>84</v>
      </c>
    </row>
    <row r="492" spans="1:11" hidden="1" x14ac:dyDescent="0.25">
      <c r="A492" s="4">
        <v>44743</v>
      </c>
      <c r="B492" t="s">
        <v>14</v>
      </c>
      <c r="C492">
        <v>658</v>
      </c>
      <c r="D492" t="str">
        <f t="shared" si="28"/>
        <v>БелАЗ7547658</v>
      </c>
      <c r="E492">
        <v>2022</v>
      </c>
      <c r="F492" t="s">
        <v>4</v>
      </c>
      <c r="G492">
        <v>11898</v>
      </c>
      <c r="H492">
        <v>11500</v>
      </c>
      <c r="I492" t="str">
        <f t="shared" si="30"/>
        <v>65811500</v>
      </c>
      <c r="J492" s="4">
        <f t="shared" si="31"/>
        <v>44743</v>
      </c>
      <c r="K492" t="s">
        <v>84</v>
      </c>
    </row>
    <row r="493" spans="1:11" hidden="1" x14ac:dyDescent="0.25">
      <c r="A493" s="4">
        <v>44767</v>
      </c>
      <c r="B493" t="s">
        <v>14</v>
      </c>
      <c r="C493">
        <v>658</v>
      </c>
      <c r="D493" t="str">
        <f t="shared" si="28"/>
        <v>БелАЗ7547658</v>
      </c>
      <c r="E493">
        <v>2022</v>
      </c>
      <c r="F493" t="s">
        <v>6</v>
      </c>
      <c r="G493">
        <v>12244</v>
      </c>
      <c r="H493">
        <v>12250</v>
      </c>
      <c r="I493" t="str">
        <f t="shared" si="30"/>
        <v>65812250</v>
      </c>
      <c r="J493" s="4">
        <f t="shared" si="31"/>
        <v>44767</v>
      </c>
      <c r="K493" t="s">
        <v>84</v>
      </c>
    </row>
    <row r="494" spans="1:11" hidden="1" x14ac:dyDescent="0.25">
      <c r="A494" s="4">
        <v>44787</v>
      </c>
      <c r="B494" t="s">
        <v>14</v>
      </c>
      <c r="C494">
        <v>658</v>
      </c>
      <c r="D494" t="str">
        <f t="shared" si="28"/>
        <v>БелАЗ7547658</v>
      </c>
      <c r="E494">
        <v>2022</v>
      </c>
      <c r="F494" t="s">
        <v>7</v>
      </c>
      <c r="G494">
        <v>12580</v>
      </c>
      <c r="H494">
        <v>12500</v>
      </c>
      <c r="I494" t="str">
        <f t="shared" si="30"/>
        <v>65812500</v>
      </c>
      <c r="J494" s="4">
        <f t="shared" si="31"/>
        <v>44787</v>
      </c>
      <c r="K494" t="s">
        <v>84</v>
      </c>
    </row>
    <row r="495" spans="1:11" hidden="1" x14ac:dyDescent="0.25">
      <c r="A495" s="4">
        <v>44810</v>
      </c>
      <c r="B495" t="s">
        <v>14</v>
      </c>
      <c r="C495">
        <v>658</v>
      </c>
      <c r="D495" t="str">
        <f t="shared" si="28"/>
        <v>БелАЗ7547658</v>
      </c>
      <c r="E495">
        <v>2022</v>
      </c>
      <c r="F495" t="s">
        <v>6</v>
      </c>
      <c r="G495">
        <v>12900</v>
      </c>
      <c r="H495">
        <v>13000</v>
      </c>
      <c r="I495" t="str">
        <f t="shared" si="30"/>
        <v>65813000</v>
      </c>
      <c r="J495" s="4">
        <f t="shared" si="31"/>
        <v>44810</v>
      </c>
      <c r="K495" t="s">
        <v>84</v>
      </c>
    </row>
    <row r="496" spans="1:11" hidden="1" x14ac:dyDescent="0.25">
      <c r="A496" s="4">
        <v>44836</v>
      </c>
      <c r="B496" t="s">
        <v>14</v>
      </c>
      <c r="C496">
        <v>658</v>
      </c>
      <c r="D496" t="str">
        <f t="shared" si="28"/>
        <v>БелАЗ7547658</v>
      </c>
      <c r="E496">
        <v>2022</v>
      </c>
      <c r="F496" t="s">
        <v>6</v>
      </c>
      <c r="G496">
        <v>13342</v>
      </c>
      <c r="H496">
        <v>13250</v>
      </c>
      <c r="I496" t="str">
        <f t="shared" si="30"/>
        <v>65813250</v>
      </c>
      <c r="J496" s="4">
        <f t="shared" si="31"/>
        <v>44836</v>
      </c>
      <c r="K496" t="s">
        <v>84</v>
      </c>
    </row>
    <row r="497" spans="1:11" hidden="1" x14ac:dyDescent="0.25">
      <c r="A497" s="4">
        <v>44278</v>
      </c>
      <c r="B497" t="s">
        <v>14</v>
      </c>
      <c r="C497">
        <v>659</v>
      </c>
      <c r="D497" t="str">
        <f t="shared" si="28"/>
        <v>БелАЗ7547659</v>
      </c>
      <c r="E497">
        <v>2021</v>
      </c>
      <c r="F497" t="s">
        <v>6</v>
      </c>
      <c r="G497">
        <v>9245</v>
      </c>
      <c r="H497">
        <v>9250</v>
      </c>
      <c r="I497" t="str">
        <f t="shared" si="30"/>
        <v>6599250</v>
      </c>
      <c r="J497" s="4">
        <f t="shared" si="31"/>
        <v>44278</v>
      </c>
      <c r="K497" t="s">
        <v>84</v>
      </c>
    </row>
    <row r="498" spans="1:11" hidden="1" x14ac:dyDescent="0.25">
      <c r="A498" s="4">
        <v>44295</v>
      </c>
      <c r="B498" t="s">
        <v>14</v>
      </c>
      <c r="C498">
        <v>659</v>
      </c>
      <c r="D498" t="str">
        <f t="shared" si="28"/>
        <v>БелАЗ7547659</v>
      </c>
      <c r="E498">
        <v>2021</v>
      </c>
      <c r="F498" t="s">
        <v>4</v>
      </c>
      <c r="G498">
        <v>9519</v>
      </c>
      <c r="H498">
        <f t="shared" si="29"/>
        <v>9500</v>
      </c>
      <c r="I498" t="str">
        <f t="shared" si="30"/>
        <v>6599500</v>
      </c>
      <c r="J498" s="4">
        <f t="shared" si="31"/>
        <v>44295</v>
      </c>
      <c r="K498" t="s">
        <v>84</v>
      </c>
    </row>
    <row r="499" spans="1:11" hidden="1" x14ac:dyDescent="0.25">
      <c r="A499" s="4">
        <v>44330</v>
      </c>
      <c r="B499" t="s">
        <v>14</v>
      </c>
      <c r="C499">
        <v>659</v>
      </c>
      <c r="D499" t="str">
        <f t="shared" si="28"/>
        <v>БелАЗ7547659</v>
      </c>
      <c r="E499">
        <v>2021</v>
      </c>
      <c r="F499" t="s">
        <v>7</v>
      </c>
      <c r="G499">
        <v>10000</v>
      </c>
      <c r="H499">
        <f t="shared" si="29"/>
        <v>10000</v>
      </c>
      <c r="I499" t="str">
        <f t="shared" si="30"/>
        <v>65910000</v>
      </c>
      <c r="J499" s="4">
        <f t="shared" si="31"/>
        <v>44330</v>
      </c>
      <c r="K499" t="s">
        <v>84</v>
      </c>
    </row>
    <row r="500" spans="1:11" hidden="1" x14ac:dyDescent="0.25">
      <c r="A500" s="4">
        <v>44344</v>
      </c>
      <c r="B500" t="s">
        <v>14</v>
      </c>
      <c r="C500">
        <v>659</v>
      </c>
      <c r="D500" t="str">
        <f t="shared" si="28"/>
        <v>БелАЗ7547659</v>
      </c>
      <c r="E500">
        <v>2021</v>
      </c>
      <c r="F500" t="s">
        <v>6</v>
      </c>
      <c r="G500">
        <v>10248</v>
      </c>
      <c r="H500">
        <v>10250</v>
      </c>
      <c r="I500" t="str">
        <f t="shared" si="30"/>
        <v>65910250</v>
      </c>
      <c r="J500" s="4">
        <f t="shared" si="31"/>
        <v>44344</v>
      </c>
      <c r="K500" t="s">
        <v>84</v>
      </c>
    </row>
    <row r="501" spans="1:11" hidden="1" x14ac:dyDescent="0.25">
      <c r="A501" s="4">
        <v>44367</v>
      </c>
      <c r="B501" t="s">
        <v>14</v>
      </c>
      <c r="C501">
        <v>659</v>
      </c>
      <c r="D501" t="str">
        <f t="shared" si="28"/>
        <v>БелАЗ7547659</v>
      </c>
      <c r="E501">
        <v>2021</v>
      </c>
      <c r="F501" t="s">
        <v>52</v>
      </c>
      <c r="G501">
        <v>10516</v>
      </c>
      <c r="H501">
        <f t="shared" si="29"/>
        <v>10500</v>
      </c>
      <c r="I501" t="str">
        <f t="shared" si="30"/>
        <v>65910500</v>
      </c>
      <c r="J501" s="4">
        <f t="shared" si="31"/>
        <v>44367</v>
      </c>
      <c r="K501" t="s">
        <v>84</v>
      </c>
    </row>
    <row r="502" spans="1:11" hidden="1" x14ac:dyDescent="0.25">
      <c r="A502" s="4">
        <v>44396</v>
      </c>
      <c r="B502" t="s">
        <v>14</v>
      </c>
      <c r="C502">
        <v>659</v>
      </c>
      <c r="D502" t="str">
        <f t="shared" si="28"/>
        <v>БелАЗ7547659</v>
      </c>
      <c r="E502">
        <v>2021</v>
      </c>
      <c r="F502" t="s">
        <v>6</v>
      </c>
      <c r="G502">
        <v>10781</v>
      </c>
      <c r="H502">
        <v>10750</v>
      </c>
      <c r="I502" t="str">
        <f t="shared" si="30"/>
        <v>65910750</v>
      </c>
      <c r="J502" s="4">
        <f t="shared" si="31"/>
        <v>44396</v>
      </c>
      <c r="K502" t="s">
        <v>84</v>
      </c>
    </row>
    <row r="503" spans="1:11" hidden="1" x14ac:dyDescent="0.25">
      <c r="A503" s="4">
        <v>44423</v>
      </c>
      <c r="B503" t="s">
        <v>14</v>
      </c>
      <c r="C503">
        <v>659</v>
      </c>
      <c r="D503" t="str">
        <f t="shared" si="28"/>
        <v>БелАЗ7547659</v>
      </c>
      <c r="E503">
        <v>2021</v>
      </c>
      <c r="F503" t="s">
        <v>2</v>
      </c>
      <c r="G503">
        <v>11000</v>
      </c>
      <c r="H503">
        <f t="shared" si="29"/>
        <v>11000</v>
      </c>
      <c r="I503" t="str">
        <f t="shared" si="30"/>
        <v>65911000</v>
      </c>
      <c r="J503" s="4">
        <f t="shared" si="31"/>
        <v>44423</v>
      </c>
      <c r="K503" t="s">
        <v>84</v>
      </c>
    </row>
    <row r="504" spans="1:11" hidden="1" x14ac:dyDescent="0.25">
      <c r="A504" s="4">
        <v>44673</v>
      </c>
      <c r="B504" t="s">
        <v>14</v>
      </c>
      <c r="C504">
        <v>659</v>
      </c>
      <c r="D504" t="str">
        <f t="shared" si="28"/>
        <v>БелАЗ7547659</v>
      </c>
      <c r="E504">
        <v>2022</v>
      </c>
      <c r="F504" t="s">
        <v>4</v>
      </c>
      <c r="G504">
        <v>11506</v>
      </c>
      <c r="H504">
        <f t="shared" si="29"/>
        <v>11500</v>
      </c>
      <c r="I504" t="str">
        <f t="shared" si="30"/>
        <v>65911500</v>
      </c>
      <c r="J504" s="4">
        <f t="shared" si="31"/>
        <v>44673</v>
      </c>
      <c r="K504" t="s">
        <v>84</v>
      </c>
    </row>
    <row r="505" spans="1:11" hidden="1" x14ac:dyDescent="0.25">
      <c r="A505" s="4">
        <v>44686</v>
      </c>
      <c r="B505" t="s">
        <v>14</v>
      </c>
      <c r="C505">
        <v>659</v>
      </c>
      <c r="D505" t="str">
        <f t="shared" si="28"/>
        <v>БелАЗ7547659</v>
      </c>
      <c r="E505">
        <v>2022</v>
      </c>
      <c r="F505" t="s">
        <v>6</v>
      </c>
      <c r="G505">
        <v>11750</v>
      </c>
      <c r="H505">
        <v>11750</v>
      </c>
      <c r="I505" t="str">
        <f t="shared" si="30"/>
        <v>65911750</v>
      </c>
      <c r="J505" s="4">
        <f t="shared" si="31"/>
        <v>44686</v>
      </c>
      <c r="K505" t="s">
        <v>84</v>
      </c>
    </row>
    <row r="506" spans="1:11" hidden="1" x14ac:dyDescent="0.25">
      <c r="A506" s="4">
        <v>44725</v>
      </c>
      <c r="B506" t="s">
        <v>14</v>
      </c>
      <c r="C506">
        <v>659</v>
      </c>
      <c r="D506" t="str">
        <f t="shared" si="28"/>
        <v>БелАЗ7547659</v>
      </c>
      <c r="E506">
        <v>2022</v>
      </c>
      <c r="F506" t="s">
        <v>6</v>
      </c>
      <c r="G506">
        <v>12257</v>
      </c>
      <c r="H506">
        <v>12250</v>
      </c>
      <c r="I506" t="str">
        <f t="shared" si="30"/>
        <v>65912250</v>
      </c>
      <c r="J506" s="4">
        <f t="shared" si="31"/>
        <v>44725</v>
      </c>
      <c r="K506" t="s">
        <v>84</v>
      </c>
    </row>
    <row r="507" spans="1:11" hidden="1" x14ac:dyDescent="0.25">
      <c r="A507" s="4">
        <v>44744</v>
      </c>
      <c r="B507" t="s">
        <v>14</v>
      </c>
      <c r="C507">
        <v>659</v>
      </c>
      <c r="D507" t="str">
        <f t="shared" si="28"/>
        <v>БелАЗ7547659</v>
      </c>
      <c r="E507">
        <v>2022</v>
      </c>
      <c r="F507" t="s">
        <v>4</v>
      </c>
      <c r="G507">
        <v>12502</v>
      </c>
      <c r="H507">
        <f t="shared" si="29"/>
        <v>12500</v>
      </c>
      <c r="I507" t="str">
        <f t="shared" si="30"/>
        <v>65912500</v>
      </c>
      <c r="J507" s="4">
        <f t="shared" si="31"/>
        <v>44744</v>
      </c>
      <c r="K507" t="s">
        <v>84</v>
      </c>
    </row>
    <row r="508" spans="1:11" hidden="1" x14ac:dyDescent="0.25">
      <c r="A508" s="4">
        <v>44762</v>
      </c>
      <c r="B508" t="s">
        <v>14</v>
      </c>
      <c r="C508">
        <v>659</v>
      </c>
      <c r="D508" t="str">
        <f t="shared" si="28"/>
        <v>БелАЗ7547659</v>
      </c>
      <c r="E508">
        <v>2022</v>
      </c>
      <c r="F508" t="s">
        <v>6</v>
      </c>
      <c r="G508">
        <v>12752</v>
      </c>
      <c r="H508">
        <v>12750</v>
      </c>
      <c r="I508" t="str">
        <f t="shared" si="30"/>
        <v>65912750</v>
      </c>
      <c r="J508" s="4">
        <f t="shared" si="31"/>
        <v>44762</v>
      </c>
      <c r="K508" t="s">
        <v>84</v>
      </c>
    </row>
    <row r="509" spans="1:11" hidden="1" x14ac:dyDescent="0.25">
      <c r="A509" s="4">
        <v>44774</v>
      </c>
      <c r="B509" t="s">
        <v>14</v>
      </c>
      <c r="C509">
        <v>659</v>
      </c>
      <c r="D509" t="str">
        <f t="shared" si="28"/>
        <v>БелАЗ7547659</v>
      </c>
      <c r="E509">
        <v>2022</v>
      </c>
      <c r="F509" t="s">
        <v>2</v>
      </c>
      <c r="G509">
        <v>13000</v>
      </c>
      <c r="H509">
        <f t="shared" si="29"/>
        <v>13000</v>
      </c>
      <c r="I509" t="str">
        <f t="shared" si="30"/>
        <v>65913000</v>
      </c>
      <c r="J509" s="4">
        <f t="shared" si="31"/>
        <v>44774</v>
      </c>
      <c r="K509" t="s">
        <v>84</v>
      </c>
    </row>
    <row r="510" spans="1:11" hidden="1" x14ac:dyDescent="0.25">
      <c r="A510" s="4">
        <v>44284</v>
      </c>
      <c r="B510" t="s">
        <v>14</v>
      </c>
      <c r="C510">
        <v>660</v>
      </c>
      <c r="D510" t="str">
        <f t="shared" si="28"/>
        <v>БелАЗ7547660</v>
      </c>
      <c r="E510">
        <v>2021</v>
      </c>
      <c r="F510" t="s">
        <v>5</v>
      </c>
      <c r="G510">
        <v>7615</v>
      </c>
      <c r="H510">
        <v>7500</v>
      </c>
      <c r="I510" t="str">
        <f t="shared" si="30"/>
        <v>6607500</v>
      </c>
      <c r="J510" s="4">
        <f t="shared" si="31"/>
        <v>44284</v>
      </c>
      <c r="K510" t="s">
        <v>84</v>
      </c>
    </row>
    <row r="511" spans="1:11" hidden="1" x14ac:dyDescent="0.25">
      <c r="A511" s="4">
        <v>44296</v>
      </c>
      <c r="B511" t="s">
        <v>14</v>
      </c>
      <c r="C511">
        <v>660</v>
      </c>
      <c r="D511" t="str">
        <f t="shared" si="28"/>
        <v>БелАЗ7547660</v>
      </c>
      <c r="E511">
        <v>2021</v>
      </c>
      <c r="F511" t="s">
        <v>6</v>
      </c>
      <c r="G511">
        <v>7753</v>
      </c>
      <c r="H511">
        <v>7750</v>
      </c>
      <c r="I511" t="str">
        <f t="shared" si="30"/>
        <v>6607750</v>
      </c>
      <c r="J511" s="4">
        <f t="shared" si="31"/>
        <v>44296</v>
      </c>
      <c r="K511" t="s">
        <v>84</v>
      </c>
    </row>
    <row r="512" spans="1:11" hidden="1" x14ac:dyDescent="0.25">
      <c r="A512" s="4">
        <v>44324</v>
      </c>
      <c r="B512" t="s">
        <v>14</v>
      </c>
      <c r="C512">
        <v>660</v>
      </c>
      <c r="D512" t="str">
        <f t="shared" si="28"/>
        <v>БелАЗ7547660</v>
      </c>
      <c r="E512">
        <v>2021</v>
      </c>
      <c r="F512" t="s">
        <v>5</v>
      </c>
      <c r="G512">
        <v>8000</v>
      </c>
      <c r="H512">
        <f t="shared" si="29"/>
        <v>8000</v>
      </c>
      <c r="I512" t="str">
        <f t="shared" si="30"/>
        <v>6608000</v>
      </c>
      <c r="J512" s="4">
        <f t="shared" si="31"/>
        <v>44324</v>
      </c>
      <c r="K512" t="s">
        <v>84</v>
      </c>
    </row>
    <row r="513" spans="1:11" hidden="1" x14ac:dyDescent="0.25">
      <c r="A513" s="4">
        <v>44351</v>
      </c>
      <c r="B513" t="s">
        <v>14</v>
      </c>
      <c r="C513">
        <v>660</v>
      </c>
      <c r="D513" t="str">
        <f t="shared" si="28"/>
        <v>БелАЗ7547660</v>
      </c>
      <c r="E513">
        <v>2021</v>
      </c>
      <c r="F513" t="s">
        <v>4</v>
      </c>
      <c r="G513">
        <v>8509</v>
      </c>
      <c r="H513">
        <f t="shared" si="29"/>
        <v>8500</v>
      </c>
      <c r="I513" t="str">
        <f t="shared" si="30"/>
        <v>6608500</v>
      </c>
      <c r="J513" s="4">
        <f t="shared" si="31"/>
        <v>44351</v>
      </c>
      <c r="K513" t="s">
        <v>84</v>
      </c>
    </row>
    <row r="514" spans="1:11" hidden="1" x14ac:dyDescent="0.25">
      <c r="A514" s="4">
        <v>44409</v>
      </c>
      <c r="B514" t="s">
        <v>14</v>
      </c>
      <c r="C514">
        <v>660</v>
      </c>
      <c r="D514" t="str">
        <f t="shared" ref="D514:D577" si="32">B514&amp;C514</f>
        <v>БелАЗ7547660</v>
      </c>
      <c r="E514">
        <v>2021</v>
      </c>
      <c r="F514" t="s">
        <v>6</v>
      </c>
      <c r="G514">
        <v>9255</v>
      </c>
      <c r="H514">
        <v>9250</v>
      </c>
      <c r="I514" t="str">
        <f t="shared" ref="I514:I577" si="33">C514&amp;H514</f>
        <v>6609250</v>
      </c>
      <c r="J514" s="4">
        <f t="shared" ref="J514:J577" si="34">A514</f>
        <v>44409</v>
      </c>
      <c r="K514" t="s">
        <v>84</v>
      </c>
    </row>
    <row r="515" spans="1:11" hidden="1" x14ac:dyDescent="0.25">
      <c r="A515" s="4">
        <v>44424</v>
      </c>
      <c r="B515" t="s">
        <v>14</v>
      </c>
      <c r="C515">
        <v>660</v>
      </c>
      <c r="D515" t="str">
        <f t="shared" si="32"/>
        <v>БелАЗ7547660</v>
      </c>
      <c r="E515">
        <v>2021</v>
      </c>
      <c r="F515" t="s">
        <v>4</v>
      </c>
      <c r="G515">
        <v>9509</v>
      </c>
      <c r="H515">
        <f t="shared" ref="H515:H571" si="35">ROUND(G515,-2)</f>
        <v>9500</v>
      </c>
      <c r="I515" t="str">
        <f t="shared" si="33"/>
        <v>6609500</v>
      </c>
      <c r="J515" s="4">
        <f t="shared" si="34"/>
        <v>44424</v>
      </c>
      <c r="K515" t="s">
        <v>84</v>
      </c>
    </row>
    <row r="516" spans="1:11" hidden="1" x14ac:dyDescent="0.25">
      <c r="A516" s="4">
        <v>44436</v>
      </c>
      <c r="B516" t="s">
        <v>14</v>
      </c>
      <c r="C516">
        <v>660</v>
      </c>
      <c r="D516" t="str">
        <f t="shared" si="32"/>
        <v>БелАЗ7547660</v>
      </c>
      <c r="E516">
        <v>2021</v>
      </c>
      <c r="F516" t="s">
        <v>6</v>
      </c>
      <c r="G516">
        <v>9759</v>
      </c>
      <c r="H516">
        <v>9750</v>
      </c>
      <c r="I516" t="str">
        <f t="shared" si="33"/>
        <v>6609750</v>
      </c>
      <c r="J516" s="4">
        <f t="shared" si="34"/>
        <v>44436</v>
      </c>
      <c r="K516" t="s">
        <v>84</v>
      </c>
    </row>
    <row r="517" spans="1:11" hidden="1" x14ac:dyDescent="0.25">
      <c r="A517" s="4">
        <v>44448</v>
      </c>
      <c r="B517" t="s">
        <v>14</v>
      </c>
      <c r="C517">
        <v>660</v>
      </c>
      <c r="D517" t="str">
        <f t="shared" si="32"/>
        <v>БелАЗ7547660</v>
      </c>
      <c r="E517">
        <v>2021</v>
      </c>
      <c r="F517" t="s">
        <v>7</v>
      </c>
      <c r="G517">
        <v>10011</v>
      </c>
      <c r="H517">
        <f t="shared" si="35"/>
        <v>10000</v>
      </c>
      <c r="I517" t="str">
        <f t="shared" si="33"/>
        <v>66010000</v>
      </c>
      <c r="J517" s="4">
        <f t="shared" si="34"/>
        <v>44448</v>
      </c>
      <c r="K517" t="s">
        <v>84</v>
      </c>
    </row>
    <row r="518" spans="1:11" hidden="1" x14ac:dyDescent="0.25">
      <c r="A518" s="4">
        <v>44655</v>
      </c>
      <c r="B518" t="s">
        <v>14</v>
      </c>
      <c r="C518">
        <v>660</v>
      </c>
      <c r="D518" t="str">
        <f t="shared" si="32"/>
        <v>БелАЗ7547660</v>
      </c>
      <c r="E518">
        <v>2022</v>
      </c>
      <c r="F518" t="s">
        <v>6</v>
      </c>
      <c r="G518">
        <v>10137</v>
      </c>
      <c r="I518" t="str">
        <f t="shared" si="33"/>
        <v>660</v>
      </c>
      <c r="J518" s="4">
        <f t="shared" si="34"/>
        <v>44655</v>
      </c>
      <c r="K518" t="s">
        <v>84</v>
      </c>
    </row>
    <row r="519" spans="1:11" hidden="1" x14ac:dyDescent="0.25">
      <c r="A519" s="4">
        <v>44690</v>
      </c>
      <c r="B519" t="s">
        <v>14</v>
      </c>
      <c r="C519">
        <v>660</v>
      </c>
      <c r="D519" t="str">
        <f t="shared" si="32"/>
        <v>БелАЗ7547660</v>
      </c>
      <c r="E519">
        <v>2022</v>
      </c>
      <c r="F519" t="s">
        <v>6</v>
      </c>
      <c r="G519">
        <v>10283</v>
      </c>
      <c r="H519">
        <v>10250</v>
      </c>
      <c r="I519" t="str">
        <f t="shared" si="33"/>
        <v>66010250</v>
      </c>
      <c r="J519" s="4">
        <f t="shared" si="34"/>
        <v>44690</v>
      </c>
      <c r="K519" t="s">
        <v>84</v>
      </c>
    </row>
    <row r="520" spans="1:11" hidden="1" x14ac:dyDescent="0.25">
      <c r="A520" s="4">
        <v>44704</v>
      </c>
      <c r="B520" t="s">
        <v>14</v>
      </c>
      <c r="C520">
        <v>660</v>
      </c>
      <c r="D520" t="str">
        <f t="shared" si="32"/>
        <v>БелАЗ7547660</v>
      </c>
      <c r="E520">
        <v>2022</v>
      </c>
      <c r="F520" t="s">
        <v>52</v>
      </c>
      <c r="G520">
        <v>10501</v>
      </c>
      <c r="H520">
        <f t="shared" si="35"/>
        <v>10500</v>
      </c>
      <c r="I520" t="str">
        <f t="shared" si="33"/>
        <v>66010500</v>
      </c>
      <c r="J520" s="4">
        <f t="shared" si="34"/>
        <v>44704</v>
      </c>
      <c r="K520" t="s">
        <v>84</v>
      </c>
    </row>
    <row r="521" spans="1:11" hidden="1" x14ac:dyDescent="0.25">
      <c r="A521" s="4">
        <v>44724</v>
      </c>
      <c r="B521" t="s">
        <v>14</v>
      </c>
      <c r="C521">
        <v>660</v>
      </c>
      <c r="D521" t="str">
        <f t="shared" si="32"/>
        <v>БелАЗ7547660</v>
      </c>
      <c r="E521">
        <v>2022</v>
      </c>
      <c r="F521" t="s">
        <v>6</v>
      </c>
      <c r="G521">
        <v>10771</v>
      </c>
      <c r="H521">
        <v>10750</v>
      </c>
      <c r="I521" t="str">
        <f t="shared" si="33"/>
        <v>66010750</v>
      </c>
      <c r="J521" s="4">
        <f t="shared" si="34"/>
        <v>44724</v>
      </c>
      <c r="K521" t="s">
        <v>84</v>
      </c>
    </row>
    <row r="522" spans="1:11" hidden="1" x14ac:dyDescent="0.25">
      <c r="A522" s="4">
        <v>44739</v>
      </c>
      <c r="B522" t="s">
        <v>14</v>
      </c>
      <c r="C522">
        <v>660</v>
      </c>
      <c r="D522" t="str">
        <f t="shared" si="32"/>
        <v>БелАЗ7547660</v>
      </c>
      <c r="E522">
        <v>2022</v>
      </c>
      <c r="F522" t="s">
        <v>2</v>
      </c>
      <c r="G522">
        <v>11017</v>
      </c>
      <c r="H522">
        <f t="shared" si="35"/>
        <v>11000</v>
      </c>
      <c r="I522" t="str">
        <f t="shared" si="33"/>
        <v>66011000</v>
      </c>
      <c r="J522" s="4">
        <f t="shared" si="34"/>
        <v>44739</v>
      </c>
      <c r="K522" t="s">
        <v>84</v>
      </c>
    </row>
    <row r="523" spans="1:11" hidden="1" x14ac:dyDescent="0.25">
      <c r="A523" s="4">
        <v>44758</v>
      </c>
      <c r="B523" t="s">
        <v>14</v>
      </c>
      <c r="C523">
        <v>660</v>
      </c>
      <c r="D523" t="str">
        <f t="shared" si="32"/>
        <v>БелАЗ7547660</v>
      </c>
      <c r="E523">
        <v>2022</v>
      </c>
      <c r="F523" t="s">
        <v>6</v>
      </c>
      <c r="G523">
        <v>11257</v>
      </c>
      <c r="H523">
        <v>11250</v>
      </c>
      <c r="I523" t="str">
        <f t="shared" si="33"/>
        <v>66011250</v>
      </c>
      <c r="J523" s="4">
        <f t="shared" si="34"/>
        <v>44758</v>
      </c>
      <c r="K523" t="s">
        <v>84</v>
      </c>
    </row>
    <row r="524" spans="1:11" hidden="1" x14ac:dyDescent="0.25">
      <c r="A524" s="4">
        <v>44772</v>
      </c>
      <c r="B524" t="s">
        <v>14</v>
      </c>
      <c r="C524">
        <v>660</v>
      </c>
      <c r="D524" t="str">
        <f t="shared" si="32"/>
        <v>БелАЗ7547660</v>
      </c>
      <c r="E524">
        <v>2022</v>
      </c>
      <c r="F524" t="s">
        <v>4</v>
      </c>
      <c r="G524">
        <v>11500</v>
      </c>
      <c r="H524">
        <f t="shared" si="35"/>
        <v>11500</v>
      </c>
      <c r="I524" t="str">
        <f t="shared" si="33"/>
        <v>66011500</v>
      </c>
      <c r="J524" s="4">
        <f t="shared" si="34"/>
        <v>44772</v>
      </c>
      <c r="K524" t="s">
        <v>84</v>
      </c>
    </row>
    <row r="525" spans="1:11" hidden="1" x14ac:dyDescent="0.25">
      <c r="A525" s="4">
        <v>44364</v>
      </c>
      <c r="B525" t="s">
        <v>14</v>
      </c>
      <c r="C525">
        <v>661</v>
      </c>
      <c r="D525" t="str">
        <f t="shared" si="32"/>
        <v>БелАЗ7547661</v>
      </c>
      <c r="E525">
        <v>2021</v>
      </c>
      <c r="F525" t="s">
        <v>6</v>
      </c>
      <c r="G525">
        <v>9297</v>
      </c>
      <c r="H525">
        <v>9250</v>
      </c>
      <c r="I525" t="str">
        <f t="shared" si="33"/>
        <v>6619250</v>
      </c>
      <c r="J525" s="4">
        <f t="shared" si="34"/>
        <v>44364</v>
      </c>
      <c r="K525" t="s">
        <v>84</v>
      </c>
    </row>
    <row r="526" spans="1:11" hidden="1" x14ac:dyDescent="0.25">
      <c r="A526" s="4">
        <v>44379</v>
      </c>
      <c r="B526" t="s">
        <v>14</v>
      </c>
      <c r="C526">
        <v>661</v>
      </c>
      <c r="D526" t="str">
        <f t="shared" si="32"/>
        <v>БелАЗ7547661</v>
      </c>
      <c r="E526">
        <v>2021</v>
      </c>
      <c r="F526" t="s">
        <v>6</v>
      </c>
      <c r="G526">
        <v>9540</v>
      </c>
      <c r="H526">
        <f t="shared" si="35"/>
        <v>9500</v>
      </c>
      <c r="I526" t="str">
        <f t="shared" si="33"/>
        <v>6619500</v>
      </c>
      <c r="J526" s="4">
        <f t="shared" si="34"/>
        <v>44379</v>
      </c>
      <c r="K526" t="s">
        <v>84</v>
      </c>
    </row>
    <row r="527" spans="1:11" hidden="1" x14ac:dyDescent="0.25">
      <c r="A527" s="4">
        <v>44392</v>
      </c>
      <c r="B527" t="s">
        <v>14</v>
      </c>
      <c r="C527">
        <v>661</v>
      </c>
      <c r="D527" t="str">
        <f t="shared" si="32"/>
        <v>БелАЗ7547661</v>
      </c>
      <c r="E527">
        <v>2021</v>
      </c>
      <c r="F527" t="s">
        <v>6</v>
      </c>
      <c r="G527">
        <v>9784</v>
      </c>
      <c r="H527">
        <v>9750</v>
      </c>
      <c r="I527" t="str">
        <f t="shared" si="33"/>
        <v>6619750</v>
      </c>
      <c r="J527" s="4">
        <f t="shared" si="34"/>
        <v>44392</v>
      </c>
      <c r="K527" t="s">
        <v>84</v>
      </c>
    </row>
    <row r="528" spans="1:11" hidden="1" x14ac:dyDescent="0.25">
      <c r="A528" s="4">
        <v>44411</v>
      </c>
      <c r="B528" t="s">
        <v>14</v>
      </c>
      <c r="C528">
        <v>661</v>
      </c>
      <c r="D528" t="str">
        <f t="shared" si="32"/>
        <v>БелАЗ7547661</v>
      </c>
      <c r="E528">
        <v>2021</v>
      </c>
      <c r="F528" t="s">
        <v>6</v>
      </c>
      <c r="G528">
        <v>10062</v>
      </c>
      <c r="H528">
        <v>10000</v>
      </c>
      <c r="I528" t="str">
        <f t="shared" si="33"/>
        <v>66110000</v>
      </c>
      <c r="J528" s="4">
        <f t="shared" si="34"/>
        <v>44411</v>
      </c>
      <c r="K528" t="s">
        <v>84</v>
      </c>
    </row>
    <row r="529" spans="1:11" hidden="1" x14ac:dyDescent="0.25">
      <c r="A529" s="4">
        <v>44448</v>
      </c>
      <c r="B529" t="s">
        <v>14</v>
      </c>
      <c r="C529">
        <v>661</v>
      </c>
      <c r="D529" t="str">
        <f t="shared" si="32"/>
        <v>БелАЗ7547661</v>
      </c>
      <c r="E529">
        <v>2021</v>
      </c>
      <c r="F529" t="s">
        <v>6</v>
      </c>
      <c r="G529">
        <v>10283</v>
      </c>
      <c r="H529">
        <v>10250</v>
      </c>
      <c r="I529" t="str">
        <f t="shared" si="33"/>
        <v>66110250</v>
      </c>
      <c r="J529" s="4">
        <f t="shared" si="34"/>
        <v>44448</v>
      </c>
      <c r="K529" t="s">
        <v>84</v>
      </c>
    </row>
    <row r="530" spans="1:11" hidden="1" x14ac:dyDescent="0.25">
      <c r="A530" s="4">
        <v>44471</v>
      </c>
      <c r="B530" t="s">
        <v>14</v>
      </c>
      <c r="C530">
        <v>661</v>
      </c>
      <c r="D530" t="str">
        <f t="shared" si="32"/>
        <v>БелАЗ7547661</v>
      </c>
      <c r="E530">
        <v>2021</v>
      </c>
      <c r="F530" t="s">
        <v>6</v>
      </c>
      <c r="G530">
        <v>10540</v>
      </c>
      <c r="H530">
        <f t="shared" si="35"/>
        <v>10500</v>
      </c>
      <c r="I530" t="str">
        <f t="shared" si="33"/>
        <v>66110500</v>
      </c>
      <c r="J530" s="4">
        <f t="shared" si="34"/>
        <v>44471</v>
      </c>
      <c r="K530" t="s">
        <v>84</v>
      </c>
    </row>
    <row r="531" spans="1:11" hidden="1" x14ac:dyDescent="0.25">
      <c r="A531" s="4">
        <v>44698</v>
      </c>
      <c r="B531" t="s">
        <v>14</v>
      </c>
      <c r="C531">
        <v>661</v>
      </c>
      <c r="D531" t="str">
        <f t="shared" si="32"/>
        <v>БелАЗ7547661</v>
      </c>
      <c r="E531">
        <v>2022</v>
      </c>
      <c r="F531" t="s">
        <v>4</v>
      </c>
      <c r="G531">
        <v>11425</v>
      </c>
      <c r="H531">
        <v>11500</v>
      </c>
      <c r="I531" t="str">
        <f t="shared" si="33"/>
        <v>66111500</v>
      </c>
      <c r="J531" s="4">
        <f t="shared" si="34"/>
        <v>44698</v>
      </c>
      <c r="K531" t="s">
        <v>84</v>
      </c>
    </row>
    <row r="532" spans="1:11" hidden="1" x14ac:dyDescent="0.25">
      <c r="A532" s="4">
        <v>44716</v>
      </c>
      <c r="B532" t="s">
        <v>14</v>
      </c>
      <c r="C532">
        <v>661</v>
      </c>
      <c r="D532" t="str">
        <f t="shared" si="32"/>
        <v>БелАЗ7547661</v>
      </c>
      <c r="E532">
        <v>2022</v>
      </c>
      <c r="F532" t="s">
        <v>6</v>
      </c>
      <c r="G532">
        <v>11777</v>
      </c>
      <c r="H532">
        <v>11750</v>
      </c>
      <c r="I532" t="str">
        <f t="shared" si="33"/>
        <v>66111750</v>
      </c>
      <c r="J532" s="4">
        <f t="shared" si="34"/>
        <v>44716</v>
      </c>
      <c r="K532" t="s">
        <v>84</v>
      </c>
    </row>
    <row r="533" spans="1:11" hidden="1" x14ac:dyDescent="0.25">
      <c r="A533" s="4">
        <v>44733</v>
      </c>
      <c r="B533" t="s">
        <v>14</v>
      </c>
      <c r="C533">
        <v>661</v>
      </c>
      <c r="D533" t="str">
        <f t="shared" si="32"/>
        <v>БелАЗ7547661</v>
      </c>
      <c r="E533">
        <v>2022</v>
      </c>
      <c r="F533" t="s">
        <v>2</v>
      </c>
      <c r="G533">
        <v>12115</v>
      </c>
      <c r="H533">
        <v>12000</v>
      </c>
      <c r="I533" t="str">
        <f t="shared" si="33"/>
        <v>66112000</v>
      </c>
      <c r="J533" s="4">
        <f t="shared" si="34"/>
        <v>44733</v>
      </c>
      <c r="K533" t="s">
        <v>84</v>
      </c>
    </row>
    <row r="534" spans="1:11" hidden="1" x14ac:dyDescent="0.25">
      <c r="A534" s="4">
        <v>44756</v>
      </c>
      <c r="B534" t="s">
        <v>14</v>
      </c>
      <c r="C534">
        <v>661</v>
      </c>
      <c r="D534" t="str">
        <f t="shared" si="32"/>
        <v>БелАЗ7547661</v>
      </c>
      <c r="E534">
        <v>2022</v>
      </c>
      <c r="F534" t="s">
        <v>6</v>
      </c>
      <c r="G534">
        <v>12462</v>
      </c>
      <c r="H534">
        <f t="shared" si="35"/>
        <v>12500</v>
      </c>
      <c r="I534" t="str">
        <f t="shared" si="33"/>
        <v>66112500</v>
      </c>
      <c r="J534" s="4">
        <f t="shared" si="34"/>
        <v>44756</v>
      </c>
      <c r="K534" t="s">
        <v>84</v>
      </c>
    </row>
    <row r="535" spans="1:11" hidden="1" x14ac:dyDescent="0.25">
      <c r="A535" s="4">
        <v>44775</v>
      </c>
      <c r="B535" t="s">
        <v>14</v>
      </c>
      <c r="C535">
        <v>661</v>
      </c>
      <c r="D535" t="str">
        <f t="shared" si="32"/>
        <v>БелАЗ7547661</v>
      </c>
      <c r="E535">
        <v>2022</v>
      </c>
      <c r="F535" t="s">
        <v>4</v>
      </c>
      <c r="G535">
        <v>12835</v>
      </c>
      <c r="H535">
        <v>12750</v>
      </c>
      <c r="I535" t="str">
        <f t="shared" si="33"/>
        <v>66112750</v>
      </c>
      <c r="J535" s="4">
        <f t="shared" si="34"/>
        <v>44775</v>
      </c>
      <c r="K535" t="s">
        <v>84</v>
      </c>
    </row>
    <row r="536" spans="1:11" hidden="1" x14ac:dyDescent="0.25">
      <c r="A536" s="4">
        <v>44797</v>
      </c>
      <c r="B536" t="s">
        <v>14</v>
      </c>
      <c r="C536">
        <v>661</v>
      </c>
      <c r="D536" t="str">
        <f t="shared" si="32"/>
        <v>БелАЗ7547661</v>
      </c>
      <c r="E536">
        <v>2022</v>
      </c>
      <c r="F536" t="s">
        <v>6</v>
      </c>
      <c r="G536">
        <v>13183</v>
      </c>
      <c r="H536">
        <v>13000</v>
      </c>
      <c r="I536" t="str">
        <f t="shared" si="33"/>
        <v>66113000</v>
      </c>
      <c r="J536" s="4">
        <f t="shared" si="34"/>
        <v>44797</v>
      </c>
      <c r="K536" t="s">
        <v>84</v>
      </c>
    </row>
    <row r="537" spans="1:11" hidden="1" x14ac:dyDescent="0.25">
      <c r="A537" s="4">
        <v>44827</v>
      </c>
      <c r="B537" t="s">
        <v>14</v>
      </c>
      <c r="C537">
        <v>661</v>
      </c>
      <c r="D537" t="str">
        <f t="shared" si="32"/>
        <v>БелАЗ7547661</v>
      </c>
      <c r="E537">
        <v>2022</v>
      </c>
      <c r="F537" t="s">
        <v>7</v>
      </c>
      <c r="G537">
        <v>13536</v>
      </c>
      <c r="H537">
        <f t="shared" si="35"/>
        <v>13500</v>
      </c>
      <c r="I537" t="str">
        <f t="shared" si="33"/>
        <v>66113500</v>
      </c>
      <c r="J537" s="4">
        <f t="shared" si="34"/>
        <v>44827</v>
      </c>
      <c r="K537" t="s">
        <v>84</v>
      </c>
    </row>
    <row r="538" spans="1:11" hidden="1" x14ac:dyDescent="0.25">
      <c r="A538" s="4">
        <v>44843</v>
      </c>
      <c r="B538" t="s">
        <v>14</v>
      </c>
      <c r="C538">
        <v>661</v>
      </c>
      <c r="D538" t="str">
        <f t="shared" si="32"/>
        <v>БелАЗ7547661</v>
      </c>
      <c r="E538">
        <v>2022</v>
      </c>
      <c r="F538" t="s">
        <v>6</v>
      </c>
      <c r="G538">
        <v>13900</v>
      </c>
      <c r="H538">
        <v>13750</v>
      </c>
      <c r="I538" t="str">
        <f t="shared" si="33"/>
        <v>66113750</v>
      </c>
      <c r="J538" s="4">
        <f t="shared" si="34"/>
        <v>44843</v>
      </c>
      <c r="K538" t="s">
        <v>84</v>
      </c>
    </row>
    <row r="539" spans="1:11" hidden="1" x14ac:dyDescent="0.25">
      <c r="A539" s="4">
        <v>44802</v>
      </c>
      <c r="B539" t="s">
        <v>53</v>
      </c>
      <c r="C539">
        <v>663</v>
      </c>
      <c r="D539" t="str">
        <f t="shared" si="32"/>
        <v>MITSUBISHI FUSO663</v>
      </c>
      <c r="E539">
        <v>2022</v>
      </c>
      <c r="F539" t="s">
        <v>27</v>
      </c>
      <c r="G539">
        <v>31046</v>
      </c>
      <c r="H539">
        <f t="shared" si="35"/>
        <v>31000</v>
      </c>
      <c r="I539" t="str">
        <f t="shared" si="33"/>
        <v>66331000</v>
      </c>
      <c r="J539" s="4">
        <f t="shared" si="34"/>
        <v>44802</v>
      </c>
    </row>
    <row r="540" spans="1:11" hidden="1" x14ac:dyDescent="0.25">
      <c r="A540" s="4">
        <v>44323</v>
      </c>
      <c r="B540" t="s">
        <v>48</v>
      </c>
      <c r="C540">
        <v>664</v>
      </c>
      <c r="D540" t="str">
        <f t="shared" si="32"/>
        <v>PC-800664</v>
      </c>
      <c r="E540">
        <v>2021</v>
      </c>
      <c r="F540" t="s">
        <v>5</v>
      </c>
      <c r="G540">
        <v>8595</v>
      </c>
      <c r="H540">
        <v>8000</v>
      </c>
      <c r="I540" t="str">
        <f t="shared" si="33"/>
        <v>6648000</v>
      </c>
      <c r="J540" s="4">
        <f t="shared" si="34"/>
        <v>44323</v>
      </c>
      <c r="K540" t="s">
        <v>84</v>
      </c>
    </row>
    <row r="541" spans="1:11" hidden="1" x14ac:dyDescent="0.25">
      <c r="A541" s="4">
        <v>44347</v>
      </c>
      <c r="B541" t="s">
        <v>48</v>
      </c>
      <c r="C541">
        <v>664</v>
      </c>
      <c r="D541" t="str">
        <f t="shared" si="32"/>
        <v>PC-800664</v>
      </c>
      <c r="E541">
        <v>2021</v>
      </c>
      <c r="F541" t="s">
        <v>4</v>
      </c>
      <c r="G541">
        <v>9062</v>
      </c>
      <c r="H541">
        <v>8500</v>
      </c>
      <c r="I541" t="str">
        <f t="shared" si="33"/>
        <v>6648500</v>
      </c>
      <c r="J541" s="4">
        <f t="shared" si="34"/>
        <v>44347</v>
      </c>
      <c r="K541" t="s">
        <v>84</v>
      </c>
    </row>
    <row r="542" spans="1:11" hidden="1" x14ac:dyDescent="0.25">
      <c r="A542" s="4">
        <v>44372</v>
      </c>
      <c r="B542" t="s">
        <v>48</v>
      </c>
      <c r="C542">
        <v>664</v>
      </c>
      <c r="D542" t="str">
        <f t="shared" si="32"/>
        <v>PC-800664</v>
      </c>
      <c r="E542">
        <v>2021</v>
      </c>
      <c r="F542" t="s">
        <v>2</v>
      </c>
      <c r="G542">
        <v>9555</v>
      </c>
      <c r="H542">
        <v>9000</v>
      </c>
      <c r="I542" t="str">
        <f t="shared" si="33"/>
        <v>6649000</v>
      </c>
      <c r="J542" s="4">
        <f t="shared" si="34"/>
        <v>44372</v>
      </c>
      <c r="K542" t="s">
        <v>84</v>
      </c>
    </row>
    <row r="543" spans="1:11" hidden="1" x14ac:dyDescent="0.25">
      <c r="A543" s="4">
        <v>44375</v>
      </c>
      <c r="B543" t="s">
        <v>48</v>
      </c>
      <c r="C543">
        <v>664</v>
      </c>
      <c r="D543" t="str">
        <f t="shared" si="32"/>
        <v>PC-800664</v>
      </c>
      <c r="E543">
        <v>2021</v>
      </c>
      <c r="F543" t="s">
        <v>2</v>
      </c>
      <c r="G543">
        <v>9555</v>
      </c>
      <c r="H543">
        <v>9500</v>
      </c>
      <c r="I543" t="str">
        <f t="shared" si="33"/>
        <v>6649500</v>
      </c>
      <c r="J543" s="4">
        <f t="shared" si="34"/>
        <v>44375</v>
      </c>
      <c r="K543" t="s">
        <v>84</v>
      </c>
    </row>
    <row r="544" spans="1:11" hidden="1" x14ac:dyDescent="0.25">
      <c r="A544" s="4">
        <v>44399</v>
      </c>
      <c r="B544" t="s">
        <v>48</v>
      </c>
      <c r="C544">
        <v>664</v>
      </c>
      <c r="D544" t="str">
        <f t="shared" si="32"/>
        <v>PC-800664</v>
      </c>
      <c r="E544">
        <v>2021</v>
      </c>
      <c r="F544" t="s">
        <v>4</v>
      </c>
      <c r="G544">
        <v>10060</v>
      </c>
      <c r="H544">
        <v>10000</v>
      </c>
      <c r="I544" t="str">
        <f t="shared" si="33"/>
        <v>66410000</v>
      </c>
      <c r="J544" s="4">
        <f t="shared" si="34"/>
        <v>44399</v>
      </c>
      <c r="K544" t="s">
        <v>84</v>
      </c>
    </row>
    <row r="545" spans="1:11" hidden="1" x14ac:dyDescent="0.25">
      <c r="A545" s="4">
        <v>44420</v>
      </c>
      <c r="B545" t="s">
        <v>48</v>
      </c>
      <c r="C545">
        <v>664</v>
      </c>
      <c r="D545" t="str">
        <f t="shared" si="32"/>
        <v>PC-800664</v>
      </c>
      <c r="E545">
        <v>2021</v>
      </c>
      <c r="F545" t="s">
        <v>7</v>
      </c>
      <c r="G545">
        <v>10511</v>
      </c>
      <c r="H545">
        <v>10500</v>
      </c>
      <c r="I545" t="str">
        <f t="shared" si="33"/>
        <v>66410500</v>
      </c>
      <c r="J545" s="4">
        <f t="shared" si="34"/>
        <v>44420</v>
      </c>
      <c r="K545" t="s">
        <v>84</v>
      </c>
    </row>
    <row r="546" spans="1:11" hidden="1" x14ac:dyDescent="0.25">
      <c r="A546" s="4">
        <v>44446</v>
      </c>
      <c r="B546" t="s">
        <v>48</v>
      </c>
      <c r="C546">
        <v>664</v>
      </c>
      <c r="D546" t="str">
        <f t="shared" si="32"/>
        <v>PC-800664</v>
      </c>
      <c r="E546">
        <v>2021</v>
      </c>
      <c r="F546" t="s">
        <v>4</v>
      </c>
      <c r="G546">
        <v>11011</v>
      </c>
      <c r="H546">
        <f t="shared" si="35"/>
        <v>11000</v>
      </c>
      <c r="I546" t="str">
        <f t="shared" si="33"/>
        <v>66411000</v>
      </c>
      <c r="J546" s="4">
        <f t="shared" si="34"/>
        <v>44446</v>
      </c>
      <c r="K546" t="s">
        <v>84</v>
      </c>
    </row>
    <row r="547" spans="1:11" hidden="1" x14ac:dyDescent="0.25">
      <c r="A547" s="4">
        <v>44476</v>
      </c>
      <c r="B547" t="s">
        <v>48</v>
      </c>
      <c r="C547">
        <v>664</v>
      </c>
      <c r="D547" t="str">
        <f t="shared" si="32"/>
        <v>PC-800664</v>
      </c>
      <c r="E547">
        <v>2021</v>
      </c>
      <c r="F547" t="s">
        <v>2</v>
      </c>
      <c r="G547">
        <v>11517</v>
      </c>
      <c r="H547">
        <f t="shared" si="35"/>
        <v>11500</v>
      </c>
      <c r="I547" t="str">
        <f t="shared" si="33"/>
        <v>66411500</v>
      </c>
      <c r="J547" s="4">
        <f t="shared" si="34"/>
        <v>44476</v>
      </c>
      <c r="K547" t="s">
        <v>84</v>
      </c>
    </row>
    <row r="548" spans="1:11" hidden="1" x14ac:dyDescent="0.25">
      <c r="A548" s="4">
        <v>44647</v>
      </c>
      <c r="B548" t="s">
        <v>48</v>
      </c>
      <c r="C548">
        <v>664</v>
      </c>
      <c r="D548" t="str">
        <f t="shared" si="32"/>
        <v>PC-800664</v>
      </c>
      <c r="E548">
        <v>2022</v>
      </c>
      <c r="F548" t="s">
        <v>4</v>
      </c>
      <c r="G548">
        <v>12020</v>
      </c>
      <c r="H548">
        <f t="shared" si="35"/>
        <v>12000</v>
      </c>
      <c r="I548" t="str">
        <f t="shared" si="33"/>
        <v>66412000</v>
      </c>
      <c r="J548" s="4">
        <f t="shared" si="34"/>
        <v>44647</v>
      </c>
      <c r="K548" t="s">
        <v>84</v>
      </c>
    </row>
    <row r="549" spans="1:11" hidden="1" x14ac:dyDescent="0.25">
      <c r="A549" s="4">
        <v>44669</v>
      </c>
      <c r="B549" t="s">
        <v>48</v>
      </c>
      <c r="C549">
        <v>664</v>
      </c>
      <c r="D549" t="str">
        <f t="shared" si="32"/>
        <v>PC-800664</v>
      </c>
      <c r="E549">
        <v>2022</v>
      </c>
      <c r="F549" t="s">
        <v>7</v>
      </c>
      <c r="G549">
        <v>12500</v>
      </c>
      <c r="H549">
        <f t="shared" si="35"/>
        <v>12500</v>
      </c>
      <c r="I549" t="str">
        <f t="shared" si="33"/>
        <v>66412500</v>
      </c>
      <c r="J549" s="4">
        <f t="shared" si="34"/>
        <v>44669</v>
      </c>
      <c r="K549" t="s">
        <v>84</v>
      </c>
    </row>
    <row r="550" spans="1:11" hidden="1" x14ac:dyDescent="0.25">
      <c r="A550" s="4">
        <v>44691</v>
      </c>
      <c r="B550" t="s">
        <v>48</v>
      </c>
      <c r="C550">
        <v>664</v>
      </c>
      <c r="D550" t="str">
        <f t="shared" si="32"/>
        <v>PC-800664</v>
      </c>
      <c r="E550">
        <v>2022</v>
      </c>
      <c r="F550" t="s">
        <v>7</v>
      </c>
      <c r="G550">
        <v>12628</v>
      </c>
      <c r="I550" t="str">
        <f t="shared" si="33"/>
        <v>664</v>
      </c>
      <c r="J550" s="4">
        <f t="shared" si="34"/>
        <v>44691</v>
      </c>
      <c r="K550" t="s">
        <v>84</v>
      </c>
    </row>
    <row r="551" spans="1:11" hidden="1" x14ac:dyDescent="0.25">
      <c r="A551" s="4">
        <v>44700</v>
      </c>
      <c r="B551" t="s">
        <v>48</v>
      </c>
      <c r="C551">
        <v>664</v>
      </c>
      <c r="D551" t="str">
        <f t="shared" si="32"/>
        <v>PC-800664</v>
      </c>
      <c r="E551">
        <v>2022</v>
      </c>
      <c r="F551" t="s">
        <v>4</v>
      </c>
      <c r="G551">
        <v>13004</v>
      </c>
      <c r="H551">
        <f t="shared" si="35"/>
        <v>13000</v>
      </c>
      <c r="I551" t="str">
        <f t="shared" si="33"/>
        <v>66413000</v>
      </c>
      <c r="J551" s="4">
        <f t="shared" si="34"/>
        <v>44700</v>
      </c>
      <c r="K551" t="s">
        <v>84</v>
      </c>
    </row>
    <row r="552" spans="1:11" hidden="1" x14ac:dyDescent="0.25">
      <c r="A552" s="4">
        <v>44726</v>
      </c>
      <c r="B552" t="s">
        <v>48</v>
      </c>
      <c r="C552">
        <v>664</v>
      </c>
      <c r="D552" t="str">
        <f t="shared" si="32"/>
        <v>PC-800664</v>
      </c>
      <c r="E552">
        <v>2022</v>
      </c>
      <c r="F552" t="s">
        <v>2</v>
      </c>
      <c r="G552">
        <v>13579</v>
      </c>
      <c r="H552">
        <v>13500</v>
      </c>
      <c r="I552" t="str">
        <f t="shared" si="33"/>
        <v>66413500</v>
      </c>
      <c r="J552" s="4">
        <f t="shared" si="34"/>
        <v>44726</v>
      </c>
      <c r="K552" t="s">
        <v>84</v>
      </c>
    </row>
    <row r="553" spans="1:11" hidden="1" x14ac:dyDescent="0.25">
      <c r="A553" s="4">
        <v>44763</v>
      </c>
      <c r="B553" t="s">
        <v>48</v>
      </c>
      <c r="C553">
        <v>664</v>
      </c>
      <c r="D553" t="str">
        <f t="shared" si="32"/>
        <v>PC-800664</v>
      </c>
      <c r="E553">
        <v>2022</v>
      </c>
      <c r="F553" t="s">
        <v>4</v>
      </c>
      <c r="G553">
        <v>14061</v>
      </c>
      <c r="H553">
        <v>14000</v>
      </c>
      <c r="I553" t="str">
        <f t="shared" si="33"/>
        <v>66414000</v>
      </c>
      <c r="J553" s="4">
        <f t="shared" si="34"/>
        <v>44763</v>
      </c>
      <c r="K553" t="s">
        <v>84</v>
      </c>
    </row>
    <row r="554" spans="1:11" hidden="1" x14ac:dyDescent="0.25">
      <c r="A554" s="4">
        <v>44792</v>
      </c>
      <c r="B554" t="s">
        <v>48</v>
      </c>
      <c r="C554">
        <v>664</v>
      </c>
      <c r="D554" t="str">
        <f t="shared" si="32"/>
        <v>PC-800664</v>
      </c>
      <c r="E554">
        <v>2022</v>
      </c>
      <c r="F554" t="s">
        <v>7</v>
      </c>
      <c r="G554">
        <v>14534</v>
      </c>
      <c r="H554">
        <v>14500</v>
      </c>
      <c r="I554" t="str">
        <f t="shared" si="33"/>
        <v>66414500</v>
      </c>
      <c r="J554" s="4">
        <f t="shared" si="34"/>
        <v>44792</v>
      </c>
      <c r="K554" t="s">
        <v>84</v>
      </c>
    </row>
    <row r="555" spans="1:11" hidden="1" x14ac:dyDescent="0.25">
      <c r="A555" s="4">
        <v>44817</v>
      </c>
      <c r="B555" t="s">
        <v>48</v>
      </c>
      <c r="C555">
        <v>664</v>
      </c>
      <c r="D555" t="str">
        <f t="shared" si="32"/>
        <v>PC-800664</v>
      </c>
      <c r="E555">
        <v>2022</v>
      </c>
      <c r="F555" t="s">
        <v>4</v>
      </c>
      <c r="G555">
        <v>14992</v>
      </c>
      <c r="H555">
        <f t="shared" si="35"/>
        <v>15000</v>
      </c>
      <c r="I555" t="str">
        <f t="shared" si="33"/>
        <v>66415000</v>
      </c>
      <c r="J555" s="4">
        <f t="shared" si="34"/>
        <v>44817</v>
      </c>
      <c r="K555" t="s">
        <v>84</v>
      </c>
    </row>
    <row r="556" spans="1:11" hidden="1" x14ac:dyDescent="0.25">
      <c r="A556" s="4">
        <v>44846</v>
      </c>
      <c r="B556" t="s">
        <v>48</v>
      </c>
      <c r="C556">
        <v>664</v>
      </c>
      <c r="D556" t="str">
        <f t="shared" si="32"/>
        <v>PC-800664</v>
      </c>
      <c r="E556">
        <v>2022</v>
      </c>
      <c r="F556" t="s">
        <v>2</v>
      </c>
      <c r="G556">
        <v>15500</v>
      </c>
      <c r="H556">
        <f t="shared" si="35"/>
        <v>15500</v>
      </c>
      <c r="I556" t="str">
        <f t="shared" si="33"/>
        <v>66415500</v>
      </c>
      <c r="J556" s="4">
        <f t="shared" si="34"/>
        <v>44846</v>
      </c>
      <c r="K556" t="s">
        <v>84</v>
      </c>
    </row>
    <row r="557" spans="1:11" hidden="1" x14ac:dyDescent="0.25">
      <c r="A557" s="4">
        <v>44299</v>
      </c>
      <c r="B557" t="s">
        <v>48</v>
      </c>
      <c r="C557">
        <v>665</v>
      </c>
      <c r="D557" t="str">
        <f t="shared" si="32"/>
        <v>PC-800665</v>
      </c>
      <c r="E557">
        <v>2021</v>
      </c>
      <c r="F557" t="s">
        <v>4</v>
      </c>
      <c r="G557">
        <v>10644</v>
      </c>
      <c r="H557">
        <f t="shared" si="35"/>
        <v>10600</v>
      </c>
      <c r="I557" t="str">
        <f t="shared" si="33"/>
        <v>66510600</v>
      </c>
      <c r="J557" s="4">
        <f t="shared" si="34"/>
        <v>44299</v>
      </c>
      <c r="K557" t="s">
        <v>84</v>
      </c>
    </row>
    <row r="558" spans="1:11" hidden="1" x14ac:dyDescent="0.25">
      <c r="A558" s="4">
        <v>44327</v>
      </c>
      <c r="B558" t="s">
        <v>48</v>
      </c>
      <c r="C558">
        <v>665</v>
      </c>
      <c r="D558" t="str">
        <f t="shared" si="32"/>
        <v>PC-800665</v>
      </c>
      <c r="E558">
        <v>2021</v>
      </c>
      <c r="F558" t="s">
        <v>2</v>
      </c>
      <c r="G558">
        <v>11115</v>
      </c>
      <c r="H558">
        <v>11000</v>
      </c>
      <c r="I558" t="str">
        <f t="shared" si="33"/>
        <v>66511000</v>
      </c>
      <c r="J558" s="4">
        <f t="shared" si="34"/>
        <v>44327</v>
      </c>
      <c r="K558" t="s">
        <v>84</v>
      </c>
    </row>
    <row r="559" spans="1:11" hidden="1" x14ac:dyDescent="0.25">
      <c r="A559" s="4">
        <v>44354</v>
      </c>
      <c r="B559" t="s">
        <v>48</v>
      </c>
      <c r="C559">
        <v>665</v>
      </c>
      <c r="D559" t="str">
        <f t="shared" si="32"/>
        <v>PC-800665</v>
      </c>
      <c r="E559">
        <v>2021</v>
      </c>
      <c r="F559" t="s">
        <v>4</v>
      </c>
      <c r="G559">
        <v>8752</v>
      </c>
      <c r="H559">
        <v>11500</v>
      </c>
      <c r="I559" t="str">
        <f t="shared" si="33"/>
        <v>66511500</v>
      </c>
      <c r="J559" s="4">
        <f t="shared" si="34"/>
        <v>44354</v>
      </c>
      <c r="K559" t="s">
        <v>84</v>
      </c>
    </row>
    <row r="560" spans="1:11" hidden="1" x14ac:dyDescent="0.25">
      <c r="A560" s="4">
        <v>44393</v>
      </c>
      <c r="B560" t="s">
        <v>48</v>
      </c>
      <c r="C560">
        <v>665</v>
      </c>
      <c r="D560" t="str">
        <f t="shared" si="32"/>
        <v>PC-800665</v>
      </c>
      <c r="E560">
        <v>2021</v>
      </c>
      <c r="F560" t="s">
        <v>2</v>
      </c>
      <c r="G560">
        <v>11941</v>
      </c>
      <c r="H560">
        <v>12000</v>
      </c>
      <c r="I560" t="str">
        <f t="shared" si="33"/>
        <v>66512000</v>
      </c>
      <c r="J560" s="4">
        <f t="shared" si="34"/>
        <v>44393</v>
      </c>
      <c r="K560" t="s">
        <v>84</v>
      </c>
    </row>
    <row r="561" spans="1:11" hidden="1" x14ac:dyDescent="0.25">
      <c r="A561" s="4">
        <v>44439</v>
      </c>
      <c r="B561" t="s">
        <v>48</v>
      </c>
      <c r="C561">
        <v>665</v>
      </c>
      <c r="D561" t="str">
        <f t="shared" si="32"/>
        <v>PC-800665</v>
      </c>
      <c r="E561">
        <v>2021</v>
      </c>
      <c r="F561" t="s">
        <v>4</v>
      </c>
      <c r="G561">
        <v>12452</v>
      </c>
      <c r="H561">
        <f t="shared" si="35"/>
        <v>12500</v>
      </c>
      <c r="I561" t="str">
        <f t="shared" si="33"/>
        <v>66512500</v>
      </c>
      <c r="J561" s="4">
        <f t="shared" si="34"/>
        <v>44439</v>
      </c>
      <c r="K561" t="s">
        <v>84</v>
      </c>
    </row>
    <row r="562" spans="1:11" hidden="1" x14ac:dyDescent="0.25">
      <c r="A562" s="4">
        <v>44491</v>
      </c>
      <c r="B562" t="s">
        <v>48</v>
      </c>
      <c r="C562">
        <v>665</v>
      </c>
      <c r="D562" t="str">
        <f t="shared" si="32"/>
        <v>PC-800665</v>
      </c>
      <c r="E562">
        <v>2021</v>
      </c>
      <c r="F562" t="s">
        <v>4</v>
      </c>
      <c r="G562">
        <v>13005</v>
      </c>
      <c r="H562">
        <f t="shared" si="35"/>
        <v>13000</v>
      </c>
      <c r="I562" t="str">
        <f t="shared" si="33"/>
        <v>66513000</v>
      </c>
      <c r="J562" s="4">
        <f t="shared" si="34"/>
        <v>44491</v>
      </c>
      <c r="K562" t="s">
        <v>84</v>
      </c>
    </row>
    <row r="563" spans="1:11" hidden="1" x14ac:dyDescent="0.25">
      <c r="A563" s="4">
        <v>44672</v>
      </c>
      <c r="B563" t="s">
        <v>48</v>
      </c>
      <c r="C563">
        <v>665</v>
      </c>
      <c r="D563" t="str">
        <f t="shared" si="32"/>
        <v>PC-800665</v>
      </c>
      <c r="E563">
        <v>2022</v>
      </c>
      <c r="F563" t="s">
        <v>4</v>
      </c>
      <c r="G563">
        <v>13499</v>
      </c>
      <c r="H563">
        <f t="shared" si="35"/>
        <v>13500</v>
      </c>
      <c r="I563" t="str">
        <f t="shared" si="33"/>
        <v>66513500</v>
      </c>
      <c r="J563" s="4">
        <f t="shared" si="34"/>
        <v>44672</v>
      </c>
      <c r="K563" t="s">
        <v>84</v>
      </c>
    </row>
    <row r="564" spans="1:11" hidden="1" x14ac:dyDescent="0.25">
      <c r="A564" s="4">
        <v>44769</v>
      </c>
      <c r="B564" t="s">
        <v>48</v>
      </c>
      <c r="C564">
        <v>665</v>
      </c>
      <c r="D564" t="str">
        <f t="shared" si="32"/>
        <v>PC-800665</v>
      </c>
      <c r="E564">
        <v>2022</v>
      </c>
      <c r="F564" t="s">
        <v>7</v>
      </c>
      <c r="G564">
        <v>13971</v>
      </c>
      <c r="H564">
        <f t="shared" si="35"/>
        <v>14000</v>
      </c>
      <c r="I564" t="str">
        <f t="shared" si="33"/>
        <v>66514000</v>
      </c>
      <c r="J564" s="4">
        <f t="shared" si="34"/>
        <v>44769</v>
      </c>
      <c r="K564" t="s">
        <v>84</v>
      </c>
    </row>
    <row r="565" spans="1:11" hidden="1" x14ac:dyDescent="0.25">
      <c r="A565" s="4">
        <v>44803</v>
      </c>
      <c r="B565" t="s">
        <v>48</v>
      </c>
      <c r="C565">
        <v>665</v>
      </c>
      <c r="D565" t="str">
        <f t="shared" si="32"/>
        <v>PC-800665</v>
      </c>
      <c r="E565">
        <v>2022</v>
      </c>
      <c r="F565" t="s">
        <v>4</v>
      </c>
      <c r="G565">
        <v>14473</v>
      </c>
      <c r="H565">
        <f t="shared" si="35"/>
        <v>14500</v>
      </c>
      <c r="I565" t="str">
        <f t="shared" si="33"/>
        <v>66514500</v>
      </c>
      <c r="J565" s="4">
        <f t="shared" si="34"/>
        <v>44803</v>
      </c>
      <c r="K565" t="s">
        <v>84</v>
      </c>
    </row>
    <row r="566" spans="1:11" hidden="1" x14ac:dyDescent="0.25">
      <c r="A566" s="4">
        <v>44265</v>
      </c>
      <c r="B566" t="s">
        <v>1</v>
      </c>
      <c r="C566">
        <v>674</v>
      </c>
      <c r="D566" t="str">
        <f t="shared" si="32"/>
        <v>CASE674</v>
      </c>
      <c r="E566">
        <v>2021</v>
      </c>
      <c r="F566" t="s">
        <v>4</v>
      </c>
      <c r="G566">
        <v>10541</v>
      </c>
      <c r="H566">
        <f t="shared" si="35"/>
        <v>10500</v>
      </c>
      <c r="I566" t="str">
        <f t="shared" si="33"/>
        <v>67410500</v>
      </c>
      <c r="J566" s="4">
        <f t="shared" si="34"/>
        <v>44265</v>
      </c>
      <c r="K566" t="s">
        <v>84</v>
      </c>
    </row>
    <row r="567" spans="1:11" hidden="1" x14ac:dyDescent="0.25">
      <c r="A567" s="4">
        <v>44293</v>
      </c>
      <c r="B567" t="s">
        <v>1</v>
      </c>
      <c r="C567">
        <v>674</v>
      </c>
      <c r="D567" t="str">
        <f t="shared" si="32"/>
        <v>CASE674</v>
      </c>
      <c r="E567">
        <v>2021</v>
      </c>
      <c r="F567" t="s">
        <v>2</v>
      </c>
      <c r="G567">
        <v>10981</v>
      </c>
      <c r="H567">
        <f t="shared" si="35"/>
        <v>11000</v>
      </c>
      <c r="I567" t="str">
        <f t="shared" si="33"/>
        <v>67411000</v>
      </c>
      <c r="J567" s="4">
        <f t="shared" si="34"/>
        <v>44293</v>
      </c>
      <c r="K567" t="s">
        <v>84</v>
      </c>
    </row>
    <row r="568" spans="1:11" hidden="1" x14ac:dyDescent="0.25">
      <c r="A568" s="4">
        <v>44339</v>
      </c>
      <c r="B568" t="s">
        <v>1</v>
      </c>
      <c r="C568">
        <v>674</v>
      </c>
      <c r="D568" t="str">
        <f t="shared" si="32"/>
        <v>CASE674</v>
      </c>
      <c r="E568">
        <v>2021</v>
      </c>
      <c r="F568" t="s">
        <v>4</v>
      </c>
      <c r="G568">
        <v>11509</v>
      </c>
      <c r="H568">
        <f t="shared" si="35"/>
        <v>11500</v>
      </c>
      <c r="I568" t="str">
        <f t="shared" si="33"/>
        <v>67411500</v>
      </c>
      <c r="J568" s="4">
        <f t="shared" si="34"/>
        <v>44339</v>
      </c>
      <c r="K568" t="s">
        <v>84</v>
      </c>
    </row>
    <row r="569" spans="1:11" hidden="1" x14ac:dyDescent="0.25">
      <c r="A569" s="4">
        <v>44368</v>
      </c>
      <c r="B569" t="s">
        <v>1</v>
      </c>
      <c r="C569">
        <v>674</v>
      </c>
      <c r="D569" t="str">
        <f t="shared" si="32"/>
        <v>CASE674</v>
      </c>
      <c r="E569">
        <v>2021</v>
      </c>
      <c r="F569" t="s">
        <v>5</v>
      </c>
      <c r="G569">
        <v>12000</v>
      </c>
      <c r="H569">
        <f t="shared" si="35"/>
        <v>12000</v>
      </c>
      <c r="I569" t="str">
        <f t="shared" si="33"/>
        <v>67412000</v>
      </c>
      <c r="J569" s="4">
        <f t="shared" si="34"/>
        <v>44368</v>
      </c>
      <c r="K569" t="s">
        <v>84</v>
      </c>
    </row>
    <row r="570" spans="1:11" hidden="1" x14ac:dyDescent="0.25">
      <c r="A570" s="4">
        <v>44394</v>
      </c>
      <c r="B570" t="s">
        <v>1</v>
      </c>
      <c r="C570">
        <v>674</v>
      </c>
      <c r="D570" t="str">
        <f t="shared" si="32"/>
        <v>CASE674</v>
      </c>
      <c r="E570">
        <v>2021</v>
      </c>
      <c r="F570" t="s">
        <v>4</v>
      </c>
      <c r="G570">
        <v>12500</v>
      </c>
      <c r="H570">
        <f t="shared" si="35"/>
        <v>12500</v>
      </c>
      <c r="I570" t="str">
        <f t="shared" si="33"/>
        <v>67412500</v>
      </c>
      <c r="J570" s="4">
        <f t="shared" si="34"/>
        <v>44394</v>
      </c>
      <c r="K570" t="s">
        <v>84</v>
      </c>
    </row>
    <row r="571" spans="1:11" hidden="1" x14ac:dyDescent="0.25">
      <c r="A571" s="4">
        <v>44441</v>
      </c>
      <c r="B571" t="s">
        <v>1</v>
      </c>
      <c r="C571">
        <v>674</v>
      </c>
      <c r="D571" t="str">
        <f t="shared" si="32"/>
        <v>CASE674</v>
      </c>
      <c r="E571">
        <v>2021</v>
      </c>
      <c r="F571" t="s">
        <v>2</v>
      </c>
      <c r="G571">
        <v>13012</v>
      </c>
      <c r="H571">
        <f t="shared" si="35"/>
        <v>13000</v>
      </c>
      <c r="I571" t="str">
        <f t="shared" si="33"/>
        <v>67413000</v>
      </c>
      <c r="J571" s="4">
        <f t="shared" si="34"/>
        <v>44441</v>
      </c>
      <c r="K571" t="s">
        <v>84</v>
      </c>
    </row>
    <row r="572" spans="1:11" hidden="1" x14ac:dyDescent="0.25">
      <c r="A572" s="4">
        <v>44284</v>
      </c>
      <c r="B572" t="s">
        <v>54</v>
      </c>
      <c r="C572">
        <v>675</v>
      </c>
      <c r="D572" t="str">
        <f t="shared" si="32"/>
        <v>D375A-5D675</v>
      </c>
      <c r="E572">
        <v>2021</v>
      </c>
      <c r="F572" t="s">
        <v>2</v>
      </c>
      <c r="G572">
        <v>18990</v>
      </c>
      <c r="H572">
        <f>ROUND(G572,-2)</f>
        <v>19000</v>
      </c>
      <c r="I572" t="str">
        <f t="shared" si="33"/>
        <v>67519000</v>
      </c>
      <c r="J572" s="4">
        <f t="shared" si="34"/>
        <v>44284</v>
      </c>
      <c r="K572" t="s">
        <v>84</v>
      </c>
    </row>
    <row r="573" spans="1:11" hidden="1" x14ac:dyDescent="0.25">
      <c r="A573" s="4">
        <v>44312</v>
      </c>
      <c r="B573" t="s">
        <v>54</v>
      </c>
      <c r="C573">
        <v>675</v>
      </c>
      <c r="D573" t="str">
        <f t="shared" si="32"/>
        <v>D375A-5D675</v>
      </c>
      <c r="E573">
        <v>2021</v>
      </c>
      <c r="F573" t="s">
        <v>6</v>
      </c>
      <c r="G573">
        <v>19278</v>
      </c>
      <c r="H573">
        <v>19250</v>
      </c>
      <c r="I573" t="str">
        <f t="shared" si="33"/>
        <v>67519250</v>
      </c>
      <c r="J573" s="4">
        <f t="shared" si="34"/>
        <v>44312</v>
      </c>
      <c r="K573" t="s">
        <v>84</v>
      </c>
    </row>
    <row r="574" spans="1:11" hidden="1" x14ac:dyDescent="0.25">
      <c r="A574" s="4">
        <v>44322</v>
      </c>
      <c r="B574" t="s">
        <v>54</v>
      </c>
      <c r="C574">
        <v>675</v>
      </c>
      <c r="D574" t="str">
        <f t="shared" si="32"/>
        <v>D375A-5D675</v>
      </c>
      <c r="E574">
        <v>2021</v>
      </c>
      <c r="F574" t="s">
        <v>4</v>
      </c>
      <c r="G574">
        <v>19500</v>
      </c>
      <c r="H574">
        <f>ROUND(G574,-2)</f>
        <v>19500</v>
      </c>
      <c r="I574" t="str">
        <f t="shared" si="33"/>
        <v>67519500</v>
      </c>
      <c r="J574" s="4">
        <f t="shared" si="34"/>
        <v>44322</v>
      </c>
      <c r="K574" t="s">
        <v>84</v>
      </c>
    </row>
    <row r="575" spans="1:11" hidden="1" x14ac:dyDescent="0.25">
      <c r="A575" s="4">
        <v>44396</v>
      </c>
      <c r="B575" t="s">
        <v>54</v>
      </c>
      <c r="C575">
        <v>675</v>
      </c>
      <c r="D575" t="str">
        <f t="shared" si="32"/>
        <v>D375A-5D675</v>
      </c>
      <c r="E575">
        <v>2021</v>
      </c>
      <c r="F575" t="s">
        <v>6</v>
      </c>
      <c r="G575">
        <v>19788</v>
      </c>
      <c r="H575">
        <v>19750</v>
      </c>
      <c r="I575" t="str">
        <f t="shared" si="33"/>
        <v>67519750</v>
      </c>
      <c r="J575" s="4">
        <f t="shared" si="34"/>
        <v>44396</v>
      </c>
      <c r="K575" t="s">
        <v>84</v>
      </c>
    </row>
    <row r="576" spans="1:11" hidden="1" x14ac:dyDescent="0.25">
      <c r="A576" s="4">
        <v>44415</v>
      </c>
      <c r="B576" t="s">
        <v>54</v>
      </c>
      <c r="C576">
        <v>675</v>
      </c>
      <c r="D576" t="str">
        <f t="shared" si="32"/>
        <v>D375A-5D675</v>
      </c>
      <c r="E576">
        <v>2021</v>
      </c>
      <c r="F576" t="s">
        <v>5</v>
      </c>
      <c r="G576">
        <v>20034</v>
      </c>
      <c r="H576">
        <f>ROUND(G576,-2)</f>
        <v>20000</v>
      </c>
      <c r="I576" t="str">
        <f t="shared" si="33"/>
        <v>67520000</v>
      </c>
      <c r="J576" s="4">
        <f t="shared" si="34"/>
        <v>44415</v>
      </c>
      <c r="K576" t="s">
        <v>84</v>
      </c>
    </row>
    <row r="577" spans="1:11" hidden="1" x14ac:dyDescent="0.25">
      <c r="A577" s="4">
        <v>44435</v>
      </c>
      <c r="B577" t="s">
        <v>54</v>
      </c>
      <c r="C577">
        <v>675</v>
      </c>
      <c r="D577" t="str">
        <f t="shared" si="32"/>
        <v>D375A-5D675</v>
      </c>
      <c r="E577">
        <v>2021</v>
      </c>
      <c r="F577" t="s">
        <v>6</v>
      </c>
      <c r="G577">
        <v>20250</v>
      </c>
      <c r="H577">
        <v>20250</v>
      </c>
      <c r="I577" t="str">
        <f t="shared" si="33"/>
        <v>67520250</v>
      </c>
      <c r="J577" s="4">
        <f t="shared" si="34"/>
        <v>44435</v>
      </c>
      <c r="K577" t="s">
        <v>84</v>
      </c>
    </row>
    <row r="578" spans="1:11" hidden="1" x14ac:dyDescent="0.25">
      <c r="A578" s="4">
        <v>44451</v>
      </c>
      <c r="B578" t="s">
        <v>54</v>
      </c>
      <c r="C578">
        <v>675</v>
      </c>
      <c r="D578" t="str">
        <f t="shared" ref="D578:D641" si="36">B578&amp;C578</f>
        <v>D375A-5D675</v>
      </c>
      <c r="E578">
        <v>2021</v>
      </c>
      <c r="F578" t="s">
        <v>4</v>
      </c>
      <c r="G578">
        <v>20545</v>
      </c>
      <c r="H578">
        <f>ROUND(G578,-2)</f>
        <v>20500</v>
      </c>
      <c r="I578" t="str">
        <f t="shared" ref="I578:I641" si="37">C578&amp;H578</f>
        <v>67520500</v>
      </c>
      <c r="J578" s="4">
        <f t="shared" ref="J578:J641" si="38">A578</f>
        <v>44451</v>
      </c>
      <c r="K578" t="s">
        <v>84</v>
      </c>
    </row>
    <row r="579" spans="1:11" hidden="1" x14ac:dyDescent="0.25">
      <c r="A579" s="4">
        <v>44460</v>
      </c>
      <c r="B579" t="s">
        <v>54</v>
      </c>
      <c r="C579">
        <v>675</v>
      </c>
      <c r="D579" t="str">
        <f t="shared" si="36"/>
        <v>D375A-5D675</v>
      </c>
      <c r="E579">
        <v>2021</v>
      </c>
      <c r="F579" t="s">
        <v>6</v>
      </c>
      <c r="G579">
        <v>20755</v>
      </c>
      <c r="H579">
        <v>20750</v>
      </c>
      <c r="I579" t="str">
        <f t="shared" si="37"/>
        <v>67520750</v>
      </c>
      <c r="J579" s="4">
        <f t="shared" si="38"/>
        <v>44460</v>
      </c>
      <c r="K579" t="s">
        <v>84</v>
      </c>
    </row>
    <row r="580" spans="1:11" hidden="1" x14ac:dyDescent="0.25">
      <c r="A580" s="4">
        <v>44473</v>
      </c>
      <c r="B580" t="s">
        <v>54</v>
      </c>
      <c r="C580">
        <v>675</v>
      </c>
      <c r="D580" t="str">
        <f t="shared" si="36"/>
        <v>D375A-5D675</v>
      </c>
      <c r="E580">
        <v>2021</v>
      </c>
      <c r="F580" t="s">
        <v>6</v>
      </c>
      <c r="G580">
        <v>21017</v>
      </c>
      <c r="H580">
        <f>ROUND(G580,-2)</f>
        <v>21000</v>
      </c>
      <c r="I580" t="str">
        <f t="shared" si="37"/>
        <v>67521000</v>
      </c>
      <c r="J580" s="4">
        <f t="shared" si="38"/>
        <v>44473</v>
      </c>
      <c r="K580" t="s">
        <v>84</v>
      </c>
    </row>
    <row r="581" spans="1:11" hidden="1" x14ac:dyDescent="0.25">
      <c r="A581" s="4">
        <v>44658</v>
      </c>
      <c r="B581" t="s">
        <v>54</v>
      </c>
      <c r="C581">
        <v>675</v>
      </c>
      <c r="D581" t="str">
        <f t="shared" si="36"/>
        <v>D375A-5D675</v>
      </c>
      <c r="E581">
        <v>2022</v>
      </c>
      <c r="F581" t="s">
        <v>2</v>
      </c>
      <c r="G581">
        <v>21154</v>
      </c>
      <c r="H581">
        <v>21000</v>
      </c>
      <c r="I581" t="str">
        <f t="shared" si="37"/>
        <v>67521000</v>
      </c>
      <c r="J581" s="4">
        <f t="shared" si="38"/>
        <v>44658</v>
      </c>
      <c r="K581" t="s">
        <v>84</v>
      </c>
    </row>
    <row r="582" spans="1:11" hidden="1" x14ac:dyDescent="0.25">
      <c r="A582" s="4">
        <v>44691</v>
      </c>
      <c r="B582" t="s">
        <v>54</v>
      </c>
      <c r="C582">
        <v>675</v>
      </c>
      <c r="D582" t="str">
        <f t="shared" si="36"/>
        <v>D375A-5D675</v>
      </c>
      <c r="E582">
        <v>2022</v>
      </c>
      <c r="F582" t="s">
        <v>6</v>
      </c>
      <c r="G582">
        <v>21344</v>
      </c>
      <c r="H582">
        <v>21250</v>
      </c>
      <c r="I582" t="str">
        <f t="shared" si="37"/>
        <v>67521250</v>
      </c>
      <c r="J582" s="4">
        <f t="shared" si="38"/>
        <v>44691</v>
      </c>
      <c r="K582" t="s">
        <v>84</v>
      </c>
    </row>
    <row r="583" spans="1:11" hidden="1" x14ac:dyDescent="0.25">
      <c r="A583" s="4">
        <v>44701</v>
      </c>
      <c r="B583" t="s">
        <v>54</v>
      </c>
      <c r="C583">
        <v>675</v>
      </c>
      <c r="D583" t="str">
        <f t="shared" si="36"/>
        <v>D375A-5D675</v>
      </c>
      <c r="E583">
        <v>2022</v>
      </c>
      <c r="F583" t="s">
        <v>4</v>
      </c>
      <c r="G583">
        <v>21560</v>
      </c>
      <c r="H583">
        <v>21500</v>
      </c>
      <c r="I583" t="str">
        <f t="shared" si="37"/>
        <v>67521500</v>
      </c>
      <c r="J583" s="4">
        <f t="shared" si="38"/>
        <v>44701</v>
      </c>
      <c r="K583" t="s">
        <v>84</v>
      </c>
    </row>
    <row r="584" spans="1:11" hidden="1" x14ac:dyDescent="0.25">
      <c r="A584" s="4">
        <v>44713</v>
      </c>
      <c r="B584" t="s">
        <v>54</v>
      </c>
      <c r="C584">
        <v>675</v>
      </c>
      <c r="D584" t="str">
        <f t="shared" si="36"/>
        <v>D375A-5D675</v>
      </c>
      <c r="E584">
        <v>2022</v>
      </c>
      <c r="F584" t="s">
        <v>6</v>
      </c>
      <c r="G584">
        <v>21765</v>
      </c>
      <c r="H584">
        <v>21750</v>
      </c>
      <c r="I584" t="str">
        <f t="shared" si="37"/>
        <v>67521750</v>
      </c>
      <c r="J584" s="4">
        <f t="shared" si="38"/>
        <v>44713</v>
      </c>
      <c r="K584" t="s">
        <v>84</v>
      </c>
    </row>
    <row r="585" spans="1:11" hidden="1" x14ac:dyDescent="0.25">
      <c r="A585" s="4">
        <v>44725</v>
      </c>
      <c r="B585" t="s">
        <v>54</v>
      </c>
      <c r="C585">
        <v>675</v>
      </c>
      <c r="D585" t="str">
        <f t="shared" si="36"/>
        <v>D375A-5D675</v>
      </c>
      <c r="E585">
        <v>2022</v>
      </c>
      <c r="F585" t="s">
        <v>7</v>
      </c>
      <c r="G585">
        <v>21999</v>
      </c>
      <c r="H585">
        <f>ROUND(G585,-2)</f>
        <v>22000</v>
      </c>
      <c r="I585" t="str">
        <f t="shared" si="37"/>
        <v>67522000</v>
      </c>
      <c r="J585" s="4">
        <f t="shared" si="38"/>
        <v>44725</v>
      </c>
      <c r="K585" t="s">
        <v>84</v>
      </c>
    </row>
    <row r="586" spans="1:11" hidden="1" x14ac:dyDescent="0.25">
      <c r="A586" s="4">
        <v>44739</v>
      </c>
      <c r="B586" t="s">
        <v>54</v>
      </c>
      <c r="C586">
        <v>675</v>
      </c>
      <c r="D586" t="str">
        <f t="shared" si="36"/>
        <v>D375A-5D675</v>
      </c>
      <c r="E586">
        <v>2022</v>
      </c>
      <c r="F586" t="s">
        <v>6</v>
      </c>
      <c r="G586">
        <v>22246</v>
      </c>
      <c r="H586">
        <v>22250</v>
      </c>
      <c r="I586" t="str">
        <f t="shared" si="37"/>
        <v>67522250</v>
      </c>
      <c r="J586" s="4">
        <f t="shared" si="38"/>
        <v>44739</v>
      </c>
      <c r="K586" t="s">
        <v>84</v>
      </c>
    </row>
    <row r="587" spans="1:11" hidden="1" x14ac:dyDescent="0.25">
      <c r="A587" s="4">
        <v>44753</v>
      </c>
      <c r="B587" t="s">
        <v>54</v>
      </c>
      <c r="C587">
        <v>675</v>
      </c>
      <c r="D587" t="str">
        <f t="shared" si="36"/>
        <v>D375A-5D675</v>
      </c>
      <c r="E587">
        <v>2022</v>
      </c>
      <c r="F587" t="s">
        <v>4</v>
      </c>
      <c r="G587">
        <v>22508</v>
      </c>
      <c r="H587">
        <f>ROUND(G587,-2)</f>
        <v>22500</v>
      </c>
      <c r="I587" t="str">
        <f t="shared" si="37"/>
        <v>67522500</v>
      </c>
      <c r="J587" s="4">
        <f t="shared" si="38"/>
        <v>44753</v>
      </c>
      <c r="K587" t="s">
        <v>84</v>
      </c>
    </row>
    <row r="588" spans="1:11" hidden="1" x14ac:dyDescent="0.25">
      <c r="A588" s="4">
        <v>44767</v>
      </c>
      <c r="B588" t="s">
        <v>54</v>
      </c>
      <c r="C588">
        <v>675</v>
      </c>
      <c r="D588" t="str">
        <f t="shared" si="36"/>
        <v>D375A-5D675</v>
      </c>
      <c r="E588">
        <v>2022</v>
      </c>
      <c r="F588" t="s">
        <v>6</v>
      </c>
      <c r="G588">
        <v>22763</v>
      </c>
      <c r="H588">
        <v>22750</v>
      </c>
      <c r="I588" t="str">
        <f t="shared" si="37"/>
        <v>67522750</v>
      </c>
      <c r="J588" s="4">
        <f t="shared" si="38"/>
        <v>44767</v>
      </c>
      <c r="K588" t="s">
        <v>84</v>
      </c>
    </row>
    <row r="589" spans="1:11" hidden="1" x14ac:dyDescent="0.25">
      <c r="A589" s="4">
        <v>44781</v>
      </c>
      <c r="B589" t="s">
        <v>54</v>
      </c>
      <c r="C589">
        <v>675</v>
      </c>
      <c r="D589" t="str">
        <f t="shared" si="36"/>
        <v>D375A-5D675</v>
      </c>
      <c r="E589">
        <v>2022</v>
      </c>
      <c r="F589" t="s">
        <v>2</v>
      </c>
      <c r="G589">
        <v>23023</v>
      </c>
      <c r="H589">
        <f>ROUND(G589,-2)</f>
        <v>23000</v>
      </c>
      <c r="I589" t="str">
        <f t="shared" si="37"/>
        <v>67523000</v>
      </c>
      <c r="J589" s="4">
        <f t="shared" si="38"/>
        <v>44781</v>
      </c>
      <c r="K589" t="s">
        <v>84</v>
      </c>
    </row>
    <row r="590" spans="1:11" hidden="1" x14ac:dyDescent="0.25">
      <c r="A590" s="4">
        <v>44796</v>
      </c>
      <c r="B590" t="s">
        <v>54</v>
      </c>
      <c r="C590">
        <v>675</v>
      </c>
      <c r="D590" t="str">
        <f t="shared" si="36"/>
        <v>D375A-5D675</v>
      </c>
      <c r="E590">
        <v>2022</v>
      </c>
      <c r="F590" t="s">
        <v>6</v>
      </c>
      <c r="G590">
        <v>23255</v>
      </c>
      <c r="H590">
        <v>23250</v>
      </c>
      <c r="I590" t="str">
        <f t="shared" si="37"/>
        <v>67523250</v>
      </c>
      <c r="J590" s="4">
        <f t="shared" si="38"/>
        <v>44796</v>
      </c>
      <c r="K590" t="s">
        <v>84</v>
      </c>
    </row>
    <row r="591" spans="1:11" hidden="1" x14ac:dyDescent="0.25">
      <c r="A591" s="4">
        <v>44830</v>
      </c>
      <c r="B591" t="s">
        <v>54</v>
      </c>
      <c r="C591">
        <v>675</v>
      </c>
      <c r="D591" t="str">
        <f t="shared" si="36"/>
        <v>D375A-5D675</v>
      </c>
      <c r="E591">
        <v>2022</v>
      </c>
      <c r="F591" t="s">
        <v>4</v>
      </c>
      <c r="G591">
        <v>23725</v>
      </c>
      <c r="H591">
        <v>23500</v>
      </c>
      <c r="I591" t="str">
        <f t="shared" si="37"/>
        <v>67523500</v>
      </c>
      <c r="J591" s="4">
        <f t="shared" si="38"/>
        <v>44830</v>
      </c>
      <c r="K591" t="s">
        <v>84</v>
      </c>
    </row>
    <row r="592" spans="1:11" hidden="1" x14ac:dyDescent="0.25">
      <c r="A592" s="4">
        <v>44260</v>
      </c>
      <c r="B592" t="s">
        <v>54</v>
      </c>
      <c r="C592">
        <v>676</v>
      </c>
      <c r="D592" t="str">
        <f t="shared" si="36"/>
        <v>D375A-5D676</v>
      </c>
      <c r="E592">
        <v>2021</v>
      </c>
      <c r="F592" t="s">
        <v>2</v>
      </c>
      <c r="G592">
        <v>21475</v>
      </c>
      <c r="H592">
        <v>23500</v>
      </c>
      <c r="I592" t="str">
        <f t="shared" si="37"/>
        <v>67623500</v>
      </c>
      <c r="J592" s="4">
        <f t="shared" si="38"/>
        <v>44260</v>
      </c>
      <c r="K592" t="s">
        <v>84</v>
      </c>
    </row>
    <row r="593" spans="1:11" hidden="1" x14ac:dyDescent="0.25">
      <c r="A593" s="4">
        <v>44273</v>
      </c>
      <c r="B593" t="s">
        <v>54</v>
      </c>
      <c r="C593">
        <v>676</v>
      </c>
      <c r="D593" t="str">
        <f t="shared" si="36"/>
        <v>D375A-5D676</v>
      </c>
      <c r="E593">
        <v>2021</v>
      </c>
      <c r="F593" t="s">
        <v>6</v>
      </c>
      <c r="G593">
        <v>21737</v>
      </c>
      <c r="H593">
        <v>23500</v>
      </c>
      <c r="I593" t="str">
        <f t="shared" si="37"/>
        <v>67623500</v>
      </c>
      <c r="J593" s="4">
        <f t="shared" si="38"/>
        <v>44273</v>
      </c>
      <c r="K593" t="s">
        <v>84</v>
      </c>
    </row>
    <row r="594" spans="1:11" hidden="1" x14ac:dyDescent="0.25">
      <c r="A594" s="4">
        <v>44341</v>
      </c>
      <c r="B594" t="s">
        <v>54</v>
      </c>
      <c r="C594">
        <v>676</v>
      </c>
      <c r="D594" t="str">
        <f t="shared" si="36"/>
        <v>D375A-5D676</v>
      </c>
      <c r="E594">
        <v>2021</v>
      </c>
      <c r="F594" t="s">
        <v>4</v>
      </c>
      <c r="G594">
        <v>21985</v>
      </c>
      <c r="H594">
        <v>23500</v>
      </c>
      <c r="I594" t="str">
        <f t="shared" si="37"/>
        <v>67623500</v>
      </c>
      <c r="J594" s="4">
        <f t="shared" si="38"/>
        <v>44341</v>
      </c>
      <c r="K594" t="s">
        <v>84</v>
      </c>
    </row>
    <row r="595" spans="1:11" hidden="1" x14ac:dyDescent="0.25">
      <c r="A595" s="4">
        <v>44358</v>
      </c>
      <c r="B595" t="s">
        <v>54</v>
      </c>
      <c r="C595">
        <v>676</v>
      </c>
      <c r="D595" t="str">
        <f t="shared" si="36"/>
        <v>D375A-5D676</v>
      </c>
      <c r="E595">
        <v>2021</v>
      </c>
      <c r="F595" t="s">
        <v>6</v>
      </c>
      <c r="G595">
        <v>22250</v>
      </c>
      <c r="H595">
        <v>23500</v>
      </c>
      <c r="I595" t="str">
        <f t="shared" si="37"/>
        <v>67623500</v>
      </c>
      <c r="J595" s="4">
        <f t="shared" si="38"/>
        <v>44358</v>
      </c>
      <c r="K595" t="s">
        <v>84</v>
      </c>
    </row>
    <row r="596" spans="1:11" hidden="1" x14ac:dyDescent="0.25">
      <c r="A596" s="4">
        <v>44371</v>
      </c>
      <c r="B596" t="s">
        <v>54</v>
      </c>
      <c r="C596">
        <v>676</v>
      </c>
      <c r="D596" t="str">
        <f t="shared" si="36"/>
        <v>D375A-5D676</v>
      </c>
      <c r="E596">
        <v>2021</v>
      </c>
      <c r="F596" t="s">
        <v>7</v>
      </c>
      <c r="G596">
        <v>22532</v>
      </c>
      <c r="H596">
        <v>23500</v>
      </c>
      <c r="I596" t="str">
        <f t="shared" si="37"/>
        <v>67623500</v>
      </c>
      <c r="J596" s="4">
        <f t="shared" si="38"/>
        <v>44371</v>
      </c>
      <c r="K596" t="s">
        <v>84</v>
      </c>
    </row>
    <row r="597" spans="1:11" hidden="1" x14ac:dyDescent="0.25">
      <c r="A597" s="4">
        <v>44372</v>
      </c>
      <c r="B597" t="s">
        <v>54</v>
      </c>
      <c r="C597">
        <v>676</v>
      </c>
      <c r="D597" t="str">
        <f t="shared" si="36"/>
        <v>D375A-5D676</v>
      </c>
      <c r="E597">
        <v>2021</v>
      </c>
      <c r="F597" t="s">
        <v>7</v>
      </c>
      <c r="G597">
        <v>22532</v>
      </c>
      <c r="H597">
        <v>23500</v>
      </c>
      <c r="I597" t="str">
        <f t="shared" si="37"/>
        <v>67623500</v>
      </c>
      <c r="J597" s="4">
        <f t="shared" si="38"/>
        <v>44372</v>
      </c>
      <c r="K597" t="s">
        <v>84</v>
      </c>
    </row>
    <row r="598" spans="1:11" hidden="1" x14ac:dyDescent="0.25">
      <c r="A598" s="4">
        <v>44383</v>
      </c>
      <c r="B598" t="s">
        <v>54</v>
      </c>
      <c r="C598">
        <v>676</v>
      </c>
      <c r="D598" t="str">
        <f t="shared" si="36"/>
        <v>D375A-5D676</v>
      </c>
      <c r="E598">
        <v>2021</v>
      </c>
      <c r="F598" t="s">
        <v>6</v>
      </c>
      <c r="G598">
        <v>22778</v>
      </c>
      <c r="H598">
        <v>23500</v>
      </c>
      <c r="I598" t="str">
        <f t="shared" si="37"/>
        <v>67623500</v>
      </c>
      <c r="J598" s="4">
        <f t="shared" si="38"/>
        <v>44383</v>
      </c>
      <c r="K598" t="s">
        <v>84</v>
      </c>
    </row>
    <row r="599" spans="1:11" hidden="1" x14ac:dyDescent="0.25">
      <c r="A599" s="4">
        <v>44394</v>
      </c>
      <c r="B599" t="s">
        <v>54</v>
      </c>
      <c r="C599">
        <v>676</v>
      </c>
      <c r="D599" t="str">
        <f t="shared" si="36"/>
        <v>D375A-5D676</v>
      </c>
      <c r="E599">
        <v>2021</v>
      </c>
      <c r="F599" t="s">
        <v>4</v>
      </c>
      <c r="G599">
        <v>22990</v>
      </c>
      <c r="H599">
        <v>23500</v>
      </c>
      <c r="I599" t="str">
        <f t="shared" si="37"/>
        <v>67623500</v>
      </c>
      <c r="J599" s="4">
        <f t="shared" si="38"/>
        <v>44394</v>
      </c>
      <c r="K599" t="s">
        <v>84</v>
      </c>
    </row>
    <row r="600" spans="1:11" hidden="1" x14ac:dyDescent="0.25">
      <c r="A600" s="4">
        <v>44418</v>
      </c>
      <c r="B600" t="s">
        <v>54</v>
      </c>
      <c r="C600">
        <v>676</v>
      </c>
      <c r="D600" t="str">
        <f t="shared" si="36"/>
        <v>D375A-5D676</v>
      </c>
      <c r="E600">
        <v>2021</v>
      </c>
      <c r="F600" t="s">
        <v>6</v>
      </c>
      <c r="G600">
        <v>23235</v>
      </c>
      <c r="H600">
        <v>23500</v>
      </c>
      <c r="I600" t="str">
        <f t="shared" si="37"/>
        <v>67623500</v>
      </c>
      <c r="J600" s="4">
        <f t="shared" si="38"/>
        <v>44418</v>
      </c>
      <c r="K600" t="s">
        <v>84</v>
      </c>
    </row>
    <row r="601" spans="1:11" hidden="1" x14ac:dyDescent="0.25">
      <c r="A601" s="4">
        <v>44431</v>
      </c>
      <c r="B601" t="s">
        <v>54</v>
      </c>
      <c r="C601">
        <v>676</v>
      </c>
      <c r="D601" t="str">
        <f t="shared" si="36"/>
        <v>D375A-5D676</v>
      </c>
      <c r="E601">
        <v>2021</v>
      </c>
      <c r="F601" t="s">
        <v>2</v>
      </c>
      <c r="G601">
        <v>23503</v>
      </c>
      <c r="H601">
        <v>23500</v>
      </c>
      <c r="I601" t="str">
        <f t="shared" si="37"/>
        <v>67623500</v>
      </c>
      <c r="J601" s="4">
        <f t="shared" si="38"/>
        <v>44431</v>
      </c>
      <c r="K601" t="s">
        <v>84</v>
      </c>
    </row>
    <row r="602" spans="1:11" hidden="1" x14ac:dyDescent="0.25">
      <c r="A602" s="4">
        <v>44445</v>
      </c>
      <c r="B602" t="s">
        <v>54</v>
      </c>
      <c r="C602">
        <v>676</v>
      </c>
      <c r="D602" t="str">
        <f t="shared" si="36"/>
        <v>D375A-5D676</v>
      </c>
      <c r="E602">
        <v>2021</v>
      </c>
      <c r="F602" t="s">
        <v>6</v>
      </c>
      <c r="G602">
        <v>23787</v>
      </c>
      <c r="H602">
        <v>23500</v>
      </c>
      <c r="I602" t="str">
        <f t="shared" si="37"/>
        <v>67623500</v>
      </c>
      <c r="J602" s="4">
        <f t="shared" si="38"/>
        <v>44445</v>
      </c>
      <c r="K602" t="s">
        <v>84</v>
      </c>
    </row>
    <row r="603" spans="1:11" hidden="1" x14ac:dyDescent="0.25">
      <c r="A603" s="4">
        <v>44458</v>
      </c>
      <c r="B603" t="s">
        <v>54</v>
      </c>
      <c r="C603">
        <v>676</v>
      </c>
      <c r="D603" t="str">
        <f t="shared" si="36"/>
        <v>D375A-5D676</v>
      </c>
      <c r="E603">
        <v>2021</v>
      </c>
      <c r="F603" t="s">
        <v>4</v>
      </c>
      <c r="G603">
        <v>24065</v>
      </c>
      <c r="H603">
        <v>23500</v>
      </c>
      <c r="I603" t="str">
        <f t="shared" si="37"/>
        <v>67623500</v>
      </c>
      <c r="J603" s="4">
        <f t="shared" si="38"/>
        <v>44458</v>
      </c>
      <c r="K603" t="s">
        <v>84</v>
      </c>
    </row>
    <row r="604" spans="1:11" hidden="1" x14ac:dyDescent="0.25">
      <c r="A604" s="4">
        <v>44468</v>
      </c>
      <c r="B604" t="s">
        <v>54</v>
      </c>
      <c r="C604">
        <v>676</v>
      </c>
      <c r="D604" t="str">
        <f t="shared" si="36"/>
        <v>D375A-5D676</v>
      </c>
      <c r="E604">
        <v>2021</v>
      </c>
      <c r="F604" t="s">
        <v>6</v>
      </c>
      <c r="G604">
        <v>24263</v>
      </c>
      <c r="H604">
        <v>23500</v>
      </c>
      <c r="I604" t="str">
        <f t="shared" si="37"/>
        <v>67623500</v>
      </c>
      <c r="J604" s="4">
        <f t="shared" si="38"/>
        <v>44468</v>
      </c>
      <c r="K604" t="s">
        <v>84</v>
      </c>
    </row>
    <row r="605" spans="1:11" hidden="1" x14ac:dyDescent="0.25">
      <c r="A605" s="4">
        <v>44641</v>
      </c>
      <c r="B605" t="s">
        <v>54</v>
      </c>
      <c r="C605">
        <v>676</v>
      </c>
      <c r="D605" t="str">
        <f t="shared" si="36"/>
        <v>D375A-5D676</v>
      </c>
      <c r="E605">
        <v>2022</v>
      </c>
      <c r="F605" t="s">
        <v>5</v>
      </c>
      <c r="G605">
        <v>24336</v>
      </c>
      <c r="H605">
        <v>24000</v>
      </c>
      <c r="I605" t="str">
        <f t="shared" si="37"/>
        <v>67624000</v>
      </c>
      <c r="J605" s="4">
        <f t="shared" si="38"/>
        <v>44641</v>
      </c>
      <c r="K605" t="s">
        <v>84</v>
      </c>
    </row>
    <row r="606" spans="1:11" hidden="1" x14ac:dyDescent="0.25">
      <c r="A606" s="4">
        <v>44706</v>
      </c>
      <c r="B606" t="s">
        <v>54</v>
      </c>
      <c r="C606">
        <v>676</v>
      </c>
      <c r="D606" t="str">
        <f t="shared" si="36"/>
        <v>D375A-5D676</v>
      </c>
      <c r="E606">
        <v>2022</v>
      </c>
      <c r="F606" t="s">
        <v>6</v>
      </c>
      <c r="G606">
        <v>24685</v>
      </c>
      <c r="H606">
        <v>24250</v>
      </c>
      <c r="I606" t="str">
        <f t="shared" si="37"/>
        <v>67624250</v>
      </c>
      <c r="J606" s="4">
        <f t="shared" si="38"/>
        <v>44706</v>
      </c>
      <c r="K606" t="s">
        <v>84</v>
      </c>
    </row>
    <row r="607" spans="1:11" hidden="1" x14ac:dyDescent="0.25">
      <c r="A607" s="4">
        <v>44722</v>
      </c>
      <c r="B607" t="s">
        <v>54</v>
      </c>
      <c r="C607">
        <v>676</v>
      </c>
      <c r="D607" t="str">
        <f t="shared" si="36"/>
        <v>D375A-5D676</v>
      </c>
      <c r="E607">
        <v>2022</v>
      </c>
      <c r="F607" t="s">
        <v>4</v>
      </c>
      <c r="G607">
        <v>25035</v>
      </c>
      <c r="H607">
        <v>24500</v>
      </c>
      <c r="I607" t="str">
        <f t="shared" si="37"/>
        <v>67624500</v>
      </c>
      <c r="J607" s="4">
        <f t="shared" si="38"/>
        <v>44722</v>
      </c>
      <c r="K607" t="s">
        <v>84</v>
      </c>
    </row>
    <row r="608" spans="1:11" hidden="1" x14ac:dyDescent="0.25">
      <c r="A608" s="4">
        <v>44743</v>
      </c>
      <c r="B608" t="s">
        <v>54</v>
      </c>
      <c r="C608">
        <v>676</v>
      </c>
      <c r="D608" t="str">
        <f t="shared" si="36"/>
        <v>D375A-5D676</v>
      </c>
      <c r="E608">
        <v>2022</v>
      </c>
      <c r="F608" t="s">
        <v>6</v>
      </c>
      <c r="G608">
        <v>25276</v>
      </c>
      <c r="H608">
        <v>24750</v>
      </c>
      <c r="I608" t="str">
        <f t="shared" si="37"/>
        <v>67624750</v>
      </c>
      <c r="J608" s="4">
        <f t="shared" si="38"/>
        <v>44743</v>
      </c>
      <c r="K608" t="s">
        <v>84</v>
      </c>
    </row>
    <row r="609" spans="1:11" hidden="1" x14ac:dyDescent="0.25">
      <c r="A609" s="4">
        <v>44809</v>
      </c>
      <c r="B609" t="s">
        <v>54</v>
      </c>
      <c r="C609">
        <v>676</v>
      </c>
      <c r="D609" t="str">
        <f t="shared" si="36"/>
        <v>D375A-5D676</v>
      </c>
      <c r="E609">
        <v>2022</v>
      </c>
      <c r="F609" t="s">
        <v>2</v>
      </c>
      <c r="G609">
        <v>25535</v>
      </c>
      <c r="H609">
        <v>25000</v>
      </c>
      <c r="I609" t="str">
        <f t="shared" si="37"/>
        <v>67625000</v>
      </c>
      <c r="J609" s="4">
        <f t="shared" si="38"/>
        <v>44809</v>
      </c>
      <c r="K609" t="s">
        <v>84</v>
      </c>
    </row>
    <row r="610" spans="1:11" hidden="1" x14ac:dyDescent="0.25">
      <c r="A610" s="4">
        <v>44833</v>
      </c>
      <c r="B610" t="s">
        <v>54</v>
      </c>
      <c r="C610">
        <v>676</v>
      </c>
      <c r="D610" t="str">
        <f t="shared" si="36"/>
        <v>D375A-5D676</v>
      </c>
      <c r="E610">
        <v>2022</v>
      </c>
      <c r="F610" t="s">
        <v>6</v>
      </c>
      <c r="G610">
        <v>25780</v>
      </c>
      <c r="H610">
        <v>25250</v>
      </c>
      <c r="I610" t="str">
        <f t="shared" si="37"/>
        <v>67625250</v>
      </c>
      <c r="J610" s="4">
        <f t="shared" si="38"/>
        <v>44833</v>
      </c>
      <c r="K610" t="s">
        <v>84</v>
      </c>
    </row>
    <row r="611" spans="1:11" hidden="1" x14ac:dyDescent="0.25">
      <c r="A611" s="4">
        <v>44846</v>
      </c>
      <c r="B611" t="s">
        <v>54</v>
      </c>
      <c r="C611">
        <v>676</v>
      </c>
      <c r="D611" t="str">
        <f t="shared" si="36"/>
        <v>D375A-5D676</v>
      </c>
      <c r="E611">
        <v>2022</v>
      </c>
      <c r="F611" t="s">
        <v>4</v>
      </c>
      <c r="G611">
        <v>26068</v>
      </c>
      <c r="H611">
        <v>25500</v>
      </c>
      <c r="I611" t="str">
        <f t="shared" si="37"/>
        <v>67625500</v>
      </c>
      <c r="J611" s="4">
        <f t="shared" si="38"/>
        <v>44846</v>
      </c>
      <c r="K611" t="s">
        <v>84</v>
      </c>
    </row>
    <row r="612" spans="1:11" hidden="1" x14ac:dyDescent="0.25">
      <c r="A612" s="4">
        <v>44268</v>
      </c>
      <c r="B612" t="s">
        <v>54</v>
      </c>
      <c r="C612">
        <v>677</v>
      </c>
      <c r="D612" t="str">
        <f t="shared" si="36"/>
        <v>D375A-5D677</v>
      </c>
      <c r="E612">
        <v>2021</v>
      </c>
      <c r="F612" t="s">
        <v>4</v>
      </c>
      <c r="G612">
        <v>20054</v>
      </c>
      <c r="I612" t="str">
        <f t="shared" si="37"/>
        <v>677</v>
      </c>
      <c r="J612" s="4">
        <f t="shared" si="38"/>
        <v>44268</v>
      </c>
      <c r="K612" t="s">
        <v>84</v>
      </c>
    </row>
    <row r="613" spans="1:11" hidden="1" x14ac:dyDescent="0.25">
      <c r="A613" s="4">
        <v>44289</v>
      </c>
      <c r="B613" t="s">
        <v>54</v>
      </c>
      <c r="C613">
        <v>677</v>
      </c>
      <c r="D613" t="str">
        <f t="shared" si="36"/>
        <v>D375A-5D677</v>
      </c>
      <c r="E613">
        <v>2021</v>
      </c>
      <c r="F613" t="s">
        <v>6</v>
      </c>
      <c r="G613">
        <v>20250</v>
      </c>
      <c r="I613" t="str">
        <f t="shared" si="37"/>
        <v>677</v>
      </c>
      <c r="J613" s="4">
        <f t="shared" si="38"/>
        <v>44289</v>
      </c>
      <c r="K613" t="s">
        <v>84</v>
      </c>
    </row>
    <row r="614" spans="1:11" hidden="1" x14ac:dyDescent="0.25">
      <c r="A614" s="4">
        <v>44348</v>
      </c>
      <c r="B614" t="s">
        <v>54</v>
      </c>
      <c r="C614">
        <v>677</v>
      </c>
      <c r="D614" t="str">
        <f t="shared" si="36"/>
        <v>D375A-5D677</v>
      </c>
      <c r="E614">
        <v>2021</v>
      </c>
      <c r="F614" t="s">
        <v>5</v>
      </c>
      <c r="G614">
        <v>20500</v>
      </c>
      <c r="I614" t="str">
        <f t="shared" si="37"/>
        <v>677</v>
      </c>
      <c r="J614" s="4">
        <f t="shared" si="38"/>
        <v>44348</v>
      </c>
      <c r="K614" t="s">
        <v>84</v>
      </c>
    </row>
    <row r="615" spans="1:11" hidden="1" x14ac:dyDescent="0.25">
      <c r="A615" s="4">
        <v>44361</v>
      </c>
      <c r="B615" t="s">
        <v>54</v>
      </c>
      <c r="C615">
        <v>677</v>
      </c>
      <c r="D615" t="str">
        <f t="shared" si="36"/>
        <v>D375A-5D677</v>
      </c>
      <c r="E615">
        <v>2021</v>
      </c>
      <c r="F615" t="s">
        <v>6</v>
      </c>
      <c r="G615">
        <v>20742</v>
      </c>
      <c r="I615" t="str">
        <f t="shared" si="37"/>
        <v>677</v>
      </c>
      <c r="J615" s="4">
        <f t="shared" si="38"/>
        <v>44361</v>
      </c>
      <c r="K615" t="s">
        <v>84</v>
      </c>
    </row>
    <row r="616" spans="1:11" hidden="1" x14ac:dyDescent="0.25">
      <c r="A616" s="4">
        <v>44378</v>
      </c>
      <c r="B616" t="s">
        <v>54</v>
      </c>
      <c r="C616">
        <v>677</v>
      </c>
      <c r="D616" t="str">
        <f t="shared" si="36"/>
        <v>D375A-5D677</v>
      </c>
      <c r="E616">
        <v>2021</v>
      </c>
      <c r="F616" t="s">
        <v>4</v>
      </c>
      <c r="G616">
        <v>21032</v>
      </c>
      <c r="I616" t="str">
        <f t="shared" si="37"/>
        <v>677</v>
      </c>
      <c r="J616" s="4">
        <f t="shared" si="38"/>
        <v>44378</v>
      </c>
      <c r="K616" t="s">
        <v>84</v>
      </c>
    </row>
    <row r="617" spans="1:11" hidden="1" x14ac:dyDescent="0.25">
      <c r="A617" s="4">
        <v>44402</v>
      </c>
      <c r="B617" t="s">
        <v>54</v>
      </c>
      <c r="C617">
        <v>677</v>
      </c>
      <c r="D617" t="str">
        <f t="shared" si="36"/>
        <v>D375A-5D677</v>
      </c>
      <c r="E617">
        <v>2021</v>
      </c>
      <c r="F617" t="s">
        <v>6</v>
      </c>
      <c r="G617">
        <v>21261</v>
      </c>
      <c r="I617" t="str">
        <f t="shared" si="37"/>
        <v>677</v>
      </c>
      <c r="J617" s="4">
        <f t="shared" si="38"/>
        <v>44402</v>
      </c>
      <c r="K617" t="s">
        <v>84</v>
      </c>
    </row>
    <row r="618" spans="1:11" hidden="1" x14ac:dyDescent="0.25">
      <c r="A618" s="4">
        <v>44417</v>
      </c>
      <c r="B618" t="s">
        <v>54</v>
      </c>
      <c r="C618">
        <v>677</v>
      </c>
      <c r="D618" t="str">
        <f t="shared" si="36"/>
        <v>D375A-5D677</v>
      </c>
      <c r="E618">
        <v>2021</v>
      </c>
      <c r="F618" t="s">
        <v>2</v>
      </c>
      <c r="G618">
        <v>21511</v>
      </c>
      <c r="I618" t="str">
        <f t="shared" si="37"/>
        <v>677</v>
      </c>
      <c r="J618" s="4">
        <f t="shared" si="38"/>
        <v>44417</v>
      </c>
      <c r="K618" t="s">
        <v>84</v>
      </c>
    </row>
    <row r="619" spans="1:11" hidden="1" x14ac:dyDescent="0.25">
      <c r="A619" s="4">
        <v>44438</v>
      </c>
      <c r="B619" t="s">
        <v>54</v>
      </c>
      <c r="C619">
        <v>677</v>
      </c>
      <c r="D619" t="str">
        <f t="shared" si="36"/>
        <v>D375A-5D677</v>
      </c>
      <c r="E619">
        <v>2021</v>
      </c>
      <c r="F619" t="s">
        <v>6</v>
      </c>
      <c r="G619">
        <v>21769</v>
      </c>
      <c r="I619" t="str">
        <f t="shared" si="37"/>
        <v>677</v>
      </c>
      <c r="J619" s="4">
        <f t="shared" si="38"/>
        <v>44438</v>
      </c>
      <c r="K619" t="s">
        <v>84</v>
      </c>
    </row>
    <row r="620" spans="1:11" hidden="1" x14ac:dyDescent="0.25">
      <c r="A620" s="4">
        <v>44462</v>
      </c>
      <c r="B620" t="s">
        <v>54</v>
      </c>
      <c r="C620">
        <v>677</v>
      </c>
      <c r="D620" t="str">
        <f t="shared" si="36"/>
        <v>D375A-5D677</v>
      </c>
      <c r="E620">
        <v>2021</v>
      </c>
      <c r="F620" t="s">
        <v>4</v>
      </c>
      <c r="G620">
        <v>22041</v>
      </c>
      <c r="I620" t="str">
        <f t="shared" si="37"/>
        <v>677</v>
      </c>
      <c r="J620" s="4">
        <f t="shared" si="38"/>
        <v>44462</v>
      </c>
      <c r="K620" t="s">
        <v>84</v>
      </c>
    </row>
    <row r="621" spans="1:11" hidden="1" x14ac:dyDescent="0.25">
      <c r="A621" s="4">
        <v>44475</v>
      </c>
      <c r="B621" t="s">
        <v>54</v>
      </c>
      <c r="C621">
        <v>677</v>
      </c>
      <c r="D621" t="str">
        <f t="shared" si="36"/>
        <v>D375A-5D677</v>
      </c>
      <c r="E621">
        <v>2021</v>
      </c>
      <c r="F621" t="s">
        <v>6</v>
      </c>
      <c r="G621">
        <v>22290</v>
      </c>
      <c r="H621">
        <v>22250</v>
      </c>
      <c r="I621" t="str">
        <f t="shared" si="37"/>
        <v>67722250</v>
      </c>
      <c r="J621" s="4">
        <f t="shared" si="38"/>
        <v>44475</v>
      </c>
      <c r="K621" t="s">
        <v>84</v>
      </c>
    </row>
    <row r="622" spans="1:11" hidden="1" x14ac:dyDescent="0.25">
      <c r="A622" s="4">
        <v>44644</v>
      </c>
      <c r="B622" t="s">
        <v>54</v>
      </c>
      <c r="C622">
        <v>677</v>
      </c>
      <c r="D622" t="str">
        <f t="shared" si="36"/>
        <v>D375A-5D677</v>
      </c>
      <c r="E622">
        <v>2022</v>
      </c>
      <c r="F622" t="s">
        <v>7</v>
      </c>
      <c r="G622">
        <v>22540</v>
      </c>
      <c r="H622">
        <v>22000</v>
      </c>
      <c r="I622" t="str">
        <f t="shared" si="37"/>
        <v>67722000</v>
      </c>
      <c r="J622" s="4">
        <f t="shared" si="38"/>
        <v>44644</v>
      </c>
      <c r="K622" t="s">
        <v>84</v>
      </c>
    </row>
    <row r="623" spans="1:11" hidden="1" x14ac:dyDescent="0.25">
      <c r="A623" s="4">
        <v>44679</v>
      </c>
      <c r="B623" t="s">
        <v>54</v>
      </c>
      <c r="C623">
        <v>677</v>
      </c>
      <c r="D623" t="str">
        <f t="shared" si="36"/>
        <v>D375A-5D677</v>
      </c>
      <c r="E623">
        <v>2022</v>
      </c>
      <c r="F623" t="s">
        <v>6</v>
      </c>
      <c r="G623">
        <v>22780</v>
      </c>
      <c r="H623">
        <v>22250</v>
      </c>
      <c r="I623" t="str">
        <f t="shared" si="37"/>
        <v>67722250</v>
      </c>
      <c r="J623" s="4">
        <f t="shared" si="38"/>
        <v>44679</v>
      </c>
      <c r="K623" t="s">
        <v>84</v>
      </c>
    </row>
    <row r="624" spans="1:11" hidden="1" x14ac:dyDescent="0.25">
      <c r="A624" s="4">
        <v>44691</v>
      </c>
      <c r="B624" t="s">
        <v>54</v>
      </c>
      <c r="C624">
        <v>677</v>
      </c>
      <c r="D624" t="str">
        <f t="shared" si="36"/>
        <v>D375A-5D677</v>
      </c>
      <c r="E624">
        <v>2022</v>
      </c>
      <c r="F624" t="s">
        <v>4</v>
      </c>
      <c r="G624">
        <v>23030</v>
      </c>
      <c r="H624">
        <v>22500</v>
      </c>
      <c r="I624" t="str">
        <f t="shared" si="37"/>
        <v>67722500</v>
      </c>
      <c r="J624" s="4">
        <f t="shared" si="38"/>
        <v>44691</v>
      </c>
      <c r="K624" t="s">
        <v>84</v>
      </c>
    </row>
    <row r="625" spans="1:11" hidden="1" x14ac:dyDescent="0.25">
      <c r="A625" s="4">
        <v>44704</v>
      </c>
      <c r="B625" t="s">
        <v>54</v>
      </c>
      <c r="C625">
        <v>677</v>
      </c>
      <c r="D625" t="str">
        <f t="shared" si="36"/>
        <v>D375A-5D677</v>
      </c>
      <c r="E625">
        <v>2022</v>
      </c>
      <c r="F625" t="s">
        <v>6</v>
      </c>
      <c r="G625">
        <v>23287</v>
      </c>
      <c r="H625">
        <v>22750</v>
      </c>
      <c r="I625" t="str">
        <f t="shared" si="37"/>
        <v>67722750</v>
      </c>
      <c r="J625" s="4">
        <f t="shared" si="38"/>
        <v>44704</v>
      </c>
      <c r="K625" t="s">
        <v>84</v>
      </c>
    </row>
    <row r="626" spans="1:11" hidden="1" x14ac:dyDescent="0.25">
      <c r="A626" s="4">
        <v>44725</v>
      </c>
      <c r="B626" t="s">
        <v>54</v>
      </c>
      <c r="C626">
        <v>677</v>
      </c>
      <c r="D626" t="str">
        <f t="shared" si="36"/>
        <v>D375A-5D677</v>
      </c>
      <c r="E626">
        <v>2022</v>
      </c>
      <c r="F626" t="s">
        <v>2</v>
      </c>
      <c r="G626">
        <v>23530</v>
      </c>
      <c r="H626">
        <v>23000</v>
      </c>
      <c r="I626" t="str">
        <f t="shared" si="37"/>
        <v>67723000</v>
      </c>
      <c r="J626" s="4">
        <f t="shared" si="38"/>
        <v>44725</v>
      </c>
      <c r="K626" t="s">
        <v>84</v>
      </c>
    </row>
    <row r="627" spans="1:11" hidden="1" x14ac:dyDescent="0.25">
      <c r="A627" s="4">
        <v>44747</v>
      </c>
      <c r="B627" t="s">
        <v>54</v>
      </c>
      <c r="C627">
        <v>677</v>
      </c>
      <c r="D627" t="str">
        <f t="shared" si="36"/>
        <v>D375A-5D677</v>
      </c>
      <c r="E627">
        <v>2022</v>
      </c>
      <c r="F627" t="s">
        <v>6</v>
      </c>
      <c r="G627">
        <v>23750</v>
      </c>
      <c r="H627">
        <v>23250</v>
      </c>
      <c r="I627" t="str">
        <f t="shared" si="37"/>
        <v>67723250</v>
      </c>
      <c r="J627" s="4">
        <f t="shared" si="38"/>
        <v>44747</v>
      </c>
      <c r="K627" t="s">
        <v>84</v>
      </c>
    </row>
    <row r="628" spans="1:11" hidden="1" x14ac:dyDescent="0.25">
      <c r="A628" s="4">
        <v>44274</v>
      </c>
      <c r="B628" t="s">
        <v>54</v>
      </c>
      <c r="C628">
        <v>678</v>
      </c>
      <c r="D628" t="str">
        <f t="shared" si="36"/>
        <v>D375A-5D678</v>
      </c>
      <c r="E628">
        <v>2021</v>
      </c>
      <c r="F628" t="s">
        <v>6</v>
      </c>
      <c r="G628">
        <v>19748</v>
      </c>
      <c r="I628" t="str">
        <f t="shared" si="37"/>
        <v>678</v>
      </c>
      <c r="J628" s="4">
        <f t="shared" si="38"/>
        <v>44274</v>
      </c>
      <c r="K628" t="s">
        <v>84</v>
      </c>
    </row>
    <row r="629" spans="1:11" hidden="1" x14ac:dyDescent="0.25">
      <c r="A629" s="4">
        <v>44284</v>
      </c>
      <c r="B629" t="s">
        <v>54</v>
      </c>
      <c r="C629">
        <v>678</v>
      </c>
      <c r="D629" t="str">
        <f t="shared" si="36"/>
        <v>D375A-5D678</v>
      </c>
      <c r="E629">
        <v>2021</v>
      </c>
      <c r="F629" t="s">
        <v>5</v>
      </c>
      <c r="G629">
        <v>19985</v>
      </c>
      <c r="I629" t="str">
        <f t="shared" si="37"/>
        <v>678</v>
      </c>
      <c r="J629" s="4">
        <f t="shared" si="38"/>
        <v>44284</v>
      </c>
      <c r="K629" t="s">
        <v>84</v>
      </c>
    </row>
    <row r="630" spans="1:11" hidden="1" x14ac:dyDescent="0.25">
      <c r="A630" s="4">
        <v>44307</v>
      </c>
      <c r="B630" t="s">
        <v>54</v>
      </c>
      <c r="C630">
        <v>678</v>
      </c>
      <c r="D630" t="str">
        <f t="shared" si="36"/>
        <v>D375A-5D678</v>
      </c>
      <c r="E630">
        <v>2021</v>
      </c>
      <c r="F630" t="s">
        <v>6</v>
      </c>
      <c r="G630">
        <v>20240</v>
      </c>
      <c r="I630" t="str">
        <f t="shared" si="37"/>
        <v>678</v>
      </c>
      <c r="J630" s="4">
        <f t="shared" si="38"/>
        <v>44307</v>
      </c>
      <c r="K630" t="s">
        <v>84</v>
      </c>
    </row>
    <row r="631" spans="1:11" hidden="1" x14ac:dyDescent="0.25">
      <c r="A631" s="4">
        <v>44320</v>
      </c>
      <c r="B631" t="s">
        <v>54</v>
      </c>
      <c r="C631">
        <v>678</v>
      </c>
      <c r="D631" t="str">
        <f t="shared" si="36"/>
        <v>D375A-5D678</v>
      </c>
      <c r="E631">
        <v>2021</v>
      </c>
      <c r="F631" t="s">
        <v>4</v>
      </c>
      <c r="G631">
        <v>20475</v>
      </c>
      <c r="I631" t="str">
        <f t="shared" si="37"/>
        <v>678</v>
      </c>
      <c r="J631" s="4">
        <f t="shared" si="38"/>
        <v>44320</v>
      </c>
      <c r="K631" t="s">
        <v>84</v>
      </c>
    </row>
    <row r="632" spans="1:11" hidden="1" x14ac:dyDescent="0.25">
      <c r="A632" s="4">
        <v>44338</v>
      </c>
      <c r="B632" t="s">
        <v>54</v>
      </c>
      <c r="C632">
        <v>678</v>
      </c>
      <c r="D632" t="str">
        <f t="shared" si="36"/>
        <v>D375A-5D678</v>
      </c>
      <c r="E632">
        <v>2021</v>
      </c>
      <c r="F632" t="s">
        <v>6</v>
      </c>
      <c r="G632">
        <v>20710</v>
      </c>
      <c r="I632" t="str">
        <f t="shared" si="37"/>
        <v>678</v>
      </c>
      <c r="J632" s="4">
        <f t="shared" si="38"/>
        <v>44338</v>
      </c>
      <c r="K632" t="s">
        <v>84</v>
      </c>
    </row>
    <row r="633" spans="1:11" hidden="1" x14ac:dyDescent="0.25">
      <c r="A633" s="4">
        <v>44354</v>
      </c>
      <c r="B633" t="s">
        <v>54</v>
      </c>
      <c r="C633">
        <v>678</v>
      </c>
      <c r="D633" t="str">
        <f t="shared" si="36"/>
        <v>D375A-5D678</v>
      </c>
      <c r="E633">
        <v>2021</v>
      </c>
      <c r="F633" t="s">
        <v>2</v>
      </c>
      <c r="G633">
        <v>21016</v>
      </c>
      <c r="I633" t="str">
        <f t="shared" si="37"/>
        <v>678</v>
      </c>
      <c r="J633" s="4">
        <f t="shared" si="38"/>
        <v>44354</v>
      </c>
      <c r="K633" t="s">
        <v>84</v>
      </c>
    </row>
    <row r="634" spans="1:11" hidden="1" x14ac:dyDescent="0.25">
      <c r="A634" s="4">
        <v>44409</v>
      </c>
      <c r="B634" t="s">
        <v>54</v>
      </c>
      <c r="C634">
        <v>678</v>
      </c>
      <c r="D634" t="str">
        <f t="shared" si="36"/>
        <v>D375A-5D678</v>
      </c>
      <c r="E634">
        <v>2021</v>
      </c>
      <c r="F634" t="s">
        <v>6</v>
      </c>
      <c r="G634">
        <v>21280</v>
      </c>
      <c r="I634" t="str">
        <f t="shared" si="37"/>
        <v>678</v>
      </c>
      <c r="J634" s="4">
        <f t="shared" si="38"/>
        <v>44409</v>
      </c>
      <c r="K634" t="s">
        <v>84</v>
      </c>
    </row>
    <row r="635" spans="1:11" hidden="1" x14ac:dyDescent="0.25">
      <c r="A635" s="4">
        <v>44466</v>
      </c>
      <c r="B635" t="s">
        <v>54</v>
      </c>
      <c r="C635">
        <v>678</v>
      </c>
      <c r="D635" t="str">
        <f t="shared" si="36"/>
        <v>D375A-5D678</v>
      </c>
      <c r="E635">
        <v>2021</v>
      </c>
      <c r="F635" t="s">
        <v>4</v>
      </c>
      <c r="G635">
        <v>21492</v>
      </c>
      <c r="I635" t="str">
        <f t="shared" si="37"/>
        <v>678</v>
      </c>
      <c r="J635" s="4">
        <f t="shared" si="38"/>
        <v>44466</v>
      </c>
      <c r="K635" t="s">
        <v>84</v>
      </c>
    </row>
    <row r="636" spans="1:11" hidden="1" x14ac:dyDescent="0.25">
      <c r="A636" s="4">
        <v>44479</v>
      </c>
      <c r="B636" t="s">
        <v>54</v>
      </c>
      <c r="C636">
        <v>678</v>
      </c>
      <c r="D636" t="str">
        <f t="shared" si="36"/>
        <v>D375A-5D678</v>
      </c>
      <c r="E636">
        <v>2021</v>
      </c>
      <c r="F636" t="s">
        <v>6</v>
      </c>
      <c r="G636">
        <v>21762</v>
      </c>
      <c r="I636" t="str">
        <f t="shared" si="37"/>
        <v>678</v>
      </c>
      <c r="J636" s="4">
        <f t="shared" si="38"/>
        <v>44479</v>
      </c>
      <c r="K636" t="s">
        <v>84</v>
      </c>
    </row>
    <row r="637" spans="1:11" hidden="1" x14ac:dyDescent="0.25">
      <c r="A637" s="4">
        <v>44491</v>
      </c>
      <c r="B637" t="s">
        <v>54</v>
      </c>
      <c r="C637">
        <v>678</v>
      </c>
      <c r="D637" t="str">
        <f t="shared" si="36"/>
        <v>D375A-5D678</v>
      </c>
      <c r="E637">
        <v>2021</v>
      </c>
      <c r="F637" t="s">
        <v>7</v>
      </c>
      <c r="G637">
        <v>22029</v>
      </c>
      <c r="I637" t="str">
        <f t="shared" si="37"/>
        <v>678</v>
      </c>
      <c r="J637" s="4">
        <f t="shared" si="38"/>
        <v>44491</v>
      </c>
      <c r="K637" t="s">
        <v>84</v>
      </c>
    </row>
    <row r="638" spans="1:11" hidden="1" x14ac:dyDescent="0.25">
      <c r="A638" s="4">
        <v>44625</v>
      </c>
      <c r="B638" t="s">
        <v>54</v>
      </c>
      <c r="C638">
        <v>678</v>
      </c>
      <c r="D638" t="str">
        <f t="shared" si="36"/>
        <v>D375A-5D678</v>
      </c>
      <c r="E638">
        <v>2022</v>
      </c>
      <c r="F638" t="s">
        <v>6</v>
      </c>
      <c r="G638">
        <v>22246</v>
      </c>
      <c r="H638">
        <v>22250</v>
      </c>
      <c r="I638" t="str">
        <f t="shared" si="37"/>
        <v>67822250</v>
      </c>
      <c r="J638" s="4">
        <f t="shared" si="38"/>
        <v>44625</v>
      </c>
      <c r="K638" t="s">
        <v>84</v>
      </c>
    </row>
    <row r="639" spans="1:11" hidden="1" x14ac:dyDescent="0.25">
      <c r="A639" s="4">
        <v>44638</v>
      </c>
      <c r="B639" t="s">
        <v>54</v>
      </c>
      <c r="C639">
        <v>678</v>
      </c>
      <c r="D639" t="str">
        <f t="shared" si="36"/>
        <v>D375A-5D678</v>
      </c>
      <c r="E639">
        <v>2022</v>
      </c>
      <c r="F639" t="s">
        <v>4</v>
      </c>
      <c r="G639">
        <v>22509</v>
      </c>
      <c r="H639">
        <v>22500</v>
      </c>
      <c r="I639" t="str">
        <f t="shared" si="37"/>
        <v>67822500</v>
      </c>
      <c r="J639" s="4">
        <f t="shared" si="38"/>
        <v>44638</v>
      </c>
      <c r="K639" t="s">
        <v>84</v>
      </c>
    </row>
    <row r="640" spans="1:11" hidden="1" x14ac:dyDescent="0.25">
      <c r="A640" s="4">
        <v>44648</v>
      </c>
      <c r="B640" t="s">
        <v>54</v>
      </c>
      <c r="C640">
        <v>678</v>
      </c>
      <c r="D640" t="str">
        <f t="shared" si="36"/>
        <v>D375A-5D678</v>
      </c>
      <c r="E640">
        <v>2022</v>
      </c>
      <c r="F640" t="s">
        <v>6</v>
      </c>
      <c r="G640">
        <v>22746</v>
      </c>
      <c r="H640">
        <v>22750</v>
      </c>
      <c r="I640" t="str">
        <f t="shared" si="37"/>
        <v>67822750</v>
      </c>
      <c r="J640" s="4">
        <f t="shared" si="38"/>
        <v>44648</v>
      </c>
      <c r="K640" t="s">
        <v>84</v>
      </c>
    </row>
    <row r="641" spans="1:11" hidden="1" x14ac:dyDescent="0.25">
      <c r="A641" s="4">
        <v>44662</v>
      </c>
      <c r="B641" t="s">
        <v>54</v>
      </c>
      <c r="C641">
        <v>678</v>
      </c>
      <c r="D641" t="str">
        <f t="shared" si="36"/>
        <v>D375A-5D678</v>
      </c>
      <c r="E641">
        <v>2022</v>
      </c>
      <c r="F641" t="s">
        <v>2</v>
      </c>
      <c r="G641">
        <v>22972</v>
      </c>
      <c r="H641">
        <v>23000</v>
      </c>
      <c r="I641" t="str">
        <f t="shared" si="37"/>
        <v>67823000</v>
      </c>
      <c r="J641" s="4">
        <f t="shared" si="38"/>
        <v>44662</v>
      </c>
      <c r="K641" t="s">
        <v>84</v>
      </c>
    </row>
    <row r="642" spans="1:11" hidden="1" x14ac:dyDescent="0.25">
      <c r="A642" s="4">
        <v>44677</v>
      </c>
      <c r="B642" t="s">
        <v>54</v>
      </c>
      <c r="C642">
        <v>678</v>
      </c>
      <c r="D642" t="str">
        <f t="shared" ref="D642:D705" si="39">B642&amp;C642</f>
        <v>D375A-5D678</v>
      </c>
      <c r="E642">
        <v>2022</v>
      </c>
      <c r="F642" t="s">
        <v>6</v>
      </c>
      <c r="G642">
        <v>23282</v>
      </c>
      <c r="H642">
        <v>23250</v>
      </c>
      <c r="I642" t="str">
        <f t="shared" ref="I642:I705" si="40">C642&amp;H642</f>
        <v>67823250</v>
      </c>
      <c r="J642" s="4">
        <f t="shared" ref="J642:J705" si="41">A642</f>
        <v>44677</v>
      </c>
      <c r="K642" t="s">
        <v>84</v>
      </c>
    </row>
    <row r="643" spans="1:11" hidden="1" x14ac:dyDescent="0.25">
      <c r="A643" s="4">
        <v>44691</v>
      </c>
      <c r="B643" t="s">
        <v>54</v>
      </c>
      <c r="C643">
        <v>678</v>
      </c>
      <c r="D643" t="str">
        <f t="shared" si="39"/>
        <v>D375A-5D678</v>
      </c>
      <c r="E643">
        <v>2022</v>
      </c>
      <c r="F643" t="s">
        <v>4</v>
      </c>
      <c r="G643">
        <v>23504</v>
      </c>
      <c r="H643">
        <v>23500</v>
      </c>
      <c r="I643" t="str">
        <f t="shared" si="40"/>
        <v>67823500</v>
      </c>
      <c r="J643" s="4">
        <f t="shared" si="41"/>
        <v>44691</v>
      </c>
      <c r="K643" t="s">
        <v>84</v>
      </c>
    </row>
    <row r="644" spans="1:11" hidden="1" x14ac:dyDescent="0.25">
      <c r="A644" s="4">
        <v>44704</v>
      </c>
      <c r="B644" t="s">
        <v>54</v>
      </c>
      <c r="C644">
        <v>678</v>
      </c>
      <c r="D644" t="str">
        <f t="shared" si="39"/>
        <v>D375A-5D678</v>
      </c>
      <c r="E644">
        <v>2022</v>
      </c>
      <c r="F644" t="s">
        <v>6</v>
      </c>
      <c r="G644">
        <v>23741</v>
      </c>
      <c r="H644">
        <v>23750</v>
      </c>
      <c r="I644" t="str">
        <f t="shared" si="40"/>
        <v>67823750</v>
      </c>
      <c r="J644" s="4">
        <f t="shared" si="41"/>
        <v>44704</v>
      </c>
      <c r="K644" t="s">
        <v>84</v>
      </c>
    </row>
    <row r="645" spans="1:11" hidden="1" x14ac:dyDescent="0.25">
      <c r="A645" s="4">
        <v>44719</v>
      </c>
      <c r="B645" t="s">
        <v>54</v>
      </c>
      <c r="C645">
        <v>678</v>
      </c>
      <c r="D645" t="str">
        <f t="shared" si="39"/>
        <v>D375A-5D678</v>
      </c>
      <c r="E645">
        <v>2022</v>
      </c>
      <c r="F645" t="s">
        <v>7</v>
      </c>
      <c r="G645">
        <v>23999</v>
      </c>
      <c r="H645">
        <v>24000</v>
      </c>
      <c r="I645" t="str">
        <f t="shared" si="40"/>
        <v>67824000</v>
      </c>
      <c r="J645" s="4">
        <f t="shared" si="41"/>
        <v>44719</v>
      </c>
      <c r="K645" t="s">
        <v>84</v>
      </c>
    </row>
    <row r="646" spans="1:11" hidden="1" x14ac:dyDescent="0.25">
      <c r="A646" s="4">
        <v>44732</v>
      </c>
      <c r="B646" t="s">
        <v>54</v>
      </c>
      <c r="C646">
        <v>678</v>
      </c>
      <c r="D646" t="str">
        <f t="shared" si="39"/>
        <v>D375A-5D678</v>
      </c>
      <c r="E646">
        <v>2022</v>
      </c>
      <c r="F646" t="s">
        <v>6</v>
      </c>
      <c r="G646">
        <v>24246</v>
      </c>
      <c r="H646">
        <v>24250</v>
      </c>
      <c r="I646" t="str">
        <f t="shared" si="40"/>
        <v>67824250</v>
      </c>
      <c r="J646" s="4">
        <f t="shared" si="41"/>
        <v>44732</v>
      </c>
      <c r="K646" t="s">
        <v>84</v>
      </c>
    </row>
    <row r="647" spans="1:11" hidden="1" x14ac:dyDescent="0.25">
      <c r="A647" s="4">
        <v>44745</v>
      </c>
      <c r="B647" t="s">
        <v>54</v>
      </c>
      <c r="C647">
        <v>678</v>
      </c>
      <c r="D647" t="str">
        <f t="shared" si="39"/>
        <v>D375A-5D678</v>
      </c>
      <c r="E647">
        <v>2022</v>
      </c>
      <c r="F647" t="s">
        <v>4</v>
      </c>
      <c r="G647">
        <v>24520</v>
      </c>
      <c r="H647">
        <v>24500</v>
      </c>
      <c r="I647" t="str">
        <f t="shared" si="40"/>
        <v>67824500</v>
      </c>
      <c r="J647" s="4">
        <f t="shared" si="41"/>
        <v>44745</v>
      </c>
      <c r="K647" t="s">
        <v>84</v>
      </c>
    </row>
    <row r="648" spans="1:11" hidden="1" x14ac:dyDescent="0.25">
      <c r="A648" s="4">
        <v>44759</v>
      </c>
      <c r="B648" t="s">
        <v>54</v>
      </c>
      <c r="C648">
        <v>678</v>
      </c>
      <c r="D648" t="str">
        <f t="shared" si="39"/>
        <v>D375A-5D678</v>
      </c>
      <c r="E648">
        <v>2022</v>
      </c>
      <c r="F648" t="s">
        <v>6</v>
      </c>
      <c r="G648">
        <v>24767</v>
      </c>
      <c r="H648">
        <v>24750</v>
      </c>
      <c r="I648" t="str">
        <f t="shared" si="40"/>
        <v>67824750</v>
      </c>
      <c r="J648" s="4">
        <f t="shared" si="41"/>
        <v>44759</v>
      </c>
      <c r="K648" t="s">
        <v>84</v>
      </c>
    </row>
    <row r="649" spans="1:11" hidden="1" x14ac:dyDescent="0.25">
      <c r="A649" s="4">
        <v>44768</v>
      </c>
      <c r="B649" t="s">
        <v>54</v>
      </c>
      <c r="C649">
        <v>678</v>
      </c>
      <c r="D649" t="str">
        <f t="shared" si="39"/>
        <v>D375A-5D678</v>
      </c>
      <c r="E649">
        <v>2022</v>
      </c>
      <c r="F649" t="s">
        <v>2</v>
      </c>
      <c r="G649">
        <v>24960</v>
      </c>
      <c r="H649">
        <v>25000</v>
      </c>
      <c r="I649" t="str">
        <f t="shared" si="40"/>
        <v>67825000</v>
      </c>
      <c r="J649" s="4">
        <f t="shared" si="41"/>
        <v>44768</v>
      </c>
      <c r="K649" t="s">
        <v>84</v>
      </c>
    </row>
    <row r="650" spans="1:11" hidden="1" x14ac:dyDescent="0.25">
      <c r="A650" s="4">
        <v>44786</v>
      </c>
      <c r="B650" t="s">
        <v>54</v>
      </c>
      <c r="C650">
        <v>678</v>
      </c>
      <c r="D650" t="str">
        <f t="shared" si="39"/>
        <v>D375A-5D678</v>
      </c>
      <c r="E650">
        <v>2022</v>
      </c>
      <c r="F650" t="s">
        <v>6</v>
      </c>
      <c r="G650">
        <v>25240</v>
      </c>
      <c r="H650">
        <v>25250</v>
      </c>
      <c r="I650" t="str">
        <f t="shared" si="40"/>
        <v>67825250</v>
      </c>
      <c r="J650" s="4">
        <f t="shared" si="41"/>
        <v>44786</v>
      </c>
      <c r="K650" t="s">
        <v>84</v>
      </c>
    </row>
    <row r="651" spans="1:11" hidden="1" x14ac:dyDescent="0.25">
      <c r="A651" s="4">
        <v>44807</v>
      </c>
      <c r="B651" t="s">
        <v>54</v>
      </c>
      <c r="C651">
        <v>678</v>
      </c>
      <c r="D651" t="str">
        <f t="shared" si="39"/>
        <v>D375A-5D678</v>
      </c>
      <c r="E651">
        <v>2022</v>
      </c>
      <c r="F651" t="s">
        <v>4</v>
      </c>
      <c r="G651">
        <v>25500</v>
      </c>
      <c r="H651">
        <v>25500</v>
      </c>
      <c r="I651" t="str">
        <f t="shared" si="40"/>
        <v>67825500</v>
      </c>
      <c r="J651" s="4">
        <f t="shared" si="41"/>
        <v>44807</v>
      </c>
      <c r="K651" t="s">
        <v>84</v>
      </c>
    </row>
    <row r="652" spans="1:11" hidden="1" x14ac:dyDescent="0.25">
      <c r="A652" s="4">
        <v>44820</v>
      </c>
      <c r="B652" t="s">
        <v>54</v>
      </c>
      <c r="C652">
        <v>678</v>
      </c>
      <c r="D652" t="str">
        <f t="shared" si="39"/>
        <v>D375A-5D678</v>
      </c>
      <c r="E652">
        <v>2022</v>
      </c>
      <c r="F652" t="s">
        <v>6</v>
      </c>
      <c r="G652">
        <v>25774</v>
      </c>
      <c r="H652">
        <v>25750</v>
      </c>
      <c r="I652" t="str">
        <f t="shared" si="40"/>
        <v>67825750</v>
      </c>
      <c r="J652" s="4">
        <f t="shared" si="41"/>
        <v>44820</v>
      </c>
      <c r="K652" t="s">
        <v>84</v>
      </c>
    </row>
    <row r="653" spans="1:11" hidden="1" x14ac:dyDescent="0.25">
      <c r="A653" s="4">
        <v>44277</v>
      </c>
      <c r="B653" t="s">
        <v>50</v>
      </c>
      <c r="C653">
        <v>679</v>
      </c>
      <c r="D653" t="str">
        <f t="shared" si="39"/>
        <v>D375A-6/6R679</v>
      </c>
      <c r="E653">
        <v>2021</v>
      </c>
      <c r="F653" t="s">
        <v>7</v>
      </c>
      <c r="G653">
        <v>8038</v>
      </c>
      <c r="I653" t="str">
        <f t="shared" si="40"/>
        <v>679</v>
      </c>
      <c r="J653" s="4">
        <f t="shared" si="41"/>
        <v>44277</v>
      </c>
      <c r="K653" t="s">
        <v>84</v>
      </c>
    </row>
    <row r="654" spans="1:11" hidden="1" x14ac:dyDescent="0.25">
      <c r="A654" s="4">
        <v>44309</v>
      </c>
      <c r="B654" t="s">
        <v>50</v>
      </c>
      <c r="C654">
        <v>679</v>
      </c>
      <c r="D654" t="str">
        <f t="shared" si="39"/>
        <v>D375A-6/6R679</v>
      </c>
      <c r="E654">
        <v>2021</v>
      </c>
      <c r="F654" t="s">
        <v>4</v>
      </c>
      <c r="G654">
        <v>8505</v>
      </c>
      <c r="I654" t="str">
        <f t="shared" si="40"/>
        <v>679</v>
      </c>
      <c r="J654" s="4">
        <f t="shared" si="41"/>
        <v>44309</v>
      </c>
      <c r="K654" t="s">
        <v>84</v>
      </c>
    </row>
    <row r="655" spans="1:11" hidden="1" x14ac:dyDescent="0.25">
      <c r="A655" s="4">
        <v>44336</v>
      </c>
      <c r="B655" t="s">
        <v>50</v>
      </c>
      <c r="C655">
        <v>679</v>
      </c>
      <c r="D655" t="str">
        <f t="shared" si="39"/>
        <v>D375A-6/6R679</v>
      </c>
      <c r="E655">
        <v>2021</v>
      </c>
      <c r="F655" t="s">
        <v>2</v>
      </c>
      <c r="G655">
        <v>9033</v>
      </c>
      <c r="I655" t="str">
        <f t="shared" si="40"/>
        <v>679</v>
      </c>
      <c r="J655" s="4">
        <f t="shared" si="41"/>
        <v>44336</v>
      </c>
      <c r="K655" t="s">
        <v>84</v>
      </c>
    </row>
    <row r="656" spans="1:11" hidden="1" x14ac:dyDescent="0.25">
      <c r="A656" s="4">
        <v>44374</v>
      </c>
      <c r="B656" t="s">
        <v>50</v>
      </c>
      <c r="C656">
        <v>679</v>
      </c>
      <c r="D656" t="str">
        <f t="shared" si="39"/>
        <v>D375A-6/6R679</v>
      </c>
      <c r="E656">
        <v>2021</v>
      </c>
      <c r="F656" t="s">
        <v>4</v>
      </c>
      <c r="G656">
        <v>9513</v>
      </c>
      <c r="I656" t="str">
        <f t="shared" si="40"/>
        <v>679</v>
      </c>
      <c r="J656" s="4">
        <f t="shared" si="41"/>
        <v>44374</v>
      </c>
      <c r="K656" t="s">
        <v>84</v>
      </c>
    </row>
    <row r="657" spans="1:11" hidden="1" x14ac:dyDescent="0.25">
      <c r="A657" s="4">
        <v>44419</v>
      </c>
      <c r="B657" t="s">
        <v>50</v>
      </c>
      <c r="C657">
        <v>679</v>
      </c>
      <c r="D657" t="str">
        <f t="shared" si="39"/>
        <v>D375A-6/6R679</v>
      </c>
      <c r="E657">
        <v>2021</v>
      </c>
      <c r="F657" t="s">
        <v>7</v>
      </c>
      <c r="G657">
        <v>10000</v>
      </c>
      <c r="I657" t="str">
        <f t="shared" si="40"/>
        <v>679</v>
      </c>
      <c r="J657" s="4">
        <f t="shared" si="41"/>
        <v>44419</v>
      </c>
      <c r="K657" t="s">
        <v>84</v>
      </c>
    </row>
    <row r="658" spans="1:11" hidden="1" x14ac:dyDescent="0.25">
      <c r="A658" s="4">
        <v>44452</v>
      </c>
      <c r="B658" t="s">
        <v>50</v>
      </c>
      <c r="C658">
        <v>679</v>
      </c>
      <c r="D658" t="str">
        <f t="shared" si="39"/>
        <v>D375A-6/6R679</v>
      </c>
      <c r="E658">
        <v>2021</v>
      </c>
      <c r="F658" t="s">
        <v>4</v>
      </c>
      <c r="G658">
        <v>10516</v>
      </c>
      <c r="I658" t="str">
        <f t="shared" si="40"/>
        <v>679</v>
      </c>
      <c r="J658" s="4">
        <f t="shared" si="41"/>
        <v>44452</v>
      </c>
      <c r="K658" t="s">
        <v>84</v>
      </c>
    </row>
    <row r="659" spans="1:11" hidden="1" x14ac:dyDescent="0.25">
      <c r="A659" s="4">
        <v>44643</v>
      </c>
      <c r="B659" t="s">
        <v>50</v>
      </c>
      <c r="C659">
        <v>679</v>
      </c>
      <c r="D659" t="str">
        <f t="shared" si="39"/>
        <v>D375A-6/6R679</v>
      </c>
      <c r="E659">
        <v>2022</v>
      </c>
      <c r="F659" t="s">
        <v>2</v>
      </c>
      <c r="G659">
        <v>11062</v>
      </c>
      <c r="H659">
        <v>11000</v>
      </c>
      <c r="I659" t="str">
        <f t="shared" si="40"/>
        <v>67911000</v>
      </c>
      <c r="J659" s="4">
        <f t="shared" si="41"/>
        <v>44643</v>
      </c>
      <c r="K659" t="s">
        <v>84</v>
      </c>
    </row>
    <row r="660" spans="1:11" hidden="1" x14ac:dyDescent="0.25">
      <c r="A660" s="4">
        <v>44666</v>
      </c>
      <c r="B660" t="s">
        <v>50</v>
      </c>
      <c r="C660">
        <v>679</v>
      </c>
      <c r="D660" t="str">
        <f t="shared" si="39"/>
        <v>D375A-6/6R679</v>
      </c>
      <c r="E660">
        <v>2022</v>
      </c>
      <c r="F660" t="s">
        <v>4</v>
      </c>
      <c r="G660">
        <v>11519</v>
      </c>
      <c r="H660">
        <v>11500</v>
      </c>
      <c r="I660" t="str">
        <f t="shared" si="40"/>
        <v>67911500</v>
      </c>
      <c r="J660" s="4">
        <f t="shared" si="41"/>
        <v>44666</v>
      </c>
      <c r="K660" t="s">
        <v>84</v>
      </c>
    </row>
    <row r="661" spans="1:11" hidden="1" x14ac:dyDescent="0.25">
      <c r="A661" s="4">
        <v>44692</v>
      </c>
      <c r="B661" t="s">
        <v>50</v>
      </c>
      <c r="C661">
        <v>679</v>
      </c>
      <c r="D661" t="str">
        <f t="shared" si="39"/>
        <v>D375A-6/6R679</v>
      </c>
      <c r="E661">
        <v>2022</v>
      </c>
      <c r="F661" t="s">
        <v>7</v>
      </c>
      <c r="G661">
        <v>12012</v>
      </c>
      <c r="H661">
        <v>12000</v>
      </c>
      <c r="I661" t="str">
        <f t="shared" si="40"/>
        <v>67912000</v>
      </c>
      <c r="J661" s="4">
        <f t="shared" si="41"/>
        <v>44692</v>
      </c>
      <c r="K661" t="s">
        <v>84</v>
      </c>
    </row>
    <row r="662" spans="1:11" hidden="1" x14ac:dyDescent="0.25">
      <c r="A662" s="4">
        <v>44718</v>
      </c>
      <c r="B662" t="s">
        <v>50</v>
      </c>
      <c r="C662">
        <v>679</v>
      </c>
      <c r="D662" t="str">
        <f t="shared" si="39"/>
        <v>D375A-6/6R679</v>
      </c>
      <c r="E662">
        <v>2022</v>
      </c>
      <c r="F662" t="s">
        <v>4</v>
      </c>
      <c r="G662">
        <v>12508</v>
      </c>
      <c r="H662">
        <v>12500</v>
      </c>
      <c r="I662" t="str">
        <f t="shared" si="40"/>
        <v>67912500</v>
      </c>
      <c r="J662" s="4">
        <f t="shared" si="41"/>
        <v>44718</v>
      </c>
      <c r="K662" t="s">
        <v>84</v>
      </c>
    </row>
    <row r="663" spans="1:11" hidden="1" x14ac:dyDescent="0.25">
      <c r="A663" s="4">
        <v>44744</v>
      </c>
      <c r="B663" t="s">
        <v>50</v>
      </c>
      <c r="C663">
        <v>679</v>
      </c>
      <c r="D663" t="str">
        <f t="shared" si="39"/>
        <v>D375A-6/6R679</v>
      </c>
      <c r="E663">
        <v>2022</v>
      </c>
      <c r="F663" t="s">
        <v>2</v>
      </c>
      <c r="G663">
        <v>12958</v>
      </c>
      <c r="H663">
        <v>13000</v>
      </c>
      <c r="I663" t="str">
        <f t="shared" si="40"/>
        <v>67913000</v>
      </c>
      <c r="J663" s="4">
        <f t="shared" si="41"/>
        <v>44744</v>
      </c>
      <c r="K663" t="s">
        <v>84</v>
      </c>
    </row>
    <row r="664" spans="1:11" hidden="1" x14ac:dyDescent="0.25">
      <c r="A664" s="4">
        <v>44779</v>
      </c>
      <c r="B664" t="s">
        <v>50</v>
      </c>
      <c r="C664">
        <v>679</v>
      </c>
      <c r="D664" t="str">
        <f t="shared" si="39"/>
        <v>D375A-6/6R679</v>
      </c>
      <c r="E664">
        <v>2022</v>
      </c>
      <c r="F664" t="s">
        <v>4</v>
      </c>
      <c r="G664">
        <v>13495</v>
      </c>
      <c r="H664">
        <v>13500</v>
      </c>
      <c r="I664" t="str">
        <f t="shared" si="40"/>
        <v>67913500</v>
      </c>
      <c r="J664" s="4">
        <f t="shared" si="41"/>
        <v>44779</v>
      </c>
      <c r="K664" t="s">
        <v>84</v>
      </c>
    </row>
    <row r="665" spans="1:11" hidden="1" x14ac:dyDescent="0.25">
      <c r="A665" s="4">
        <v>44813</v>
      </c>
      <c r="B665" t="s">
        <v>50</v>
      </c>
      <c r="C665">
        <v>679</v>
      </c>
      <c r="D665" t="str">
        <f t="shared" si="39"/>
        <v>D375A-6/6R679</v>
      </c>
      <c r="E665">
        <v>2022</v>
      </c>
      <c r="F665" t="s">
        <v>7</v>
      </c>
      <c r="G665">
        <v>14025</v>
      </c>
      <c r="H665">
        <v>14000</v>
      </c>
      <c r="I665" t="str">
        <f t="shared" si="40"/>
        <v>67914000</v>
      </c>
      <c r="J665" s="4">
        <f t="shared" si="41"/>
        <v>44813</v>
      </c>
      <c r="K665" t="s">
        <v>84</v>
      </c>
    </row>
    <row r="666" spans="1:11" hidden="1" x14ac:dyDescent="0.25">
      <c r="A666" s="4">
        <v>44841</v>
      </c>
      <c r="B666" t="s">
        <v>50</v>
      </c>
      <c r="C666">
        <v>679</v>
      </c>
      <c r="D666" t="str">
        <f t="shared" si="39"/>
        <v>D375A-6/6R679</v>
      </c>
      <c r="E666">
        <v>2022</v>
      </c>
      <c r="F666" t="s">
        <v>2</v>
      </c>
      <c r="G666">
        <v>14540</v>
      </c>
      <c r="H666">
        <v>14500</v>
      </c>
      <c r="I666" t="str">
        <f t="shared" si="40"/>
        <v>67914500</v>
      </c>
      <c r="J666" s="4">
        <f t="shared" si="41"/>
        <v>44841</v>
      </c>
      <c r="K666" t="s">
        <v>84</v>
      </c>
    </row>
    <row r="667" spans="1:11" hidden="1" x14ac:dyDescent="0.25">
      <c r="A667" s="4">
        <v>44316</v>
      </c>
      <c r="B667" t="s">
        <v>55</v>
      </c>
      <c r="C667">
        <v>680</v>
      </c>
      <c r="D667" t="str">
        <f t="shared" si="39"/>
        <v>PC-400680</v>
      </c>
      <c r="E667">
        <v>2021</v>
      </c>
      <c r="F667" t="s">
        <v>6</v>
      </c>
      <c r="G667">
        <v>15422</v>
      </c>
      <c r="H667">
        <v>15000</v>
      </c>
      <c r="I667" t="str">
        <f t="shared" si="40"/>
        <v>68015000</v>
      </c>
      <c r="J667" s="4">
        <f t="shared" si="41"/>
        <v>44316</v>
      </c>
      <c r="K667" t="s">
        <v>84</v>
      </c>
    </row>
    <row r="668" spans="1:11" hidden="1" x14ac:dyDescent="0.25">
      <c r="A668" s="4">
        <v>44379</v>
      </c>
      <c r="B668" t="s">
        <v>55</v>
      </c>
      <c r="C668">
        <v>680</v>
      </c>
      <c r="D668" t="str">
        <f t="shared" si="39"/>
        <v>PC-400680</v>
      </c>
      <c r="E668">
        <v>2021</v>
      </c>
      <c r="F668" t="s">
        <v>6</v>
      </c>
      <c r="G668">
        <v>15911</v>
      </c>
      <c r="H668">
        <v>15500</v>
      </c>
      <c r="I668" t="str">
        <f t="shared" si="40"/>
        <v>68015500</v>
      </c>
      <c r="J668" s="4">
        <f t="shared" si="41"/>
        <v>44379</v>
      </c>
      <c r="K668" t="s">
        <v>84</v>
      </c>
    </row>
    <row r="669" spans="1:11" hidden="1" x14ac:dyDescent="0.25">
      <c r="A669" s="4">
        <v>44402</v>
      </c>
      <c r="B669" t="s">
        <v>55</v>
      </c>
      <c r="C669">
        <v>680</v>
      </c>
      <c r="D669" t="str">
        <f t="shared" si="39"/>
        <v>PC-400680</v>
      </c>
      <c r="E669">
        <v>2021</v>
      </c>
      <c r="F669" t="s">
        <v>2</v>
      </c>
      <c r="G669">
        <v>16222</v>
      </c>
      <c r="H669">
        <v>16000</v>
      </c>
      <c r="I669" t="str">
        <f t="shared" si="40"/>
        <v>68016000</v>
      </c>
      <c r="J669" s="4">
        <f t="shared" si="41"/>
        <v>44402</v>
      </c>
      <c r="K669" t="s">
        <v>84</v>
      </c>
    </row>
    <row r="670" spans="1:11" hidden="1" x14ac:dyDescent="0.25">
      <c r="A670" s="4">
        <v>44431</v>
      </c>
      <c r="B670" t="s">
        <v>55</v>
      </c>
      <c r="C670">
        <v>680</v>
      </c>
      <c r="D670" t="str">
        <f t="shared" si="39"/>
        <v>PC-400680</v>
      </c>
      <c r="E670">
        <v>2021</v>
      </c>
      <c r="F670" t="s">
        <v>6</v>
      </c>
      <c r="G670">
        <v>16672</v>
      </c>
      <c r="H670">
        <v>16500</v>
      </c>
      <c r="I670" t="str">
        <f t="shared" si="40"/>
        <v>68016500</v>
      </c>
      <c r="J670" s="4">
        <f t="shared" si="41"/>
        <v>44431</v>
      </c>
      <c r="K670" t="s">
        <v>84</v>
      </c>
    </row>
    <row r="671" spans="1:11" hidden="1" x14ac:dyDescent="0.25">
      <c r="A671" s="4">
        <v>44682</v>
      </c>
      <c r="B671" t="s">
        <v>55</v>
      </c>
      <c r="C671">
        <v>680</v>
      </c>
      <c r="D671" t="str">
        <f t="shared" si="39"/>
        <v>PC-400680</v>
      </c>
      <c r="E671">
        <v>2022</v>
      </c>
      <c r="F671" t="s">
        <v>7</v>
      </c>
      <c r="G671">
        <v>17170</v>
      </c>
      <c r="H671">
        <v>17000</v>
      </c>
      <c r="I671" t="str">
        <f t="shared" si="40"/>
        <v>68017000</v>
      </c>
      <c r="J671" s="4">
        <f t="shared" si="41"/>
        <v>44682</v>
      </c>
      <c r="K671" t="s">
        <v>84</v>
      </c>
    </row>
    <row r="672" spans="1:11" hidden="1" x14ac:dyDescent="0.25">
      <c r="A672" s="4">
        <v>44735</v>
      </c>
      <c r="B672" t="s">
        <v>55</v>
      </c>
      <c r="C672">
        <v>680</v>
      </c>
      <c r="D672" t="str">
        <f t="shared" si="39"/>
        <v>PC-400680</v>
      </c>
      <c r="E672">
        <v>2022</v>
      </c>
      <c r="F672" t="s">
        <v>4</v>
      </c>
      <c r="G672">
        <v>17663</v>
      </c>
      <c r="H672">
        <v>17500</v>
      </c>
      <c r="I672" t="str">
        <f t="shared" si="40"/>
        <v>68017500</v>
      </c>
      <c r="J672" s="4">
        <f t="shared" si="41"/>
        <v>44735</v>
      </c>
      <c r="K672" t="s">
        <v>84</v>
      </c>
    </row>
    <row r="673" spans="1:11" hidden="1" x14ac:dyDescent="0.25">
      <c r="A673" s="4">
        <v>44767</v>
      </c>
      <c r="B673" t="s">
        <v>55</v>
      </c>
      <c r="C673">
        <v>680</v>
      </c>
      <c r="D673" t="str">
        <f t="shared" si="39"/>
        <v>PC-400680</v>
      </c>
      <c r="E673">
        <v>2022</v>
      </c>
      <c r="F673" t="s">
        <v>2</v>
      </c>
      <c r="G673">
        <v>18150</v>
      </c>
      <c r="H673">
        <v>18000</v>
      </c>
      <c r="I673" t="str">
        <f t="shared" si="40"/>
        <v>68018000</v>
      </c>
      <c r="J673" s="4">
        <f t="shared" si="41"/>
        <v>44767</v>
      </c>
      <c r="K673" t="s">
        <v>84</v>
      </c>
    </row>
    <row r="674" spans="1:11" hidden="1" x14ac:dyDescent="0.25">
      <c r="A674" s="4">
        <v>44807</v>
      </c>
      <c r="B674" t="s">
        <v>55</v>
      </c>
      <c r="C674">
        <v>680</v>
      </c>
      <c r="D674" t="str">
        <f t="shared" si="39"/>
        <v>PC-400680</v>
      </c>
      <c r="E674">
        <v>2022</v>
      </c>
      <c r="F674" t="s">
        <v>4</v>
      </c>
      <c r="G674">
        <v>18635</v>
      </c>
      <c r="H674">
        <v>18500</v>
      </c>
      <c r="I674" t="str">
        <f t="shared" si="40"/>
        <v>68018500</v>
      </c>
      <c r="J674" s="4">
        <f t="shared" si="41"/>
        <v>44807</v>
      </c>
      <c r="K674" t="s">
        <v>84</v>
      </c>
    </row>
    <row r="675" spans="1:11" hidden="1" x14ac:dyDescent="0.25">
      <c r="A675" s="4">
        <v>44333</v>
      </c>
      <c r="B675" t="s">
        <v>55</v>
      </c>
      <c r="C675">
        <v>681</v>
      </c>
      <c r="D675" t="str">
        <f t="shared" si="39"/>
        <v>PC-400681</v>
      </c>
      <c r="E675">
        <v>2021</v>
      </c>
      <c r="F675" t="s">
        <v>4</v>
      </c>
      <c r="G675">
        <v>19628</v>
      </c>
      <c r="H675">
        <v>19500</v>
      </c>
      <c r="I675" t="str">
        <f t="shared" si="40"/>
        <v>68119500</v>
      </c>
      <c r="J675" s="4">
        <f t="shared" si="41"/>
        <v>44333</v>
      </c>
      <c r="K675" t="s">
        <v>84</v>
      </c>
    </row>
    <row r="676" spans="1:11" hidden="1" x14ac:dyDescent="0.25">
      <c r="A676" s="4">
        <v>44350</v>
      </c>
      <c r="B676" t="s">
        <v>55</v>
      </c>
      <c r="C676">
        <v>681</v>
      </c>
      <c r="D676" t="str">
        <f t="shared" si="39"/>
        <v>PC-400681</v>
      </c>
      <c r="E676">
        <v>2021</v>
      </c>
      <c r="F676" t="s">
        <v>22</v>
      </c>
      <c r="G676">
        <v>19870</v>
      </c>
      <c r="H676">
        <v>20000</v>
      </c>
      <c r="I676" t="str">
        <f t="shared" si="40"/>
        <v>68120000</v>
      </c>
      <c r="J676" s="4">
        <f t="shared" si="41"/>
        <v>44350</v>
      </c>
      <c r="K676" t="s">
        <v>84</v>
      </c>
    </row>
    <row r="677" spans="1:11" hidden="1" x14ac:dyDescent="0.25">
      <c r="A677" s="4">
        <v>44415</v>
      </c>
      <c r="B677" t="s">
        <v>55</v>
      </c>
      <c r="C677">
        <v>681</v>
      </c>
      <c r="D677" t="str">
        <f t="shared" si="39"/>
        <v>PC-400681</v>
      </c>
      <c r="E677">
        <v>2021</v>
      </c>
      <c r="F677" t="s">
        <v>4</v>
      </c>
      <c r="G677">
        <v>20011</v>
      </c>
      <c r="H677">
        <v>20500</v>
      </c>
      <c r="I677" t="str">
        <f t="shared" si="40"/>
        <v>68120500</v>
      </c>
      <c r="J677" s="4">
        <f t="shared" si="41"/>
        <v>44415</v>
      </c>
      <c r="K677" t="s">
        <v>84</v>
      </c>
    </row>
    <row r="678" spans="1:11" hidden="1" x14ac:dyDescent="0.25">
      <c r="A678" s="4">
        <v>44391</v>
      </c>
      <c r="B678" t="s">
        <v>56</v>
      </c>
      <c r="C678">
        <v>684</v>
      </c>
      <c r="D678" t="str">
        <f t="shared" si="39"/>
        <v>Насосная станция684</v>
      </c>
      <c r="E678">
        <v>2021</v>
      </c>
      <c r="F678" t="s">
        <v>6</v>
      </c>
      <c r="G678">
        <v>3932</v>
      </c>
      <c r="H678">
        <v>23500</v>
      </c>
      <c r="I678" t="str">
        <f t="shared" si="40"/>
        <v>68423500</v>
      </c>
      <c r="J678" s="4">
        <f t="shared" si="41"/>
        <v>44391</v>
      </c>
    </row>
    <row r="679" spans="1:11" hidden="1" x14ac:dyDescent="0.25">
      <c r="A679" s="4">
        <v>44684</v>
      </c>
      <c r="B679" t="s">
        <v>56</v>
      </c>
      <c r="C679">
        <v>684</v>
      </c>
      <c r="D679" t="str">
        <f t="shared" si="39"/>
        <v>Насосная станция684</v>
      </c>
      <c r="E679">
        <v>2022</v>
      </c>
      <c r="F679" t="s">
        <v>6</v>
      </c>
      <c r="G679">
        <v>4191</v>
      </c>
      <c r="H679">
        <v>23500</v>
      </c>
      <c r="I679" t="str">
        <f t="shared" si="40"/>
        <v>68423500</v>
      </c>
      <c r="J679" s="4">
        <f t="shared" si="41"/>
        <v>44684</v>
      </c>
    </row>
    <row r="680" spans="1:11" hidden="1" x14ac:dyDescent="0.25">
      <c r="A680" s="4">
        <v>44802</v>
      </c>
      <c r="B680" t="s">
        <v>56</v>
      </c>
      <c r="C680">
        <v>684</v>
      </c>
      <c r="D680" t="str">
        <f t="shared" si="39"/>
        <v>Насосная станция684</v>
      </c>
      <c r="E680">
        <v>2022</v>
      </c>
      <c r="F680" t="s">
        <v>6</v>
      </c>
      <c r="G680">
        <v>4555</v>
      </c>
      <c r="H680">
        <v>23500</v>
      </c>
      <c r="I680" t="str">
        <f t="shared" si="40"/>
        <v>68423500</v>
      </c>
      <c r="J680" s="4">
        <f t="shared" si="41"/>
        <v>44802</v>
      </c>
    </row>
    <row r="681" spans="1:11" hidden="1" x14ac:dyDescent="0.25">
      <c r="A681" s="4">
        <v>44812</v>
      </c>
      <c r="B681" t="s">
        <v>56</v>
      </c>
      <c r="C681">
        <v>684</v>
      </c>
      <c r="D681" t="str">
        <f t="shared" si="39"/>
        <v>Насосная станция684</v>
      </c>
      <c r="E681">
        <v>2022</v>
      </c>
      <c r="F681" t="s">
        <v>6</v>
      </c>
      <c r="G681">
        <v>4750</v>
      </c>
      <c r="H681">
        <v>23500</v>
      </c>
      <c r="I681" t="str">
        <f t="shared" si="40"/>
        <v>68423500</v>
      </c>
      <c r="J681" s="4">
        <f t="shared" si="41"/>
        <v>44812</v>
      </c>
    </row>
    <row r="682" spans="1:11" hidden="1" x14ac:dyDescent="0.25">
      <c r="A682" s="4">
        <v>44351</v>
      </c>
      <c r="B682" t="s">
        <v>56</v>
      </c>
      <c r="C682">
        <v>685</v>
      </c>
      <c r="D682" t="str">
        <f t="shared" si="39"/>
        <v>Насосная станция685</v>
      </c>
      <c r="E682">
        <v>2021</v>
      </c>
      <c r="F682" t="s">
        <v>6</v>
      </c>
      <c r="G682">
        <v>3347</v>
      </c>
      <c r="H682">
        <v>23500</v>
      </c>
      <c r="I682" t="str">
        <f t="shared" si="40"/>
        <v>68523500</v>
      </c>
      <c r="J682" s="4">
        <f t="shared" si="41"/>
        <v>44351</v>
      </c>
    </row>
    <row r="683" spans="1:11" hidden="1" x14ac:dyDescent="0.25">
      <c r="A683" s="4">
        <v>44410</v>
      </c>
      <c r="B683" t="s">
        <v>56</v>
      </c>
      <c r="C683">
        <v>685</v>
      </c>
      <c r="D683" t="str">
        <f t="shared" si="39"/>
        <v>Насосная станция685</v>
      </c>
      <c r="E683">
        <v>2021</v>
      </c>
      <c r="F683" t="s">
        <v>6</v>
      </c>
      <c r="G683">
        <v>3750</v>
      </c>
      <c r="H683">
        <v>23500</v>
      </c>
      <c r="I683" t="str">
        <f t="shared" si="40"/>
        <v>68523500</v>
      </c>
      <c r="J683" s="4">
        <f t="shared" si="41"/>
        <v>44410</v>
      </c>
    </row>
    <row r="684" spans="1:11" hidden="1" x14ac:dyDescent="0.25">
      <c r="A684" s="4">
        <v>44441</v>
      </c>
      <c r="B684" t="s">
        <v>56</v>
      </c>
      <c r="C684">
        <v>685</v>
      </c>
      <c r="D684" t="str">
        <f t="shared" si="39"/>
        <v>Насосная станция685</v>
      </c>
      <c r="E684">
        <v>2021</v>
      </c>
      <c r="F684" t="s">
        <v>6</v>
      </c>
      <c r="G684">
        <v>4198</v>
      </c>
      <c r="H684">
        <v>23500</v>
      </c>
      <c r="I684" t="str">
        <f t="shared" si="40"/>
        <v>68523500</v>
      </c>
      <c r="J684" s="4">
        <f t="shared" si="41"/>
        <v>44441</v>
      </c>
    </row>
    <row r="685" spans="1:11" hidden="1" x14ac:dyDescent="0.25">
      <c r="A685" s="4">
        <v>44703</v>
      </c>
      <c r="B685" t="s">
        <v>56</v>
      </c>
      <c r="C685">
        <v>685</v>
      </c>
      <c r="D685" t="str">
        <f t="shared" si="39"/>
        <v>Насосная станция685</v>
      </c>
      <c r="E685">
        <v>2022</v>
      </c>
      <c r="F685" t="s">
        <v>6</v>
      </c>
      <c r="G685">
        <v>4199</v>
      </c>
      <c r="H685">
        <v>23500</v>
      </c>
      <c r="I685" t="str">
        <f t="shared" si="40"/>
        <v>68523500</v>
      </c>
      <c r="J685" s="4">
        <f t="shared" si="41"/>
        <v>44703</v>
      </c>
    </row>
    <row r="686" spans="1:11" hidden="1" x14ac:dyDescent="0.25">
      <c r="A686" s="4">
        <v>44767</v>
      </c>
      <c r="B686" t="s">
        <v>56</v>
      </c>
      <c r="C686">
        <v>685</v>
      </c>
      <c r="D686" t="str">
        <f t="shared" si="39"/>
        <v>Насосная станция685</v>
      </c>
      <c r="E686">
        <v>2022</v>
      </c>
      <c r="F686" t="s">
        <v>4</v>
      </c>
      <c r="G686">
        <v>4836</v>
      </c>
      <c r="H686">
        <v>23500</v>
      </c>
      <c r="I686" t="str">
        <f t="shared" si="40"/>
        <v>68523500</v>
      </c>
      <c r="J686" s="4">
        <f t="shared" si="41"/>
        <v>44767</v>
      </c>
    </row>
    <row r="687" spans="1:11" hidden="1" x14ac:dyDescent="0.25">
      <c r="A687" s="4">
        <v>44249</v>
      </c>
      <c r="B687" t="s">
        <v>50</v>
      </c>
      <c r="C687">
        <v>688</v>
      </c>
      <c r="D687" t="str">
        <f t="shared" si="39"/>
        <v>D375A-6/6R688</v>
      </c>
      <c r="E687">
        <v>2021</v>
      </c>
      <c r="F687" t="s">
        <v>5</v>
      </c>
      <c r="G687">
        <v>8012</v>
      </c>
      <c r="I687" t="str">
        <f t="shared" si="40"/>
        <v>688</v>
      </c>
      <c r="J687" s="4">
        <f t="shared" si="41"/>
        <v>44249</v>
      </c>
      <c r="K687" t="s">
        <v>84</v>
      </c>
    </row>
    <row r="688" spans="1:11" hidden="1" x14ac:dyDescent="0.25">
      <c r="A688" s="4">
        <v>44289</v>
      </c>
      <c r="B688" t="s">
        <v>50</v>
      </c>
      <c r="C688">
        <v>688</v>
      </c>
      <c r="D688" t="str">
        <f t="shared" si="39"/>
        <v>D375A-6/6R688</v>
      </c>
      <c r="E688">
        <v>2021</v>
      </c>
      <c r="F688" t="s">
        <v>4</v>
      </c>
      <c r="G688">
        <v>8513</v>
      </c>
      <c r="I688" t="str">
        <f t="shared" si="40"/>
        <v>688</v>
      </c>
      <c r="J688" s="4">
        <f t="shared" si="41"/>
        <v>44289</v>
      </c>
      <c r="K688" t="s">
        <v>84</v>
      </c>
    </row>
    <row r="689" spans="1:11" hidden="1" x14ac:dyDescent="0.25">
      <c r="A689" s="4">
        <v>44319</v>
      </c>
      <c r="B689" t="s">
        <v>50</v>
      </c>
      <c r="C689">
        <v>688</v>
      </c>
      <c r="D689" t="str">
        <f t="shared" si="39"/>
        <v>D375A-6/6R688</v>
      </c>
      <c r="E689">
        <v>2021</v>
      </c>
      <c r="F689" t="s">
        <v>2</v>
      </c>
      <c r="G689">
        <v>9010</v>
      </c>
      <c r="I689" t="str">
        <f t="shared" si="40"/>
        <v>688</v>
      </c>
      <c r="J689" s="4">
        <f t="shared" si="41"/>
        <v>44319</v>
      </c>
      <c r="K689" t="s">
        <v>84</v>
      </c>
    </row>
    <row r="690" spans="1:11" hidden="1" x14ac:dyDescent="0.25">
      <c r="A690" s="4">
        <v>44343</v>
      </c>
      <c r="B690" t="s">
        <v>50</v>
      </c>
      <c r="C690">
        <v>688</v>
      </c>
      <c r="D690" t="str">
        <f t="shared" si="39"/>
        <v>D375A-6/6R688</v>
      </c>
      <c r="E690">
        <v>2021</v>
      </c>
      <c r="F690" t="s">
        <v>4</v>
      </c>
      <c r="G690">
        <v>9492</v>
      </c>
      <c r="I690" t="str">
        <f t="shared" si="40"/>
        <v>688</v>
      </c>
      <c r="J690" s="4">
        <f t="shared" si="41"/>
        <v>44343</v>
      </c>
      <c r="K690" t="s">
        <v>84</v>
      </c>
    </row>
    <row r="691" spans="1:11" hidden="1" x14ac:dyDescent="0.25">
      <c r="A691" s="4">
        <v>44370</v>
      </c>
      <c r="B691" t="s">
        <v>50</v>
      </c>
      <c r="C691">
        <v>688</v>
      </c>
      <c r="D691" t="str">
        <f t="shared" si="39"/>
        <v>D375A-6/6R688</v>
      </c>
      <c r="E691">
        <v>2021</v>
      </c>
      <c r="F691" t="s">
        <v>7</v>
      </c>
      <c r="G691">
        <v>10031</v>
      </c>
      <c r="I691" t="str">
        <f t="shared" si="40"/>
        <v>688</v>
      </c>
      <c r="J691" s="4">
        <f t="shared" si="41"/>
        <v>44370</v>
      </c>
      <c r="K691" t="s">
        <v>84</v>
      </c>
    </row>
    <row r="692" spans="1:11" hidden="1" x14ac:dyDescent="0.25">
      <c r="A692" s="4">
        <v>44419</v>
      </c>
      <c r="B692" t="s">
        <v>50</v>
      </c>
      <c r="C692">
        <v>688</v>
      </c>
      <c r="D692" t="str">
        <f t="shared" si="39"/>
        <v>D375A-6/6R688</v>
      </c>
      <c r="E692">
        <v>2021</v>
      </c>
      <c r="F692" t="s">
        <v>4</v>
      </c>
      <c r="G692">
        <v>10519</v>
      </c>
      <c r="I692" t="str">
        <f t="shared" si="40"/>
        <v>688</v>
      </c>
      <c r="J692" s="4">
        <f t="shared" si="41"/>
        <v>44419</v>
      </c>
      <c r="K692" t="s">
        <v>84</v>
      </c>
    </row>
    <row r="693" spans="1:11" hidden="1" x14ac:dyDescent="0.25">
      <c r="A693" s="4">
        <v>44464</v>
      </c>
      <c r="B693" t="s">
        <v>50</v>
      </c>
      <c r="C693">
        <v>688</v>
      </c>
      <c r="D693" t="str">
        <f t="shared" si="39"/>
        <v>D375A-6/6R688</v>
      </c>
      <c r="E693">
        <v>2021</v>
      </c>
      <c r="F693" t="s">
        <v>2</v>
      </c>
      <c r="G693">
        <v>11042</v>
      </c>
      <c r="I693" t="str">
        <f t="shared" si="40"/>
        <v>688</v>
      </c>
      <c r="J693" s="4">
        <f t="shared" si="41"/>
        <v>44464</v>
      </c>
      <c r="K693" t="s">
        <v>84</v>
      </c>
    </row>
    <row r="694" spans="1:11" hidden="1" x14ac:dyDescent="0.25">
      <c r="A694" s="4">
        <v>44620</v>
      </c>
      <c r="B694" t="s">
        <v>50</v>
      </c>
      <c r="C694">
        <v>688</v>
      </c>
      <c r="D694" t="str">
        <f t="shared" si="39"/>
        <v>D375A-6/6R688</v>
      </c>
      <c r="E694">
        <v>2022</v>
      </c>
      <c r="F694" t="s">
        <v>4</v>
      </c>
      <c r="G694">
        <v>11530</v>
      </c>
      <c r="H694">
        <v>11500</v>
      </c>
      <c r="I694" t="str">
        <f t="shared" si="40"/>
        <v>68811500</v>
      </c>
      <c r="J694" s="4">
        <f t="shared" si="41"/>
        <v>44620</v>
      </c>
      <c r="K694" t="s">
        <v>84</v>
      </c>
    </row>
    <row r="695" spans="1:11" hidden="1" x14ac:dyDescent="0.25">
      <c r="A695" s="4">
        <v>44680</v>
      </c>
      <c r="B695" t="s">
        <v>50</v>
      </c>
      <c r="C695">
        <v>688</v>
      </c>
      <c r="D695" t="str">
        <f t="shared" si="39"/>
        <v>D375A-6/6R688</v>
      </c>
      <c r="E695">
        <v>2022</v>
      </c>
      <c r="F695" t="s">
        <v>5</v>
      </c>
      <c r="G695">
        <v>12020</v>
      </c>
      <c r="H695">
        <v>12000</v>
      </c>
      <c r="I695" t="str">
        <f t="shared" si="40"/>
        <v>68812000</v>
      </c>
      <c r="J695" s="4">
        <f t="shared" si="41"/>
        <v>44680</v>
      </c>
      <c r="K695" t="s">
        <v>84</v>
      </c>
    </row>
    <row r="696" spans="1:11" hidden="1" x14ac:dyDescent="0.25">
      <c r="A696" s="4">
        <v>44713</v>
      </c>
      <c r="B696" t="s">
        <v>50</v>
      </c>
      <c r="C696">
        <v>688</v>
      </c>
      <c r="D696" t="str">
        <f t="shared" si="39"/>
        <v>D375A-6/6R688</v>
      </c>
      <c r="E696">
        <v>2022</v>
      </c>
      <c r="F696" t="s">
        <v>4</v>
      </c>
      <c r="G696">
        <v>12520</v>
      </c>
      <c r="H696">
        <v>12500</v>
      </c>
      <c r="I696" t="str">
        <f t="shared" si="40"/>
        <v>68812500</v>
      </c>
      <c r="J696" s="4">
        <f t="shared" si="41"/>
        <v>44713</v>
      </c>
      <c r="K696" t="s">
        <v>84</v>
      </c>
    </row>
    <row r="697" spans="1:11" hidden="1" x14ac:dyDescent="0.25">
      <c r="A697" s="4">
        <v>44759</v>
      </c>
      <c r="B697" t="s">
        <v>50</v>
      </c>
      <c r="C697">
        <v>688</v>
      </c>
      <c r="D697" t="str">
        <f t="shared" si="39"/>
        <v>D375A-6/6R688</v>
      </c>
      <c r="E697">
        <v>2022</v>
      </c>
      <c r="F697" t="s">
        <v>2</v>
      </c>
      <c r="G697">
        <v>13020</v>
      </c>
      <c r="H697">
        <v>13000</v>
      </c>
      <c r="I697" t="str">
        <f t="shared" si="40"/>
        <v>68813000</v>
      </c>
      <c r="J697" s="4">
        <f t="shared" si="41"/>
        <v>44759</v>
      </c>
      <c r="K697" t="s">
        <v>84</v>
      </c>
    </row>
    <row r="698" spans="1:11" hidden="1" x14ac:dyDescent="0.25">
      <c r="A698" s="4">
        <v>44799</v>
      </c>
      <c r="B698" t="s">
        <v>50</v>
      </c>
      <c r="C698">
        <v>688</v>
      </c>
      <c r="D698" t="str">
        <f t="shared" si="39"/>
        <v>D375A-6/6R688</v>
      </c>
      <c r="E698">
        <v>2022</v>
      </c>
      <c r="F698" t="s">
        <v>4</v>
      </c>
      <c r="G698">
        <v>13620</v>
      </c>
      <c r="H698">
        <v>13500</v>
      </c>
      <c r="I698" t="str">
        <f t="shared" si="40"/>
        <v>68813500</v>
      </c>
      <c r="J698" s="4">
        <f t="shared" si="41"/>
        <v>44799</v>
      </c>
      <c r="K698" t="s">
        <v>84</v>
      </c>
    </row>
    <row r="699" spans="1:11" hidden="1" x14ac:dyDescent="0.25">
      <c r="A699" s="4">
        <v>44289</v>
      </c>
      <c r="B699" t="s">
        <v>57</v>
      </c>
      <c r="C699">
        <v>690</v>
      </c>
      <c r="D699" t="str">
        <f t="shared" si="39"/>
        <v>HD-465690</v>
      </c>
      <c r="E699">
        <v>2021</v>
      </c>
      <c r="F699" t="s">
        <v>4</v>
      </c>
      <c r="G699">
        <v>9500</v>
      </c>
      <c r="H699">
        <v>9500</v>
      </c>
      <c r="I699" t="str">
        <f t="shared" si="40"/>
        <v>6909500</v>
      </c>
      <c r="J699" s="4">
        <f t="shared" si="41"/>
        <v>44289</v>
      </c>
      <c r="K699" t="s">
        <v>84</v>
      </c>
    </row>
    <row r="700" spans="1:11" hidden="1" x14ac:dyDescent="0.25">
      <c r="A700" s="4">
        <v>44318</v>
      </c>
      <c r="B700" t="s">
        <v>57</v>
      </c>
      <c r="C700">
        <v>690</v>
      </c>
      <c r="D700" t="str">
        <f t="shared" si="39"/>
        <v>HD-465690</v>
      </c>
      <c r="E700">
        <v>2021</v>
      </c>
      <c r="F700" t="s">
        <v>7</v>
      </c>
      <c r="G700">
        <v>10000</v>
      </c>
      <c r="H700">
        <v>10000</v>
      </c>
      <c r="I700" t="str">
        <f t="shared" si="40"/>
        <v>69010000</v>
      </c>
      <c r="J700" s="4">
        <f t="shared" si="41"/>
        <v>44318</v>
      </c>
      <c r="K700" t="s">
        <v>84</v>
      </c>
    </row>
    <row r="701" spans="1:11" hidden="1" x14ac:dyDescent="0.25">
      <c r="A701" s="4">
        <v>44348</v>
      </c>
      <c r="B701" t="s">
        <v>57</v>
      </c>
      <c r="C701">
        <v>690</v>
      </c>
      <c r="D701" t="str">
        <f t="shared" si="39"/>
        <v>HD-465690</v>
      </c>
      <c r="E701">
        <v>2021</v>
      </c>
      <c r="F701" t="s">
        <v>4</v>
      </c>
      <c r="G701">
        <v>10497</v>
      </c>
      <c r="H701">
        <v>10500</v>
      </c>
      <c r="I701" t="str">
        <f t="shared" si="40"/>
        <v>69010500</v>
      </c>
      <c r="J701" s="4">
        <f t="shared" si="41"/>
        <v>44348</v>
      </c>
      <c r="K701" t="s">
        <v>84</v>
      </c>
    </row>
    <row r="702" spans="1:11" hidden="1" x14ac:dyDescent="0.25">
      <c r="A702" s="4">
        <v>44372</v>
      </c>
      <c r="B702" t="s">
        <v>57</v>
      </c>
      <c r="C702">
        <v>690</v>
      </c>
      <c r="D702" t="str">
        <f t="shared" si="39"/>
        <v>HD-465690</v>
      </c>
      <c r="E702">
        <v>2021</v>
      </c>
      <c r="F702" t="s">
        <v>2</v>
      </c>
      <c r="G702">
        <v>10995</v>
      </c>
      <c r="H702">
        <v>11000</v>
      </c>
      <c r="I702" t="str">
        <f t="shared" si="40"/>
        <v>69011000</v>
      </c>
      <c r="J702" s="4">
        <f t="shared" si="41"/>
        <v>44372</v>
      </c>
      <c r="K702" t="s">
        <v>84</v>
      </c>
    </row>
    <row r="703" spans="1:11" hidden="1" x14ac:dyDescent="0.25">
      <c r="A703" s="4">
        <v>44399</v>
      </c>
      <c r="B703" t="s">
        <v>57</v>
      </c>
      <c r="C703">
        <v>690</v>
      </c>
      <c r="D703" t="str">
        <f t="shared" si="39"/>
        <v>HD-465690</v>
      </c>
      <c r="E703">
        <v>2021</v>
      </c>
      <c r="F703" t="s">
        <v>4</v>
      </c>
      <c r="G703">
        <v>11470</v>
      </c>
      <c r="H703">
        <v>11500</v>
      </c>
      <c r="I703" t="str">
        <f t="shared" si="40"/>
        <v>69011500</v>
      </c>
      <c r="J703" s="4">
        <f t="shared" si="41"/>
        <v>44399</v>
      </c>
      <c r="K703" t="s">
        <v>84</v>
      </c>
    </row>
    <row r="704" spans="1:11" hidden="1" x14ac:dyDescent="0.25">
      <c r="A704" s="4">
        <v>44445</v>
      </c>
      <c r="B704" t="s">
        <v>57</v>
      </c>
      <c r="C704">
        <v>690</v>
      </c>
      <c r="D704" t="str">
        <f t="shared" si="39"/>
        <v>HD-465690</v>
      </c>
      <c r="E704">
        <v>2021</v>
      </c>
      <c r="F704" t="s">
        <v>7</v>
      </c>
      <c r="G704">
        <v>12008</v>
      </c>
      <c r="H704">
        <v>12000</v>
      </c>
      <c r="I704" t="str">
        <f t="shared" si="40"/>
        <v>69012000</v>
      </c>
      <c r="J704" s="4">
        <f t="shared" si="41"/>
        <v>44445</v>
      </c>
      <c r="K704" t="s">
        <v>84</v>
      </c>
    </row>
    <row r="705" spans="1:11" hidden="1" x14ac:dyDescent="0.25">
      <c r="A705" s="4">
        <v>44480</v>
      </c>
      <c r="B705" t="s">
        <v>57</v>
      </c>
      <c r="C705">
        <v>690</v>
      </c>
      <c r="D705" t="str">
        <f t="shared" si="39"/>
        <v>HD-465690</v>
      </c>
      <c r="E705">
        <v>2021</v>
      </c>
      <c r="F705" t="s">
        <v>4</v>
      </c>
      <c r="G705">
        <v>12508</v>
      </c>
      <c r="H705">
        <v>12500</v>
      </c>
      <c r="I705" t="str">
        <f t="shared" si="40"/>
        <v>69012500</v>
      </c>
      <c r="J705" s="4">
        <f t="shared" si="41"/>
        <v>44480</v>
      </c>
      <c r="K705" t="s">
        <v>84</v>
      </c>
    </row>
    <row r="706" spans="1:11" hidden="1" x14ac:dyDescent="0.25">
      <c r="A706" s="4">
        <v>44676</v>
      </c>
      <c r="B706" t="s">
        <v>57</v>
      </c>
      <c r="C706">
        <v>690</v>
      </c>
      <c r="D706" t="str">
        <f t="shared" ref="D706:D769" si="42">B706&amp;C706</f>
        <v>HD-465690</v>
      </c>
      <c r="E706">
        <v>2022</v>
      </c>
      <c r="F706" t="s">
        <v>2</v>
      </c>
      <c r="G706">
        <v>13040</v>
      </c>
      <c r="H706">
        <v>13000</v>
      </c>
      <c r="I706" t="str">
        <f t="shared" ref="I706:I769" si="43">C706&amp;H706</f>
        <v>69013000</v>
      </c>
      <c r="J706" s="4">
        <f t="shared" ref="J706:J769" si="44">A706</f>
        <v>44676</v>
      </c>
      <c r="K706" t="s">
        <v>84</v>
      </c>
    </row>
    <row r="707" spans="1:11" hidden="1" x14ac:dyDescent="0.25">
      <c r="A707" s="4">
        <v>44701</v>
      </c>
      <c r="B707" t="s">
        <v>57</v>
      </c>
      <c r="C707">
        <v>690</v>
      </c>
      <c r="D707" t="str">
        <f t="shared" si="42"/>
        <v>HD-465690</v>
      </c>
      <c r="E707">
        <v>2022</v>
      </c>
      <c r="F707" t="s">
        <v>4</v>
      </c>
      <c r="G707">
        <v>13529</v>
      </c>
      <c r="H707">
        <v>13500</v>
      </c>
      <c r="I707" t="str">
        <f t="shared" si="43"/>
        <v>69013500</v>
      </c>
      <c r="J707" s="4">
        <f t="shared" si="44"/>
        <v>44701</v>
      </c>
      <c r="K707" t="s">
        <v>84</v>
      </c>
    </row>
    <row r="708" spans="1:11" hidden="1" x14ac:dyDescent="0.25">
      <c r="A708" s="4">
        <v>44728</v>
      </c>
      <c r="B708" t="s">
        <v>57</v>
      </c>
      <c r="C708">
        <v>690</v>
      </c>
      <c r="D708" t="str">
        <f t="shared" si="42"/>
        <v>HD-465690</v>
      </c>
      <c r="E708">
        <v>2022</v>
      </c>
      <c r="F708" t="s">
        <v>7</v>
      </c>
      <c r="G708">
        <v>14042</v>
      </c>
      <c r="H708">
        <v>14000</v>
      </c>
      <c r="I708" t="str">
        <f t="shared" si="43"/>
        <v>69014000</v>
      </c>
      <c r="J708" s="4">
        <f t="shared" si="44"/>
        <v>44728</v>
      </c>
      <c r="K708" t="s">
        <v>84</v>
      </c>
    </row>
    <row r="709" spans="1:11" hidden="1" x14ac:dyDescent="0.25">
      <c r="A709" s="4">
        <v>44792</v>
      </c>
      <c r="B709" t="s">
        <v>57</v>
      </c>
      <c r="C709">
        <v>690</v>
      </c>
      <c r="D709" t="str">
        <f t="shared" si="42"/>
        <v>HD-465690</v>
      </c>
      <c r="E709">
        <v>2022</v>
      </c>
      <c r="F709" t="s">
        <v>4</v>
      </c>
      <c r="G709">
        <v>14547</v>
      </c>
      <c r="H709">
        <v>14500</v>
      </c>
      <c r="I709" t="str">
        <f t="shared" si="43"/>
        <v>69014500</v>
      </c>
      <c r="J709" s="4">
        <f t="shared" si="44"/>
        <v>44792</v>
      </c>
      <c r="K709" t="s">
        <v>84</v>
      </c>
    </row>
    <row r="710" spans="1:11" hidden="1" x14ac:dyDescent="0.25">
      <c r="A710" s="4">
        <v>44824</v>
      </c>
      <c r="B710" t="s">
        <v>57</v>
      </c>
      <c r="C710">
        <v>690</v>
      </c>
      <c r="D710" t="str">
        <f t="shared" si="42"/>
        <v>HD-465690</v>
      </c>
      <c r="E710">
        <v>2022</v>
      </c>
      <c r="F710" t="s">
        <v>2</v>
      </c>
      <c r="G710">
        <v>15045</v>
      </c>
      <c r="H710">
        <v>15000</v>
      </c>
      <c r="I710" t="str">
        <f t="shared" si="43"/>
        <v>69015000</v>
      </c>
      <c r="J710" s="4">
        <f t="shared" si="44"/>
        <v>44824</v>
      </c>
      <c r="K710" t="s">
        <v>84</v>
      </c>
    </row>
    <row r="711" spans="1:11" hidden="1" x14ac:dyDescent="0.25">
      <c r="A711" s="4">
        <v>44285</v>
      </c>
      <c r="B711" t="s">
        <v>57</v>
      </c>
      <c r="C711">
        <v>691</v>
      </c>
      <c r="D711" t="str">
        <f t="shared" si="42"/>
        <v>HD-465691</v>
      </c>
      <c r="E711">
        <v>2021</v>
      </c>
      <c r="F711" t="s">
        <v>4</v>
      </c>
      <c r="G711">
        <v>9250</v>
      </c>
      <c r="H711">
        <v>9000</v>
      </c>
      <c r="I711" t="str">
        <f t="shared" si="43"/>
        <v>6919000</v>
      </c>
      <c r="J711" s="4">
        <f t="shared" si="44"/>
        <v>44285</v>
      </c>
      <c r="K711" t="s">
        <v>84</v>
      </c>
    </row>
    <row r="712" spans="1:11" hidden="1" x14ac:dyDescent="0.25">
      <c r="A712" s="4">
        <v>44312</v>
      </c>
      <c r="B712" t="s">
        <v>57</v>
      </c>
      <c r="C712">
        <v>691</v>
      </c>
      <c r="D712" t="str">
        <f t="shared" si="42"/>
        <v>HD-465691</v>
      </c>
      <c r="E712">
        <v>2021</v>
      </c>
      <c r="F712" t="s">
        <v>2</v>
      </c>
      <c r="G712">
        <v>9774</v>
      </c>
      <c r="H712">
        <v>9500</v>
      </c>
      <c r="I712" t="str">
        <f t="shared" si="43"/>
        <v>6919500</v>
      </c>
      <c r="J712" s="4">
        <f t="shared" si="44"/>
        <v>44312</v>
      </c>
      <c r="K712" t="s">
        <v>84</v>
      </c>
    </row>
    <row r="713" spans="1:11" hidden="1" x14ac:dyDescent="0.25">
      <c r="A713" s="4">
        <v>44341</v>
      </c>
      <c r="B713" t="s">
        <v>57</v>
      </c>
      <c r="C713">
        <v>691</v>
      </c>
      <c r="D713" t="str">
        <f t="shared" si="42"/>
        <v>HD-465691</v>
      </c>
      <c r="E713">
        <v>2021</v>
      </c>
      <c r="F713" t="s">
        <v>4</v>
      </c>
      <c r="G713">
        <v>10254</v>
      </c>
      <c r="H713">
        <v>10000</v>
      </c>
      <c r="I713" t="str">
        <f t="shared" si="43"/>
        <v>69110000</v>
      </c>
      <c r="J713" s="4">
        <f t="shared" si="44"/>
        <v>44341</v>
      </c>
      <c r="K713" t="s">
        <v>84</v>
      </c>
    </row>
    <row r="714" spans="1:11" hidden="1" x14ac:dyDescent="0.25">
      <c r="A714" s="4">
        <v>44369</v>
      </c>
      <c r="B714" t="s">
        <v>57</v>
      </c>
      <c r="C714">
        <v>691</v>
      </c>
      <c r="D714" t="str">
        <f t="shared" si="42"/>
        <v>HD-465691</v>
      </c>
      <c r="E714">
        <v>2021</v>
      </c>
      <c r="F714" t="s">
        <v>7</v>
      </c>
      <c r="G714">
        <v>10750</v>
      </c>
      <c r="H714">
        <v>10500</v>
      </c>
      <c r="I714" t="str">
        <f t="shared" si="43"/>
        <v>69110500</v>
      </c>
      <c r="J714" s="4">
        <f t="shared" si="44"/>
        <v>44369</v>
      </c>
      <c r="K714" t="s">
        <v>84</v>
      </c>
    </row>
    <row r="715" spans="1:11" hidden="1" x14ac:dyDescent="0.25">
      <c r="A715" s="4">
        <v>44426</v>
      </c>
      <c r="B715" t="s">
        <v>57</v>
      </c>
      <c r="C715">
        <v>691</v>
      </c>
      <c r="D715" t="str">
        <f t="shared" si="42"/>
        <v>HD-465691</v>
      </c>
      <c r="E715">
        <v>2021</v>
      </c>
      <c r="F715" t="s">
        <v>2</v>
      </c>
      <c r="G715">
        <v>11258</v>
      </c>
      <c r="H715">
        <v>11000</v>
      </c>
      <c r="I715" t="str">
        <f t="shared" si="43"/>
        <v>69111000</v>
      </c>
      <c r="J715" s="4">
        <f t="shared" si="44"/>
        <v>44426</v>
      </c>
      <c r="K715" t="s">
        <v>84</v>
      </c>
    </row>
    <row r="716" spans="1:11" hidden="1" x14ac:dyDescent="0.25">
      <c r="A716" s="4">
        <v>44448</v>
      </c>
      <c r="B716" t="s">
        <v>57</v>
      </c>
      <c r="C716">
        <v>691</v>
      </c>
      <c r="D716" t="str">
        <f t="shared" si="42"/>
        <v>HD-465691</v>
      </c>
      <c r="E716">
        <v>2021</v>
      </c>
      <c r="F716" t="s">
        <v>4</v>
      </c>
      <c r="G716">
        <v>11756</v>
      </c>
      <c r="H716">
        <v>11500</v>
      </c>
      <c r="I716" t="str">
        <f t="shared" si="43"/>
        <v>69111500</v>
      </c>
      <c r="J716" s="4">
        <f t="shared" si="44"/>
        <v>44448</v>
      </c>
      <c r="K716" t="s">
        <v>84</v>
      </c>
    </row>
    <row r="717" spans="1:11" hidden="1" x14ac:dyDescent="0.25">
      <c r="A717" s="4">
        <v>44483</v>
      </c>
      <c r="B717" t="s">
        <v>57</v>
      </c>
      <c r="C717">
        <v>691</v>
      </c>
      <c r="D717" t="str">
        <f t="shared" si="42"/>
        <v>HD-465691</v>
      </c>
      <c r="E717">
        <v>2021</v>
      </c>
      <c r="F717" t="s">
        <v>5</v>
      </c>
      <c r="G717">
        <v>12242</v>
      </c>
      <c r="H717">
        <v>12000</v>
      </c>
      <c r="I717" t="str">
        <f t="shared" si="43"/>
        <v>69112000</v>
      </c>
      <c r="J717" s="4">
        <f t="shared" si="44"/>
        <v>44483</v>
      </c>
      <c r="K717" t="s">
        <v>84</v>
      </c>
    </row>
    <row r="718" spans="1:11" hidden="1" x14ac:dyDescent="0.25">
      <c r="A718" s="4">
        <v>44632</v>
      </c>
      <c r="B718" t="s">
        <v>57</v>
      </c>
      <c r="C718">
        <v>691</v>
      </c>
      <c r="D718" t="str">
        <f t="shared" si="42"/>
        <v>HD-465691</v>
      </c>
      <c r="E718">
        <v>2022</v>
      </c>
      <c r="F718" t="s">
        <v>4</v>
      </c>
      <c r="G718">
        <v>12746</v>
      </c>
      <c r="H718">
        <v>12500</v>
      </c>
      <c r="I718" t="str">
        <f t="shared" si="43"/>
        <v>69112500</v>
      </c>
      <c r="J718" s="4">
        <f t="shared" si="44"/>
        <v>44632</v>
      </c>
      <c r="K718" t="s">
        <v>84</v>
      </c>
    </row>
    <row r="719" spans="1:11" hidden="1" x14ac:dyDescent="0.25">
      <c r="A719" s="4">
        <v>44680</v>
      </c>
      <c r="B719" t="s">
        <v>57</v>
      </c>
      <c r="C719">
        <v>691</v>
      </c>
      <c r="D719" t="str">
        <f t="shared" si="42"/>
        <v>HD-465691</v>
      </c>
      <c r="E719">
        <v>2022</v>
      </c>
      <c r="F719" t="s">
        <v>2</v>
      </c>
      <c r="G719">
        <v>13240</v>
      </c>
      <c r="H719">
        <v>13000</v>
      </c>
      <c r="I719" t="str">
        <f t="shared" si="43"/>
        <v>69113000</v>
      </c>
      <c r="J719" s="4">
        <f t="shared" si="44"/>
        <v>44680</v>
      </c>
      <c r="K719" t="s">
        <v>84</v>
      </c>
    </row>
    <row r="720" spans="1:11" hidden="1" x14ac:dyDescent="0.25">
      <c r="A720" s="4">
        <v>44706</v>
      </c>
      <c r="B720" t="s">
        <v>57</v>
      </c>
      <c r="C720">
        <v>691</v>
      </c>
      <c r="D720" t="str">
        <f t="shared" si="42"/>
        <v>HD-465691</v>
      </c>
      <c r="E720">
        <v>2022</v>
      </c>
      <c r="F720" t="s">
        <v>4</v>
      </c>
      <c r="G720">
        <v>13757</v>
      </c>
      <c r="H720">
        <v>13500</v>
      </c>
      <c r="I720" t="str">
        <f t="shared" si="43"/>
        <v>69113500</v>
      </c>
      <c r="J720" s="4">
        <f t="shared" si="44"/>
        <v>44706</v>
      </c>
      <c r="K720" t="s">
        <v>84</v>
      </c>
    </row>
    <row r="721" spans="1:11" hidden="1" x14ac:dyDescent="0.25">
      <c r="A721" s="4">
        <v>44745</v>
      </c>
      <c r="B721" t="s">
        <v>57</v>
      </c>
      <c r="C721">
        <v>691</v>
      </c>
      <c r="D721" t="str">
        <f t="shared" si="42"/>
        <v>HD-465691</v>
      </c>
      <c r="E721">
        <v>2022</v>
      </c>
      <c r="F721" t="s">
        <v>7</v>
      </c>
      <c r="G721">
        <v>14250</v>
      </c>
      <c r="H721">
        <v>14000</v>
      </c>
      <c r="I721" t="str">
        <f t="shared" si="43"/>
        <v>69114000</v>
      </c>
      <c r="J721" s="4">
        <f t="shared" si="44"/>
        <v>44745</v>
      </c>
      <c r="K721" t="s">
        <v>84</v>
      </c>
    </row>
    <row r="722" spans="1:11" hidden="1" x14ac:dyDescent="0.25">
      <c r="A722" s="4">
        <v>44773</v>
      </c>
      <c r="B722" t="s">
        <v>57</v>
      </c>
      <c r="C722">
        <v>691</v>
      </c>
      <c r="D722" t="str">
        <f t="shared" si="42"/>
        <v>HD-465691</v>
      </c>
      <c r="E722">
        <v>2022</v>
      </c>
      <c r="F722" t="s">
        <v>4</v>
      </c>
      <c r="G722">
        <v>14752</v>
      </c>
      <c r="H722">
        <v>14500</v>
      </c>
      <c r="I722" t="str">
        <f t="shared" si="43"/>
        <v>69114500</v>
      </c>
      <c r="J722" s="4">
        <f t="shared" si="44"/>
        <v>44773</v>
      </c>
      <c r="K722" t="s">
        <v>84</v>
      </c>
    </row>
    <row r="723" spans="1:11" hidden="1" x14ac:dyDescent="0.25">
      <c r="A723" s="4">
        <v>44809</v>
      </c>
      <c r="B723" t="s">
        <v>57</v>
      </c>
      <c r="C723">
        <v>691</v>
      </c>
      <c r="D723" t="str">
        <f t="shared" si="42"/>
        <v>HD-465691</v>
      </c>
      <c r="E723">
        <v>2022</v>
      </c>
      <c r="F723" t="s">
        <v>2</v>
      </c>
      <c r="G723">
        <v>15273</v>
      </c>
      <c r="H723">
        <v>15000</v>
      </c>
      <c r="I723" t="str">
        <f t="shared" si="43"/>
        <v>69115000</v>
      </c>
      <c r="J723" s="4">
        <f t="shared" si="44"/>
        <v>44809</v>
      </c>
      <c r="K723" t="s">
        <v>84</v>
      </c>
    </row>
    <row r="724" spans="1:11" x14ac:dyDescent="0.25">
      <c r="A724" s="4">
        <v>44273</v>
      </c>
      <c r="B724" t="s">
        <v>57</v>
      </c>
      <c r="C724">
        <v>692</v>
      </c>
      <c r="D724" t="str">
        <f t="shared" si="42"/>
        <v>HD-465692</v>
      </c>
      <c r="E724">
        <v>2021</v>
      </c>
      <c r="F724" t="s">
        <v>2</v>
      </c>
      <c r="G724">
        <v>9509</v>
      </c>
      <c r="H724">
        <v>9000</v>
      </c>
      <c r="I724" t="str">
        <f t="shared" si="43"/>
        <v>6929000</v>
      </c>
      <c r="J724" s="4">
        <f t="shared" si="44"/>
        <v>44273</v>
      </c>
      <c r="K724" t="s">
        <v>84</v>
      </c>
    </row>
    <row r="725" spans="1:11" x14ac:dyDescent="0.25">
      <c r="A725" s="4">
        <v>44306</v>
      </c>
      <c r="B725" t="s">
        <v>57</v>
      </c>
      <c r="C725">
        <v>692</v>
      </c>
      <c r="D725" t="str">
        <f t="shared" si="42"/>
        <v>HD-465692</v>
      </c>
      <c r="E725">
        <v>2021</v>
      </c>
      <c r="F725" t="s">
        <v>4</v>
      </c>
      <c r="G725">
        <v>10020</v>
      </c>
      <c r="H725">
        <v>9500</v>
      </c>
      <c r="I725" t="str">
        <f t="shared" si="43"/>
        <v>6929500</v>
      </c>
      <c r="J725" s="4">
        <f t="shared" si="44"/>
        <v>44306</v>
      </c>
      <c r="K725" t="s">
        <v>84</v>
      </c>
    </row>
    <row r="726" spans="1:11" x14ac:dyDescent="0.25">
      <c r="A726" s="4">
        <v>44338</v>
      </c>
      <c r="B726" t="s">
        <v>57</v>
      </c>
      <c r="C726">
        <v>692</v>
      </c>
      <c r="D726" t="str">
        <f t="shared" si="42"/>
        <v>HD-465692</v>
      </c>
      <c r="E726">
        <v>2021</v>
      </c>
      <c r="F726" t="s">
        <v>7</v>
      </c>
      <c r="G726">
        <v>10520</v>
      </c>
      <c r="H726">
        <v>10000</v>
      </c>
      <c r="I726" t="str">
        <f t="shared" si="43"/>
        <v>69210000</v>
      </c>
      <c r="J726" s="4">
        <f t="shared" si="44"/>
        <v>44338</v>
      </c>
      <c r="K726" t="s">
        <v>84</v>
      </c>
    </row>
    <row r="727" spans="1:11" x14ac:dyDescent="0.25">
      <c r="A727" s="4">
        <v>44363</v>
      </c>
      <c r="B727" t="s">
        <v>57</v>
      </c>
      <c r="C727">
        <v>692</v>
      </c>
      <c r="D727" t="str">
        <f t="shared" si="42"/>
        <v>HD-465692</v>
      </c>
      <c r="E727">
        <v>2021</v>
      </c>
      <c r="F727" t="s">
        <v>4</v>
      </c>
      <c r="G727">
        <v>11006</v>
      </c>
      <c r="H727">
        <v>10500</v>
      </c>
      <c r="I727" t="str">
        <f t="shared" si="43"/>
        <v>69210500</v>
      </c>
      <c r="J727" s="4">
        <f t="shared" si="44"/>
        <v>44363</v>
      </c>
      <c r="K727" t="s">
        <v>84</v>
      </c>
    </row>
    <row r="728" spans="1:11" x14ac:dyDescent="0.25">
      <c r="A728" s="4">
        <v>44390</v>
      </c>
      <c r="B728" t="s">
        <v>57</v>
      </c>
      <c r="C728">
        <v>692</v>
      </c>
      <c r="D728" t="str">
        <f t="shared" si="42"/>
        <v>HD-465692</v>
      </c>
      <c r="E728">
        <v>2021</v>
      </c>
      <c r="F728" t="s">
        <v>2</v>
      </c>
      <c r="G728">
        <v>11518</v>
      </c>
      <c r="H728">
        <v>11000</v>
      </c>
      <c r="I728" t="str">
        <f t="shared" si="43"/>
        <v>69211000</v>
      </c>
      <c r="J728" s="4">
        <f t="shared" si="44"/>
        <v>44390</v>
      </c>
      <c r="K728" t="s">
        <v>84</v>
      </c>
    </row>
    <row r="729" spans="1:11" x14ac:dyDescent="0.25">
      <c r="A729" s="4">
        <v>44431</v>
      </c>
      <c r="B729" t="s">
        <v>57</v>
      </c>
      <c r="C729">
        <v>692</v>
      </c>
      <c r="D729" t="str">
        <f t="shared" si="42"/>
        <v>HD-465692</v>
      </c>
      <c r="E729">
        <v>2021</v>
      </c>
      <c r="F729" t="s">
        <v>4</v>
      </c>
      <c r="G729">
        <v>12008</v>
      </c>
      <c r="H729">
        <v>11500</v>
      </c>
      <c r="I729" t="str">
        <f t="shared" si="43"/>
        <v>69211500</v>
      </c>
      <c r="J729" s="4">
        <f t="shared" si="44"/>
        <v>44431</v>
      </c>
      <c r="K729" t="s">
        <v>84</v>
      </c>
    </row>
    <row r="730" spans="1:11" x14ac:dyDescent="0.25">
      <c r="A730" s="4">
        <v>44454</v>
      </c>
      <c r="B730" t="s">
        <v>57</v>
      </c>
      <c r="C730">
        <v>692</v>
      </c>
      <c r="D730" t="str">
        <f t="shared" si="42"/>
        <v>HD-465692</v>
      </c>
      <c r="E730">
        <v>2021</v>
      </c>
      <c r="F730" t="s">
        <v>7</v>
      </c>
      <c r="G730">
        <v>12500</v>
      </c>
      <c r="H730">
        <v>12000</v>
      </c>
      <c r="I730" t="str">
        <f t="shared" si="43"/>
        <v>69212000</v>
      </c>
      <c r="J730" s="4">
        <f t="shared" si="44"/>
        <v>44454</v>
      </c>
      <c r="K730" t="s">
        <v>84</v>
      </c>
    </row>
    <row r="731" spans="1:11" x14ac:dyDescent="0.25">
      <c r="A731" s="4">
        <v>44489</v>
      </c>
      <c r="B731" t="s">
        <v>57</v>
      </c>
      <c r="C731">
        <v>692</v>
      </c>
      <c r="D731" t="str">
        <f t="shared" si="42"/>
        <v>HD-465692</v>
      </c>
      <c r="E731">
        <v>2021</v>
      </c>
      <c r="F731" t="s">
        <v>4</v>
      </c>
      <c r="G731">
        <v>12994</v>
      </c>
      <c r="H731">
        <v>12500</v>
      </c>
      <c r="I731" t="str">
        <f t="shared" si="43"/>
        <v>69212500</v>
      </c>
      <c r="J731" s="4">
        <f t="shared" si="44"/>
        <v>44489</v>
      </c>
      <c r="K731" t="s">
        <v>84</v>
      </c>
    </row>
    <row r="732" spans="1:11" x14ac:dyDescent="0.25">
      <c r="A732" s="4">
        <v>44646</v>
      </c>
      <c r="B732" t="s">
        <v>57</v>
      </c>
      <c r="C732">
        <v>692</v>
      </c>
      <c r="D732" t="str">
        <f t="shared" si="42"/>
        <v>HD-465692</v>
      </c>
      <c r="E732">
        <v>2022</v>
      </c>
      <c r="F732" t="s">
        <v>2</v>
      </c>
      <c r="G732">
        <v>13500</v>
      </c>
      <c r="H732">
        <v>13000</v>
      </c>
      <c r="I732" t="str">
        <f t="shared" si="43"/>
        <v>69213000</v>
      </c>
      <c r="J732" s="4">
        <f t="shared" si="44"/>
        <v>44646</v>
      </c>
      <c r="K732" t="s">
        <v>84</v>
      </c>
    </row>
    <row r="733" spans="1:11" x14ac:dyDescent="0.25">
      <c r="A733" s="4">
        <v>44669</v>
      </c>
      <c r="B733" t="s">
        <v>57</v>
      </c>
      <c r="C733">
        <v>692</v>
      </c>
      <c r="D733" t="str">
        <f t="shared" si="42"/>
        <v>HD-465692</v>
      </c>
      <c r="E733">
        <v>2022</v>
      </c>
      <c r="F733" t="s">
        <v>4</v>
      </c>
      <c r="G733">
        <v>14000</v>
      </c>
      <c r="H733">
        <v>13500</v>
      </c>
      <c r="I733" t="str">
        <f t="shared" si="43"/>
        <v>69213500</v>
      </c>
      <c r="J733" s="4">
        <f t="shared" si="44"/>
        <v>44669</v>
      </c>
      <c r="K733" t="s">
        <v>84</v>
      </c>
    </row>
    <row r="734" spans="1:11" x14ac:dyDescent="0.25">
      <c r="A734" s="4">
        <v>44695</v>
      </c>
      <c r="B734" t="s">
        <v>57</v>
      </c>
      <c r="C734">
        <v>692</v>
      </c>
      <c r="D734" t="str">
        <f t="shared" si="42"/>
        <v>HD-465692</v>
      </c>
      <c r="E734">
        <v>2022</v>
      </c>
      <c r="F734" t="s">
        <v>7</v>
      </c>
      <c r="G734">
        <v>14524</v>
      </c>
      <c r="H734">
        <v>14000</v>
      </c>
      <c r="I734" t="str">
        <f t="shared" si="43"/>
        <v>69214000</v>
      </c>
      <c r="J734" s="4">
        <f t="shared" si="44"/>
        <v>44695</v>
      </c>
      <c r="K734" t="s">
        <v>84</v>
      </c>
    </row>
    <row r="735" spans="1:11" x14ac:dyDescent="0.25">
      <c r="A735" s="4">
        <v>44721</v>
      </c>
      <c r="B735" t="s">
        <v>57</v>
      </c>
      <c r="C735">
        <v>692</v>
      </c>
      <c r="D735" t="str">
        <f t="shared" si="42"/>
        <v>HD-465692</v>
      </c>
      <c r="E735">
        <v>2022</v>
      </c>
      <c r="F735" t="s">
        <v>4</v>
      </c>
      <c r="G735">
        <v>15016</v>
      </c>
      <c r="H735">
        <v>14500</v>
      </c>
      <c r="I735" t="str">
        <f t="shared" si="43"/>
        <v>69214500</v>
      </c>
      <c r="J735" s="4">
        <f t="shared" si="44"/>
        <v>44721</v>
      </c>
      <c r="K735" t="s">
        <v>84</v>
      </c>
    </row>
    <row r="736" spans="1:11" x14ac:dyDescent="0.25">
      <c r="A736" s="4">
        <v>44755</v>
      </c>
      <c r="B736" t="s">
        <v>57</v>
      </c>
      <c r="C736">
        <v>692</v>
      </c>
      <c r="D736" t="str">
        <f t="shared" si="42"/>
        <v>HD-465692</v>
      </c>
      <c r="E736">
        <v>2022</v>
      </c>
      <c r="F736" t="s">
        <v>2</v>
      </c>
      <c r="G736">
        <v>15516</v>
      </c>
      <c r="H736">
        <v>15000</v>
      </c>
      <c r="I736" t="str">
        <f t="shared" si="43"/>
        <v>69215000</v>
      </c>
      <c r="J736" s="4">
        <f t="shared" si="44"/>
        <v>44755</v>
      </c>
      <c r="K736" t="s">
        <v>84</v>
      </c>
    </row>
    <row r="737" spans="1:11" x14ac:dyDescent="0.25">
      <c r="A737" s="4">
        <v>44786</v>
      </c>
      <c r="B737" t="s">
        <v>57</v>
      </c>
      <c r="C737">
        <v>692</v>
      </c>
      <c r="D737" t="str">
        <f t="shared" si="42"/>
        <v>HD-465692</v>
      </c>
      <c r="E737">
        <v>2022</v>
      </c>
      <c r="F737" t="s">
        <v>4</v>
      </c>
      <c r="G737">
        <v>16013</v>
      </c>
      <c r="H737">
        <v>15500</v>
      </c>
      <c r="I737" t="str">
        <f t="shared" si="43"/>
        <v>69215500</v>
      </c>
      <c r="J737" s="4">
        <f t="shared" si="44"/>
        <v>44786</v>
      </c>
      <c r="K737" t="s">
        <v>84</v>
      </c>
    </row>
    <row r="738" spans="1:11" x14ac:dyDescent="0.25">
      <c r="A738" s="4">
        <v>44812</v>
      </c>
      <c r="B738" t="s">
        <v>57</v>
      </c>
      <c r="C738">
        <v>692</v>
      </c>
      <c r="D738" t="str">
        <f t="shared" si="42"/>
        <v>HD-465692</v>
      </c>
      <c r="E738">
        <v>2022</v>
      </c>
      <c r="F738" t="s">
        <v>5</v>
      </c>
      <c r="G738">
        <v>16512</v>
      </c>
      <c r="H738">
        <v>16000</v>
      </c>
      <c r="I738" t="str">
        <f t="shared" si="43"/>
        <v>69216000</v>
      </c>
      <c r="J738" s="4">
        <f t="shared" si="44"/>
        <v>44812</v>
      </c>
      <c r="K738" t="s">
        <v>84</v>
      </c>
    </row>
    <row r="739" spans="1:11" hidden="1" x14ac:dyDescent="0.25">
      <c r="A739" s="4">
        <v>44277</v>
      </c>
      <c r="B739" t="s">
        <v>57</v>
      </c>
      <c r="C739">
        <v>693</v>
      </c>
      <c r="D739" t="str">
        <f t="shared" si="42"/>
        <v>HD-465693</v>
      </c>
      <c r="E739">
        <v>2021</v>
      </c>
      <c r="F739" t="s">
        <v>2</v>
      </c>
      <c r="G739">
        <v>9495</v>
      </c>
      <c r="H739">
        <v>9500</v>
      </c>
      <c r="I739" t="str">
        <f t="shared" si="43"/>
        <v>6939500</v>
      </c>
      <c r="J739" s="4">
        <f t="shared" si="44"/>
        <v>44277</v>
      </c>
      <c r="K739" t="s">
        <v>84</v>
      </c>
    </row>
    <row r="740" spans="1:11" hidden="1" x14ac:dyDescent="0.25">
      <c r="A740" s="4">
        <v>44292</v>
      </c>
      <c r="B740" t="s">
        <v>57</v>
      </c>
      <c r="C740">
        <v>693</v>
      </c>
      <c r="D740" t="str">
        <f t="shared" si="42"/>
        <v>HD-465693</v>
      </c>
      <c r="E740">
        <v>2021</v>
      </c>
      <c r="F740" t="s">
        <v>4</v>
      </c>
      <c r="G740">
        <v>10000</v>
      </c>
      <c r="H740">
        <v>10000</v>
      </c>
      <c r="I740" t="str">
        <f t="shared" si="43"/>
        <v>69310000</v>
      </c>
      <c r="J740" s="4">
        <f t="shared" si="44"/>
        <v>44292</v>
      </c>
      <c r="K740" t="s">
        <v>84</v>
      </c>
    </row>
    <row r="741" spans="1:11" hidden="1" x14ac:dyDescent="0.25">
      <c r="A741" s="4">
        <v>44323</v>
      </c>
      <c r="B741" t="s">
        <v>57</v>
      </c>
      <c r="C741">
        <v>693</v>
      </c>
      <c r="D741" t="str">
        <f t="shared" si="42"/>
        <v>HD-465693</v>
      </c>
      <c r="E741">
        <v>2021</v>
      </c>
      <c r="F741" t="s">
        <v>7</v>
      </c>
      <c r="G741">
        <v>10495</v>
      </c>
      <c r="H741">
        <v>10500</v>
      </c>
      <c r="I741" t="str">
        <f t="shared" si="43"/>
        <v>69310500</v>
      </c>
      <c r="J741" s="4">
        <f t="shared" si="44"/>
        <v>44323</v>
      </c>
      <c r="K741" t="s">
        <v>84</v>
      </c>
    </row>
    <row r="742" spans="1:11" hidden="1" x14ac:dyDescent="0.25">
      <c r="A742" s="4">
        <v>44353</v>
      </c>
      <c r="B742" t="s">
        <v>57</v>
      </c>
      <c r="C742">
        <v>693</v>
      </c>
      <c r="D742" t="str">
        <f t="shared" si="42"/>
        <v>HD-465693</v>
      </c>
      <c r="E742">
        <v>2021</v>
      </c>
      <c r="F742" t="s">
        <v>4</v>
      </c>
      <c r="G742">
        <v>11007</v>
      </c>
      <c r="H742">
        <v>11000</v>
      </c>
      <c r="I742" t="str">
        <f t="shared" si="43"/>
        <v>69311000</v>
      </c>
      <c r="J742" s="4">
        <f t="shared" si="44"/>
        <v>44353</v>
      </c>
      <c r="K742" t="s">
        <v>84</v>
      </c>
    </row>
    <row r="743" spans="1:11" hidden="1" x14ac:dyDescent="0.25">
      <c r="A743" s="4">
        <v>44382</v>
      </c>
      <c r="B743" t="s">
        <v>57</v>
      </c>
      <c r="C743">
        <v>693</v>
      </c>
      <c r="D743" t="str">
        <f t="shared" si="42"/>
        <v>HD-465693</v>
      </c>
      <c r="E743">
        <v>2021</v>
      </c>
      <c r="F743" t="s">
        <v>2</v>
      </c>
      <c r="G743">
        <v>11528</v>
      </c>
      <c r="H743">
        <v>11500</v>
      </c>
      <c r="I743" t="str">
        <f t="shared" si="43"/>
        <v>69311500</v>
      </c>
      <c r="J743" s="4">
        <f t="shared" si="44"/>
        <v>44382</v>
      </c>
      <c r="K743" t="s">
        <v>84</v>
      </c>
    </row>
    <row r="744" spans="1:11" hidden="1" x14ac:dyDescent="0.25">
      <c r="A744" s="4">
        <v>44406</v>
      </c>
      <c r="B744" t="s">
        <v>57</v>
      </c>
      <c r="C744">
        <v>693</v>
      </c>
      <c r="D744" t="str">
        <f t="shared" si="42"/>
        <v>HD-465693</v>
      </c>
      <c r="E744">
        <v>2021</v>
      </c>
      <c r="F744" t="s">
        <v>4</v>
      </c>
      <c r="G744">
        <v>12006</v>
      </c>
      <c r="H744">
        <v>12000</v>
      </c>
      <c r="I744" t="str">
        <f t="shared" si="43"/>
        <v>69312000</v>
      </c>
      <c r="J744" s="4">
        <f t="shared" si="44"/>
        <v>44406</v>
      </c>
      <c r="K744" t="s">
        <v>84</v>
      </c>
    </row>
    <row r="745" spans="1:11" hidden="1" x14ac:dyDescent="0.25">
      <c r="A745" s="4">
        <v>44445</v>
      </c>
      <c r="B745" t="s">
        <v>57</v>
      </c>
      <c r="C745">
        <v>693</v>
      </c>
      <c r="D745" t="str">
        <f t="shared" si="42"/>
        <v>HD-465693</v>
      </c>
      <c r="E745">
        <v>2021</v>
      </c>
      <c r="F745" t="s">
        <v>7</v>
      </c>
      <c r="G745">
        <v>12485</v>
      </c>
      <c r="H745">
        <v>12500</v>
      </c>
      <c r="I745" t="str">
        <f t="shared" si="43"/>
        <v>69312500</v>
      </c>
      <c r="J745" s="4">
        <f t="shared" si="44"/>
        <v>44445</v>
      </c>
      <c r="K745" t="s">
        <v>84</v>
      </c>
    </row>
    <row r="746" spans="1:11" hidden="1" x14ac:dyDescent="0.25">
      <c r="A746" s="4">
        <v>44487</v>
      </c>
      <c r="B746" t="s">
        <v>57</v>
      </c>
      <c r="C746">
        <v>693</v>
      </c>
      <c r="D746" t="str">
        <f t="shared" si="42"/>
        <v>HD-465693</v>
      </c>
      <c r="E746">
        <v>2021</v>
      </c>
      <c r="F746" t="s">
        <v>4</v>
      </c>
      <c r="G746">
        <v>13010</v>
      </c>
      <c r="H746">
        <v>13000</v>
      </c>
      <c r="I746" t="str">
        <f t="shared" si="43"/>
        <v>69313000</v>
      </c>
      <c r="J746" s="4">
        <f t="shared" si="44"/>
        <v>44487</v>
      </c>
      <c r="K746" t="s">
        <v>84</v>
      </c>
    </row>
    <row r="747" spans="1:11" hidden="1" x14ac:dyDescent="0.25">
      <c r="A747" s="4">
        <v>44639</v>
      </c>
      <c r="B747" t="s">
        <v>57</v>
      </c>
      <c r="C747">
        <v>693</v>
      </c>
      <c r="D747" t="str">
        <f t="shared" si="42"/>
        <v>HD-465693</v>
      </c>
      <c r="E747">
        <v>2022</v>
      </c>
      <c r="F747" t="s">
        <v>2</v>
      </c>
      <c r="G747">
        <v>13497</v>
      </c>
      <c r="I747" t="str">
        <f t="shared" si="43"/>
        <v>693</v>
      </c>
      <c r="J747" s="4">
        <f t="shared" si="44"/>
        <v>44639</v>
      </c>
      <c r="K747" t="s">
        <v>84</v>
      </c>
    </row>
    <row r="748" spans="1:11" hidden="1" x14ac:dyDescent="0.25">
      <c r="A748" s="4">
        <v>44642</v>
      </c>
      <c r="B748" t="s">
        <v>57</v>
      </c>
      <c r="C748">
        <v>693</v>
      </c>
      <c r="D748" t="str">
        <f t="shared" si="42"/>
        <v>HD-465693</v>
      </c>
      <c r="E748">
        <v>2022</v>
      </c>
      <c r="F748" t="s">
        <v>2</v>
      </c>
      <c r="G748">
        <v>13497</v>
      </c>
      <c r="H748">
        <v>13500</v>
      </c>
      <c r="I748" t="str">
        <f t="shared" si="43"/>
        <v>69313500</v>
      </c>
      <c r="J748" s="4">
        <f t="shared" si="44"/>
        <v>44642</v>
      </c>
      <c r="K748" t="s">
        <v>84</v>
      </c>
    </row>
    <row r="749" spans="1:11" hidden="1" x14ac:dyDescent="0.25">
      <c r="A749" s="4">
        <v>44677</v>
      </c>
      <c r="B749" t="s">
        <v>57</v>
      </c>
      <c r="C749">
        <v>693</v>
      </c>
      <c r="D749" t="str">
        <f t="shared" si="42"/>
        <v>HD-465693</v>
      </c>
      <c r="E749">
        <v>2022</v>
      </c>
      <c r="F749" t="s">
        <v>4</v>
      </c>
      <c r="G749">
        <v>13955</v>
      </c>
      <c r="H749">
        <v>14000</v>
      </c>
      <c r="I749" t="str">
        <f t="shared" si="43"/>
        <v>69314000</v>
      </c>
      <c r="J749" s="4">
        <f t="shared" si="44"/>
        <v>44677</v>
      </c>
      <c r="K749" t="s">
        <v>84</v>
      </c>
    </row>
    <row r="750" spans="1:11" hidden="1" x14ac:dyDescent="0.25">
      <c r="A750" s="4">
        <v>44748</v>
      </c>
      <c r="B750" t="s">
        <v>57</v>
      </c>
      <c r="C750">
        <v>693</v>
      </c>
      <c r="D750" t="str">
        <f t="shared" si="42"/>
        <v>HD-465693</v>
      </c>
      <c r="E750">
        <v>2022</v>
      </c>
      <c r="F750" t="s">
        <v>7</v>
      </c>
      <c r="G750">
        <v>14500</v>
      </c>
      <c r="H750">
        <v>14500</v>
      </c>
      <c r="I750" t="str">
        <f t="shared" si="43"/>
        <v>69314500</v>
      </c>
      <c r="J750" s="4">
        <f t="shared" si="44"/>
        <v>44748</v>
      </c>
      <c r="K750" t="s">
        <v>84</v>
      </c>
    </row>
    <row r="751" spans="1:11" hidden="1" x14ac:dyDescent="0.25">
      <c r="A751" s="4">
        <v>44776</v>
      </c>
      <c r="B751" t="s">
        <v>57</v>
      </c>
      <c r="C751">
        <v>693</v>
      </c>
      <c r="D751" t="str">
        <f t="shared" si="42"/>
        <v>HD-465693</v>
      </c>
      <c r="E751">
        <v>2022</v>
      </c>
      <c r="F751" t="s">
        <v>4</v>
      </c>
      <c r="G751">
        <v>15030</v>
      </c>
      <c r="H751">
        <v>15000</v>
      </c>
      <c r="I751" t="str">
        <f t="shared" si="43"/>
        <v>69315000</v>
      </c>
      <c r="J751" s="4">
        <f t="shared" si="44"/>
        <v>44776</v>
      </c>
      <c r="K751" t="s">
        <v>84</v>
      </c>
    </row>
    <row r="752" spans="1:11" hidden="1" x14ac:dyDescent="0.25">
      <c r="A752" s="4">
        <v>44341</v>
      </c>
      <c r="B752" t="s">
        <v>54</v>
      </c>
      <c r="C752">
        <v>697</v>
      </c>
      <c r="D752" t="str">
        <f t="shared" si="42"/>
        <v>D375A-5D697</v>
      </c>
      <c r="E752">
        <v>2021</v>
      </c>
      <c r="F752" t="s">
        <v>7</v>
      </c>
      <c r="G752">
        <v>24992</v>
      </c>
      <c r="I752" t="str">
        <f t="shared" si="43"/>
        <v>697</v>
      </c>
      <c r="J752" s="4">
        <f t="shared" si="44"/>
        <v>44341</v>
      </c>
      <c r="K752" t="s">
        <v>84</v>
      </c>
    </row>
    <row r="753" spans="1:11" hidden="1" x14ac:dyDescent="0.25">
      <c r="A753" s="4">
        <v>44362</v>
      </c>
      <c r="B753" t="s">
        <v>54</v>
      </c>
      <c r="C753">
        <v>697</v>
      </c>
      <c r="D753" t="str">
        <f t="shared" si="42"/>
        <v>D375A-5D697</v>
      </c>
      <c r="E753">
        <v>2021</v>
      </c>
      <c r="F753" t="s">
        <v>6</v>
      </c>
      <c r="G753">
        <v>25235</v>
      </c>
      <c r="I753" t="str">
        <f t="shared" si="43"/>
        <v>697</v>
      </c>
      <c r="J753" s="4">
        <f t="shared" si="44"/>
        <v>44362</v>
      </c>
      <c r="K753" t="s">
        <v>84</v>
      </c>
    </row>
    <row r="754" spans="1:11" hidden="1" x14ac:dyDescent="0.25">
      <c r="A754" s="4">
        <v>44369</v>
      </c>
      <c r="B754" t="s">
        <v>54</v>
      </c>
      <c r="C754">
        <v>697</v>
      </c>
      <c r="D754" t="str">
        <f t="shared" si="42"/>
        <v>D375A-5D697</v>
      </c>
      <c r="E754">
        <v>2021</v>
      </c>
      <c r="F754" t="s">
        <v>4</v>
      </c>
      <c r="G754">
        <v>25510</v>
      </c>
      <c r="I754" t="str">
        <f t="shared" si="43"/>
        <v>697</v>
      </c>
      <c r="J754" s="4">
        <f t="shared" si="44"/>
        <v>44369</v>
      </c>
      <c r="K754" t="s">
        <v>84</v>
      </c>
    </row>
    <row r="755" spans="1:11" hidden="1" x14ac:dyDescent="0.25">
      <c r="A755" s="4">
        <v>44382</v>
      </c>
      <c r="B755" t="s">
        <v>54</v>
      </c>
      <c r="C755">
        <v>697</v>
      </c>
      <c r="D755" t="str">
        <f t="shared" si="42"/>
        <v>D375A-5D697</v>
      </c>
      <c r="E755">
        <v>2021</v>
      </c>
      <c r="F755" t="s">
        <v>6</v>
      </c>
      <c r="G755">
        <v>25739</v>
      </c>
      <c r="I755" t="str">
        <f t="shared" si="43"/>
        <v>697</v>
      </c>
      <c r="J755" s="4">
        <f t="shared" si="44"/>
        <v>44382</v>
      </c>
      <c r="K755" t="s">
        <v>84</v>
      </c>
    </row>
    <row r="756" spans="1:11" hidden="1" x14ac:dyDescent="0.25">
      <c r="A756" s="4">
        <v>44445</v>
      </c>
      <c r="B756" t="s">
        <v>54</v>
      </c>
      <c r="C756">
        <v>697</v>
      </c>
      <c r="D756" t="str">
        <f t="shared" si="42"/>
        <v>D375A-5D697</v>
      </c>
      <c r="E756">
        <v>2021</v>
      </c>
      <c r="F756" t="s">
        <v>2</v>
      </c>
      <c r="G756">
        <v>26015</v>
      </c>
      <c r="I756" t="str">
        <f t="shared" si="43"/>
        <v>697</v>
      </c>
      <c r="J756" s="4">
        <f t="shared" si="44"/>
        <v>44445</v>
      </c>
      <c r="K756" t="s">
        <v>84</v>
      </c>
    </row>
    <row r="757" spans="1:11" hidden="1" x14ac:dyDescent="0.25">
      <c r="A757" s="4">
        <v>44464</v>
      </c>
      <c r="B757" t="s">
        <v>54</v>
      </c>
      <c r="C757">
        <v>697</v>
      </c>
      <c r="D757" t="str">
        <f t="shared" si="42"/>
        <v>D375A-5D697</v>
      </c>
      <c r="E757">
        <v>2021</v>
      </c>
      <c r="F757" t="s">
        <v>6</v>
      </c>
      <c r="G757">
        <v>26275</v>
      </c>
      <c r="I757" t="str">
        <f t="shared" si="43"/>
        <v>697</v>
      </c>
      <c r="J757" s="4">
        <f t="shared" si="44"/>
        <v>44464</v>
      </c>
      <c r="K757" t="s">
        <v>84</v>
      </c>
    </row>
    <row r="758" spans="1:11" hidden="1" x14ac:dyDescent="0.25">
      <c r="A758" s="4">
        <v>44475</v>
      </c>
      <c r="B758" t="s">
        <v>54</v>
      </c>
      <c r="C758">
        <v>697</v>
      </c>
      <c r="D758" t="str">
        <f t="shared" si="42"/>
        <v>D375A-5D697</v>
      </c>
      <c r="E758">
        <v>2021</v>
      </c>
      <c r="F758" t="s">
        <v>4</v>
      </c>
      <c r="G758">
        <v>26517</v>
      </c>
      <c r="I758" t="str">
        <f t="shared" si="43"/>
        <v>697</v>
      </c>
      <c r="J758" s="4">
        <f t="shared" si="44"/>
        <v>44475</v>
      </c>
      <c r="K758" t="s">
        <v>84</v>
      </c>
    </row>
    <row r="759" spans="1:11" hidden="1" x14ac:dyDescent="0.25">
      <c r="A759" s="4">
        <v>44486</v>
      </c>
      <c r="B759" t="s">
        <v>54</v>
      </c>
      <c r="C759">
        <v>697</v>
      </c>
      <c r="D759" t="str">
        <f t="shared" si="42"/>
        <v>D375A-5D697</v>
      </c>
      <c r="E759">
        <v>2021</v>
      </c>
      <c r="F759" t="s">
        <v>6</v>
      </c>
      <c r="G759">
        <v>26754</v>
      </c>
      <c r="I759" t="str">
        <f t="shared" si="43"/>
        <v>697</v>
      </c>
      <c r="J759" s="4">
        <f t="shared" si="44"/>
        <v>44486</v>
      </c>
      <c r="K759" t="s">
        <v>84</v>
      </c>
    </row>
    <row r="760" spans="1:11" hidden="1" x14ac:dyDescent="0.25">
      <c r="A760" s="4">
        <v>44498</v>
      </c>
      <c r="B760" t="s">
        <v>54</v>
      </c>
      <c r="C760">
        <v>697</v>
      </c>
      <c r="D760" t="str">
        <f t="shared" si="42"/>
        <v>D375A-5D697</v>
      </c>
      <c r="E760">
        <v>2021</v>
      </c>
      <c r="F760" t="s">
        <v>5</v>
      </c>
      <c r="G760">
        <v>27015</v>
      </c>
      <c r="I760" t="str">
        <f t="shared" si="43"/>
        <v>697</v>
      </c>
      <c r="J760" s="4">
        <f t="shared" si="44"/>
        <v>44498</v>
      </c>
      <c r="K760" t="s">
        <v>84</v>
      </c>
    </row>
    <row r="761" spans="1:11" hidden="1" x14ac:dyDescent="0.25">
      <c r="A761" s="4">
        <v>44630</v>
      </c>
      <c r="B761" t="s">
        <v>54</v>
      </c>
      <c r="C761">
        <v>697</v>
      </c>
      <c r="D761" t="str">
        <f t="shared" si="42"/>
        <v>D375A-5D697</v>
      </c>
      <c r="E761">
        <v>2022</v>
      </c>
      <c r="F761" t="s">
        <v>5</v>
      </c>
      <c r="G761">
        <v>27015</v>
      </c>
      <c r="H761">
        <v>27000</v>
      </c>
      <c r="I761" t="str">
        <f t="shared" si="43"/>
        <v>69727000</v>
      </c>
      <c r="J761" s="4">
        <f t="shared" si="44"/>
        <v>44630</v>
      </c>
      <c r="K761" t="s">
        <v>84</v>
      </c>
    </row>
    <row r="762" spans="1:11" hidden="1" x14ac:dyDescent="0.25">
      <c r="A762" s="4">
        <v>44636</v>
      </c>
      <c r="B762" t="s">
        <v>54</v>
      </c>
      <c r="C762">
        <v>697</v>
      </c>
      <c r="D762" t="str">
        <f t="shared" si="42"/>
        <v>D375A-5D697</v>
      </c>
      <c r="E762">
        <v>2022</v>
      </c>
      <c r="F762" t="s">
        <v>6</v>
      </c>
      <c r="G762">
        <v>27240</v>
      </c>
      <c r="H762">
        <v>27250</v>
      </c>
      <c r="I762" t="str">
        <f t="shared" si="43"/>
        <v>69727250</v>
      </c>
      <c r="J762" s="4">
        <f t="shared" si="44"/>
        <v>44636</v>
      </c>
      <c r="K762" t="s">
        <v>84</v>
      </c>
    </row>
    <row r="763" spans="1:11" hidden="1" x14ac:dyDescent="0.25">
      <c r="A763" s="4">
        <v>44648</v>
      </c>
      <c r="B763" t="s">
        <v>54</v>
      </c>
      <c r="C763">
        <v>697</v>
      </c>
      <c r="D763" t="str">
        <f t="shared" si="42"/>
        <v>D375A-5D697</v>
      </c>
      <c r="E763">
        <v>2022</v>
      </c>
      <c r="F763" t="s">
        <v>4</v>
      </c>
      <c r="G763">
        <v>27500</v>
      </c>
      <c r="H763">
        <v>27500</v>
      </c>
      <c r="I763" t="str">
        <f t="shared" si="43"/>
        <v>69727500</v>
      </c>
      <c r="J763" s="4">
        <f t="shared" si="44"/>
        <v>44648</v>
      </c>
      <c r="K763" t="s">
        <v>84</v>
      </c>
    </row>
    <row r="764" spans="1:11" hidden="1" x14ac:dyDescent="0.25">
      <c r="A764" s="4">
        <v>44659</v>
      </c>
      <c r="B764" t="s">
        <v>54</v>
      </c>
      <c r="C764">
        <v>697</v>
      </c>
      <c r="D764" t="str">
        <f t="shared" si="42"/>
        <v>D375A-5D697</v>
      </c>
      <c r="E764">
        <v>2022</v>
      </c>
      <c r="F764" t="s">
        <v>6</v>
      </c>
      <c r="G764">
        <v>27724</v>
      </c>
      <c r="H764">
        <v>27750</v>
      </c>
      <c r="I764" t="str">
        <f t="shared" si="43"/>
        <v>69727750</v>
      </c>
      <c r="J764" s="4">
        <f t="shared" si="44"/>
        <v>44659</v>
      </c>
      <c r="K764" t="s">
        <v>84</v>
      </c>
    </row>
    <row r="765" spans="1:11" hidden="1" x14ac:dyDescent="0.25">
      <c r="A765" s="4">
        <v>44683</v>
      </c>
      <c r="B765" t="s">
        <v>54</v>
      </c>
      <c r="C765">
        <v>697</v>
      </c>
      <c r="D765" t="str">
        <f t="shared" si="42"/>
        <v>D375A-5D697</v>
      </c>
      <c r="E765">
        <v>2022</v>
      </c>
      <c r="F765" t="s">
        <v>2</v>
      </c>
      <c r="G765">
        <v>28015</v>
      </c>
      <c r="H765">
        <v>28000</v>
      </c>
      <c r="I765" t="str">
        <f t="shared" si="43"/>
        <v>69728000</v>
      </c>
      <c r="J765" s="4">
        <f t="shared" si="44"/>
        <v>44683</v>
      </c>
      <c r="K765" t="s">
        <v>84</v>
      </c>
    </row>
    <row r="766" spans="1:11" hidden="1" x14ac:dyDescent="0.25">
      <c r="A766" s="4">
        <v>44731</v>
      </c>
      <c r="B766" t="s">
        <v>54</v>
      </c>
      <c r="C766">
        <v>697</v>
      </c>
      <c r="D766" t="str">
        <f t="shared" si="42"/>
        <v>D375A-5D697</v>
      </c>
      <c r="E766">
        <v>2022</v>
      </c>
      <c r="F766" t="s">
        <v>6</v>
      </c>
      <c r="G766">
        <v>28271</v>
      </c>
      <c r="H766">
        <v>28250</v>
      </c>
      <c r="I766" t="str">
        <f t="shared" si="43"/>
        <v>69728250</v>
      </c>
      <c r="J766" s="4">
        <f t="shared" si="44"/>
        <v>44731</v>
      </c>
      <c r="K766" t="s">
        <v>84</v>
      </c>
    </row>
    <row r="767" spans="1:11" hidden="1" x14ac:dyDescent="0.25">
      <c r="A767" s="4">
        <v>44743</v>
      </c>
      <c r="B767" t="s">
        <v>54</v>
      </c>
      <c r="C767">
        <v>697</v>
      </c>
      <c r="D767" t="str">
        <f t="shared" si="42"/>
        <v>D375A-5D697</v>
      </c>
      <c r="E767">
        <v>2022</v>
      </c>
      <c r="F767" t="s">
        <v>4</v>
      </c>
      <c r="G767">
        <v>28492</v>
      </c>
      <c r="H767">
        <v>28500</v>
      </c>
      <c r="I767" t="str">
        <f t="shared" si="43"/>
        <v>69728500</v>
      </c>
      <c r="J767" s="4">
        <f t="shared" si="44"/>
        <v>44743</v>
      </c>
      <c r="K767" t="s">
        <v>84</v>
      </c>
    </row>
    <row r="768" spans="1:11" hidden="1" x14ac:dyDescent="0.25">
      <c r="A768" s="4">
        <v>44755</v>
      </c>
      <c r="B768" t="s">
        <v>54</v>
      </c>
      <c r="C768">
        <v>697</v>
      </c>
      <c r="D768" t="str">
        <f t="shared" si="42"/>
        <v>D375A-5D697</v>
      </c>
      <c r="E768">
        <v>2022</v>
      </c>
      <c r="F768" t="s">
        <v>6</v>
      </c>
      <c r="G768">
        <v>28732</v>
      </c>
      <c r="H768">
        <v>28750</v>
      </c>
      <c r="I768" t="str">
        <f t="shared" si="43"/>
        <v>69728750</v>
      </c>
      <c r="J768" s="4">
        <f t="shared" si="44"/>
        <v>44755</v>
      </c>
      <c r="K768" t="s">
        <v>84</v>
      </c>
    </row>
    <row r="769" spans="1:11" hidden="1" x14ac:dyDescent="0.25">
      <c r="A769" s="4">
        <v>44774</v>
      </c>
      <c r="B769" t="s">
        <v>54</v>
      </c>
      <c r="C769">
        <v>697</v>
      </c>
      <c r="D769" t="str">
        <f t="shared" si="42"/>
        <v>D375A-5D697</v>
      </c>
      <c r="E769">
        <v>2022</v>
      </c>
      <c r="F769" t="s">
        <v>7</v>
      </c>
      <c r="G769">
        <v>28985</v>
      </c>
      <c r="H769">
        <v>29000</v>
      </c>
      <c r="I769" t="str">
        <f t="shared" si="43"/>
        <v>69729000</v>
      </c>
      <c r="J769" s="4">
        <f t="shared" si="44"/>
        <v>44774</v>
      </c>
      <c r="K769" t="s">
        <v>84</v>
      </c>
    </row>
    <row r="770" spans="1:11" hidden="1" x14ac:dyDescent="0.25">
      <c r="A770" s="4">
        <v>44832</v>
      </c>
      <c r="B770" t="s">
        <v>54</v>
      </c>
      <c r="C770">
        <v>697</v>
      </c>
      <c r="D770" t="str">
        <f t="shared" ref="D770:D833" si="45">B770&amp;C770</f>
        <v>D375A-5D697</v>
      </c>
      <c r="E770">
        <v>2022</v>
      </c>
      <c r="F770" t="s">
        <v>6</v>
      </c>
      <c r="G770">
        <v>29228</v>
      </c>
      <c r="H770">
        <v>29250</v>
      </c>
      <c r="I770" t="str">
        <f t="shared" ref="I770:I833" si="46">C770&amp;H770</f>
        <v>69729250</v>
      </c>
      <c r="J770" s="4">
        <f t="shared" ref="J770:J833" si="47">A770</f>
        <v>44832</v>
      </c>
      <c r="K770" t="s">
        <v>84</v>
      </c>
    </row>
    <row r="771" spans="1:11" hidden="1" x14ac:dyDescent="0.25">
      <c r="A771" s="4">
        <v>44844</v>
      </c>
      <c r="B771" t="s">
        <v>54</v>
      </c>
      <c r="C771">
        <v>697</v>
      </c>
      <c r="D771" t="str">
        <f t="shared" si="45"/>
        <v>D375A-5D697</v>
      </c>
      <c r="E771">
        <v>2022</v>
      </c>
      <c r="F771" t="s">
        <v>4</v>
      </c>
      <c r="G771">
        <v>29495.25</v>
      </c>
      <c r="H771">
        <v>29500</v>
      </c>
      <c r="I771" t="str">
        <f t="shared" si="46"/>
        <v>69729500</v>
      </c>
      <c r="J771" s="4">
        <f t="shared" si="47"/>
        <v>44844</v>
      </c>
      <c r="K771" t="s">
        <v>84</v>
      </c>
    </row>
    <row r="772" spans="1:11" hidden="1" x14ac:dyDescent="0.25">
      <c r="A772" s="4">
        <v>44277</v>
      </c>
      <c r="B772" t="s">
        <v>48</v>
      </c>
      <c r="C772">
        <v>701</v>
      </c>
      <c r="D772" t="str">
        <f t="shared" si="45"/>
        <v>PC-800701</v>
      </c>
      <c r="E772">
        <v>2021</v>
      </c>
      <c r="F772" t="s">
        <v>2</v>
      </c>
      <c r="G772">
        <v>8367</v>
      </c>
      <c r="H772">
        <v>8000</v>
      </c>
      <c r="I772" t="str">
        <f t="shared" si="46"/>
        <v>7018000</v>
      </c>
      <c r="J772" s="4">
        <f t="shared" si="47"/>
        <v>44277</v>
      </c>
      <c r="K772" t="s">
        <v>84</v>
      </c>
    </row>
    <row r="773" spans="1:11" hidden="1" x14ac:dyDescent="0.25">
      <c r="A773" s="4">
        <v>44304</v>
      </c>
      <c r="B773" t="s">
        <v>48</v>
      </c>
      <c r="C773">
        <v>701</v>
      </c>
      <c r="D773" t="str">
        <f t="shared" si="45"/>
        <v>PC-800701</v>
      </c>
      <c r="E773">
        <v>2021</v>
      </c>
      <c r="F773" t="s">
        <v>4</v>
      </c>
      <c r="G773">
        <v>8536</v>
      </c>
      <c r="H773">
        <v>8500</v>
      </c>
      <c r="I773" t="str">
        <f t="shared" si="46"/>
        <v>7018500</v>
      </c>
      <c r="J773" s="4">
        <f t="shared" si="47"/>
        <v>44304</v>
      </c>
      <c r="K773" t="s">
        <v>84</v>
      </c>
    </row>
    <row r="774" spans="1:11" hidden="1" x14ac:dyDescent="0.25">
      <c r="A774" s="4">
        <v>44328</v>
      </c>
      <c r="B774" t="s">
        <v>48</v>
      </c>
      <c r="C774">
        <v>701</v>
      </c>
      <c r="D774" t="str">
        <f t="shared" si="45"/>
        <v>PC-800701</v>
      </c>
      <c r="E774">
        <v>2021</v>
      </c>
      <c r="F774" t="s">
        <v>2</v>
      </c>
      <c r="G774">
        <v>9475</v>
      </c>
      <c r="H774">
        <v>9000</v>
      </c>
      <c r="I774" t="str">
        <f t="shared" si="46"/>
        <v>7019000</v>
      </c>
      <c r="J774" s="4">
        <f t="shared" si="47"/>
        <v>44328</v>
      </c>
      <c r="K774" t="s">
        <v>84</v>
      </c>
    </row>
    <row r="775" spans="1:11" hidden="1" x14ac:dyDescent="0.25">
      <c r="A775" s="4">
        <v>44355</v>
      </c>
      <c r="B775" t="s">
        <v>48</v>
      </c>
      <c r="C775">
        <v>701</v>
      </c>
      <c r="D775" t="str">
        <f t="shared" si="45"/>
        <v>PC-800701</v>
      </c>
      <c r="E775">
        <v>2021</v>
      </c>
      <c r="F775" t="s">
        <v>4</v>
      </c>
      <c r="G775">
        <v>9994</v>
      </c>
      <c r="H775">
        <v>9500</v>
      </c>
      <c r="I775" t="str">
        <f t="shared" si="46"/>
        <v>7019500</v>
      </c>
      <c r="J775" s="4">
        <f t="shared" si="47"/>
        <v>44355</v>
      </c>
      <c r="K775" t="s">
        <v>84</v>
      </c>
    </row>
    <row r="776" spans="1:11" hidden="1" x14ac:dyDescent="0.25">
      <c r="A776" s="4">
        <v>44381</v>
      </c>
      <c r="B776" t="s">
        <v>48</v>
      </c>
      <c r="C776">
        <v>701</v>
      </c>
      <c r="D776" t="str">
        <f t="shared" si="45"/>
        <v>PC-800701</v>
      </c>
      <c r="E776">
        <v>2021</v>
      </c>
      <c r="F776" t="s">
        <v>2</v>
      </c>
      <c r="G776">
        <v>10515</v>
      </c>
      <c r="H776">
        <v>10000</v>
      </c>
      <c r="I776" t="str">
        <f t="shared" si="46"/>
        <v>70110000</v>
      </c>
      <c r="J776" s="4">
        <f t="shared" si="47"/>
        <v>44381</v>
      </c>
      <c r="K776" t="s">
        <v>84</v>
      </c>
    </row>
    <row r="777" spans="1:11" hidden="1" x14ac:dyDescent="0.25">
      <c r="A777" s="4">
        <v>44406</v>
      </c>
      <c r="B777" t="s">
        <v>48</v>
      </c>
      <c r="C777">
        <v>701</v>
      </c>
      <c r="D777" t="str">
        <f t="shared" si="45"/>
        <v>PC-800701</v>
      </c>
      <c r="E777">
        <v>2021</v>
      </c>
      <c r="F777" t="s">
        <v>4</v>
      </c>
      <c r="G777">
        <v>11047</v>
      </c>
      <c r="H777">
        <v>10500</v>
      </c>
      <c r="I777" t="str">
        <f t="shared" si="46"/>
        <v>70110500</v>
      </c>
      <c r="J777" s="4">
        <f t="shared" si="47"/>
        <v>44406</v>
      </c>
      <c r="K777" t="s">
        <v>84</v>
      </c>
    </row>
    <row r="778" spans="1:11" hidden="1" x14ac:dyDescent="0.25">
      <c r="A778" s="4">
        <v>44430</v>
      </c>
      <c r="B778" t="s">
        <v>48</v>
      </c>
      <c r="C778">
        <v>701</v>
      </c>
      <c r="D778" t="str">
        <f t="shared" si="45"/>
        <v>PC-800701</v>
      </c>
      <c r="E778">
        <v>2021</v>
      </c>
      <c r="F778" t="s">
        <v>2</v>
      </c>
      <c r="G778">
        <v>11532</v>
      </c>
      <c r="H778">
        <v>11000</v>
      </c>
      <c r="I778" t="str">
        <f t="shared" si="46"/>
        <v>70111000</v>
      </c>
      <c r="J778" s="4">
        <f t="shared" si="47"/>
        <v>44430</v>
      </c>
      <c r="K778" t="s">
        <v>84</v>
      </c>
    </row>
    <row r="779" spans="1:11" hidden="1" x14ac:dyDescent="0.25">
      <c r="A779" s="4">
        <v>44456</v>
      </c>
      <c r="B779" t="s">
        <v>48</v>
      </c>
      <c r="C779">
        <v>701</v>
      </c>
      <c r="D779" t="str">
        <f t="shared" si="45"/>
        <v>PC-800701</v>
      </c>
      <c r="E779">
        <v>2021</v>
      </c>
      <c r="F779" t="s">
        <v>4</v>
      </c>
      <c r="G779">
        <v>12095</v>
      </c>
      <c r="H779">
        <v>11500</v>
      </c>
      <c r="I779" t="str">
        <f t="shared" si="46"/>
        <v>70111500</v>
      </c>
      <c r="J779" s="4">
        <f t="shared" si="47"/>
        <v>44456</v>
      </c>
      <c r="K779" t="s">
        <v>84</v>
      </c>
    </row>
    <row r="780" spans="1:11" hidden="1" x14ac:dyDescent="0.25">
      <c r="A780" s="4">
        <v>44489</v>
      </c>
      <c r="B780" t="s">
        <v>48</v>
      </c>
      <c r="C780">
        <v>701</v>
      </c>
      <c r="D780" t="str">
        <f t="shared" si="45"/>
        <v>PC-800701</v>
      </c>
      <c r="E780">
        <v>2021</v>
      </c>
      <c r="F780" t="s">
        <v>2</v>
      </c>
      <c r="G780">
        <v>12637</v>
      </c>
      <c r="H780">
        <v>12000</v>
      </c>
      <c r="I780" t="str">
        <f t="shared" si="46"/>
        <v>70112000</v>
      </c>
      <c r="J780" s="4">
        <f t="shared" si="47"/>
        <v>44489</v>
      </c>
      <c r="K780" t="s">
        <v>84</v>
      </c>
    </row>
    <row r="781" spans="1:11" hidden="1" x14ac:dyDescent="0.25">
      <c r="A781" s="4">
        <v>44644</v>
      </c>
      <c r="B781" t="s">
        <v>48</v>
      </c>
      <c r="C781">
        <v>701</v>
      </c>
      <c r="D781" t="str">
        <f t="shared" si="45"/>
        <v>PC-800701</v>
      </c>
      <c r="E781">
        <v>2022</v>
      </c>
      <c r="F781" t="s">
        <v>2</v>
      </c>
      <c r="G781">
        <v>13030</v>
      </c>
      <c r="H781">
        <v>13000</v>
      </c>
      <c r="I781" t="str">
        <f t="shared" si="46"/>
        <v>70113000</v>
      </c>
      <c r="J781" s="4">
        <f t="shared" si="47"/>
        <v>44644</v>
      </c>
      <c r="K781" t="s">
        <v>84</v>
      </c>
    </row>
    <row r="782" spans="1:11" hidden="1" x14ac:dyDescent="0.25">
      <c r="A782" s="4">
        <v>44669</v>
      </c>
      <c r="B782" t="s">
        <v>48</v>
      </c>
      <c r="C782">
        <v>701</v>
      </c>
      <c r="D782" t="str">
        <f t="shared" si="45"/>
        <v>PC-800701</v>
      </c>
      <c r="E782">
        <v>2022</v>
      </c>
      <c r="F782" t="s">
        <v>4</v>
      </c>
      <c r="G782">
        <v>13535</v>
      </c>
      <c r="H782">
        <v>13500</v>
      </c>
      <c r="I782" t="str">
        <f t="shared" si="46"/>
        <v>70113500</v>
      </c>
      <c r="J782" s="4">
        <f t="shared" si="47"/>
        <v>44669</v>
      </c>
      <c r="K782" t="s">
        <v>84</v>
      </c>
    </row>
    <row r="783" spans="1:11" hidden="1" x14ac:dyDescent="0.25">
      <c r="A783" s="4">
        <v>44704</v>
      </c>
      <c r="B783" t="s">
        <v>48</v>
      </c>
      <c r="C783">
        <v>701</v>
      </c>
      <c r="D783" t="str">
        <f t="shared" si="45"/>
        <v>PC-800701</v>
      </c>
      <c r="E783">
        <v>2022</v>
      </c>
      <c r="F783" t="s">
        <v>7</v>
      </c>
      <c r="G783">
        <v>14019</v>
      </c>
      <c r="H783">
        <v>14000</v>
      </c>
      <c r="I783" t="str">
        <f t="shared" si="46"/>
        <v>70114000</v>
      </c>
      <c r="J783" s="4">
        <f t="shared" si="47"/>
        <v>44704</v>
      </c>
      <c r="K783" t="s">
        <v>84</v>
      </c>
    </row>
    <row r="784" spans="1:11" hidden="1" x14ac:dyDescent="0.25">
      <c r="A784" s="4">
        <v>44732</v>
      </c>
      <c r="B784" t="s">
        <v>48</v>
      </c>
      <c r="C784">
        <v>701</v>
      </c>
      <c r="D784" t="str">
        <f t="shared" si="45"/>
        <v>PC-800701</v>
      </c>
      <c r="E784">
        <v>2022</v>
      </c>
      <c r="F784" t="s">
        <v>4</v>
      </c>
      <c r="G784">
        <v>14489</v>
      </c>
      <c r="H784">
        <v>14500</v>
      </c>
      <c r="I784" t="str">
        <f t="shared" si="46"/>
        <v>70114500</v>
      </c>
      <c r="J784" s="4">
        <f t="shared" si="47"/>
        <v>44732</v>
      </c>
      <c r="K784" t="s">
        <v>84</v>
      </c>
    </row>
    <row r="785" spans="1:11" hidden="1" x14ac:dyDescent="0.25">
      <c r="A785" s="4">
        <v>44780</v>
      </c>
      <c r="B785" t="s">
        <v>48</v>
      </c>
      <c r="C785">
        <v>701</v>
      </c>
      <c r="D785" t="str">
        <f t="shared" si="45"/>
        <v>PC-800701</v>
      </c>
      <c r="E785">
        <v>2022</v>
      </c>
      <c r="F785" t="s">
        <v>2</v>
      </c>
      <c r="G785">
        <v>15000</v>
      </c>
      <c r="H785">
        <v>15000</v>
      </c>
      <c r="I785" t="str">
        <f t="shared" si="46"/>
        <v>70115000</v>
      </c>
      <c r="J785" s="4">
        <f t="shared" si="47"/>
        <v>44780</v>
      </c>
      <c r="K785" t="s">
        <v>84</v>
      </c>
    </row>
    <row r="786" spans="1:11" hidden="1" x14ac:dyDescent="0.25">
      <c r="A786" s="4">
        <v>44838</v>
      </c>
      <c r="B786" t="s">
        <v>48</v>
      </c>
      <c r="C786">
        <v>701</v>
      </c>
      <c r="D786" t="str">
        <f t="shared" si="45"/>
        <v>PC-800701</v>
      </c>
      <c r="E786">
        <v>2022</v>
      </c>
      <c r="F786" t="s">
        <v>4</v>
      </c>
      <c r="G786">
        <v>15546</v>
      </c>
      <c r="H786">
        <v>15500</v>
      </c>
      <c r="I786" t="str">
        <f t="shared" si="46"/>
        <v>70115500</v>
      </c>
      <c r="J786" s="4">
        <f t="shared" si="47"/>
        <v>44838</v>
      </c>
      <c r="K786" t="s">
        <v>84</v>
      </c>
    </row>
    <row r="787" spans="1:11" hidden="1" x14ac:dyDescent="0.25">
      <c r="A787" s="4">
        <v>44270</v>
      </c>
      <c r="B787" t="s">
        <v>51</v>
      </c>
      <c r="C787">
        <v>702</v>
      </c>
      <c r="D787" t="str">
        <f t="shared" si="45"/>
        <v>ТМ10.11702</v>
      </c>
      <c r="E787">
        <v>2021</v>
      </c>
      <c r="F787" t="s">
        <v>6</v>
      </c>
      <c r="G787">
        <v>2720</v>
      </c>
      <c r="H787">
        <v>23500</v>
      </c>
      <c r="I787" t="str">
        <f t="shared" si="46"/>
        <v>70223500</v>
      </c>
      <c r="J787" s="4">
        <f t="shared" si="47"/>
        <v>44270</v>
      </c>
    </row>
    <row r="788" spans="1:11" hidden="1" x14ac:dyDescent="0.25">
      <c r="A788" s="4">
        <v>44294</v>
      </c>
      <c r="B788" t="s">
        <v>51</v>
      </c>
      <c r="C788">
        <v>702</v>
      </c>
      <c r="D788" t="str">
        <f t="shared" si="45"/>
        <v>ТМ10.11702</v>
      </c>
      <c r="E788">
        <v>2021</v>
      </c>
      <c r="F788" t="s">
        <v>6</v>
      </c>
      <c r="G788">
        <v>3190</v>
      </c>
      <c r="H788">
        <v>23500</v>
      </c>
      <c r="I788" t="str">
        <f t="shared" si="46"/>
        <v>70223500</v>
      </c>
      <c r="J788" s="4">
        <f t="shared" si="47"/>
        <v>44294</v>
      </c>
    </row>
    <row r="789" spans="1:11" hidden="1" x14ac:dyDescent="0.25">
      <c r="A789" s="4">
        <v>44315</v>
      </c>
      <c r="B789" t="s">
        <v>51</v>
      </c>
      <c r="C789">
        <v>702</v>
      </c>
      <c r="D789" t="str">
        <f t="shared" si="45"/>
        <v>ТМ10.11702</v>
      </c>
      <c r="E789">
        <v>2021</v>
      </c>
      <c r="F789" t="s">
        <v>6</v>
      </c>
      <c r="G789">
        <v>3545</v>
      </c>
      <c r="H789">
        <v>23500</v>
      </c>
      <c r="I789" t="str">
        <f t="shared" si="46"/>
        <v>70223500</v>
      </c>
      <c r="J789" s="4">
        <f t="shared" si="47"/>
        <v>44315</v>
      </c>
    </row>
    <row r="790" spans="1:11" hidden="1" x14ac:dyDescent="0.25">
      <c r="A790" s="4">
        <v>44336</v>
      </c>
      <c r="B790" t="s">
        <v>51</v>
      </c>
      <c r="C790">
        <v>702</v>
      </c>
      <c r="D790" t="str">
        <f t="shared" si="45"/>
        <v>ТМ10.11702</v>
      </c>
      <c r="E790">
        <v>2021</v>
      </c>
      <c r="F790" t="s">
        <v>2</v>
      </c>
      <c r="G790">
        <v>3845</v>
      </c>
      <c r="H790">
        <v>23500</v>
      </c>
      <c r="I790" t="str">
        <f t="shared" si="46"/>
        <v>70223500</v>
      </c>
      <c r="J790" s="4">
        <f t="shared" si="47"/>
        <v>44336</v>
      </c>
    </row>
    <row r="791" spans="1:11" hidden="1" x14ac:dyDescent="0.25">
      <c r="A791" s="4">
        <v>44351</v>
      </c>
      <c r="B791" t="s">
        <v>51</v>
      </c>
      <c r="C791">
        <v>702</v>
      </c>
      <c r="D791" t="str">
        <f t="shared" si="45"/>
        <v>ТМ10.11702</v>
      </c>
      <c r="E791">
        <v>2021</v>
      </c>
      <c r="F791" t="s">
        <v>6</v>
      </c>
      <c r="G791">
        <v>4029</v>
      </c>
      <c r="H791">
        <v>23500</v>
      </c>
      <c r="I791" t="str">
        <f t="shared" si="46"/>
        <v>70223500</v>
      </c>
      <c r="J791" s="4">
        <f t="shared" si="47"/>
        <v>44351</v>
      </c>
    </row>
    <row r="792" spans="1:11" hidden="1" x14ac:dyDescent="0.25">
      <c r="A792" s="4">
        <v>44382</v>
      </c>
      <c r="B792" t="s">
        <v>51</v>
      </c>
      <c r="C792">
        <v>702</v>
      </c>
      <c r="D792" t="str">
        <f t="shared" si="45"/>
        <v>ТМ10.11702</v>
      </c>
      <c r="E792">
        <v>2021</v>
      </c>
      <c r="F792" t="s">
        <v>6</v>
      </c>
      <c r="G792">
        <v>4234</v>
      </c>
      <c r="H792">
        <v>23500</v>
      </c>
      <c r="I792" t="str">
        <f t="shared" si="46"/>
        <v>70223500</v>
      </c>
      <c r="J792" s="4">
        <f t="shared" si="47"/>
        <v>44382</v>
      </c>
    </row>
    <row r="793" spans="1:11" hidden="1" x14ac:dyDescent="0.25">
      <c r="A793" s="4">
        <v>44402</v>
      </c>
      <c r="B793" t="s">
        <v>51</v>
      </c>
      <c r="C793">
        <v>702</v>
      </c>
      <c r="D793" t="str">
        <f t="shared" si="45"/>
        <v>ТМ10.11702</v>
      </c>
      <c r="E793">
        <v>2021</v>
      </c>
      <c r="F793" t="s">
        <v>6</v>
      </c>
      <c r="G793">
        <v>4416</v>
      </c>
      <c r="H793">
        <v>23500</v>
      </c>
      <c r="I793" t="str">
        <f t="shared" si="46"/>
        <v>70223500</v>
      </c>
      <c r="J793" s="4">
        <f t="shared" si="47"/>
        <v>44402</v>
      </c>
    </row>
    <row r="794" spans="1:11" hidden="1" x14ac:dyDescent="0.25">
      <c r="A794" s="4">
        <v>44662</v>
      </c>
      <c r="B794" t="s">
        <v>51</v>
      </c>
      <c r="C794">
        <v>702</v>
      </c>
      <c r="D794" t="str">
        <f t="shared" si="45"/>
        <v>ТМ10.11702</v>
      </c>
      <c r="E794">
        <v>2022</v>
      </c>
      <c r="F794" t="s">
        <v>6</v>
      </c>
      <c r="G794">
        <v>5218</v>
      </c>
      <c r="H794">
        <v>23500</v>
      </c>
      <c r="I794" t="str">
        <f t="shared" si="46"/>
        <v>70223500</v>
      </c>
      <c r="J794" s="4">
        <f t="shared" si="47"/>
        <v>44662</v>
      </c>
    </row>
    <row r="795" spans="1:11" hidden="1" x14ac:dyDescent="0.25">
      <c r="A795" s="4">
        <v>44682</v>
      </c>
      <c r="B795" t="s">
        <v>51</v>
      </c>
      <c r="C795">
        <v>702</v>
      </c>
      <c r="D795" t="str">
        <f t="shared" si="45"/>
        <v>ТМ10.11702</v>
      </c>
      <c r="E795">
        <v>2022</v>
      </c>
      <c r="F795" t="s">
        <v>4</v>
      </c>
      <c r="G795">
        <v>5468</v>
      </c>
      <c r="H795">
        <v>23500</v>
      </c>
      <c r="I795" t="str">
        <f t="shared" si="46"/>
        <v>70223500</v>
      </c>
      <c r="J795" s="4">
        <f t="shared" si="47"/>
        <v>44682</v>
      </c>
    </row>
    <row r="796" spans="1:11" hidden="1" x14ac:dyDescent="0.25">
      <c r="A796" s="4">
        <v>44697</v>
      </c>
      <c r="B796" t="s">
        <v>51</v>
      </c>
      <c r="C796">
        <v>702</v>
      </c>
      <c r="D796" t="str">
        <f t="shared" si="45"/>
        <v>ТМ10.11702</v>
      </c>
      <c r="E796">
        <v>2022</v>
      </c>
      <c r="F796" t="s">
        <v>6</v>
      </c>
      <c r="G796">
        <v>5814</v>
      </c>
      <c r="H796">
        <v>23500</v>
      </c>
      <c r="I796" t="str">
        <f t="shared" si="46"/>
        <v>70223500</v>
      </c>
      <c r="J796" s="4">
        <f t="shared" si="47"/>
        <v>44697</v>
      </c>
    </row>
    <row r="797" spans="1:11" hidden="1" x14ac:dyDescent="0.25">
      <c r="A797" s="4">
        <v>44722</v>
      </c>
      <c r="B797" t="s">
        <v>51</v>
      </c>
      <c r="C797">
        <v>702</v>
      </c>
      <c r="D797" t="str">
        <f t="shared" si="45"/>
        <v>ТМ10.11702</v>
      </c>
      <c r="E797">
        <v>2022</v>
      </c>
      <c r="F797" t="s">
        <v>2</v>
      </c>
      <c r="G797">
        <v>6080</v>
      </c>
      <c r="H797">
        <v>23500</v>
      </c>
      <c r="I797" t="str">
        <f t="shared" si="46"/>
        <v>70223500</v>
      </c>
      <c r="J797" s="4">
        <f t="shared" si="47"/>
        <v>44722</v>
      </c>
    </row>
    <row r="798" spans="1:11" hidden="1" x14ac:dyDescent="0.25">
      <c r="A798" s="4">
        <v>44332</v>
      </c>
      <c r="B798" t="s">
        <v>51</v>
      </c>
      <c r="C798">
        <v>703</v>
      </c>
      <c r="D798" t="str">
        <f t="shared" si="45"/>
        <v>ТМ10.11703</v>
      </c>
      <c r="E798">
        <v>2021</v>
      </c>
      <c r="F798" t="s">
        <v>4</v>
      </c>
      <c r="G798">
        <v>4570</v>
      </c>
      <c r="H798">
        <v>23500</v>
      </c>
      <c r="I798" t="str">
        <f t="shared" si="46"/>
        <v>70323500</v>
      </c>
      <c r="J798" s="4">
        <f t="shared" si="47"/>
        <v>44332</v>
      </c>
    </row>
    <row r="799" spans="1:11" hidden="1" x14ac:dyDescent="0.25">
      <c r="A799" s="4">
        <v>44359</v>
      </c>
      <c r="B799" t="s">
        <v>51</v>
      </c>
      <c r="C799">
        <v>703</v>
      </c>
      <c r="D799" t="str">
        <f t="shared" si="45"/>
        <v>ТМ10.11703</v>
      </c>
      <c r="E799">
        <v>2021</v>
      </c>
      <c r="F799" t="s">
        <v>22</v>
      </c>
      <c r="G799">
        <v>5100</v>
      </c>
      <c r="H799">
        <v>23500</v>
      </c>
      <c r="I799" t="str">
        <f t="shared" si="46"/>
        <v>70323500</v>
      </c>
      <c r="J799" s="4">
        <f t="shared" si="47"/>
        <v>44359</v>
      </c>
    </row>
    <row r="800" spans="1:11" hidden="1" x14ac:dyDescent="0.25">
      <c r="A800" s="4">
        <v>44412</v>
      </c>
      <c r="B800" t="s">
        <v>51</v>
      </c>
      <c r="C800">
        <v>703</v>
      </c>
      <c r="D800" t="str">
        <f t="shared" si="45"/>
        <v>ТМ10.11703</v>
      </c>
      <c r="E800">
        <v>2021</v>
      </c>
      <c r="F800" t="s">
        <v>6</v>
      </c>
      <c r="G800">
        <v>5430</v>
      </c>
      <c r="H800">
        <v>23500</v>
      </c>
      <c r="I800" t="str">
        <f t="shared" si="46"/>
        <v>70323500</v>
      </c>
      <c r="J800" s="4">
        <f t="shared" si="47"/>
        <v>44412</v>
      </c>
    </row>
    <row r="801" spans="1:10" hidden="1" x14ac:dyDescent="0.25">
      <c r="A801" s="4">
        <v>44442</v>
      </c>
      <c r="B801" t="s">
        <v>51</v>
      </c>
      <c r="C801">
        <v>703</v>
      </c>
      <c r="D801" t="str">
        <f t="shared" si="45"/>
        <v>ТМ10.11703</v>
      </c>
      <c r="E801">
        <v>2021</v>
      </c>
      <c r="F801" t="s">
        <v>6</v>
      </c>
      <c r="G801">
        <v>5750</v>
      </c>
      <c r="H801">
        <v>23500</v>
      </c>
      <c r="I801" t="str">
        <f t="shared" si="46"/>
        <v>70323500</v>
      </c>
      <c r="J801" s="4">
        <f t="shared" si="47"/>
        <v>44442</v>
      </c>
    </row>
    <row r="802" spans="1:10" hidden="1" x14ac:dyDescent="0.25">
      <c r="A802" s="4">
        <v>44468</v>
      </c>
      <c r="B802" t="s">
        <v>51</v>
      </c>
      <c r="C802">
        <v>703</v>
      </c>
      <c r="D802" t="str">
        <f t="shared" si="45"/>
        <v>ТМ10.11703</v>
      </c>
      <c r="E802">
        <v>2021</v>
      </c>
      <c r="F802" t="s">
        <v>6</v>
      </c>
      <c r="G802">
        <v>6050</v>
      </c>
      <c r="H802">
        <v>23500</v>
      </c>
      <c r="I802" t="str">
        <f t="shared" si="46"/>
        <v>70323500</v>
      </c>
      <c r="J802" s="4">
        <f t="shared" si="47"/>
        <v>44468</v>
      </c>
    </row>
    <row r="803" spans="1:10" hidden="1" x14ac:dyDescent="0.25">
      <c r="A803" s="4">
        <v>44475</v>
      </c>
      <c r="B803" t="s">
        <v>51</v>
      </c>
      <c r="C803">
        <v>703</v>
      </c>
      <c r="D803" t="str">
        <f t="shared" si="45"/>
        <v>ТМ10.11703</v>
      </c>
      <c r="E803">
        <v>2021</v>
      </c>
      <c r="F803" t="s">
        <v>2</v>
      </c>
      <c r="G803">
        <v>6358</v>
      </c>
      <c r="H803">
        <v>23500</v>
      </c>
      <c r="I803" t="str">
        <f t="shared" si="46"/>
        <v>70323500</v>
      </c>
      <c r="J803" s="4">
        <f t="shared" si="47"/>
        <v>44475</v>
      </c>
    </row>
    <row r="804" spans="1:10" hidden="1" x14ac:dyDescent="0.25">
      <c r="A804" s="4">
        <v>44476</v>
      </c>
      <c r="B804" t="s">
        <v>51</v>
      </c>
      <c r="C804">
        <v>703</v>
      </c>
      <c r="D804" t="str">
        <f t="shared" si="45"/>
        <v>ТМ10.11703</v>
      </c>
      <c r="E804">
        <v>2021</v>
      </c>
      <c r="F804" t="s">
        <v>2</v>
      </c>
      <c r="G804">
        <v>6358</v>
      </c>
      <c r="H804">
        <v>23500</v>
      </c>
      <c r="I804" t="str">
        <f t="shared" si="46"/>
        <v>70323500</v>
      </c>
      <c r="J804" s="4">
        <f t="shared" si="47"/>
        <v>44476</v>
      </c>
    </row>
    <row r="805" spans="1:10" hidden="1" x14ac:dyDescent="0.25">
      <c r="A805" s="4">
        <v>44628</v>
      </c>
      <c r="B805" t="s">
        <v>51</v>
      </c>
      <c r="C805">
        <v>703</v>
      </c>
      <c r="D805" t="str">
        <f t="shared" si="45"/>
        <v>ТМ10.11703</v>
      </c>
      <c r="E805">
        <v>2022</v>
      </c>
      <c r="F805" t="s">
        <v>6</v>
      </c>
      <c r="G805">
        <v>6590</v>
      </c>
      <c r="H805">
        <v>23500</v>
      </c>
      <c r="I805" t="str">
        <f t="shared" si="46"/>
        <v>70323500</v>
      </c>
      <c r="J805" s="4">
        <f t="shared" si="47"/>
        <v>44628</v>
      </c>
    </row>
    <row r="806" spans="1:10" hidden="1" x14ac:dyDescent="0.25">
      <c r="A806" s="4">
        <v>44658</v>
      </c>
      <c r="B806" t="s">
        <v>51</v>
      </c>
      <c r="C806">
        <v>703</v>
      </c>
      <c r="D806" t="str">
        <f t="shared" si="45"/>
        <v>ТМ10.11703</v>
      </c>
      <c r="E806">
        <v>2022</v>
      </c>
      <c r="F806" t="s">
        <v>6</v>
      </c>
      <c r="G806">
        <v>7050</v>
      </c>
      <c r="H806">
        <v>23500</v>
      </c>
      <c r="I806" t="str">
        <f t="shared" si="46"/>
        <v>70323500</v>
      </c>
      <c r="J806" s="4">
        <f t="shared" si="47"/>
        <v>44658</v>
      </c>
    </row>
    <row r="807" spans="1:10" hidden="1" x14ac:dyDescent="0.25">
      <c r="A807" s="4">
        <v>44672</v>
      </c>
      <c r="B807" t="s">
        <v>51</v>
      </c>
      <c r="C807">
        <v>703</v>
      </c>
      <c r="D807" t="str">
        <f t="shared" si="45"/>
        <v>ТМ10.11703</v>
      </c>
      <c r="E807">
        <v>2022</v>
      </c>
      <c r="F807" t="s">
        <v>7</v>
      </c>
      <c r="G807">
        <v>7190</v>
      </c>
      <c r="H807">
        <v>23500</v>
      </c>
      <c r="I807" t="str">
        <f t="shared" si="46"/>
        <v>70323500</v>
      </c>
      <c r="J807" s="4">
        <f t="shared" si="47"/>
        <v>44672</v>
      </c>
    </row>
    <row r="808" spans="1:10" hidden="1" x14ac:dyDescent="0.25">
      <c r="A808" s="4">
        <v>44683</v>
      </c>
      <c r="B808" t="s">
        <v>51</v>
      </c>
      <c r="C808">
        <v>703</v>
      </c>
      <c r="D808" t="str">
        <f t="shared" si="45"/>
        <v>ТМ10.11703</v>
      </c>
      <c r="E808">
        <v>2022</v>
      </c>
      <c r="F808" t="s">
        <v>6</v>
      </c>
      <c r="G808">
        <v>7445</v>
      </c>
      <c r="H808">
        <v>23500</v>
      </c>
      <c r="I808" t="str">
        <f t="shared" si="46"/>
        <v>70323500</v>
      </c>
      <c r="J808" s="4">
        <f t="shared" si="47"/>
        <v>44683</v>
      </c>
    </row>
    <row r="809" spans="1:10" hidden="1" x14ac:dyDescent="0.25">
      <c r="A809" s="4">
        <v>44696</v>
      </c>
      <c r="B809" t="s">
        <v>51</v>
      </c>
      <c r="C809">
        <v>703</v>
      </c>
      <c r="D809" t="str">
        <f t="shared" si="45"/>
        <v>ТМ10.11703</v>
      </c>
      <c r="E809">
        <v>2022</v>
      </c>
      <c r="F809" t="s">
        <v>4</v>
      </c>
      <c r="G809">
        <v>7750</v>
      </c>
      <c r="H809">
        <v>23500</v>
      </c>
      <c r="I809" t="str">
        <f t="shared" si="46"/>
        <v>70323500</v>
      </c>
      <c r="J809" s="4">
        <f t="shared" si="47"/>
        <v>44696</v>
      </c>
    </row>
    <row r="810" spans="1:10" hidden="1" x14ac:dyDescent="0.25">
      <c r="A810" s="4">
        <v>44811</v>
      </c>
      <c r="B810" t="s">
        <v>51</v>
      </c>
      <c r="C810">
        <v>703</v>
      </c>
      <c r="D810" t="str">
        <f t="shared" si="45"/>
        <v>ТМ10.11703</v>
      </c>
      <c r="E810">
        <v>2022</v>
      </c>
      <c r="F810" t="s">
        <v>6</v>
      </c>
      <c r="G810">
        <v>7870</v>
      </c>
      <c r="H810">
        <v>23500</v>
      </c>
      <c r="I810" t="str">
        <f t="shared" si="46"/>
        <v>70323500</v>
      </c>
      <c r="J810" s="4">
        <f t="shared" si="47"/>
        <v>44811</v>
      </c>
    </row>
    <row r="811" spans="1:10" hidden="1" x14ac:dyDescent="0.25">
      <c r="A811" s="4">
        <v>44830</v>
      </c>
      <c r="B811" t="s">
        <v>51</v>
      </c>
      <c r="C811">
        <v>703</v>
      </c>
      <c r="D811" t="str">
        <f t="shared" si="45"/>
        <v>ТМ10.11703</v>
      </c>
      <c r="E811">
        <v>2022</v>
      </c>
      <c r="F811" t="s">
        <v>5</v>
      </c>
      <c r="G811">
        <v>8030</v>
      </c>
      <c r="H811">
        <v>23500</v>
      </c>
      <c r="I811" t="str">
        <f t="shared" si="46"/>
        <v>70323500</v>
      </c>
      <c r="J811" s="4">
        <f t="shared" si="47"/>
        <v>44830</v>
      </c>
    </row>
    <row r="812" spans="1:10" hidden="1" x14ac:dyDescent="0.25">
      <c r="A812" s="4">
        <v>44359</v>
      </c>
      <c r="B812" t="s">
        <v>51</v>
      </c>
      <c r="C812">
        <v>704</v>
      </c>
      <c r="D812" t="str">
        <f t="shared" si="45"/>
        <v>ТМ10.11704</v>
      </c>
      <c r="E812">
        <v>2021</v>
      </c>
      <c r="F812" t="s">
        <v>4</v>
      </c>
      <c r="G812">
        <v>4145</v>
      </c>
      <c r="H812">
        <v>23500</v>
      </c>
      <c r="I812" t="str">
        <f t="shared" si="46"/>
        <v>70423500</v>
      </c>
      <c r="J812" s="4">
        <f t="shared" si="47"/>
        <v>44359</v>
      </c>
    </row>
    <row r="813" spans="1:10" hidden="1" x14ac:dyDescent="0.25">
      <c r="A813" s="4">
        <v>44394</v>
      </c>
      <c r="B813" t="s">
        <v>51</v>
      </c>
      <c r="C813">
        <v>704</v>
      </c>
      <c r="D813" t="str">
        <f t="shared" si="45"/>
        <v>ТМ10.11704</v>
      </c>
      <c r="E813">
        <v>2021</v>
      </c>
      <c r="F813" t="s">
        <v>6</v>
      </c>
      <c r="G813">
        <v>4410</v>
      </c>
      <c r="H813">
        <v>23500</v>
      </c>
      <c r="I813" t="str">
        <f t="shared" si="46"/>
        <v>70423500</v>
      </c>
      <c r="J813" s="4">
        <f t="shared" si="47"/>
        <v>44394</v>
      </c>
    </row>
    <row r="814" spans="1:10" hidden="1" x14ac:dyDescent="0.25">
      <c r="A814" s="4">
        <v>44445</v>
      </c>
      <c r="B814" t="s">
        <v>51</v>
      </c>
      <c r="C814">
        <v>704</v>
      </c>
      <c r="D814" t="str">
        <f t="shared" si="45"/>
        <v>ТМ10.11704</v>
      </c>
      <c r="E814">
        <v>2021</v>
      </c>
      <c r="F814" t="s">
        <v>6</v>
      </c>
      <c r="G814">
        <v>4860</v>
      </c>
      <c r="H814">
        <v>23500</v>
      </c>
      <c r="I814" t="str">
        <f t="shared" si="46"/>
        <v>70423500</v>
      </c>
      <c r="J814" s="4">
        <f t="shared" si="47"/>
        <v>44445</v>
      </c>
    </row>
    <row r="815" spans="1:10" hidden="1" x14ac:dyDescent="0.25">
      <c r="A815" s="4">
        <v>44473</v>
      </c>
      <c r="B815" t="s">
        <v>51</v>
      </c>
      <c r="C815">
        <v>704</v>
      </c>
      <c r="D815" t="str">
        <f t="shared" si="45"/>
        <v>ТМ10.11704</v>
      </c>
      <c r="E815">
        <v>2021</v>
      </c>
      <c r="F815" t="s">
        <v>2</v>
      </c>
      <c r="G815">
        <v>5100</v>
      </c>
      <c r="H815">
        <v>23500</v>
      </c>
      <c r="I815" t="str">
        <f t="shared" si="46"/>
        <v>70423500</v>
      </c>
      <c r="J815" s="4">
        <f t="shared" si="47"/>
        <v>44473</v>
      </c>
    </row>
    <row r="816" spans="1:10" hidden="1" x14ac:dyDescent="0.25">
      <c r="A816" s="4">
        <v>44476</v>
      </c>
      <c r="B816" t="s">
        <v>51</v>
      </c>
      <c r="C816">
        <v>704</v>
      </c>
      <c r="D816" t="str">
        <f t="shared" si="45"/>
        <v>ТМ10.11704</v>
      </c>
      <c r="E816">
        <v>2021</v>
      </c>
      <c r="F816" t="s">
        <v>2</v>
      </c>
      <c r="G816">
        <v>5100</v>
      </c>
      <c r="H816">
        <v>23500</v>
      </c>
      <c r="I816" t="str">
        <f t="shared" si="46"/>
        <v>70423500</v>
      </c>
      <c r="J816" s="4">
        <f t="shared" si="47"/>
        <v>44476</v>
      </c>
    </row>
    <row r="817" spans="1:10" hidden="1" x14ac:dyDescent="0.25">
      <c r="A817" s="4">
        <v>44705</v>
      </c>
      <c r="B817" t="s">
        <v>51</v>
      </c>
      <c r="C817">
        <v>704</v>
      </c>
      <c r="D817" t="str">
        <f t="shared" si="45"/>
        <v>ТМ10.11704</v>
      </c>
      <c r="E817">
        <v>2022</v>
      </c>
      <c r="F817" t="s">
        <v>4</v>
      </c>
      <c r="G817">
        <v>5527</v>
      </c>
      <c r="H817">
        <v>23500</v>
      </c>
      <c r="I817" t="str">
        <f t="shared" si="46"/>
        <v>70423500</v>
      </c>
      <c r="J817" s="4">
        <f t="shared" si="47"/>
        <v>44705</v>
      </c>
    </row>
    <row r="818" spans="1:10" hidden="1" x14ac:dyDescent="0.25">
      <c r="A818" s="4">
        <v>44720</v>
      </c>
      <c r="B818" t="s">
        <v>51</v>
      </c>
      <c r="C818">
        <v>704</v>
      </c>
      <c r="D818" t="str">
        <f t="shared" si="45"/>
        <v>ТМ10.11704</v>
      </c>
      <c r="E818">
        <v>2022</v>
      </c>
      <c r="F818" t="s">
        <v>6</v>
      </c>
      <c r="G818">
        <v>5760</v>
      </c>
      <c r="H818">
        <v>23500</v>
      </c>
      <c r="I818" t="str">
        <f t="shared" si="46"/>
        <v>70423500</v>
      </c>
      <c r="J818" s="4">
        <f t="shared" si="47"/>
        <v>44720</v>
      </c>
    </row>
    <row r="819" spans="1:10" hidden="1" x14ac:dyDescent="0.25">
      <c r="A819" s="4">
        <v>44746</v>
      </c>
      <c r="B819" t="s">
        <v>51</v>
      </c>
      <c r="C819">
        <v>704</v>
      </c>
      <c r="D819" t="str">
        <f t="shared" si="45"/>
        <v>ТМ10.11704</v>
      </c>
      <c r="E819">
        <v>2022</v>
      </c>
      <c r="F819" t="s">
        <v>7</v>
      </c>
      <c r="G819">
        <v>6035</v>
      </c>
      <c r="H819">
        <v>23500</v>
      </c>
      <c r="I819" t="str">
        <f t="shared" si="46"/>
        <v>70423500</v>
      </c>
      <c r="J819" s="4">
        <f t="shared" si="47"/>
        <v>44746</v>
      </c>
    </row>
    <row r="820" spans="1:10" hidden="1" x14ac:dyDescent="0.25">
      <c r="A820" s="4">
        <v>44767</v>
      </c>
      <c r="B820" t="s">
        <v>51</v>
      </c>
      <c r="C820">
        <v>704</v>
      </c>
      <c r="D820" t="str">
        <f t="shared" si="45"/>
        <v>ТМ10.11704</v>
      </c>
      <c r="E820">
        <v>2022</v>
      </c>
      <c r="F820" t="s">
        <v>6</v>
      </c>
      <c r="G820">
        <v>6265</v>
      </c>
      <c r="H820">
        <v>23500</v>
      </c>
      <c r="I820" t="str">
        <f t="shared" si="46"/>
        <v>70423500</v>
      </c>
      <c r="J820" s="4">
        <f t="shared" si="47"/>
        <v>44767</v>
      </c>
    </row>
    <row r="821" spans="1:10" hidden="1" x14ac:dyDescent="0.25">
      <c r="A821" s="4">
        <v>44787</v>
      </c>
      <c r="B821" t="s">
        <v>51</v>
      </c>
      <c r="C821">
        <v>704</v>
      </c>
      <c r="D821" t="str">
        <f t="shared" si="45"/>
        <v>ТМ10.11704</v>
      </c>
      <c r="E821">
        <v>2022</v>
      </c>
      <c r="F821" t="s">
        <v>4</v>
      </c>
      <c r="G821">
        <v>6535</v>
      </c>
      <c r="H821">
        <v>23500</v>
      </c>
      <c r="I821" t="str">
        <f t="shared" si="46"/>
        <v>70423500</v>
      </c>
      <c r="J821" s="4">
        <f t="shared" si="47"/>
        <v>44787</v>
      </c>
    </row>
    <row r="822" spans="1:10" hidden="1" x14ac:dyDescent="0.25">
      <c r="A822" s="4">
        <v>44797</v>
      </c>
      <c r="B822" t="s">
        <v>51</v>
      </c>
      <c r="C822">
        <v>704</v>
      </c>
      <c r="D822" t="str">
        <f t="shared" si="45"/>
        <v>ТМ10.11704</v>
      </c>
      <c r="E822">
        <v>2022</v>
      </c>
      <c r="F822" t="s">
        <v>6</v>
      </c>
      <c r="G822">
        <v>6750</v>
      </c>
      <c r="H822">
        <v>23500</v>
      </c>
      <c r="I822" t="str">
        <f t="shared" si="46"/>
        <v>70423500</v>
      </c>
      <c r="J822" s="4">
        <f t="shared" si="47"/>
        <v>44797</v>
      </c>
    </row>
    <row r="823" spans="1:10" hidden="1" x14ac:dyDescent="0.25">
      <c r="A823" s="4">
        <v>44827</v>
      </c>
      <c r="B823" t="s">
        <v>51</v>
      </c>
      <c r="C823">
        <v>704</v>
      </c>
      <c r="D823" t="str">
        <f t="shared" si="45"/>
        <v>ТМ10.11704</v>
      </c>
      <c r="E823">
        <v>2022</v>
      </c>
      <c r="F823" t="s">
        <v>7</v>
      </c>
      <c r="G823">
        <v>7030</v>
      </c>
      <c r="H823">
        <v>23500</v>
      </c>
      <c r="I823" t="str">
        <f t="shared" si="46"/>
        <v>70423500</v>
      </c>
      <c r="J823" s="4">
        <f t="shared" si="47"/>
        <v>44827</v>
      </c>
    </row>
    <row r="824" spans="1:10" hidden="1" x14ac:dyDescent="0.25">
      <c r="A824" s="4">
        <v>44843</v>
      </c>
      <c r="B824" t="s">
        <v>51</v>
      </c>
      <c r="C824">
        <v>704</v>
      </c>
      <c r="D824" t="str">
        <f t="shared" si="45"/>
        <v>ТМ10.11704</v>
      </c>
      <c r="E824">
        <v>2022</v>
      </c>
      <c r="F824" t="s">
        <v>6</v>
      </c>
      <c r="G824">
        <v>7270</v>
      </c>
      <c r="H824">
        <v>23500</v>
      </c>
      <c r="I824" t="str">
        <f t="shared" si="46"/>
        <v>70423500</v>
      </c>
      <c r="J824" s="4">
        <f t="shared" si="47"/>
        <v>44843</v>
      </c>
    </row>
    <row r="825" spans="1:10" hidden="1" x14ac:dyDescent="0.25">
      <c r="A825" s="4">
        <v>44284</v>
      </c>
      <c r="B825" t="s">
        <v>59</v>
      </c>
      <c r="C825">
        <v>711</v>
      </c>
      <c r="D825" t="str">
        <f t="shared" si="45"/>
        <v>WD-600711</v>
      </c>
      <c r="E825">
        <v>2021</v>
      </c>
      <c r="F825" t="s">
        <v>2</v>
      </c>
      <c r="G825">
        <v>3027</v>
      </c>
      <c r="H825">
        <v>23500</v>
      </c>
      <c r="I825" t="str">
        <f t="shared" si="46"/>
        <v>71123500</v>
      </c>
      <c r="J825" s="4">
        <f t="shared" si="47"/>
        <v>44284</v>
      </c>
    </row>
    <row r="826" spans="1:10" hidden="1" x14ac:dyDescent="0.25">
      <c r="A826" s="4">
        <v>44290</v>
      </c>
      <c r="B826" t="s">
        <v>59</v>
      </c>
      <c r="C826">
        <v>711</v>
      </c>
      <c r="D826" t="str">
        <f t="shared" si="45"/>
        <v>WD-600711</v>
      </c>
      <c r="E826">
        <v>2021</v>
      </c>
      <c r="F826" t="s">
        <v>2</v>
      </c>
      <c r="G826">
        <v>3027</v>
      </c>
      <c r="H826">
        <v>23500</v>
      </c>
      <c r="I826" t="str">
        <f t="shared" si="46"/>
        <v>71123500</v>
      </c>
      <c r="J826" s="4">
        <f t="shared" si="47"/>
        <v>44290</v>
      </c>
    </row>
    <row r="827" spans="1:10" hidden="1" x14ac:dyDescent="0.25">
      <c r="A827" s="4">
        <v>44309</v>
      </c>
      <c r="B827" t="s">
        <v>59</v>
      </c>
      <c r="C827">
        <v>711</v>
      </c>
      <c r="D827" t="str">
        <f t="shared" si="45"/>
        <v>WD-600711</v>
      </c>
      <c r="E827">
        <v>2021</v>
      </c>
      <c r="F827" t="s">
        <v>4</v>
      </c>
      <c r="G827">
        <v>3514</v>
      </c>
      <c r="H827">
        <v>23500</v>
      </c>
      <c r="I827" t="str">
        <f t="shared" si="46"/>
        <v>71123500</v>
      </c>
      <c r="J827" s="4">
        <f t="shared" si="47"/>
        <v>44309</v>
      </c>
    </row>
    <row r="828" spans="1:10" hidden="1" x14ac:dyDescent="0.25">
      <c r="A828" s="4">
        <v>44342</v>
      </c>
      <c r="B828" t="s">
        <v>59</v>
      </c>
      <c r="C828">
        <v>711</v>
      </c>
      <c r="D828" t="str">
        <f t="shared" si="45"/>
        <v>WD-600711</v>
      </c>
      <c r="E828">
        <v>2021</v>
      </c>
      <c r="F828" t="s">
        <v>5</v>
      </c>
      <c r="G828">
        <v>4005</v>
      </c>
      <c r="H828">
        <v>23500</v>
      </c>
      <c r="I828" t="str">
        <f t="shared" si="46"/>
        <v>71123500</v>
      </c>
      <c r="J828" s="4">
        <f t="shared" si="47"/>
        <v>44342</v>
      </c>
    </row>
    <row r="829" spans="1:10" hidden="1" x14ac:dyDescent="0.25">
      <c r="A829" s="4">
        <v>44344</v>
      </c>
      <c r="B829" t="s">
        <v>59</v>
      </c>
      <c r="C829">
        <v>711</v>
      </c>
      <c r="D829" t="str">
        <f t="shared" si="45"/>
        <v>WD-600711</v>
      </c>
      <c r="E829">
        <v>2021</v>
      </c>
      <c r="F829" t="s">
        <v>5</v>
      </c>
      <c r="G829">
        <v>4045</v>
      </c>
      <c r="H829">
        <v>23500</v>
      </c>
      <c r="I829" t="str">
        <f t="shared" si="46"/>
        <v>71123500</v>
      </c>
      <c r="J829" s="4">
        <f t="shared" si="47"/>
        <v>44344</v>
      </c>
    </row>
    <row r="830" spans="1:10" hidden="1" x14ac:dyDescent="0.25">
      <c r="A830" s="4">
        <v>44373</v>
      </c>
      <c r="B830" t="s">
        <v>59</v>
      </c>
      <c r="C830">
        <v>711</v>
      </c>
      <c r="D830" t="str">
        <f t="shared" si="45"/>
        <v>WD-600711</v>
      </c>
      <c r="E830">
        <v>2021</v>
      </c>
      <c r="F830" t="s">
        <v>4</v>
      </c>
      <c r="G830">
        <v>4525</v>
      </c>
      <c r="H830">
        <v>23500</v>
      </c>
      <c r="I830" t="str">
        <f t="shared" si="46"/>
        <v>71123500</v>
      </c>
      <c r="J830" s="4">
        <f t="shared" si="47"/>
        <v>44373</v>
      </c>
    </row>
    <row r="831" spans="1:10" hidden="1" x14ac:dyDescent="0.25">
      <c r="A831" s="4">
        <v>44438</v>
      </c>
      <c r="B831" t="s">
        <v>59</v>
      </c>
      <c r="C831">
        <v>711</v>
      </c>
      <c r="D831" t="str">
        <f t="shared" si="45"/>
        <v>WD-600711</v>
      </c>
      <c r="E831">
        <v>2021</v>
      </c>
      <c r="F831" t="s">
        <v>2</v>
      </c>
      <c r="G831">
        <v>5021</v>
      </c>
      <c r="H831">
        <v>23500</v>
      </c>
      <c r="I831" t="str">
        <f t="shared" si="46"/>
        <v>71123500</v>
      </c>
      <c r="J831" s="4">
        <f t="shared" si="47"/>
        <v>44438</v>
      </c>
    </row>
    <row r="832" spans="1:10" hidden="1" x14ac:dyDescent="0.25">
      <c r="A832" s="4">
        <v>44477</v>
      </c>
      <c r="B832" t="s">
        <v>59</v>
      </c>
      <c r="C832">
        <v>711</v>
      </c>
      <c r="D832" t="str">
        <f t="shared" si="45"/>
        <v>WD-600711</v>
      </c>
      <c r="E832">
        <v>2021</v>
      </c>
      <c r="F832" t="s">
        <v>4</v>
      </c>
      <c r="G832">
        <v>5525</v>
      </c>
      <c r="H832">
        <v>23500</v>
      </c>
      <c r="I832" t="str">
        <f t="shared" si="46"/>
        <v>71123500</v>
      </c>
      <c r="J832" s="4">
        <f t="shared" si="47"/>
        <v>44477</v>
      </c>
    </row>
    <row r="833" spans="1:11" hidden="1" x14ac:dyDescent="0.25">
      <c r="A833" s="4">
        <v>44499</v>
      </c>
      <c r="B833" t="s">
        <v>59</v>
      </c>
      <c r="C833">
        <v>711</v>
      </c>
      <c r="D833" t="str">
        <f t="shared" si="45"/>
        <v>WD-600711</v>
      </c>
      <c r="E833">
        <v>2021</v>
      </c>
      <c r="F833" t="s">
        <v>7</v>
      </c>
      <c r="G833">
        <v>6019</v>
      </c>
      <c r="H833">
        <v>23500</v>
      </c>
      <c r="I833" t="str">
        <f t="shared" si="46"/>
        <v>71123500</v>
      </c>
      <c r="J833" s="4">
        <f t="shared" si="47"/>
        <v>44499</v>
      </c>
    </row>
    <row r="834" spans="1:11" hidden="1" x14ac:dyDescent="0.25">
      <c r="A834" s="4">
        <v>44642</v>
      </c>
      <c r="B834" t="s">
        <v>59</v>
      </c>
      <c r="C834">
        <v>711</v>
      </c>
      <c r="D834" t="str">
        <f t="shared" ref="D834:D897" si="48">B834&amp;C834</f>
        <v>WD-600711</v>
      </c>
      <c r="E834">
        <v>2022</v>
      </c>
      <c r="F834" t="s">
        <v>4</v>
      </c>
      <c r="G834">
        <v>6490</v>
      </c>
      <c r="H834">
        <v>23500</v>
      </c>
      <c r="I834" t="str">
        <f t="shared" ref="I834:I897" si="49">C834&amp;H834</f>
        <v>71123500</v>
      </c>
      <c r="J834" s="4">
        <f t="shared" ref="J834:J897" si="50">A834</f>
        <v>44642</v>
      </c>
    </row>
    <row r="835" spans="1:11" hidden="1" x14ac:dyDescent="0.25">
      <c r="A835" s="4">
        <v>44668</v>
      </c>
      <c r="B835" t="s">
        <v>59</v>
      </c>
      <c r="C835">
        <v>711</v>
      </c>
      <c r="D835" t="str">
        <f t="shared" si="48"/>
        <v>WD-600711</v>
      </c>
      <c r="E835">
        <v>2022</v>
      </c>
      <c r="F835" t="s">
        <v>2</v>
      </c>
      <c r="G835">
        <v>7015</v>
      </c>
      <c r="H835">
        <v>23500</v>
      </c>
      <c r="I835" t="str">
        <f t="shared" si="49"/>
        <v>71123500</v>
      </c>
      <c r="J835" s="4">
        <f t="shared" si="50"/>
        <v>44668</v>
      </c>
    </row>
    <row r="836" spans="1:11" hidden="1" x14ac:dyDescent="0.25">
      <c r="A836" s="4">
        <v>44694</v>
      </c>
      <c r="B836" t="s">
        <v>59</v>
      </c>
      <c r="C836">
        <v>711</v>
      </c>
      <c r="D836" t="str">
        <f t="shared" si="48"/>
        <v>WD-600711</v>
      </c>
      <c r="E836">
        <v>2022</v>
      </c>
      <c r="F836" t="s">
        <v>4</v>
      </c>
      <c r="G836">
        <v>7520</v>
      </c>
      <c r="H836">
        <v>23500</v>
      </c>
      <c r="I836" t="str">
        <f t="shared" si="49"/>
        <v>71123500</v>
      </c>
      <c r="J836" s="4">
        <f t="shared" si="50"/>
        <v>44694</v>
      </c>
    </row>
    <row r="837" spans="1:11" hidden="1" x14ac:dyDescent="0.25">
      <c r="A837" s="4">
        <v>44723</v>
      </c>
      <c r="B837" t="s">
        <v>59</v>
      </c>
      <c r="C837">
        <v>711</v>
      </c>
      <c r="D837" t="str">
        <f t="shared" si="48"/>
        <v>WD-600711</v>
      </c>
      <c r="E837">
        <v>2022</v>
      </c>
      <c r="F837" t="s">
        <v>5</v>
      </c>
      <c r="G837">
        <v>8040</v>
      </c>
      <c r="H837">
        <v>23500</v>
      </c>
      <c r="I837" t="str">
        <f t="shared" si="49"/>
        <v>71123500</v>
      </c>
      <c r="J837" s="4">
        <f t="shared" si="50"/>
        <v>44723</v>
      </c>
    </row>
    <row r="838" spans="1:11" hidden="1" x14ac:dyDescent="0.25">
      <c r="A838" s="4">
        <v>44767</v>
      </c>
      <c r="B838" t="s">
        <v>59</v>
      </c>
      <c r="C838">
        <v>711</v>
      </c>
      <c r="D838" t="str">
        <f t="shared" si="48"/>
        <v>WD-600711</v>
      </c>
      <c r="E838">
        <v>2022</v>
      </c>
      <c r="F838" t="s">
        <v>4</v>
      </c>
      <c r="G838">
        <v>8515</v>
      </c>
      <c r="H838">
        <v>23500</v>
      </c>
      <c r="I838" t="str">
        <f t="shared" si="49"/>
        <v>71123500</v>
      </c>
      <c r="J838" s="4">
        <f t="shared" si="50"/>
        <v>44767</v>
      </c>
    </row>
    <row r="839" spans="1:11" hidden="1" x14ac:dyDescent="0.25">
      <c r="A839" s="4">
        <v>44805</v>
      </c>
      <c r="B839" t="s">
        <v>59</v>
      </c>
      <c r="C839">
        <v>711</v>
      </c>
      <c r="D839" t="str">
        <f t="shared" si="48"/>
        <v>WD-600711</v>
      </c>
      <c r="E839">
        <v>2022</v>
      </c>
      <c r="F839" t="s">
        <v>2</v>
      </c>
      <c r="G839">
        <v>9015</v>
      </c>
      <c r="H839">
        <v>23500</v>
      </c>
      <c r="I839" t="str">
        <f t="shared" si="49"/>
        <v>71123500</v>
      </c>
      <c r="J839" s="4">
        <f t="shared" si="50"/>
        <v>44805</v>
      </c>
    </row>
    <row r="840" spans="1:11" hidden="1" x14ac:dyDescent="0.25">
      <c r="A840" s="4">
        <v>44841</v>
      </c>
      <c r="B840" t="s">
        <v>59</v>
      </c>
      <c r="C840">
        <v>711</v>
      </c>
      <c r="D840" t="str">
        <f t="shared" si="48"/>
        <v>WD-600711</v>
      </c>
      <c r="E840">
        <v>2022</v>
      </c>
      <c r="F840" t="s">
        <v>4</v>
      </c>
      <c r="G840">
        <v>9505</v>
      </c>
      <c r="H840">
        <v>23500</v>
      </c>
      <c r="I840" t="str">
        <f t="shared" si="49"/>
        <v>71123500</v>
      </c>
      <c r="J840" s="4">
        <f t="shared" si="50"/>
        <v>44841</v>
      </c>
    </row>
    <row r="841" spans="1:11" hidden="1" x14ac:dyDescent="0.25">
      <c r="A841" s="4">
        <v>44262</v>
      </c>
      <c r="B841" t="s">
        <v>54</v>
      </c>
      <c r="C841">
        <v>716</v>
      </c>
      <c r="D841" t="str">
        <f t="shared" si="48"/>
        <v>D375A-5D716</v>
      </c>
      <c r="E841">
        <v>2021</v>
      </c>
      <c r="F841" t="s">
        <v>6</v>
      </c>
      <c r="G841">
        <v>16778</v>
      </c>
      <c r="H841">
        <v>16750</v>
      </c>
      <c r="I841" t="str">
        <f t="shared" si="49"/>
        <v>71616750</v>
      </c>
      <c r="J841" s="4">
        <f t="shared" si="50"/>
        <v>44262</v>
      </c>
      <c r="K841" t="s">
        <v>84</v>
      </c>
    </row>
    <row r="842" spans="1:11" hidden="1" x14ac:dyDescent="0.25">
      <c r="A842" s="4">
        <v>44287</v>
      </c>
      <c r="B842" t="s">
        <v>54</v>
      </c>
      <c r="C842">
        <v>716</v>
      </c>
      <c r="D842" t="str">
        <f t="shared" si="48"/>
        <v>D375A-5D716</v>
      </c>
      <c r="E842">
        <v>2021</v>
      </c>
      <c r="F842" t="s">
        <v>2</v>
      </c>
      <c r="G842">
        <v>17032</v>
      </c>
      <c r="I842" t="str">
        <f t="shared" si="49"/>
        <v>716</v>
      </c>
      <c r="J842" s="4">
        <f t="shared" si="50"/>
        <v>44287</v>
      </c>
      <c r="K842" t="s">
        <v>84</v>
      </c>
    </row>
    <row r="843" spans="1:11" hidden="1" x14ac:dyDescent="0.25">
      <c r="A843" s="4">
        <v>44288</v>
      </c>
      <c r="B843" t="s">
        <v>54</v>
      </c>
      <c r="C843">
        <v>716</v>
      </c>
      <c r="D843" t="str">
        <f t="shared" si="48"/>
        <v>D375A-5D716</v>
      </c>
      <c r="E843">
        <v>2021</v>
      </c>
      <c r="F843" t="s">
        <v>2</v>
      </c>
      <c r="G843">
        <v>17032</v>
      </c>
      <c r="H843">
        <v>17000</v>
      </c>
      <c r="I843" t="str">
        <f t="shared" si="49"/>
        <v>71617000</v>
      </c>
      <c r="J843" s="4">
        <f t="shared" si="50"/>
        <v>44288</v>
      </c>
      <c r="K843" t="s">
        <v>84</v>
      </c>
    </row>
    <row r="844" spans="1:11" hidden="1" x14ac:dyDescent="0.25">
      <c r="A844" s="4">
        <v>44331</v>
      </c>
      <c r="B844" t="s">
        <v>54</v>
      </c>
      <c r="C844">
        <v>716</v>
      </c>
      <c r="D844" t="str">
        <f t="shared" si="48"/>
        <v>D375A-5D716</v>
      </c>
      <c r="E844">
        <v>2021</v>
      </c>
      <c r="F844" t="s">
        <v>6</v>
      </c>
      <c r="G844">
        <v>17243</v>
      </c>
      <c r="H844">
        <v>17250</v>
      </c>
      <c r="I844" t="str">
        <f t="shared" si="49"/>
        <v>71617250</v>
      </c>
      <c r="J844" s="4">
        <f t="shared" si="50"/>
        <v>44331</v>
      </c>
      <c r="K844" t="s">
        <v>84</v>
      </c>
    </row>
    <row r="845" spans="1:11" hidden="1" x14ac:dyDescent="0.25">
      <c r="A845" s="4">
        <v>44348</v>
      </c>
      <c r="B845" t="s">
        <v>54</v>
      </c>
      <c r="C845">
        <v>716</v>
      </c>
      <c r="D845" t="str">
        <f t="shared" si="48"/>
        <v>D375A-5D716</v>
      </c>
      <c r="E845">
        <v>2021</v>
      </c>
      <c r="F845" t="s">
        <v>4</v>
      </c>
      <c r="G845">
        <v>17520</v>
      </c>
      <c r="H845">
        <v>17500</v>
      </c>
      <c r="I845" t="str">
        <f t="shared" si="49"/>
        <v>71617500</v>
      </c>
      <c r="J845" s="4">
        <f t="shared" si="50"/>
        <v>44348</v>
      </c>
      <c r="K845" t="s">
        <v>84</v>
      </c>
    </row>
    <row r="846" spans="1:11" hidden="1" x14ac:dyDescent="0.25">
      <c r="A846" s="4">
        <v>44362</v>
      </c>
      <c r="B846" t="s">
        <v>54</v>
      </c>
      <c r="C846">
        <v>716</v>
      </c>
      <c r="D846" t="str">
        <f t="shared" si="48"/>
        <v>D375A-5D716</v>
      </c>
      <c r="E846">
        <v>2021</v>
      </c>
      <c r="F846" t="s">
        <v>6</v>
      </c>
      <c r="G846">
        <v>17779</v>
      </c>
      <c r="H846">
        <v>17750</v>
      </c>
      <c r="I846" t="str">
        <f t="shared" si="49"/>
        <v>71617750</v>
      </c>
      <c r="J846" s="4">
        <f t="shared" si="50"/>
        <v>44362</v>
      </c>
      <c r="K846" t="s">
        <v>84</v>
      </c>
    </row>
    <row r="847" spans="1:11" hidden="1" x14ac:dyDescent="0.25">
      <c r="A847" s="4">
        <v>44377</v>
      </c>
      <c r="B847" t="s">
        <v>54</v>
      </c>
      <c r="C847">
        <v>716</v>
      </c>
      <c r="D847" t="str">
        <f t="shared" si="48"/>
        <v>D375A-5D716</v>
      </c>
      <c r="E847">
        <v>2021</v>
      </c>
      <c r="F847" t="s">
        <v>7</v>
      </c>
      <c r="G847">
        <v>18019</v>
      </c>
      <c r="H847">
        <v>18000</v>
      </c>
      <c r="I847" t="str">
        <f t="shared" si="49"/>
        <v>71618000</v>
      </c>
      <c r="J847" s="4">
        <f t="shared" si="50"/>
        <v>44377</v>
      </c>
      <c r="K847" t="s">
        <v>84</v>
      </c>
    </row>
    <row r="848" spans="1:11" hidden="1" x14ac:dyDescent="0.25">
      <c r="A848" s="4">
        <v>44390</v>
      </c>
      <c r="B848" t="s">
        <v>54</v>
      </c>
      <c r="C848">
        <v>716</v>
      </c>
      <c r="D848" t="str">
        <f t="shared" si="48"/>
        <v>D375A-5D716</v>
      </c>
      <c r="E848">
        <v>2021</v>
      </c>
      <c r="F848" t="s">
        <v>6</v>
      </c>
      <c r="G848">
        <v>18270</v>
      </c>
      <c r="H848">
        <v>18250</v>
      </c>
      <c r="I848" t="str">
        <f t="shared" si="49"/>
        <v>71618250</v>
      </c>
      <c r="J848" s="4">
        <f t="shared" si="50"/>
        <v>44390</v>
      </c>
      <c r="K848" t="s">
        <v>84</v>
      </c>
    </row>
    <row r="849" spans="1:11" hidden="1" x14ac:dyDescent="0.25">
      <c r="A849" s="4">
        <v>44417</v>
      </c>
      <c r="B849" t="s">
        <v>54</v>
      </c>
      <c r="C849">
        <v>716</v>
      </c>
      <c r="D849" t="str">
        <f t="shared" si="48"/>
        <v>D375A-5D716</v>
      </c>
      <c r="E849">
        <v>2021</v>
      </c>
      <c r="F849" t="s">
        <v>4</v>
      </c>
      <c r="G849">
        <v>18510</v>
      </c>
      <c r="H849">
        <v>18500</v>
      </c>
      <c r="I849" t="str">
        <f t="shared" si="49"/>
        <v>71618500</v>
      </c>
      <c r="J849" s="4">
        <f t="shared" si="50"/>
        <v>44417</v>
      </c>
      <c r="K849" t="s">
        <v>84</v>
      </c>
    </row>
    <row r="850" spans="1:11" hidden="1" x14ac:dyDescent="0.25">
      <c r="A850" s="4">
        <v>44712</v>
      </c>
      <c r="B850" t="s">
        <v>54</v>
      </c>
      <c r="C850">
        <v>716</v>
      </c>
      <c r="D850" t="str">
        <f t="shared" si="48"/>
        <v>D375A-5D716</v>
      </c>
      <c r="E850">
        <v>2022</v>
      </c>
      <c r="F850" t="s">
        <v>6</v>
      </c>
      <c r="G850">
        <v>18872</v>
      </c>
      <c r="H850">
        <v>18750</v>
      </c>
      <c r="I850" t="str">
        <f t="shared" si="49"/>
        <v>71618750</v>
      </c>
      <c r="J850" s="4">
        <f t="shared" si="50"/>
        <v>44712</v>
      </c>
      <c r="K850" t="s">
        <v>84</v>
      </c>
    </row>
    <row r="851" spans="1:11" hidden="1" x14ac:dyDescent="0.25">
      <c r="A851" s="4">
        <v>44792</v>
      </c>
      <c r="B851" t="s">
        <v>54</v>
      </c>
      <c r="C851">
        <v>716</v>
      </c>
      <c r="D851" t="str">
        <f t="shared" si="48"/>
        <v>D375A-5D716</v>
      </c>
      <c r="E851">
        <v>2022</v>
      </c>
      <c r="F851" t="s">
        <v>2</v>
      </c>
      <c r="G851">
        <v>19022</v>
      </c>
      <c r="H851">
        <v>19000</v>
      </c>
      <c r="I851" t="str">
        <f t="shared" si="49"/>
        <v>71619000</v>
      </c>
      <c r="J851" s="4">
        <f t="shared" si="50"/>
        <v>44792</v>
      </c>
      <c r="K851" t="s">
        <v>84</v>
      </c>
    </row>
    <row r="852" spans="1:11" hidden="1" x14ac:dyDescent="0.25">
      <c r="A852" s="4">
        <v>44256</v>
      </c>
      <c r="B852" t="s">
        <v>54</v>
      </c>
      <c r="C852">
        <v>717</v>
      </c>
      <c r="D852" t="str">
        <f t="shared" si="48"/>
        <v>D375A-5D717</v>
      </c>
      <c r="E852">
        <v>2021</v>
      </c>
      <c r="F852" t="s">
        <v>5</v>
      </c>
      <c r="G852">
        <v>19510</v>
      </c>
      <c r="I852" t="str">
        <f t="shared" si="49"/>
        <v>717</v>
      </c>
      <c r="J852" s="4">
        <f t="shared" si="50"/>
        <v>44256</v>
      </c>
      <c r="K852" t="s">
        <v>84</v>
      </c>
    </row>
    <row r="853" spans="1:11" hidden="1" x14ac:dyDescent="0.25">
      <c r="A853" s="4">
        <v>44333</v>
      </c>
      <c r="B853" t="s">
        <v>54</v>
      </c>
      <c r="C853">
        <v>717</v>
      </c>
      <c r="D853" t="str">
        <f t="shared" si="48"/>
        <v>D375A-5D717</v>
      </c>
      <c r="E853">
        <v>2021</v>
      </c>
      <c r="F853" t="s">
        <v>6</v>
      </c>
      <c r="G853">
        <v>19753</v>
      </c>
      <c r="I853" t="str">
        <f t="shared" si="49"/>
        <v>717</v>
      </c>
      <c r="J853" s="4">
        <f t="shared" si="50"/>
        <v>44333</v>
      </c>
      <c r="K853" t="s">
        <v>84</v>
      </c>
    </row>
    <row r="854" spans="1:11" hidden="1" x14ac:dyDescent="0.25">
      <c r="A854" s="4">
        <v>44347</v>
      </c>
      <c r="B854" t="s">
        <v>54</v>
      </c>
      <c r="C854">
        <v>717</v>
      </c>
      <c r="D854" t="str">
        <f t="shared" si="48"/>
        <v>D375A-5D717</v>
      </c>
      <c r="E854">
        <v>2021</v>
      </c>
      <c r="F854" t="s">
        <v>4</v>
      </c>
      <c r="G854">
        <v>20031</v>
      </c>
      <c r="I854" t="str">
        <f t="shared" si="49"/>
        <v>717</v>
      </c>
      <c r="J854" s="4">
        <f t="shared" si="50"/>
        <v>44347</v>
      </c>
      <c r="K854" t="s">
        <v>84</v>
      </c>
    </row>
    <row r="855" spans="1:11" hidden="1" x14ac:dyDescent="0.25">
      <c r="A855" s="4">
        <v>44361</v>
      </c>
      <c r="B855" t="s">
        <v>54</v>
      </c>
      <c r="C855">
        <v>717</v>
      </c>
      <c r="D855" t="str">
        <f t="shared" si="48"/>
        <v>D375A-5D717</v>
      </c>
      <c r="E855">
        <v>2021</v>
      </c>
      <c r="F855" t="s">
        <v>6</v>
      </c>
      <c r="G855">
        <v>20285</v>
      </c>
      <c r="I855" t="str">
        <f t="shared" si="49"/>
        <v>717</v>
      </c>
      <c r="J855" s="4">
        <f t="shared" si="50"/>
        <v>44361</v>
      </c>
      <c r="K855" t="s">
        <v>84</v>
      </c>
    </row>
    <row r="856" spans="1:11" hidden="1" x14ac:dyDescent="0.25">
      <c r="A856" s="4">
        <v>44372</v>
      </c>
      <c r="B856" t="s">
        <v>54</v>
      </c>
      <c r="C856">
        <v>717</v>
      </c>
      <c r="D856" t="str">
        <f t="shared" si="48"/>
        <v>D375A-5D717</v>
      </c>
      <c r="E856">
        <v>2021</v>
      </c>
      <c r="F856" t="s">
        <v>2</v>
      </c>
      <c r="G856">
        <v>20528</v>
      </c>
      <c r="I856" t="str">
        <f t="shared" si="49"/>
        <v>717</v>
      </c>
      <c r="J856" s="4">
        <f t="shared" si="50"/>
        <v>44372</v>
      </c>
      <c r="K856" t="s">
        <v>84</v>
      </c>
    </row>
    <row r="857" spans="1:11" hidden="1" x14ac:dyDescent="0.25">
      <c r="A857" s="4">
        <v>44394</v>
      </c>
      <c r="B857" t="s">
        <v>54</v>
      </c>
      <c r="C857">
        <v>717</v>
      </c>
      <c r="D857" t="str">
        <f t="shared" si="48"/>
        <v>D375A-5D717</v>
      </c>
      <c r="E857">
        <v>2021</v>
      </c>
      <c r="F857" t="s">
        <v>6</v>
      </c>
      <c r="G857">
        <v>20744</v>
      </c>
      <c r="I857" t="str">
        <f t="shared" si="49"/>
        <v>717</v>
      </c>
      <c r="J857" s="4">
        <f t="shared" si="50"/>
        <v>44394</v>
      </c>
      <c r="K857" t="s">
        <v>84</v>
      </c>
    </row>
    <row r="858" spans="1:11" hidden="1" x14ac:dyDescent="0.25">
      <c r="A858" s="4">
        <v>44404</v>
      </c>
      <c r="B858" t="s">
        <v>54</v>
      </c>
      <c r="C858">
        <v>717</v>
      </c>
      <c r="D858" t="str">
        <f t="shared" si="48"/>
        <v>D375A-5D717</v>
      </c>
      <c r="E858">
        <v>2021</v>
      </c>
      <c r="F858" t="s">
        <v>4</v>
      </c>
      <c r="G858">
        <v>20994</v>
      </c>
      <c r="I858" t="str">
        <f t="shared" si="49"/>
        <v>717</v>
      </c>
      <c r="J858" s="4">
        <f t="shared" si="50"/>
        <v>44404</v>
      </c>
      <c r="K858" t="s">
        <v>84</v>
      </c>
    </row>
    <row r="859" spans="1:11" hidden="1" x14ac:dyDescent="0.25">
      <c r="A859" s="4">
        <v>44431</v>
      </c>
      <c r="B859" t="s">
        <v>54</v>
      </c>
      <c r="C859">
        <v>717</v>
      </c>
      <c r="D859" t="str">
        <f t="shared" si="48"/>
        <v>D375A-5D717</v>
      </c>
      <c r="E859">
        <v>2021</v>
      </c>
      <c r="F859" t="s">
        <v>6</v>
      </c>
      <c r="G859">
        <v>21264</v>
      </c>
      <c r="I859" t="str">
        <f t="shared" si="49"/>
        <v>717</v>
      </c>
      <c r="J859" s="4">
        <f t="shared" si="50"/>
        <v>44431</v>
      </c>
      <c r="K859" t="s">
        <v>84</v>
      </c>
    </row>
    <row r="860" spans="1:11" hidden="1" x14ac:dyDescent="0.25">
      <c r="A860" s="4">
        <v>44452</v>
      </c>
      <c r="B860" t="s">
        <v>54</v>
      </c>
      <c r="C860">
        <v>717</v>
      </c>
      <c r="D860" t="str">
        <f t="shared" si="48"/>
        <v>D375A-5D717</v>
      </c>
      <c r="E860">
        <v>2021</v>
      </c>
      <c r="F860" t="s">
        <v>7</v>
      </c>
      <c r="G860">
        <v>21574</v>
      </c>
      <c r="I860" t="str">
        <f t="shared" si="49"/>
        <v>717</v>
      </c>
      <c r="J860" s="4">
        <f t="shared" si="50"/>
        <v>44452</v>
      </c>
      <c r="K860" t="s">
        <v>84</v>
      </c>
    </row>
    <row r="861" spans="1:11" hidden="1" x14ac:dyDescent="0.25">
      <c r="A861" s="4">
        <v>44465</v>
      </c>
      <c r="B861" t="s">
        <v>54</v>
      </c>
      <c r="C861">
        <v>717</v>
      </c>
      <c r="D861" t="str">
        <f t="shared" si="48"/>
        <v>D375A-5D717</v>
      </c>
      <c r="E861">
        <v>2021</v>
      </c>
      <c r="F861" t="s">
        <v>6</v>
      </c>
      <c r="G861">
        <v>21780</v>
      </c>
      <c r="I861" t="str">
        <f t="shared" si="49"/>
        <v>717</v>
      </c>
      <c r="J861" s="4">
        <f t="shared" si="50"/>
        <v>44465</v>
      </c>
      <c r="K861" t="s">
        <v>84</v>
      </c>
    </row>
    <row r="862" spans="1:11" hidden="1" x14ac:dyDescent="0.25">
      <c r="A862" s="4">
        <v>44662</v>
      </c>
      <c r="B862" t="s">
        <v>54</v>
      </c>
      <c r="C862">
        <v>717</v>
      </c>
      <c r="D862" t="str">
        <f t="shared" si="48"/>
        <v>D375A-5D717</v>
      </c>
      <c r="E862">
        <v>2022</v>
      </c>
      <c r="F862" t="s">
        <v>4</v>
      </c>
      <c r="G862">
        <v>22037</v>
      </c>
      <c r="H862">
        <v>22000</v>
      </c>
      <c r="I862" t="str">
        <f t="shared" si="49"/>
        <v>71722000</v>
      </c>
      <c r="J862" s="4">
        <f t="shared" si="50"/>
        <v>44662</v>
      </c>
      <c r="K862" t="s">
        <v>84</v>
      </c>
    </row>
    <row r="863" spans="1:11" hidden="1" x14ac:dyDescent="0.25">
      <c r="A863" s="4">
        <v>44679</v>
      </c>
      <c r="B863" t="s">
        <v>54</v>
      </c>
      <c r="C863">
        <v>717</v>
      </c>
      <c r="D863" t="str">
        <f t="shared" si="48"/>
        <v>D375A-5D717</v>
      </c>
      <c r="E863">
        <v>2022</v>
      </c>
      <c r="F863" t="s">
        <v>6</v>
      </c>
      <c r="G863">
        <v>22271</v>
      </c>
      <c r="H863">
        <v>22250</v>
      </c>
      <c r="I863" t="str">
        <f t="shared" si="49"/>
        <v>71722250</v>
      </c>
      <c r="J863" s="4">
        <f t="shared" si="50"/>
        <v>44679</v>
      </c>
      <c r="K863" t="s">
        <v>84</v>
      </c>
    </row>
    <row r="864" spans="1:11" hidden="1" x14ac:dyDescent="0.25">
      <c r="A864" s="4">
        <v>44697</v>
      </c>
      <c r="B864" t="s">
        <v>54</v>
      </c>
      <c r="C864">
        <v>717</v>
      </c>
      <c r="D864" t="str">
        <f t="shared" si="48"/>
        <v>D375A-5D717</v>
      </c>
      <c r="E864">
        <v>2022</v>
      </c>
      <c r="F864" t="s">
        <v>2</v>
      </c>
      <c r="G864">
        <v>22540</v>
      </c>
      <c r="H864">
        <v>22500</v>
      </c>
      <c r="I864" t="str">
        <f t="shared" si="49"/>
        <v>71722500</v>
      </c>
      <c r="J864" s="4">
        <f t="shared" si="50"/>
        <v>44697</v>
      </c>
      <c r="K864" t="s">
        <v>84</v>
      </c>
    </row>
    <row r="865" spans="1:11" hidden="1" x14ac:dyDescent="0.25">
      <c r="A865" s="4">
        <v>44725</v>
      </c>
      <c r="B865" t="s">
        <v>54</v>
      </c>
      <c r="C865">
        <v>717</v>
      </c>
      <c r="D865" t="str">
        <f t="shared" si="48"/>
        <v>D375A-5D717</v>
      </c>
      <c r="E865">
        <v>2022</v>
      </c>
      <c r="F865" t="s">
        <v>6</v>
      </c>
      <c r="G865">
        <v>22753</v>
      </c>
      <c r="H865">
        <v>22750</v>
      </c>
      <c r="I865" t="str">
        <f t="shared" si="49"/>
        <v>71722750</v>
      </c>
      <c r="J865" s="4">
        <f t="shared" si="50"/>
        <v>44725</v>
      </c>
      <c r="K865" t="s">
        <v>84</v>
      </c>
    </row>
    <row r="866" spans="1:11" hidden="1" x14ac:dyDescent="0.25">
      <c r="A866" s="4">
        <v>44774</v>
      </c>
      <c r="B866" t="s">
        <v>54</v>
      </c>
      <c r="C866">
        <v>717</v>
      </c>
      <c r="D866" t="str">
        <f t="shared" si="48"/>
        <v>D375A-5D717</v>
      </c>
      <c r="E866">
        <v>2022</v>
      </c>
      <c r="F866" t="s">
        <v>4</v>
      </c>
      <c r="G866">
        <v>22966</v>
      </c>
      <c r="H866">
        <v>23000</v>
      </c>
      <c r="I866" t="str">
        <f t="shared" si="49"/>
        <v>71723000</v>
      </c>
      <c r="J866" s="4">
        <f t="shared" si="50"/>
        <v>44774</v>
      </c>
      <c r="K866" t="s">
        <v>84</v>
      </c>
    </row>
    <row r="867" spans="1:11" hidden="1" x14ac:dyDescent="0.25">
      <c r="A867" s="4">
        <v>44794</v>
      </c>
      <c r="B867" t="s">
        <v>54</v>
      </c>
      <c r="C867">
        <v>717</v>
      </c>
      <c r="D867" t="str">
        <f t="shared" si="48"/>
        <v>D375A-5D717</v>
      </c>
      <c r="E867">
        <v>2022</v>
      </c>
      <c r="F867" t="s">
        <v>6</v>
      </c>
      <c r="G867">
        <v>23216</v>
      </c>
      <c r="H867">
        <v>23250</v>
      </c>
      <c r="I867" t="str">
        <f t="shared" si="49"/>
        <v>71723250</v>
      </c>
      <c r="J867" s="4">
        <f t="shared" si="50"/>
        <v>44794</v>
      </c>
      <c r="K867" t="s">
        <v>84</v>
      </c>
    </row>
    <row r="868" spans="1:11" hidden="1" x14ac:dyDescent="0.25">
      <c r="A868" s="4">
        <v>44288</v>
      </c>
      <c r="B868" t="s">
        <v>60</v>
      </c>
      <c r="C868">
        <v>718</v>
      </c>
      <c r="D868" t="str">
        <f t="shared" si="48"/>
        <v>PC-750718</v>
      </c>
      <c r="E868">
        <v>2021</v>
      </c>
      <c r="F868" t="s">
        <v>2</v>
      </c>
      <c r="G868">
        <v>15505</v>
      </c>
      <c r="H868">
        <v>15000</v>
      </c>
      <c r="I868" t="str">
        <f t="shared" si="49"/>
        <v>71815000</v>
      </c>
      <c r="J868" s="4">
        <f t="shared" si="50"/>
        <v>44288</v>
      </c>
      <c r="K868" t="s">
        <v>84</v>
      </c>
    </row>
    <row r="869" spans="1:11" hidden="1" x14ac:dyDescent="0.25">
      <c r="A869" s="4">
        <v>44320</v>
      </c>
      <c r="B869" t="s">
        <v>60</v>
      </c>
      <c r="C869">
        <v>718</v>
      </c>
      <c r="D869" t="str">
        <f t="shared" si="48"/>
        <v>PC-750718</v>
      </c>
      <c r="E869">
        <v>2021</v>
      </c>
      <c r="F869" t="s">
        <v>4</v>
      </c>
      <c r="G869">
        <v>16034</v>
      </c>
      <c r="H869">
        <v>15500</v>
      </c>
      <c r="I869" t="str">
        <f t="shared" si="49"/>
        <v>71815500</v>
      </c>
      <c r="J869" s="4">
        <f t="shared" si="50"/>
        <v>44320</v>
      </c>
      <c r="K869" t="s">
        <v>84</v>
      </c>
    </row>
    <row r="870" spans="1:11" hidden="1" x14ac:dyDescent="0.25">
      <c r="A870" s="4">
        <v>44355</v>
      </c>
      <c r="B870" t="s">
        <v>60</v>
      </c>
      <c r="C870">
        <v>718</v>
      </c>
      <c r="D870" t="str">
        <f t="shared" si="48"/>
        <v>PC-750718</v>
      </c>
      <c r="E870">
        <v>2021</v>
      </c>
      <c r="F870" t="s">
        <v>4</v>
      </c>
      <c r="G870">
        <v>17054</v>
      </c>
      <c r="H870">
        <v>16000</v>
      </c>
      <c r="I870" t="str">
        <f t="shared" si="49"/>
        <v>71816000</v>
      </c>
      <c r="J870" s="4">
        <f t="shared" si="50"/>
        <v>44355</v>
      </c>
      <c r="K870" t="s">
        <v>84</v>
      </c>
    </row>
    <row r="871" spans="1:11" hidden="1" x14ac:dyDescent="0.25">
      <c r="A871" s="4">
        <v>44356</v>
      </c>
      <c r="B871" t="s">
        <v>60</v>
      </c>
      <c r="C871">
        <v>718</v>
      </c>
      <c r="D871" t="str">
        <f t="shared" si="48"/>
        <v>PC-750718</v>
      </c>
      <c r="E871">
        <v>2021</v>
      </c>
      <c r="F871" t="s">
        <v>7</v>
      </c>
      <c r="G871">
        <v>16540</v>
      </c>
      <c r="H871">
        <v>16500</v>
      </c>
      <c r="I871" t="str">
        <f t="shared" si="49"/>
        <v>71816500</v>
      </c>
      <c r="J871" s="4">
        <f t="shared" si="50"/>
        <v>44356</v>
      </c>
      <c r="K871" t="s">
        <v>84</v>
      </c>
    </row>
    <row r="872" spans="1:11" hidden="1" x14ac:dyDescent="0.25">
      <c r="A872" s="4">
        <v>44414</v>
      </c>
      <c r="B872" t="s">
        <v>60</v>
      </c>
      <c r="C872">
        <v>718</v>
      </c>
      <c r="D872" t="str">
        <f t="shared" si="48"/>
        <v>PC-750718</v>
      </c>
      <c r="E872">
        <v>2021</v>
      </c>
      <c r="F872" t="s">
        <v>2</v>
      </c>
      <c r="G872">
        <v>17564</v>
      </c>
      <c r="H872">
        <v>17000</v>
      </c>
      <c r="I872" t="str">
        <f t="shared" si="49"/>
        <v>71817000</v>
      </c>
      <c r="J872" s="4">
        <f t="shared" si="50"/>
        <v>44414</v>
      </c>
      <c r="K872" t="s">
        <v>84</v>
      </c>
    </row>
    <row r="873" spans="1:11" hidden="1" x14ac:dyDescent="0.25">
      <c r="A873" s="4">
        <v>44436</v>
      </c>
      <c r="B873" t="s">
        <v>60</v>
      </c>
      <c r="C873">
        <v>718</v>
      </c>
      <c r="D873" t="str">
        <f t="shared" si="48"/>
        <v>PC-750718</v>
      </c>
      <c r="E873">
        <v>2021</v>
      </c>
      <c r="F873" t="s">
        <v>4</v>
      </c>
      <c r="G873">
        <v>18003</v>
      </c>
      <c r="H873">
        <v>17500</v>
      </c>
      <c r="I873" t="str">
        <f t="shared" si="49"/>
        <v>71817500</v>
      </c>
      <c r="J873" s="4">
        <f t="shared" si="50"/>
        <v>44436</v>
      </c>
      <c r="K873" t="s">
        <v>84</v>
      </c>
    </row>
    <row r="874" spans="1:11" hidden="1" x14ac:dyDescent="0.25">
      <c r="A874" s="4">
        <v>44461</v>
      </c>
      <c r="B874" t="s">
        <v>60</v>
      </c>
      <c r="C874">
        <v>718</v>
      </c>
      <c r="D874" t="str">
        <f t="shared" si="48"/>
        <v>PC-750718</v>
      </c>
      <c r="E874">
        <v>2021</v>
      </c>
      <c r="F874" t="s">
        <v>5</v>
      </c>
      <c r="G874">
        <v>18522</v>
      </c>
      <c r="H874">
        <v>18000</v>
      </c>
      <c r="I874" t="str">
        <f t="shared" si="49"/>
        <v>71818000</v>
      </c>
      <c r="J874" s="4">
        <f t="shared" si="50"/>
        <v>44461</v>
      </c>
      <c r="K874" t="s">
        <v>84</v>
      </c>
    </row>
    <row r="875" spans="1:11" hidden="1" x14ac:dyDescent="0.25">
      <c r="A875" s="4">
        <v>44644</v>
      </c>
      <c r="B875" t="s">
        <v>60</v>
      </c>
      <c r="C875">
        <v>718</v>
      </c>
      <c r="D875" t="str">
        <f t="shared" si="48"/>
        <v>PC-750718</v>
      </c>
      <c r="E875">
        <v>2022</v>
      </c>
      <c r="F875" t="s">
        <v>4</v>
      </c>
      <c r="G875">
        <v>19072</v>
      </c>
      <c r="H875">
        <v>18500</v>
      </c>
      <c r="I875" t="str">
        <f t="shared" si="49"/>
        <v>71818500</v>
      </c>
      <c r="J875" s="4">
        <f t="shared" si="50"/>
        <v>44644</v>
      </c>
      <c r="K875" t="s">
        <v>84</v>
      </c>
    </row>
    <row r="876" spans="1:11" hidden="1" x14ac:dyDescent="0.25">
      <c r="A876" s="4">
        <v>44655</v>
      </c>
      <c r="B876" t="s">
        <v>60</v>
      </c>
      <c r="C876">
        <v>718</v>
      </c>
      <c r="D876" t="str">
        <f t="shared" si="48"/>
        <v>PC-750718</v>
      </c>
      <c r="E876">
        <v>2022</v>
      </c>
      <c r="F876" t="s">
        <v>61</v>
      </c>
      <c r="G876">
        <v>19521</v>
      </c>
      <c r="H876">
        <v>19000</v>
      </c>
      <c r="I876" t="str">
        <f t="shared" si="49"/>
        <v>71819000</v>
      </c>
      <c r="J876" s="4">
        <f t="shared" si="50"/>
        <v>44655</v>
      </c>
      <c r="K876" t="s">
        <v>84</v>
      </c>
    </row>
    <row r="877" spans="1:11" hidden="1" x14ac:dyDescent="0.25">
      <c r="A877" s="4">
        <v>44655</v>
      </c>
      <c r="B877" t="s">
        <v>60</v>
      </c>
      <c r="C877">
        <v>718</v>
      </c>
      <c r="D877" t="str">
        <f t="shared" si="48"/>
        <v>PC-750718</v>
      </c>
      <c r="E877">
        <v>2022</v>
      </c>
      <c r="F877" t="s">
        <v>22</v>
      </c>
      <c r="G877">
        <v>19521</v>
      </c>
      <c r="I877" t="str">
        <f t="shared" si="49"/>
        <v>718</v>
      </c>
      <c r="J877" s="4">
        <f t="shared" si="50"/>
        <v>44655</v>
      </c>
      <c r="K877" t="s">
        <v>84</v>
      </c>
    </row>
    <row r="878" spans="1:11" hidden="1" x14ac:dyDescent="0.25">
      <c r="A878" s="4">
        <v>44695</v>
      </c>
      <c r="B878" t="s">
        <v>60</v>
      </c>
      <c r="C878">
        <v>718</v>
      </c>
      <c r="D878" t="str">
        <f t="shared" si="48"/>
        <v>PC-750718</v>
      </c>
      <c r="E878">
        <v>2022</v>
      </c>
      <c r="F878" t="s">
        <v>4</v>
      </c>
      <c r="G878">
        <v>19934</v>
      </c>
      <c r="H878">
        <v>19500</v>
      </c>
      <c r="I878" t="str">
        <f t="shared" si="49"/>
        <v>71819500</v>
      </c>
      <c r="J878" s="4">
        <f t="shared" si="50"/>
        <v>44695</v>
      </c>
      <c r="K878" t="s">
        <v>84</v>
      </c>
    </row>
    <row r="879" spans="1:11" hidden="1" x14ac:dyDescent="0.25">
      <c r="A879" s="4">
        <v>44723</v>
      </c>
      <c r="B879" t="s">
        <v>60</v>
      </c>
      <c r="C879">
        <v>718</v>
      </c>
      <c r="D879" t="str">
        <f t="shared" si="48"/>
        <v>PC-750718</v>
      </c>
      <c r="E879">
        <v>2022</v>
      </c>
      <c r="F879" t="s">
        <v>7</v>
      </c>
      <c r="G879">
        <v>20430</v>
      </c>
      <c r="H879">
        <v>20000</v>
      </c>
      <c r="I879" t="str">
        <f t="shared" si="49"/>
        <v>71820000</v>
      </c>
      <c r="J879" s="4">
        <f t="shared" si="50"/>
        <v>44723</v>
      </c>
      <c r="K879" t="s">
        <v>84</v>
      </c>
    </row>
    <row r="880" spans="1:11" hidden="1" x14ac:dyDescent="0.25">
      <c r="A880" s="4">
        <v>44751</v>
      </c>
      <c r="B880" t="s">
        <v>60</v>
      </c>
      <c r="C880">
        <v>718</v>
      </c>
      <c r="D880" t="str">
        <f t="shared" si="48"/>
        <v>PC-750718</v>
      </c>
      <c r="E880">
        <v>2022</v>
      </c>
      <c r="F880" t="s">
        <v>4</v>
      </c>
      <c r="G880">
        <v>21008</v>
      </c>
      <c r="H880">
        <v>20500</v>
      </c>
      <c r="I880" t="str">
        <f t="shared" si="49"/>
        <v>71820500</v>
      </c>
      <c r="J880" s="4">
        <f t="shared" si="50"/>
        <v>44751</v>
      </c>
      <c r="K880" t="s">
        <v>84</v>
      </c>
    </row>
    <row r="881" spans="1:11" hidden="1" x14ac:dyDescent="0.25">
      <c r="A881" s="4">
        <v>44778</v>
      </c>
      <c r="B881" t="s">
        <v>60</v>
      </c>
      <c r="C881">
        <v>718</v>
      </c>
      <c r="D881" t="str">
        <f t="shared" si="48"/>
        <v>PC-750718</v>
      </c>
      <c r="E881">
        <v>2022</v>
      </c>
      <c r="F881" t="s">
        <v>2</v>
      </c>
      <c r="G881">
        <v>21515</v>
      </c>
      <c r="H881">
        <v>21000</v>
      </c>
      <c r="I881" t="str">
        <f t="shared" si="49"/>
        <v>71821000</v>
      </c>
      <c r="J881" s="4">
        <f t="shared" si="50"/>
        <v>44778</v>
      </c>
      <c r="K881" t="s">
        <v>84</v>
      </c>
    </row>
    <row r="882" spans="1:11" hidden="1" x14ac:dyDescent="0.25">
      <c r="A882" s="4">
        <v>44321</v>
      </c>
      <c r="B882" t="s">
        <v>54</v>
      </c>
      <c r="C882">
        <v>719</v>
      </c>
      <c r="D882" t="str">
        <f t="shared" si="48"/>
        <v>D375A-5D719</v>
      </c>
      <c r="E882">
        <v>2021</v>
      </c>
      <c r="F882" t="s">
        <v>4</v>
      </c>
      <c r="G882">
        <v>15438</v>
      </c>
      <c r="H882">
        <v>15500</v>
      </c>
      <c r="I882" t="str">
        <f t="shared" si="49"/>
        <v>71915500</v>
      </c>
      <c r="J882" s="4">
        <f t="shared" si="50"/>
        <v>44321</v>
      </c>
      <c r="K882" t="s">
        <v>84</v>
      </c>
    </row>
    <row r="883" spans="1:11" hidden="1" x14ac:dyDescent="0.25">
      <c r="A883" s="4">
        <v>44344</v>
      </c>
      <c r="B883" t="s">
        <v>54</v>
      </c>
      <c r="C883">
        <v>719</v>
      </c>
      <c r="D883" t="str">
        <f t="shared" si="48"/>
        <v>D375A-5D719</v>
      </c>
      <c r="E883">
        <v>2021</v>
      </c>
      <c r="F883" t="s">
        <v>6</v>
      </c>
      <c r="G883">
        <v>15739</v>
      </c>
      <c r="H883">
        <v>15750</v>
      </c>
      <c r="I883" t="str">
        <f t="shared" si="49"/>
        <v>71915750</v>
      </c>
      <c r="J883" s="4">
        <f t="shared" si="50"/>
        <v>44344</v>
      </c>
      <c r="K883" t="s">
        <v>84</v>
      </c>
    </row>
    <row r="884" spans="1:11" hidden="1" x14ac:dyDescent="0.25">
      <c r="A884" s="4">
        <v>44364</v>
      </c>
      <c r="B884" t="s">
        <v>54</v>
      </c>
      <c r="C884">
        <v>719</v>
      </c>
      <c r="D884" t="str">
        <f t="shared" si="48"/>
        <v>D375A-5D719</v>
      </c>
      <c r="E884">
        <v>2021</v>
      </c>
      <c r="F884" t="s">
        <v>4</v>
      </c>
      <c r="G884">
        <v>15790</v>
      </c>
      <c r="H884">
        <v>15750</v>
      </c>
      <c r="I884" t="str">
        <f t="shared" si="49"/>
        <v>71915750</v>
      </c>
      <c r="J884" s="4">
        <f t="shared" si="50"/>
        <v>44364</v>
      </c>
      <c r="K884" t="s">
        <v>84</v>
      </c>
    </row>
    <row r="885" spans="1:11" hidden="1" x14ac:dyDescent="0.25">
      <c r="A885" s="4">
        <v>44433</v>
      </c>
      <c r="B885" t="s">
        <v>54</v>
      </c>
      <c r="C885">
        <v>719</v>
      </c>
      <c r="D885" t="str">
        <f t="shared" si="48"/>
        <v>D375A-5D719</v>
      </c>
      <c r="E885">
        <v>2021</v>
      </c>
      <c r="F885" t="s">
        <v>2</v>
      </c>
      <c r="G885">
        <v>16033</v>
      </c>
      <c r="H885">
        <v>16000</v>
      </c>
      <c r="I885" t="str">
        <f t="shared" si="49"/>
        <v>71916000</v>
      </c>
      <c r="J885" s="4">
        <f t="shared" si="50"/>
        <v>44433</v>
      </c>
      <c r="K885" t="s">
        <v>84</v>
      </c>
    </row>
    <row r="886" spans="1:11" hidden="1" x14ac:dyDescent="0.25">
      <c r="A886" s="4">
        <v>44473</v>
      </c>
      <c r="B886" t="s">
        <v>54</v>
      </c>
      <c r="C886">
        <v>719</v>
      </c>
      <c r="D886" t="str">
        <f t="shared" si="48"/>
        <v>D375A-5D719</v>
      </c>
      <c r="E886">
        <v>2021</v>
      </c>
      <c r="F886" t="s">
        <v>6</v>
      </c>
      <c r="G886">
        <v>16282</v>
      </c>
      <c r="H886">
        <v>16250</v>
      </c>
      <c r="I886" t="str">
        <f t="shared" si="49"/>
        <v>71916250</v>
      </c>
      <c r="J886" s="4">
        <f t="shared" si="50"/>
        <v>44473</v>
      </c>
      <c r="K886" t="s">
        <v>84</v>
      </c>
    </row>
    <row r="887" spans="1:11" hidden="1" x14ac:dyDescent="0.25">
      <c r="A887" s="4">
        <v>44287</v>
      </c>
      <c r="B887" t="s">
        <v>54</v>
      </c>
      <c r="C887">
        <v>720</v>
      </c>
      <c r="D887" t="str">
        <f t="shared" si="48"/>
        <v>D375A-5D720</v>
      </c>
      <c r="E887">
        <v>2021</v>
      </c>
      <c r="F887" t="s">
        <v>6</v>
      </c>
      <c r="G887">
        <v>20305</v>
      </c>
      <c r="H887">
        <v>23500</v>
      </c>
      <c r="I887" t="str">
        <f t="shared" si="49"/>
        <v>72023500</v>
      </c>
      <c r="J887" s="4">
        <f t="shared" si="50"/>
        <v>44287</v>
      </c>
      <c r="K887" t="s">
        <v>84</v>
      </c>
    </row>
    <row r="888" spans="1:11" hidden="1" x14ac:dyDescent="0.25">
      <c r="A888" s="4">
        <v>44299</v>
      </c>
      <c r="B888" t="s">
        <v>54</v>
      </c>
      <c r="C888">
        <v>720</v>
      </c>
      <c r="D888" t="str">
        <f t="shared" si="48"/>
        <v>D375A-5D720</v>
      </c>
      <c r="E888">
        <v>2021</v>
      </c>
      <c r="F888" t="s">
        <v>4</v>
      </c>
      <c r="G888">
        <v>20517</v>
      </c>
      <c r="H888">
        <v>23500</v>
      </c>
      <c r="I888" t="str">
        <f t="shared" si="49"/>
        <v>72023500</v>
      </c>
      <c r="J888" s="4">
        <f t="shared" si="50"/>
        <v>44299</v>
      </c>
      <c r="K888" t="s">
        <v>84</v>
      </c>
    </row>
    <row r="889" spans="1:11" hidden="1" x14ac:dyDescent="0.25">
      <c r="A889" s="4">
        <v>44317</v>
      </c>
      <c r="B889" t="s">
        <v>54</v>
      </c>
      <c r="C889">
        <v>720</v>
      </c>
      <c r="D889" t="str">
        <f t="shared" si="48"/>
        <v>D375A-5D720</v>
      </c>
      <c r="E889">
        <v>2021</v>
      </c>
      <c r="F889" t="s">
        <v>6</v>
      </c>
      <c r="G889">
        <v>20795</v>
      </c>
      <c r="H889">
        <v>23500</v>
      </c>
      <c r="I889" t="str">
        <f t="shared" si="49"/>
        <v>72023500</v>
      </c>
      <c r="J889" s="4">
        <f t="shared" si="50"/>
        <v>44317</v>
      </c>
      <c r="K889" t="s">
        <v>84</v>
      </c>
    </row>
    <row r="890" spans="1:11" hidden="1" x14ac:dyDescent="0.25">
      <c r="A890" s="4">
        <v>44330</v>
      </c>
      <c r="B890" t="s">
        <v>54</v>
      </c>
      <c r="C890">
        <v>720</v>
      </c>
      <c r="D890" t="str">
        <f t="shared" si="48"/>
        <v>D375A-5D720</v>
      </c>
      <c r="E890">
        <v>2021</v>
      </c>
      <c r="F890" t="s">
        <v>2</v>
      </c>
      <c r="G890">
        <v>21018</v>
      </c>
      <c r="H890">
        <v>23500</v>
      </c>
      <c r="I890" t="str">
        <f t="shared" si="49"/>
        <v>72023500</v>
      </c>
      <c r="J890" s="4">
        <f t="shared" si="50"/>
        <v>44330</v>
      </c>
      <c r="K890" t="s">
        <v>84</v>
      </c>
    </row>
    <row r="891" spans="1:11" hidden="1" x14ac:dyDescent="0.25">
      <c r="A891" s="4">
        <v>44350</v>
      </c>
      <c r="B891" t="s">
        <v>54</v>
      </c>
      <c r="C891">
        <v>720</v>
      </c>
      <c r="D891" t="str">
        <f t="shared" si="48"/>
        <v>D375A-5D720</v>
      </c>
      <c r="E891">
        <v>2021</v>
      </c>
      <c r="F891" t="s">
        <v>6</v>
      </c>
      <c r="G891">
        <v>21345</v>
      </c>
      <c r="H891">
        <v>23500</v>
      </c>
      <c r="I891" t="str">
        <f t="shared" si="49"/>
        <v>72023500</v>
      </c>
      <c r="J891" s="4">
        <f t="shared" si="50"/>
        <v>44350</v>
      </c>
      <c r="K891" t="s">
        <v>84</v>
      </c>
    </row>
    <row r="892" spans="1:11" hidden="1" x14ac:dyDescent="0.25">
      <c r="A892" s="4">
        <v>44363</v>
      </c>
      <c r="B892" t="s">
        <v>54</v>
      </c>
      <c r="C892">
        <v>720</v>
      </c>
      <c r="D892" t="str">
        <f t="shared" si="48"/>
        <v>D375A-5D720</v>
      </c>
      <c r="E892">
        <v>2021</v>
      </c>
      <c r="F892" t="s">
        <v>52</v>
      </c>
      <c r="G892">
        <v>21602</v>
      </c>
      <c r="H892">
        <v>23500</v>
      </c>
      <c r="I892" t="str">
        <f t="shared" si="49"/>
        <v>72023500</v>
      </c>
      <c r="J892" s="4">
        <f t="shared" si="50"/>
        <v>44363</v>
      </c>
      <c r="K892" t="s">
        <v>84</v>
      </c>
    </row>
    <row r="893" spans="1:11" hidden="1" x14ac:dyDescent="0.25">
      <c r="A893" s="4">
        <v>44376</v>
      </c>
      <c r="B893" t="s">
        <v>54</v>
      </c>
      <c r="C893">
        <v>720</v>
      </c>
      <c r="D893" t="str">
        <f t="shared" si="48"/>
        <v>D375A-5D720</v>
      </c>
      <c r="E893">
        <v>2021</v>
      </c>
      <c r="F893" t="s">
        <v>6</v>
      </c>
      <c r="G893">
        <v>21862</v>
      </c>
      <c r="H893">
        <v>23500</v>
      </c>
      <c r="I893" t="str">
        <f t="shared" si="49"/>
        <v>72023500</v>
      </c>
      <c r="J893" s="4">
        <f t="shared" si="50"/>
        <v>44376</v>
      </c>
      <c r="K893" t="s">
        <v>84</v>
      </c>
    </row>
    <row r="894" spans="1:11" hidden="1" x14ac:dyDescent="0.25">
      <c r="A894" s="4">
        <v>44296</v>
      </c>
      <c r="B894" t="s">
        <v>54</v>
      </c>
      <c r="C894">
        <v>721</v>
      </c>
      <c r="D894" t="str">
        <f t="shared" si="48"/>
        <v>D375A-5D721</v>
      </c>
      <c r="E894">
        <v>2021</v>
      </c>
      <c r="F894" t="s">
        <v>22</v>
      </c>
      <c r="G894">
        <v>16266</v>
      </c>
      <c r="I894" t="str">
        <f t="shared" si="49"/>
        <v>721</v>
      </c>
      <c r="J894" s="4">
        <f t="shared" si="50"/>
        <v>44296</v>
      </c>
      <c r="K894" t="s">
        <v>84</v>
      </c>
    </row>
    <row r="895" spans="1:11" hidden="1" x14ac:dyDescent="0.25">
      <c r="A895" s="4">
        <v>44315</v>
      </c>
      <c r="B895" t="s">
        <v>54</v>
      </c>
      <c r="C895">
        <v>721</v>
      </c>
      <c r="D895" t="str">
        <f t="shared" si="48"/>
        <v>D375A-5D721</v>
      </c>
      <c r="E895">
        <v>2021</v>
      </c>
      <c r="F895" t="s">
        <v>2</v>
      </c>
      <c r="G895">
        <v>16515</v>
      </c>
      <c r="I895" t="str">
        <f t="shared" si="49"/>
        <v>721</v>
      </c>
      <c r="J895" s="4">
        <f t="shared" si="50"/>
        <v>44315</v>
      </c>
      <c r="K895" t="s">
        <v>84</v>
      </c>
    </row>
    <row r="896" spans="1:11" hidden="1" x14ac:dyDescent="0.25">
      <c r="A896" s="4">
        <v>44331</v>
      </c>
      <c r="B896" t="s">
        <v>54</v>
      </c>
      <c r="C896">
        <v>721</v>
      </c>
      <c r="D896" t="str">
        <f t="shared" si="48"/>
        <v>D375A-5D721</v>
      </c>
      <c r="E896">
        <v>2021</v>
      </c>
      <c r="F896" t="s">
        <v>6</v>
      </c>
      <c r="G896">
        <v>16765</v>
      </c>
      <c r="I896" t="str">
        <f t="shared" si="49"/>
        <v>721</v>
      </c>
      <c r="J896" s="4">
        <f t="shared" si="50"/>
        <v>44331</v>
      </c>
      <c r="K896" t="s">
        <v>84</v>
      </c>
    </row>
    <row r="897" spans="1:11" hidden="1" x14ac:dyDescent="0.25">
      <c r="A897" s="4">
        <v>44340</v>
      </c>
      <c r="B897" t="s">
        <v>54</v>
      </c>
      <c r="C897">
        <v>721</v>
      </c>
      <c r="D897" t="str">
        <f t="shared" si="48"/>
        <v>D375A-5D721</v>
      </c>
      <c r="E897">
        <v>2021</v>
      </c>
      <c r="F897" t="s">
        <v>4</v>
      </c>
      <c r="G897">
        <v>17012</v>
      </c>
      <c r="I897" t="str">
        <f t="shared" si="49"/>
        <v>721</v>
      </c>
      <c r="J897" s="4">
        <f t="shared" si="50"/>
        <v>44340</v>
      </c>
      <c r="K897" t="s">
        <v>84</v>
      </c>
    </row>
    <row r="898" spans="1:11" hidden="1" x14ac:dyDescent="0.25">
      <c r="A898" s="4">
        <v>44360</v>
      </c>
      <c r="B898" t="s">
        <v>54</v>
      </c>
      <c r="C898">
        <v>721</v>
      </c>
      <c r="D898" t="str">
        <f t="shared" ref="D898:D961" si="51">B898&amp;C898</f>
        <v>D375A-5D721</v>
      </c>
      <c r="E898">
        <v>2021</v>
      </c>
      <c r="F898" t="s">
        <v>6</v>
      </c>
      <c r="G898">
        <v>17267</v>
      </c>
      <c r="I898" t="str">
        <f t="shared" ref="I898:I961" si="52">C898&amp;H898</f>
        <v>721</v>
      </c>
      <c r="J898" s="4">
        <f t="shared" ref="J898:J961" si="53">A898</f>
        <v>44360</v>
      </c>
      <c r="K898" t="s">
        <v>84</v>
      </c>
    </row>
    <row r="899" spans="1:11" hidden="1" x14ac:dyDescent="0.25">
      <c r="A899" s="4">
        <v>44372</v>
      </c>
      <c r="B899" t="s">
        <v>54</v>
      </c>
      <c r="C899">
        <v>721</v>
      </c>
      <c r="D899" t="str">
        <f t="shared" si="51"/>
        <v>D375A-5D721</v>
      </c>
      <c r="E899">
        <v>2021</v>
      </c>
      <c r="F899" t="s">
        <v>7</v>
      </c>
      <c r="G899">
        <v>17504</v>
      </c>
      <c r="I899" t="str">
        <f t="shared" si="52"/>
        <v>721</v>
      </c>
      <c r="J899" s="4">
        <f t="shared" si="53"/>
        <v>44372</v>
      </c>
      <c r="K899" t="s">
        <v>84</v>
      </c>
    </row>
    <row r="900" spans="1:11" hidden="1" x14ac:dyDescent="0.25">
      <c r="A900" s="4">
        <v>44393</v>
      </c>
      <c r="B900" t="s">
        <v>54</v>
      </c>
      <c r="C900">
        <v>721</v>
      </c>
      <c r="D900" t="str">
        <f t="shared" si="51"/>
        <v>D375A-5D721</v>
      </c>
      <c r="E900">
        <v>2021</v>
      </c>
      <c r="F900" t="s">
        <v>6</v>
      </c>
      <c r="G900">
        <v>17776</v>
      </c>
      <c r="I900" t="str">
        <f t="shared" si="52"/>
        <v>721</v>
      </c>
      <c r="J900" s="4">
        <f t="shared" si="53"/>
        <v>44393</v>
      </c>
      <c r="K900" t="s">
        <v>84</v>
      </c>
    </row>
    <row r="901" spans="1:11" hidden="1" x14ac:dyDescent="0.25">
      <c r="A901" s="4">
        <v>44409</v>
      </c>
      <c r="B901" t="s">
        <v>54</v>
      </c>
      <c r="C901">
        <v>721</v>
      </c>
      <c r="D901" t="str">
        <f t="shared" si="51"/>
        <v>D375A-5D721</v>
      </c>
      <c r="E901">
        <v>2021</v>
      </c>
      <c r="F901" t="s">
        <v>4</v>
      </c>
      <c r="G901">
        <v>18019</v>
      </c>
      <c r="I901" t="str">
        <f t="shared" si="52"/>
        <v>721</v>
      </c>
      <c r="J901" s="4">
        <f t="shared" si="53"/>
        <v>44409</v>
      </c>
      <c r="K901" t="s">
        <v>84</v>
      </c>
    </row>
    <row r="902" spans="1:11" hidden="1" x14ac:dyDescent="0.25">
      <c r="A902" s="4">
        <v>44424</v>
      </c>
      <c r="B902" t="s">
        <v>54</v>
      </c>
      <c r="C902">
        <v>721</v>
      </c>
      <c r="D902" t="str">
        <f t="shared" si="51"/>
        <v>D375A-5D721</v>
      </c>
      <c r="E902">
        <v>2021</v>
      </c>
      <c r="F902" t="s">
        <v>6</v>
      </c>
      <c r="G902">
        <v>18232</v>
      </c>
      <c r="I902" t="str">
        <f t="shared" si="52"/>
        <v>721</v>
      </c>
      <c r="J902" s="4">
        <f t="shared" si="53"/>
        <v>44424</v>
      </c>
      <c r="K902" t="s">
        <v>84</v>
      </c>
    </row>
    <row r="903" spans="1:11" hidden="1" x14ac:dyDescent="0.25">
      <c r="A903" s="4">
        <v>44446</v>
      </c>
      <c r="B903" t="s">
        <v>54</v>
      </c>
      <c r="C903">
        <v>721</v>
      </c>
      <c r="D903" t="str">
        <f t="shared" si="51"/>
        <v>D375A-5D721</v>
      </c>
      <c r="E903">
        <v>2021</v>
      </c>
      <c r="F903" t="s">
        <v>2</v>
      </c>
      <c r="G903">
        <v>18508</v>
      </c>
      <c r="I903" t="str">
        <f t="shared" si="52"/>
        <v>721</v>
      </c>
      <c r="J903" s="4">
        <f t="shared" si="53"/>
        <v>44446</v>
      </c>
      <c r="K903" t="s">
        <v>84</v>
      </c>
    </row>
    <row r="904" spans="1:11" hidden="1" x14ac:dyDescent="0.25">
      <c r="A904" s="4">
        <v>44460</v>
      </c>
      <c r="B904" t="s">
        <v>54</v>
      </c>
      <c r="C904">
        <v>721</v>
      </c>
      <c r="D904" t="str">
        <f t="shared" si="51"/>
        <v>D375A-5D721</v>
      </c>
      <c r="E904">
        <v>2021</v>
      </c>
      <c r="F904" t="s">
        <v>6</v>
      </c>
      <c r="G904">
        <v>18738</v>
      </c>
      <c r="I904" t="str">
        <f t="shared" si="52"/>
        <v>721</v>
      </c>
      <c r="J904" s="4">
        <f t="shared" si="53"/>
        <v>44460</v>
      </c>
      <c r="K904" t="s">
        <v>84</v>
      </c>
    </row>
    <row r="905" spans="1:11" hidden="1" x14ac:dyDescent="0.25">
      <c r="A905" s="4">
        <v>44473</v>
      </c>
      <c r="B905" t="s">
        <v>54</v>
      </c>
      <c r="C905">
        <v>721</v>
      </c>
      <c r="D905" t="str">
        <f t="shared" si="51"/>
        <v>D375A-5D721</v>
      </c>
      <c r="E905">
        <v>2021</v>
      </c>
      <c r="F905" t="s">
        <v>4</v>
      </c>
      <c r="G905">
        <v>19006</v>
      </c>
      <c r="I905" t="str">
        <f t="shared" si="52"/>
        <v>721</v>
      </c>
      <c r="J905" s="4">
        <f t="shared" si="53"/>
        <v>44473</v>
      </c>
      <c r="K905" t="s">
        <v>84</v>
      </c>
    </row>
    <row r="906" spans="1:11" hidden="1" x14ac:dyDescent="0.25">
      <c r="A906" s="4">
        <v>44486</v>
      </c>
      <c r="B906" t="s">
        <v>54</v>
      </c>
      <c r="C906">
        <v>721</v>
      </c>
      <c r="D906" t="str">
        <f t="shared" si="51"/>
        <v>D375A-5D721</v>
      </c>
      <c r="E906">
        <v>2021</v>
      </c>
      <c r="F906" t="s">
        <v>6</v>
      </c>
      <c r="G906">
        <v>19265</v>
      </c>
      <c r="I906" t="str">
        <f t="shared" si="52"/>
        <v>721</v>
      </c>
      <c r="J906" s="4">
        <f t="shared" si="53"/>
        <v>44486</v>
      </c>
      <c r="K906" t="s">
        <v>84</v>
      </c>
    </row>
    <row r="907" spans="1:11" hidden="1" x14ac:dyDescent="0.25">
      <c r="A907" s="4">
        <v>44641</v>
      </c>
      <c r="B907" t="s">
        <v>54</v>
      </c>
      <c r="C907">
        <v>721</v>
      </c>
      <c r="D907" t="str">
        <f t="shared" si="51"/>
        <v>D375A-5D721</v>
      </c>
      <c r="E907">
        <v>2022</v>
      </c>
      <c r="F907" t="s">
        <v>5</v>
      </c>
      <c r="G907">
        <v>19596</v>
      </c>
      <c r="H907">
        <v>19500</v>
      </c>
      <c r="I907" t="str">
        <f t="shared" si="52"/>
        <v>72119500</v>
      </c>
      <c r="J907" s="4">
        <f t="shared" si="53"/>
        <v>44641</v>
      </c>
      <c r="K907" t="s">
        <v>84</v>
      </c>
    </row>
    <row r="908" spans="1:11" hidden="1" x14ac:dyDescent="0.25">
      <c r="A908" s="4">
        <v>44661</v>
      </c>
      <c r="B908" t="s">
        <v>54</v>
      </c>
      <c r="C908">
        <v>721</v>
      </c>
      <c r="D908" t="str">
        <f t="shared" si="51"/>
        <v>D375A-5D721</v>
      </c>
      <c r="E908">
        <v>2022</v>
      </c>
      <c r="F908" t="s">
        <v>6</v>
      </c>
      <c r="G908">
        <v>19830</v>
      </c>
      <c r="H908">
        <v>19750</v>
      </c>
      <c r="I908" t="str">
        <f t="shared" si="52"/>
        <v>72119750</v>
      </c>
      <c r="J908" s="4">
        <f t="shared" si="53"/>
        <v>44661</v>
      </c>
      <c r="K908" t="s">
        <v>84</v>
      </c>
    </row>
    <row r="909" spans="1:11" hidden="1" x14ac:dyDescent="0.25">
      <c r="A909" s="4">
        <v>44668</v>
      </c>
      <c r="B909" t="s">
        <v>54</v>
      </c>
      <c r="C909">
        <v>721</v>
      </c>
      <c r="D909" t="str">
        <f t="shared" si="51"/>
        <v>D375A-5D721</v>
      </c>
      <c r="E909">
        <v>2022</v>
      </c>
      <c r="F909" t="s">
        <v>4</v>
      </c>
      <c r="G909">
        <v>20020</v>
      </c>
      <c r="H909">
        <v>20000</v>
      </c>
      <c r="I909" t="str">
        <f t="shared" si="52"/>
        <v>72120000</v>
      </c>
      <c r="J909" s="4">
        <f t="shared" si="53"/>
        <v>44668</v>
      </c>
      <c r="K909" t="s">
        <v>84</v>
      </c>
    </row>
    <row r="910" spans="1:11" hidden="1" x14ac:dyDescent="0.25">
      <c r="A910" s="4">
        <v>44698</v>
      </c>
      <c r="B910" t="s">
        <v>54</v>
      </c>
      <c r="C910">
        <v>721</v>
      </c>
      <c r="D910" t="str">
        <f t="shared" si="51"/>
        <v>D375A-5D721</v>
      </c>
      <c r="E910">
        <v>2022</v>
      </c>
      <c r="F910" t="s">
        <v>6</v>
      </c>
      <c r="G910">
        <v>20280</v>
      </c>
      <c r="H910">
        <v>20250</v>
      </c>
      <c r="I910" t="str">
        <f t="shared" si="52"/>
        <v>72120250</v>
      </c>
      <c r="J910" s="4">
        <f t="shared" si="53"/>
        <v>44698</v>
      </c>
      <c r="K910" t="s">
        <v>84</v>
      </c>
    </row>
    <row r="911" spans="1:11" hidden="1" x14ac:dyDescent="0.25">
      <c r="A911" s="4">
        <v>44711</v>
      </c>
      <c r="B911" t="s">
        <v>54</v>
      </c>
      <c r="C911">
        <v>721</v>
      </c>
      <c r="D911" t="str">
        <f t="shared" si="51"/>
        <v>D375A-5D721</v>
      </c>
      <c r="E911">
        <v>2022</v>
      </c>
      <c r="F911" t="s">
        <v>2</v>
      </c>
      <c r="G911">
        <v>20523</v>
      </c>
      <c r="H911">
        <v>20500</v>
      </c>
      <c r="I911" t="str">
        <f t="shared" si="52"/>
        <v>72120500</v>
      </c>
      <c r="J911" s="4">
        <f t="shared" si="53"/>
        <v>44711</v>
      </c>
      <c r="K911" t="s">
        <v>84</v>
      </c>
    </row>
    <row r="912" spans="1:11" hidden="1" x14ac:dyDescent="0.25">
      <c r="A912" s="4">
        <v>44722</v>
      </c>
      <c r="B912" t="s">
        <v>54</v>
      </c>
      <c r="C912">
        <v>721</v>
      </c>
      <c r="D912" t="str">
        <f t="shared" si="51"/>
        <v>D375A-5D721</v>
      </c>
      <c r="E912">
        <v>2022</v>
      </c>
      <c r="F912" t="s">
        <v>6</v>
      </c>
      <c r="G912">
        <v>20750</v>
      </c>
      <c r="H912">
        <v>20750</v>
      </c>
      <c r="I912" t="str">
        <f t="shared" si="52"/>
        <v>72120750</v>
      </c>
      <c r="J912" s="4">
        <f t="shared" si="53"/>
        <v>44722</v>
      </c>
      <c r="K912" t="s">
        <v>84</v>
      </c>
    </row>
    <row r="913" spans="1:11" hidden="1" x14ac:dyDescent="0.25">
      <c r="A913" s="4">
        <v>44738</v>
      </c>
      <c r="B913" t="s">
        <v>54</v>
      </c>
      <c r="C913">
        <v>721</v>
      </c>
      <c r="D913" t="str">
        <f t="shared" si="51"/>
        <v>D375A-5D721</v>
      </c>
      <c r="E913">
        <v>2022</v>
      </c>
      <c r="F913" t="s">
        <v>4</v>
      </c>
      <c r="G913">
        <v>21027</v>
      </c>
      <c r="H913">
        <v>21000</v>
      </c>
      <c r="I913" t="str">
        <f t="shared" si="52"/>
        <v>72121000</v>
      </c>
      <c r="J913" s="4">
        <f t="shared" si="53"/>
        <v>44738</v>
      </c>
      <c r="K913" t="s">
        <v>84</v>
      </c>
    </row>
    <row r="914" spans="1:11" hidden="1" x14ac:dyDescent="0.25">
      <c r="A914" s="4">
        <v>44748</v>
      </c>
      <c r="B914" t="s">
        <v>54</v>
      </c>
      <c r="C914">
        <v>721</v>
      </c>
      <c r="D914" t="str">
        <f t="shared" si="51"/>
        <v>D375A-5D721</v>
      </c>
      <c r="E914">
        <v>2022</v>
      </c>
      <c r="F914" t="s">
        <v>6</v>
      </c>
      <c r="G914">
        <v>21260</v>
      </c>
      <c r="H914">
        <v>21250</v>
      </c>
      <c r="I914" t="str">
        <f t="shared" si="52"/>
        <v>72121250</v>
      </c>
      <c r="J914" s="4">
        <f t="shared" si="53"/>
        <v>44748</v>
      </c>
      <c r="K914" t="s">
        <v>84</v>
      </c>
    </row>
    <row r="915" spans="1:11" hidden="1" x14ac:dyDescent="0.25">
      <c r="A915" s="4">
        <v>44763</v>
      </c>
      <c r="B915" t="s">
        <v>54</v>
      </c>
      <c r="C915">
        <v>721</v>
      </c>
      <c r="D915" t="str">
        <f t="shared" si="51"/>
        <v>D375A-5D721</v>
      </c>
      <c r="E915">
        <v>2022</v>
      </c>
      <c r="F915" t="s">
        <v>7</v>
      </c>
      <c r="G915">
        <v>21500</v>
      </c>
      <c r="H915">
        <v>21500</v>
      </c>
      <c r="I915" t="str">
        <f t="shared" si="52"/>
        <v>72121500</v>
      </c>
      <c r="J915" s="4">
        <f t="shared" si="53"/>
        <v>44763</v>
      </c>
      <c r="K915" t="s">
        <v>84</v>
      </c>
    </row>
    <row r="916" spans="1:11" hidden="1" x14ac:dyDescent="0.25">
      <c r="A916" s="4">
        <v>44783</v>
      </c>
      <c r="B916" t="s">
        <v>54</v>
      </c>
      <c r="C916">
        <v>721</v>
      </c>
      <c r="D916" t="str">
        <f t="shared" si="51"/>
        <v>D375A-5D721</v>
      </c>
      <c r="E916">
        <v>2022</v>
      </c>
      <c r="F916" t="s">
        <v>6</v>
      </c>
      <c r="G916">
        <v>21745</v>
      </c>
      <c r="H916">
        <v>21750</v>
      </c>
      <c r="I916" t="str">
        <f t="shared" si="52"/>
        <v>72121750</v>
      </c>
      <c r="J916" s="4">
        <f t="shared" si="53"/>
        <v>44783</v>
      </c>
      <c r="K916" t="s">
        <v>84</v>
      </c>
    </row>
    <row r="917" spans="1:11" hidden="1" x14ac:dyDescent="0.25">
      <c r="A917" s="4">
        <v>44800</v>
      </c>
      <c r="B917" t="s">
        <v>54</v>
      </c>
      <c r="C917">
        <v>721</v>
      </c>
      <c r="D917" t="str">
        <f t="shared" si="51"/>
        <v>D375A-5D721</v>
      </c>
      <c r="E917">
        <v>2022</v>
      </c>
      <c r="F917" t="s">
        <v>4</v>
      </c>
      <c r="G917">
        <v>22015</v>
      </c>
      <c r="H917">
        <v>22000</v>
      </c>
      <c r="I917" t="str">
        <f t="shared" si="52"/>
        <v>72122000</v>
      </c>
      <c r="J917" s="4">
        <f t="shared" si="53"/>
        <v>44800</v>
      </c>
      <c r="K917" t="s">
        <v>84</v>
      </c>
    </row>
    <row r="918" spans="1:11" hidden="1" x14ac:dyDescent="0.25">
      <c r="A918" s="4">
        <v>44816</v>
      </c>
      <c r="B918" t="s">
        <v>54</v>
      </c>
      <c r="C918">
        <v>721</v>
      </c>
      <c r="D918" t="str">
        <f t="shared" si="51"/>
        <v>D375A-5D721</v>
      </c>
      <c r="E918">
        <v>2022</v>
      </c>
      <c r="F918" t="s">
        <v>6</v>
      </c>
      <c r="G918">
        <v>22280</v>
      </c>
      <c r="H918">
        <v>22250</v>
      </c>
      <c r="I918" t="str">
        <f t="shared" si="52"/>
        <v>72122250</v>
      </c>
      <c r="J918" s="4">
        <f t="shared" si="53"/>
        <v>44816</v>
      </c>
      <c r="K918" t="s">
        <v>84</v>
      </c>
    </row>
    <row r="919" spans="1:11" hidden="1" x14ac:dyDescent="0.25">
      <c r="A919" s="4">
        <v>44828</v>
      </c>
      <c r="B919" t="s">
        <v>54</v>
      </c>
      <c r="C919">
        <v>721</v>
      </c>
      <c r="D919" t="str">
        <f t="shared" si="51"/>
        <v>D375A-5D721</v>
      </c>
      <c r="E919">
        <v>2022</v>
      </c>
      <c r="F919" t="s">
        <v>2</v>
      </c>
      <c r="G919">
        <v>22500</v>
      </c>
      <c r="H919">
        <v>22500</v>
      </c>
      <c r="I919" t="str">
        <f t="shared" si="52"/>
        <v>72122500</v>
      </c>
      <c r="J919" s="4">
        <f t="shared" si="53"/>
        <v>44828</v>
      </c>
      <c r="K919" t="s">
        <v>84</v>
      </c>
    </row>
    <row r="920" spans="1:11" hidden="1" x14ac:dyDescent="0.25">
      <c r="A920" s="4">
        <v>44841</v>
      </c>
      <c r="B920" t="s">
        <v>54</v>
      </c>
      <c r="C920">
        <v>721</v>
      </c>
      <c r="D920" t="str">
        <f t="shared" si="51"/>
        <v>D375A-5D721</v>
      </c>
      <c r="E920">
        <v>2022</v>
      </c>
      <c r="F920" t="s">
        <v>4</v>
      </c>
      <c r="G920">
        <v>22750</v>
      </c>
      <c r="H920">
        <v>22750</v>
      </c>
      <c r="I920" t="str">
        <f t="shared" si="52"/>
        <v>72122750</v>
      </c>
      <c r="J920" s="4">
        <f t="shared" si="53"/>
        <v>44841</v>
      </c>
      <c r="K920" t="s">
        <v>84</v>
      </c>
    </row>
    <row r="921" spans="1:11" hidden="1" x14ac:dyDescent="0.25">
      <c r="A921" s="4">
        <v>44685</v>
      </c>
      <c r="B921" t="s">
        <v>45</v>
      </c>
      <c r="C921">
        <v>777</v>
      </c>
      <c r="D921" t="str">
        <f t="shared" si="51"/>
        <v>КАМАЗ автобус777</v>
      </c>
      <c r="E921">
        <v>2022</v>
      </c>
      <c r="F921" t="s">
        <v>27</v>
      </c>
      <c r="G921">
        <v>72403</v>
      </c>
      <c r="H921">
        <v>23500</v>
      </c>
      <c r="I921" t="str">
        <f t="shared" si="52"/>
        <v>77723500</v>
      </c>
      <c r="J921" s="4">
        <f t="shared" si="53"/>
        <v>44685</v>
      </c>
    </row>
    <row r="922" spans="1:11" hidden="1" x14ac:dyDescent="0.25">
      <c r="A922" s="4">
        <v>44820</v>
      </c>
      <c r="B922" t="s">
        <v>45</v>
      </c>
      <c r="C922">
        <v>777</v>
      </c>
      <c r="D922" t="str">
        <f t="shared" si="51"/>
        <v>КАМАЗ автобус777</v>
      </c>
      <c r="E922">
        <v>2022</v>
      </c>
      <c r="F922" t="s">
        <v>27</v>
      </c>
      <c r="G922">
        <v>80545</v>
      </c>
      <c r="H922">
        <v>23500</v>
      </c>
      <c r="I922" t="str">
        <f t="shared" si="52"/>
        <v>77723500</v>
      </c>
      <c r="J922" s="4">
        <f t="shared" si="53"/>
        <v>44820</v>
      </c>
    </row>
    <row r="923" spans="1:11" hidden="1" x14ac:dyDescent="0.25">
      <c r="A923" s="4">
        <v>44437</v>
      </c>
      <c r="B923" t="s">
        <v>45</v>
      </c>
      <c r="C923">
        <v>778</v>
      </c>
      <c r="D923" t="str">
        <f t="shared" si="51"/>
        <v>КАМАЗ автобус778</v>
      </c>
      <c r="E923">
        <v>2021</v>
      </c>
      <c r="F923" t="s">
        <v>27</v>
      </c>
      <c r="G923">
        <v>26400</v>
      </c>
      <c r="H923">
        <v>23500</v>
      </c>
      <c r="I923" t="str">
        <f t="shared" si="52"/>
        <v>77823500</v>
      </c>
      <c r="J923" s="4">
        <f t="shared" si="53"/>
        <v>44437</v>
      </c>
    </row>
    <row r="924" spans="1:11" hidden="1" x14ac:dyDescent="0.25">
      <c r="A924" s="4">
        <v>44743</v>
      </c>
      <c r="B924" t="s">
        <v>45</v>
      </c>
      <c r="C924">
        <v>778</v>
      </c>
      <c r="D924" t="str">
        <f t="shared" si="51"/>
        <v>КАМАЗ автобус778</v>
      </c>
      <c r="E924">
        <v>2022</v>
      </c>
      <c r="F924" t="s">
        <v>27</v>
      </c>
      <c r="G924">
        <v>35000</v>
      </c>
      <c r="H924">
        <v>23500</v>
      </c>
      <c r="I924" t="str">
        <f t="shared" si="52"/>
        <v>77823500</v>
      </c>
      <c r="J924" s="4">
        <f t="shared" si="53"/>
        <v>44743</v>
      </c>
    </row>
    <row r="925" spans="1:11" hidden="1" x14ac:dyDescent="0.25">
      <c r="A925" s="4">
        <v>44456</v>
      </c>
      <c r="B925" t="s">
        <v>62</v>
      </c>
      <c r="C925">
        <v>785</v>
      </c>
      <c r="D925" t="str">
        <f t="shared" si="51"/>
        <v>УРАЛ АТЗ785</v>
      </c>
      <c r="E925">
        <v>2021</v>
      </c>
      <c r="F925" t="s">
        <v>22</v>
      </c>
      <c r="G925">
        <v>30500</v>
      </c>
      <c r="H925">
        <v>23500</v>
      </c>
      <c r="I925" t="str">
        <f t="shared" si="52"/>
        <v>78523500</v>
      </c>
      <c r="J925" s="4">
        <f t="shared" si="53"/>
        <v>44456</v>
      </c>
    </row>
    <row r="926" spans="1:11" hidden="1" x14ac:dyDescent="0.25">
      <c r="A926" s="4">
        <v>44478</v>
      </c>
      <c r="B926" t="s">
        <v>62</v>
      </c>
      <c r="C926">
        <v>785</v>
      </c>
      <c r="D926" t="str">
        <f t="shared" si="51"/>
        <v>УРАЛ АТЗ785</v>
      </c>
      <c r="E926">
        <v>2021</v>
      </c>
      <c r="F926" t="s">
        <v>22</v>
      </c>
      <c r="G926">
        <v>32500</v>
      </c>
      <c r="H926">
        <v>23500</v>
      </c>
      <c r="I926" t="str">
        <f t="shared" si="52"/>
        <v>78523500</v>
      </c>
      <c r="J926" s="4">
        <f t="shared" si="53"/>
        <v>44478</v>
      </c>
    </row>
    <row r="927" spans="1:11" hidden="1" x14ac:dyDescent="0.25">
      <c r="A927" s="4">
        <v>44654</v>
      </c>
      <c r="B927" t="s">
        <v>62</v>
      </c>
      <c r="C927">
        <v>785</v>
      </c>
      <c r="D927" t="str">
        <f t="shared" si="51"/>
        <v>УРАЛ АТЗ785</v>
      </c>
      <c r="E927">
        <v>2022</v>
      </c>
      <c r="F927" t="s">
        <v>22</v>
      </c>
      <c r="G927">
        <v>35390</v>
      </c>
      <c r="H927">
        <v>23500</v>
      </c>
      <c r="I927" t="str">
        <f t="shared" si="52"/>
        <v>78523500</v>
      </c>
      <c r="J927" s="4">
        <f t="shared" si="53"/>
        <v>44654</v>
      </c>
    </row>
    <row r="928" spans="1:11" hidden="1" x14ac:dyDescent="0.25">
      <c r="A928" s="4">
        <v>44730</v>
      </c>
      <c r="B928" t="s">
        <v>62</v>
      </c>
      <c r="C928">
        <v>785</v>
      </c>
      <c r="D928" t="str">
        <f t="shared" si="51"/>
        <v>УРАЛ АТЗ785</v>
      </c>
      <c r="E928">
        <v>2022</v>
      </c>
      <c r="F928" t="s">
        <v>22</v>
      </c>
      <c r="G928">
        <v>38450</v>
      </c>
      <c r="H928">
        <v>23500</v>
      </c>
      <c r="I928" t="str">
        <f t="shared" si="52"/>
        <v>78523500</v>
      </c>
      <c r="J928" s="4">
        <f t="shared" si="53"/>
        <v>44730</v>
      </c>
    </row>
    <row r="929" spans="1:11" hidden="1" x14ac:dyDescent="0.25">
      <c r="A929" s="4">
        <v>44670</v>
      </c>
      <c r="B929" t="s">
        <v>62</v>
      </c>
      <c r="C929">
        <v>786</v>
      </c>
      <c r="D929" t="str">
        <f t="shared" si="51"/>
        <v>УРАЛ АТЗ786</v>
      </c>
      <c r="E929">
        <v>2022</v>
      </c>
      <c r="F929" t="s">
        <v>27</v>
      </c>
      <c r="G929">
        <v>22430</v>
      </c>
      <c r="H929">
        <v>23500</v>
      </c>
      <c r="I929" t="str">
        <f t="shared" si="52"/>
        <v>78623500</v>
      </c>
      <c r="J929" s="4">
        <f t="shared" si="53"/>
        <v>44670</v>
      </c>
    </row>
    <row r="930" spans="1:11" hidden="1" x14ac:dyDescent="0.25">
      <c r="A930" s="4">
        <v>44823</v>
      </c>
      <c r="B930" t="s">
        <v>32</v>
      </c>
      <c r="C930">
        <v>788</v>
      </c>
      <c r="D930" t="str">
        <f t="shared" si="51"/>
        <v>КАМАЗ788</v>
      </c>
      <c r="E930">
        <v>2022</v>
      </c>
      <c r="F930" t="s">
        <v>27</v>
      </c>
      <c r="G930">
        <v>39091</v>
      </c>
      <c r="H930">
        <v>23500</v>
      </c>
      <c r="I930" t="str">
        <f t="shared" si="52"/>
        <v>78823500</v>
      </c>
      <c r="J930" s="4">
        <f t="shared" si="53"/>
        <v>44823</v>
      </c>
    </row>
    <row r="931" spans="1:11" hidden="1" x14ac:dyDescent="0.25">
      <c r="A931" s="4">
        <v>44281</v>
      </c>
      <c r="B931" t="s">
        <v>63</v>
      </c>
      <c r="C931">
        <v>789</v>
      </c>
      <c r="D931" t="str">
        <f t="shared" si="51"/>
        <v>БелАЗ 7555В789</v>
      </c>
      <c r="E931">
        <v>2021</v>
      </c>
      <c r="F931" t="s">
        <v>7</v>
      </c>
      <c r="G931">
        <v>2005</v>
      </c>
      <c r="H931">
        <v>2000</v>
      </c>
      <c r="I931" t="str">
        <f t="shared" si="52"/>
        <v>7892000</v>
      </c>
      <c r="J931" s="4">
        <f t="shared" si="53"/>
        <v>44281</v>
      </c>
      <c r="K931" t="s">
        <v>84</v>
      </c>
    </row>
    <row r="932" spans="1:11" hidden="1" x14ac:dyDescent="0.25">
      <c r="A932" s="4">
        <v>44293</v>
      </c>
      <c r="B932" t="s">
        <v>63</v>
      </c>
      <c r="C932">
        <v>789</v>
      </c>
      <c r="D932" t="str">
        <f t="shared" si="51"/>
        <v>БелАЗ 7555В789</v>
      </c>
      <c r="E932">
        <v>2021</v>
      </c>
      <c r="F932" t="s">
        <v>6</v>
      </c>
      <c r="G932">
        <v>2238</v>
      </c>
      <c r="H932">
        <v>2250</v>
      </c>
      <c r="I932" t="str">
        <f t="shared" si="52"/>
        <v>7892250</v>
      </c>
      <c r="J932" s="4">
        <f t="shared" si="53"/>
        <v>44293</v>
      </c>
      <c r="K932" t="s">
        <v>84</v>
      </c>
    </row>
    <row r="933" spans="1:11" hidden="1" x14ac:dyDescent="0.25">
      <c r="A933" s="4">
        <v>44304</v>
      </c>
      <c r="B933" t="s">
        <v>63</v>
      </c>
      <c r="C933">
        <v>789</v>
      </c>
      <c r="D933" t="str">
        <f t="shared" si="51"/>
        <v>БелАЗ 7555В789</v>
      </c>
      <c r="E933">
        <v>2021</v>
      </c>
      <c r="F933" t="s">
        <v>4</v>
      </c>
      <c r="G933">
        <v>2515</v>
      </c>
      <c r="H933">
        <v>2500</v>
      </c>
      <c r="I933" t="str">
        <f t="shared" si="52"/>
        <v>7892500</v>
      </c>
      <c r="J933" s="4">
        <f t="shared" si="53"/>
        <v>44304</v>
      </c>
      <c r="K933" t="s">
        <v>84</v>
      </c>
    </row>
    <row r="934" spans="1:11" hidden="1" x14ac:dyDescent="0.25">
      <c r="A934" s="4">
        <v>44354</v>
      </c>
      <c r="B934" t="s">
        <v>63</v>
      </c>
      <c r="C934">
        <v>789</v>
      </c>
      <c r="D934" t="str">
        <f t="shared" si="51"/>
        <v>БелАЗ 7555В789</v>
      </c>
      <c r="E934">
        <v>2021</v>
      </c>
      <c r="F934" t="s">
        <v>4</v>
      </c>
      <c r="G934">
        <v>3520</v>
      </c>
      <c r="H934">
        <v>3500</v>
      </c>
      <c r="I934" t="str">
        <f t="shared" si="52"/>
        <v>7893500</v>
      </c>
      <c r="J934" s="4">
        <f t="shared" si="53"/>
        <v>44354</v>
      </c>
      <c r="K934" t="s">
        <v>84</v>
      </c>
    </row>
    <row r="935" spans="1:11" hidden="1" x14ac:dyDescent="0.25">
      <c r="A935" s="4">
        <v>44379</v>
      </c>
      <c r="B935" t="s">
        <v>63</v>
      </c>
      <c r="C935">
        <v>789</v>
      </c>
      <c r="D935" t="str">
        <f t="shared" si="51"/>
        <v>БелАЗ 7555В789</v>
      </c>
      <c r="E935">
        <v>2021</v>
      </c>
      <c r="F935" t="s">
        <v>5</v>
      </c>
      <c r="G935">
        <v>3994</v>
      </c>
      <c r="H935">
        <v>4000</v>
      </c>
      <c r="I935" t="str">
        <f t="shared" si="52"/>
        <v>7894000</v>
      </c>
      <c r="J935" s="4">
        <f t="shared" si="53"/>
        <v>44379</v>
      </c>
      <c r="K935" t="s">
        <v>84</v>
      </c>
    </row>
    <row r="936" spans="1:11" hidden="1" x14ac:dyDescent="0.25">
      <c r="A936" s="4">
        <v>44408</v>
      </c>
      <c r="B936" t="s">
        <v>63</v>
      </c>
      <c r="C936">
        <v>789</v>
      </c>
      <c r="D936" t="str">
        <f t="shared" si="51"/>
        <v>БелАЗ 7555В789</v>
      </c>
      <c r="E936">
        <v>2021</v>
      </c>
      <c r="F936" t="s">
        <v>52</v>
      </c>
      <c r="G936">
        <v>4500</v>
      </c>
      <c r="H936">
        <v>4500</v>
      </c>
      <c r="I936" t="str">
        <f t="shared" si="52"/>
        <v>7894500</v>
      </c>
      <c r="J936" s="4">
        <f t="shared" si="53"/>
        <v>44408</v>
      </c>
      <c r="K936" t="s">
        <v>84</v>
      </c>
    </row>
    <row r="937" spans="1:11" hidden="1" x14ac:dyDescent="0.25">
      <c r="A937" s="4">
        <v>44426</v>
      </c>
      <c r="B937" t="s">
        <v>63</v>
      </c>
      <c r="C937">
        <v>789</v>
      </c>
      <c r="D937" t="str">
        <f t="shared" si="51"/>
        <v>БелАЗ 7555В789</v>
      </c>
      <c r="E937">
        <v>2021</v>
      </c>
      <c r="F937" t="s">
        <v>6</v>
      </c>
      <c r="G937">
        <v>4762</v>
      </c>
      <c r="H937">
        <v>4750</v>
      </c>
      <c r="I937" t="str">
        <f t="shared" si="52"/>
        <v>7894750</v>
      </c>
      <c r="J937" s="4">
        <f t="shared" si="53"/>
        <v>44426</v>
      </c>
      <c r="K937" t="s">
        <v>84</v>
      </c>
    </row>
    <row r="938" spans="1:11" hidden="1" x14ac:dyDescent="0.25">
      <c r="A938" s="4">
        <v>44446</v>
      </c>
      <c r="B938" t="s">
        <v>63</v>
      </c>
      <c r="C938">
        <v>789</v>
      </c>
      <c r="D938" t="str">
        <f t="shared" si="51"/>
        <v>БелАЗ 7555В789</v>
      </c>
      <c r="E938">
        <v>2021</v>
      </c>
      <c r="F938" t="s">
        <v>2</v>
      </c>
      <c r="G938">
        <v>4989</v>
      </c>
      <c r="H938">
        <v>5000</v>
      </c>
      <c r="I938" t="str">
        <f t="shared" si="52"/>
        <v>7895000</v>
      </c>
      <c r="J938" s="4">
        <f t="shared" si="53"/>
        <v>44446</v>
      </c>
      <c r="K938" t="s">
        <v>84</v>
      </c>
    </row>
    <row r="939" spans="1:11" hidden="1" x14ac:dyDescent="0.25">
      <c r="A939" s="4">
        <v>44463</v>
      </c>
      <c r="B939" t="s">
        <v>63</v>
      </c>
      <c r="C939">
        <v>789</v>
      </c>
      <c r="D939" t="str">
        <f t="shared" si="51"/>
        <v>БелАЗ 7555В789</v>
      </c>
      <c r="E939">
        <v>2021</v>
      </c>
      <c r="F939" t="s">
        <v>6</v>
      </c>
      <c r="G939">
        <v>5250</v>
      </c>
      <c r="H939">
        <v>5250</v>
      </c>
      <c r="I939" t="str">
        <f t="shared" si="52"/>
        <v>7895250</v>
      </c>
      <c r="J939" s="4">
        <f t="shared" si="53"/>
        <v>44463</v>
      </c>
      <c r="K939" t="s">
        <v>84</v>
      </c>
    </row>
    <row r="940" spans="1:11" hidden="1" x14ac:dyDescent="0.25">
      <c r="A940" s="4">
        <v>44486</v>
      </c>
      <c r="B940" t="s">
        <v>63</v>
      </c>
      <c r="C940">
        <v>789</v>
      </c>
      <c r="D940" t="str">
        <f t="shared" si="51"/>
        <v>БелАЗ 7555В789</v>
      </c>
      <c r="E940">
        <v>2021</v>
      </c>
      <c r="F940" t="s">
        <v>4</v>
      </c>
      <c r="G940">
        <v>5500</v>
      </c>
      <c r="H940">
        <v>5500</v>
      </c>
      <c r="I940" t="str">
        <f t="shared" si="52"/>
        <v>7895500</v>
      </c>
      <c r="J940" s="4">
        <f t="shared" si="53"/>
        <v>44486</v>
      </c>
      <c r="K940" t="s">
        <v>84</v>
      </c>
    </row>
    <row r="941" spans="1:11" hidden="1" x14ac:dyDescent="0.25">
      <c r="A941" s="4">
        <v>44496</v>
      </c>
      <c r="B941" t="s">
        <v>63</v>
      </c>
      <c r="C941">
        <v>789</v>
      </c>
      <c r="D941" t="str">
        <f t="shared" si="51"/>
        <v>БелАЗ 7555В789</v>
      </c>
      <c r="E941">
        <v>2021</v>
      </c>
      <c r="F941" t="s">
        <v>6</v>
      </c>
      <c r="G941">
        <v>5750</v>
      </c>
      <c r="H941">
        <v>5750</v>
      </c>
      <c r="I941" t="str">
        <f t="shared" si="52"/>
        <v>7895750</v>
      </c>
      <c r="J941" s="4">
        <f t="shared" si="53"/>
        <v>44496</v>
      </c>
      <c r="K941" t="s">
        <v>84</v>
      </c>
    </row>
    <row r="942" spans="1:11" hidden="1" x14ac:dyDescent="0.25">
      <c r="A942" s="4">
        <v>44649</v>
      </c>
      <c r="B942" t="s">
        <v>63</v>
      </c>
      <c r="C942">
        <v>789</v>
      </c>
      <c r="D942" t="str">
        <f t="shared" si="51"/>
        <v>БелАЗ 7555В789</v>
      </c>
      <c r="E942">
        <v>2022</v>
      </c>
      <c r="F942" t="s">
        <v>6</v>
      </c>
      <c r="G942">
        <v>6267</v>
      </c>
      <c r="H942">
        <v>6250</v>
      </c>
      <c r="I942" t="str">
        <f t="shared" si="52"/>
        <v>7896250</v>
      </c>
      <c r="J942" s="4">
        <f t="shared" si="53"/>
        <v>44649</v>
      </c>
      <c r="K942" t="s">
        <v>84</v>
      </c>
    </row>
    <row r="943" spans="1:11" hidden="1" x14ac:dyDescent="0.25">
      <c r="A943" s="4">
        <v>44661</v>
      </c>
      <c r="B943" t="s">
        <v>63</v>
      </c>
      <c r="C943">
        <v>789</v>
      </c>
      <c r="D943" t="str">
        <f t="shared" si="51"/>
        <v>БелАЗ 7555В789</v>
      </c>
      <c r="E943">
        <v>2022</v>
      </c>
      <c r="F943" t="s">
        <v>4</v>
      </c>
      <c r="G943">
        <v>6546</v>
      </c>
      <c r="H943">
        <v>6500</v>
      </c>
      <c r="I943" t="str">
        <f t="shared" si="52"/>
        <v>7896500</v>
      </c>
      <c r="J943" s="4">
        <f t="shared" si="53"/>
        <v>44661</v>
      </c>
      <c r="K943" t="s">
        <v>84</v>
      </c>
    </row>
    <row r="944" spans="1:11" hidden="1" x14ac:dyDescent="0.25">
      <c r="A944" s="4">
        <v>44672</v>
      </c>
      <c r="B944" t="s">
        <v>63</v>
      </c>
      <c r="C944">
        <v>789</v>
      </c>
      <c r="D944" t="str">
        <f t="shared" si="51"/>
        <v>БелАЗ 7555В789</v>
      </c>
      <c r="E944">
        <v>2022</v>
      </c>
      <c r="F944" t="s">
        <v>6</v>
      </c>
      <c r="G944">
        <v>6761</v>
      </c>
      <c r="H944">
        <v>6750</v>
      </c>
      <c r="I944" t="str">
        <f t="shared" si="52"/>
        <v>7896750</v>
      </c>
      <c r="J944" s="4">
        <f t="shared" si="53"/>
        <v>44672</v>
      </c>
      <c r="K944" t="s">
        <v>84</v>
      </c>
    </row>
    <row r="945" spans="1:11" hidden="1" x14ac:dyDescent="0.25">
      <c r="A945" s="4">
        <v>44682</v>
      </c>
      <c r="B945" t="s">
        <v>63</v>
      </c>
      <c r="C945">
        <v>789</v>
      </c>
      <c r="D945" t="str">
        <f t="shared" si="51"/>
        <v>БелАЗ 7555В789</v>
      </c>
      <c r="E945">
        <v>2022</v>
      </c>
      <c r="F945" t="s">
        <v>2</v>
      </c>
      <c r="G945">
        <v>7057</v>
      </c>
      <c r="H945">
        <v>7000</v>
      </c>
      <c r="I945" t="str">
        <f t="shared" si="52"/>
        <v>7897000</v>
      </c>
      <c r="J945" s="4">
        <f t="shared" si="53"/>
        <v>44682</v>
      </c>
      <c r="K945" t="s">
        <v>84</v>
      </c>
    </row>
    <row r="946" spans="1:11" hidden="1" x14ac:dyDescent="0.25">
      <c r="A946" s="4">
        <v>44697</v>
      </c>
      <c r="B946" t="s">
        <v>63</v>
      </c>
      <c r="C946">
        <v>789</v>
      </c>
      <c r="D946" t="str">
        <f t="shared" si="51"/>
        <v>БелАЗ 7555В789</v>
      </c>
      <c r="E946">
        <v>2022</v>
      </c>
      <c r="F946" t="s">
        <v>6</v>
      </c>
      <c r="G946">
        <v>7255</v>
      </c>
      <c r="H946">
        <v>7250</v>
      </c>
      <c r="I946" t="str">
        <f t="shared" si="52"/>
        <v>7897250</v>
      </c>
      <c r="J946" s="4">
        <f t="shared" si="53"/>
        <v>44697</v>
      </c>
      <c r="K946" t="s">
        <v>84</v>
      </c>
    </row>
    <row r="947" spans="1:11" hidden="1" x14ac:dyDescent="0.25">
      <c r="A947" s="4">
        <v>44725</v>
      </c>
      <c r="B947" t="s">
        <v>63</v>
      </c>
      <c r="C947">
        <v>789</v>
      </c>
      <c r="D947" t="str">
        <f t="shared" si="51"/>
        <v>БелАЗ 7555В789</v>
      </c>
      <c r="E947">
        <v>2022</v>
      </c>
      <c r="F947" t="s">
        <v>52</v>
      </c>
      <c r="G947">
        <v>7500</v>
      </c>
      <c r="H947">
        <v>7500</v>
      </c>
      <c r="I947" t="str">
        <f t="shared" si="52"/>
        <v>7897500</v>
      </c>
      <c r="J947" s="4">
        <f t="shared" si="53"/>
        <v>44725</v>
      </c>
      <c r="K947" t="s">
        <v>84</v>
      </c>
    </row>
    <row r="948" spans="1:11" hidden="1" x14ac:dyDescent="0.25">
      <c r="A948" s="4">
        <v>44847</v>
      </c>
      <c r="B948" t="s">
        <v>63</v>
      </c>
      <c r="C948">
        <v>789</v>
      </c>
      <c r="D948" t="str">
        <f t="shared" si="51"/>
        <v>БелАЗ 7555В789</v>
      </c>
      <c r="E948">
        <v>2022</v>
      </c>
      <c r="F948" t="s">
        <v>6</v>
      </c>
      <c r="G948">
        <v>7761</v>
      </c>
      <c r="H948">
        <v>7750</v>
      </c>
      <c r="I948" t="str">
        <f t="shared" si="52"/>
        <v>7897750</v>
      </c>
      <c r="J948" s="4">
        <f t="shared" si="53"/>
        <v>44847</v>
      </c>
      <c r="K948" t="s">
        <v>84</v>
      </c>
    </row>
    <row r="949" spans="1:11" hidden="1" x14ac:dyDescent="0.25">
      <c r="A949" s="4">
        <v>44291</v>
      </c>
      <c r="B949" t="s">
        <v>63</v>
      </c>
      <c r="C949">
        <v>790</v>
      </c>
      <c r="D949" t="str">
        <f t="shared" si="51"/>
        <v>БелАЗ 7555В790</v>
      </c>
      <c r="E949">
        <v>2021</v>
      </c>
      <c r="F949" t="s">
        <v>6</v>
      </c>
      <c r="G949">
        <v>2242</v>
      </c>
      <c r="H949">
        <v>2250</v>
      </c>
      <c r="I949" t="str">
        <f t="shared" si="52"/>
        <v>7902250</v>
      </c>
      <c r="J949" s="4">
        <f t="shared" si="53"/>
        <v>44291</v>
      </c>
      <c r="K949" t="s">
        <v>84</v>
      </c>
    </row>
    <row r="950" spans="1:11" hidden="1" x14ac:dyDescent="0.25">
      <c r="A950" s="4">
        <v>44299</v>
      </c>
      <c r="B950" t="s">
        <v>63</v>
      </c>
      <c r="C950">
        <v>790</v>
      </c>
      <c r="D950" t="str">
        <f t="shared" si="51"/>
        <v>БелАЗ 7555В790</v>
      </c>
      <c r="E950">
        <v>2021</v>
      </c>
      <c r="F950" t="s">
        <v>4</v>
      </c>
      <c r="G950">
        <v>2512</v>
      </c>
      <c r="H950">
        <v>2500</v>
      </c>
      <c r="I950" t="str">
        <f t="shared" si="52"/>
        <v>7902500</v>
      </c>
      <c r="J950" s="4">
        <f t="shared" si="53"/>
        <v>44299</v>
      </c>
      <c r="K950" t="s">
        <v>84</v>
      </c>
    </row>
    <row r="951" spans="1:11" hidden="1" x14ac:dyDescent="0.25">
      <c r="A951" s="4">
        <v>44308</v>
      </c>
      <c r="B951" t="s">
        <v>63</v>
      </c>
      <c r="C951">
        <v>790</v>
      </c>
      <c r="D951" t="str">
        <f t="shared" si="51"/>
        <v>БелАЗ 7555В790</v>
      </c>
      <c r="E951">
        <v>2021</v>
      </c>
      <c r="F951" t="s">
        <v>6</v>
      </c>
      <c r="G951">
        <v>2735</v>
      </c>
      <c r="H951">
        <v>2750</v>
      </c>
      <c r="I951" t="str">
        <f t="shared" si="52"/>
        <v>7902750</v>
      </c>
      <c r="J951" s="4">
        <f t="shared" si="53"/>
        <v>44308</v>
      </c>
      <c r="K951" t="s">
        <v>84</v>
      </c>
    </row>
    <row r="952" spans="1:11" hidden="1" x14ac:dyDescent="0.25">
      <c r="A952" s="4">
        <v>44334</v>
      </c>
      <c r="B952" t="s">
        <v>63</v>
      </c>
      <c r="C952">
        <v>790</v>
      </c>
      <c r="D952" t="str">
        <f t="shared" si="51"/>
        <v>БелАЗ 7555В790</v>
      </c>
      <c r="E952">
        <v>2021</v>
      </c>
      <c r="F952" t="s">
        <v>6</v>
      </c>
      <c r="G952">
        <v>3250</v>
      </c>
      <c r="H952">
        <v>3250</v>
      </c>
      <c r="I952" t="str">
        <f t="shared" si="52"/>
        <v>7903250</v>
      </c>
      <c r="J952" s="4">
        <f t="shared" si="53"/>
        <v>44334</v>
      </c>
      <c r="K952" t="s">
        <v>84</v>
      </c>
    </row>
    <row r="953" spans="1:11" hidden="1" x14ac:dyDescent="0.25">
      <c r="A953" s="4">
        <v>44352</v>
      </c>
      <c r="B953" t="s">
        <v>63</v>
      </c>
      <c r="C953">
        <v>790</v>
      </c>
      <c r="D953" t="str">
        <f t="shared" si="51"/>
        <v>БелАЗ 7555В790</v>
      </c>
      <c r="E953">
        <v>2021</v>
      </c>
      <c r="F953" t="s">
        <v>4</v>
      </c>
      <c r="G953">
        <v>3535</v>
      </c>
      <c r="H953">
        <v>3500</v>
      </c>
      <c r="I953" t="str">
        <f t="shared" si="52"/>
        <v>7903500</v>
      </c>
      <c r="J953" s="4">
        <f t="shared" si="53"/>
        <v>44352</v>
      </c>
      <c r="K953" t="s">
        <v>84</v>
      </c>
    </row>
    <row r="954" spans="1:11" hidden="1" x14ac:dyDescent="0.25">
      <c r="A954" s="4">
        <v>44361</v>
      </c>
      <c r="B954" t="s">
        <v>63</v>
      </c>
      <c r="C954">
        <v>790</v>
      </c>
      <c r="D954" t="str">
        <f t="shared" si="51"/>
        <v>БелАЗ 7555В790</v>
      </c>
      <c r="E954">
        <v>2021</v>
      </c>
      <c r="F954" t="s">
        <v>6</v>
      </c>
      <c r="G954">
        <v>3735</v>
      </c>
      <c r="H954">
        <v>3750</v>
      </c>
      <c r="I954" t="str">
        <f t="shared" si="52"/>
        <v>7903750</v>
      </c>
      <c r="J954" s="4">
        <f t="shared" si="53"/>
        <v>44361</v>
      </c>
      <c r="K954" t="s">
        <v>84</v>
      </c>
    </row>
    <row r="955" spans="1:11" hidden="1" x14ac:dyDescent="0.25">
      <c r="A955" s="4">
        <v>44376</v>
      </c>
      <c r="B955" t="s">
        <v>63</v>
      </c>
      <c r="C955">
        <v>790</v>
      </c>
      <c r="D955" t="str">
        <f t="shared" si="51"/>
        <v>БелАЗ 7555В790</v>
      </c>
      <c r="E955">
        <v>2021</v>
      </c>
      <c r="F955" t="s">
        <v>5</v>
      </c>
      <c r="G955">
        <v>4005</v>
      </c>
      <c r="H955">
        <v>4000</v>
      </c>
      <c r="I955" t="str">
        <f t="shared" si="52"/>
        <v>7904000</v>
      </c>
      <c r="J955" s="4">
        <f t="shared" si="53"/>
        <v>44376</v>
      </c>
      <c r="K955" t="s">
        <v>84</v>
      </c>
    </row>
    <row r="956" spans="1:11" hidden="1" x14ac:dyDescent="0.25">
      <c r="A956" s="4">
        <v>44390</v>
      </c>
      <c r="B956" t="s">
        <v>63</v>
      </c>
      <c r="C956">
        <v>790</v>
      </c>
      <c r="D956" t="str">
        <f t="shared" si="51"/>
        <v>БелАЗ 7555В790</v>
      </c>
      <c r="E956">
        <v>2021</v>
      </c>
      <c r="F956" t="s">
        <v>6</v>
      </c>
      <c r="G956">
        <v>4266</v>
      </c>
      <c r="H956">
        <v>4250</v>
      </c>
      <c r="I956" t="str">
        <f t="shared" si="52"/>
        <v>7904250</v>
      </c>
      <c r="J956" s="4">
        <f t="shared" si="53"/>
        <v>44390</v>
      </c>
      <c r="K956" t="s">
        <v>84</v>
      </c>
    </row>
    <row r="957" spans="1:11" hidden="1" x14ac:dyDescent="0.25">
      <c r="A957" s="4">
        <v>44406</v>
      </c>
      <c r="B957" t="s">
        <v>63</v>
      </c>
      <c r="C957">
        <v>790</v>
      </c>
      <c r="D957" t="str">
        <f t="shared" si="51"/>
        <v>БелАЗ 7555В790</v>
      </c>
      <c r="E957">
        <v>2021</v>
      </c>
      <c r="F957" t="s">
        <v>52</v>
      </c>
      <c r="G957">
        <v>4535</v>
      </c>
      <c r="H957">
        <v>4500</v>
      </c>
      <c r="I957" t="str">
        <f t="shared" si="52"/>
        <v>7904500</v>
      </c>
      <c r="J957" s="4">
        <f t="shared" si="53"/>
        <v>44406</v>
      </c>
      <c r="K957" t="s">
        <v>84</v>
      </c>
    </row>
    <row r="958" spans="1:11" hidden="1" x14ac:dyDescent="0.25">
      <c r="A958" s="4">
        <v>44423</v>
      </c>
      <c r="B958" t="s">
        <v>63</v>
      </c>
      <c r="C958">
        <v>790</v>
      </c>
      <c r="D958" t="str">
        <f t="shared" si="51"/>
        <v>БелАЗ 7555В790</v>
      </c>
      <c r="E958">
        <v>2021</v>
      </c>
      <c r="F958" t="s">
        <v>6</v>
      </c>
      <c r="G958">
        <v>4745</v>
      </c>
      <c r="H958">
        <v>4750</v>
      </c>
      <c r="I958" t="str">
        <f t="shared" si="52"/>
        <v>7904750</v>
      </c>
      <c r="J958" s="4">
        <f t="shared" si="53"/>
        <v>44423</v>
      </c>
      <c r="K958" t="s">
        <v>84</v>
      </c>
    </row>
    <row r="959" spans="1:11" hidden="1" x14ac:dyDescent="0.25">
      <c r="A959" s="4">
        <v>44438</v>
      </c>
      <c r="B959" t="s">
        <v>63</v>
      </c>
      <c r="C959">
        <v>790</v>
      </c>
      <c r="D959" t="str">
        <f t="shared" si="51"/>
        <v>БелАЗ 7555В790</v>
      </c>
      <c r="E959">
        <v>2021</v>
      </c>
      <c r="F959" t="s">
        <v>2</v>
      </c>
      <c r="G959">
        <v>5004</v>
      </c>
      <c r="H959">
        <v>5000</v>
      </c>
      <c r="I959" t="str">
        <f t="shared" si="52"/>
        <v>7905000</v>
      </c>
      <c r="J959" s="4">
        <f t="shared" si="53"/>
        <v>44438</v>
      </c>
      <c r="K959" t="s">
        <v>84</v>
      </c>
    </row>
    <row r="960" spans="1:11" hidden="1" x14ac:dyDescent="0.25">
      <c r="A960" s="4">
        <v>44450</v>
      </c>
      <c r="B960" t="s">
        <v>63</v>
      </c>
      <c r="C960">
        <v>790</v>
      </c>
      <c r="D960" t="str">
        <f t="shared" si="51"/>
        <v>БелАЗ 7555В790</v>
      </c>
      <c r="E960">
        <v>2021</v>
      </c>
      <c r="F960" t="s">
        <v>6</v>
      </c>
      <c r="G960">
        <v>5238</v>
      </c>
      <c r="H960">
        <v>5250</v>
      </c>
      <c r="I960" t="str">
        <f t="shared" si="52"/>
        <v>7905250</v>
      </c>
      <c r="J960" s="4">
        <f t="shared" si="53"/>
        <v>44450</v>
      </c>
      <c r="K960" t="s">
        <v>84</v>
      </c>
    </row>
    <row r="961" spans="1:11" hidden="1" x14ac:dyDescent="0.25">
      <c r="A961" s="4">
        <v>44480</v>
      </c>
      <c r="B961" t="s">
        <v>63</v>
      </c>
      <c r="C961">
        <v>790</v>
      </c>
      <c r="D961" t="str">
        <f t="shared" si="51"/>
        <v>БелАЗ 7555В790</v>
      </c>
      <c r="E961">
        <v>2021</v>
      </c>
      <c r="F961" t="s">
        <v>4</v>
      </c>
      <c r="G961">
        <v>5525</v>
      </c>
      <c r="H961">
        <v>5500</v>
      </c>
      <c r="I961" t="str">
        <f t="shared" si="52"/>
        <v>7905500</v>
      </c>
      <c r="J961" s="4">
        <f t="shared" si="53"/>
        <v>44480</v>
      </c>
      <c r="K961" t="s">
        <v>84</v>
      </c>
    </row>
    <row r="962" spans="1:11" hidden="1" x14ac:dyDescent="0.25">
      <c r="A962" s="4">
        <v>44490</v>
      </c>
      <c r="B962" t="s">
        <v>63</v>
      </c>
      <c r="C962">
        <v>790</v>
      </c>
      <c r="D962" t="str">
        <f t="shared" ref="D962:D1025" si="54">B962&amp;C962</f>
        <v>БелАЗ 7555В790</v>
      </c>
      <c r="E962">
        <v>2021</v>
      </c>
      <c r="F962" t="s">
        <v>6</v>
      </c>
      <c r="G962">
        <v>5782</v>
      </c>
      <c r="H962">
        <v>5750</v>
      </c>
      <c r="I962" t="str">
        <f t="shared" ref="I962:I1025" si="55">C962&amp;H962</f>
        <v>7905750</v>
      </c>
      <c r="J962" s="4">
        <f t="shared" ref="J962:J1025" si="56">A962</f>
        <v>44490</v>
      </c>
      <c r="K962" t="s">
        <v>84</v>
      </c>
    </row>
    <row r="963" spans="1:11" hidden="1" x14ac:dyDescent="0.25">
      <c r="A963" s="4">
        <v>44637</v>
      </c>
      <c r="B963" t="s">
        <v>63</v>
      </c>
      <c r="C963">
        <v>790</v>
      </c>
      <c r="D963" t="str">
        <f t="shared" si="54"/>
        <v>БелАЗ 7555В790</v>
      </c>
      <c r="E963">
        <v>2022</v>
      </c>
      <c r="F963" t="s">
        <v>7</v>
      </c>
      <c r="G963">
        <v>6112</v>
      </c>
      <c r="H963">
        <v>6000</v>
      </c>
      <c r="I963" t="str">
        <f t="shared" si="55"/>
        <v>7906000</v>
      </c>
      <c r="J963" s="4">
        <f t="shared" si="56"/>
        <v>44637</v>
      </c>
      <c r="K963" t="s">
        <v>84</v>
      </c>
    </row>
    <row r="964" spans="1:11" hidden="1" x14ac:dyDescent="0.25">
      <c r="A964" s="4">
        <v>44643</v>
      </c>
      <c r="B964" t="s">
        <v>63</v>
      </c>
      <c r="C964">
        <v>790</v>
      </c>
      <c r="D964" t="str">
        <f t="shared" si="54"/>
        <v>БелАЗ 7555В790</v>
      </c>
      <c r="E964">
        <v>2022</v>
      </c>
      <c r="F964" t="s">
        <v>6</v>
      </c>
      <c r="G964">
        <v>6250</v>
      </c>
      <c r="H964">
        <v>6250</v>
      </c>
      <c r="I964" t="str">
        <f t="shared" si="55"/>
        <v>7906250</v>
      </c>
      <c r="J964" s="4">
        <f t="shared" si="56"/>
        <v>44643</v>
      </c>
      <c r="K964" t="s">
        <v>84</v>
      </c>
    </row>
    <row r="965" spans="1:11" hidden="1" x14ac:dyDescent="0.25">
      <c r="A965" s="4">
        <v>44655</v>
      </c>
      <c r="B965" t="s">
        <v>63</v>
      </c>
      <c r="C965">
        <v>790</v>
      </c>
      <c r="D965" t="str">
        <f t="shared" si="54"/>
        <v>БелАЗ 7555В790</v>
      </c>
      <c r="E965">
        <v>2022</v>
      </c>
      <c r="F965" t="s">
        <v>4</v>
      </c>
      <c r="G965">
        <v>6557</v>
      </c>
      <c r="H965">
        <v>6500</v>
      </c>
      <c r="I965" t="str">
        <f t="shared" si="55"/>
        <v>7906500</v>
      </c>
      <c r="J965" s="4">
        <f t="shared" si="56"/>
        <v>44655</v>
      </c>
      <c r="K965" t="s">
        <v>84</v>
      </c>
    </row>
    <row r="966" spans="1:11" hidden="1" x14ac:dyDescent="0.25">
      <c r="A966" s="4">
        <v>44666</v>
      </c>
      <c r="B966" t="s">
        <v>63</v>
      </c>
      <c r="C966">
        <v>790</v>
      </c>
      <c r="D966" t="str">
        <f t="shared" si="54"/>
        <v>БелАЗ 7555В790</v>
      </c>
      <c r="E966">
        <v>2022</v>
      </c>
      <c r="F966" t="s">
        <v>6</v>
      </c>
      <c r="G966">
        <v>6749</v>
      </c>
      <c r="H966">
        <v>6750</v>
      </c>
      <c r="I966" t="str">
        <f t="shared" si="55"/>
        <v>7906750</v>
      </c>
      <c r="J966" s="4">
        <f t="shared" si="56"/>
        <v>44666</v>
      </c>
      <c r="K966" t="s">
        <v>84</v>
      </c>
    </row>
    <row r="967" spans="1:11" hidden="1" x14ac:dyDescent="0.25">
      <c r="A967" s="4">
        <v>44684</v>
      </c>
      <c r="B967" t="s">
        <v>63</v>
      </c>
      <c r="C967">
        <v>790</v>
      </c>
      <c r="D967" t="str">
        <f t="shared" si="54"/>
        <v>БелАЗ 7555В790</v>
      </c>
      <c r="E967">
        <v>2022</v>
      </c>
      <c r="F967" t="s">
        <v>2</v>
      </c>
      <c r="G967">
        <v>6991</v>
      </c>
      <c r="H967">
        <v>7000</v>
      </c>
      <c r="I967" t="str">
        <f t="shared" si="55"/>
        <v>7907000</v>
      </c>
      <c r="J967" s="4">
        <f t="shared" si="56"/>
        <v>44684</v>
      </c>
      <c r="K967" t="s">
        <v>84</v>
      </c>
    </row>
    <row r="968" spans="1:11" hidden="1" x14ac:dyDescent="0.25">
      <c r="A968" s="4">
        <v>44699</v>
      </c>
      <c r="B968" t="s">
        <v>63</v>
      </c>
      <c r="C968">
        <v>790</v>
      </c>
      <c r="D968" t="str">
        <f t="shared" si="54"/>
        <v>БелАЗ 7555В790</v>
      </c>
      <c r="E968">
        <v>2022</v>
      </c>
      <c r="F968" t="s">
        <v>6</v>
      </c>
      <c r="G968">
        <v>7273</v>
      </c>
      <c r="H968">
        <v>7250</v>
      </c>
      <c r="I968" t="str">
        <f t="shared" si="55"/>
        <v>7907250</v>
      </c>
      <c r="J968" s="4">
        <f t="shared" si="56"/>
        <v>44699</v>
      </c>
      <c r="K968" t="s">
        <v>84</v>
      </c>
    </row>
    <row r="969" spans="1:11" hidden="1" x14ac:dyDescent="0.25">
      <c r="A969" s="4">
        <v>44709</v>
      </c>
      <c r="B969" t="s">
        <v>63</v>
      </c>
      <c r="C969">
        <v>790</v>
      </c>
      <c r="D969" t="str">
        <f t="shared" si="54"/>
        <v>БелАЗ 7555В790</v>
      </c>
      <c r="E969">
        <v>2022</v>
      </c>
      <c r="F969" t="s">
        <v>4</v>
      </c>
      <c r="G969">
        <v>7506</v>
      </c>
      <c r="H969">
        <v>7500</v>
      </c>
      <c r="I969" t="str">
        <f t="shared" si="55"/>
        <v>7907500</v>
      </c>
      <c r="J969" s="4">
        <f t="shared" si="56"/>
        <v>44709</v>
      </c>
      <c r="K969" t="s">
        <v>84</v>
      </c>
    </row>
    <row r="970" spans="1:11" hidden="1" x14ac:dyDescent="0.25">
      <c r="A970" s="4">
        <v>44722</v>
      </c>
      <c r="B970" t="s">
        <v>63</v>
      </c>
      <c r="C970">
        <v>790</v>
      </c>
      <c r="D970" t="str">
        <f t="shared" si="54"/>
        <v>БелАЗ 7555В790</v>
      </c>
      <c r="E970">
        <v>2022</v>
      </c>
      <c r="F970" t="s">
        <v>6</v>
      </c>
      <c r="G970">
        <v>7741</v>
      </c>
      <c r="H970">
        <v>7750</v>
      </c>
      <c r="I970" t="str">
        <f t="shared" si="55"/>
        <v>7907750</v>
      </c>
      <c r="J970" s="4">
        <f t="shared" si="56"/>
        <v>44722</v>
      </c>
      <c r="K970" t="s">
        <v>84</v>
      </c>
    </row>
    <row r="971" spans="1:11" hidden="1" x14ac:dyDescent="0.25">
      <c r="A971" s="4">
        <v>44739</v>
      </c>
      <c r="B971" t="s">
        <v>63</v>
      </c>
      <c r="C971">
        <v>790</v>
      </c>
      <c r="D971" t="str">
        <f t="shared" si="54"/>
        <v>БелАЗ 7555В790</v>
      </c>
      <c r="E971">
        <v>2022</v>
      </c>
      <c r="F971" t="s">
        <v>5</v>
      </c>
      <c r="G971">
        <v>8003</v>
      </c>
      <c r="H971">
        <v>8000</v>
      </c>
      <c r="I971" t="str">
        <f t="shared" si="55"/>
        <v>7908000</v>
      </c>
      <c r="J971" s="4">
        <f t="shared" si="56"/>
        <v>44739</v>
      </c>
      <c r="K971" t="s">
        <v>84</v>
      </c>
    </row>
    <row r="972" spans="1:11" hidden="1" x14ac:dyDescent="0.25">
      <c r="A972" s="4">
        <v>44753</v>
      </c>
      <c r="B972" t="s">
        <v>63</v>
      </c>
      <c r="C972">
        <v>790</v>
      </c>
      <c r="D972" t="str">
        <f t="shared" si="54"/>
        <v>БелАЗ 7555В790</v>
      </c>
      <c r="E972">
        <v>2022</v>
      </c>
      <c r="F972" t="s">
        <v>6</v>
      </c>
      <c r="G972">
        <v>8259</v>
      </c>
      <c r="H972">
        <v>8250</v>
      </c>
      <c r="I972" t="str">
        <f t="shared" si="55"/>
        <v>7908250</v>
      </c>
      <c r="J972" s="4">
        <f t="shared" si="56"/>
        <v>44753</v>
      </c>
      <c r="K972" t="s">
        <v>84</v>
      </c>
    </row>
    <row r="973" spans="1:11" hidden="1" x14ac:dyDescent="0.25">
      <c r="A973" s="4">
        <v>44774</v>
      </c>
      <c r="B973" t="s">
        <v>63</v>
      </c>
      <c r="C973">
        <v>790</v>
      </c>
      <c r="D973" t="str">
        <f t="shared" si="54"/>
        <v>БелАЗ 7555В790</v>
      </c>
      <c r="E973">
        <v>2022</v>
      </c>
      <c r="F973" t="s">
        <v>4</v>
      </c>
      <c r="G973">
        <v>8545</v>
      </c>
      <c r="H973">
        <v>8500</v>
      </c>
      <c r="I973" t="str">
        <f t="shared" si="55"/>
        <v>7908500</v>
      </c>
      <c r="J973" s="4">
        <f t="shared" si="56"/>
        <v>44774</v>
      </c>
      <c r="K973" t="s">
        <v>84</v>
      </c>
    </row>
    <row r="974" spans="1:11" hidden="1" x14ac:dyDescent="0.25">
      <c r="A974" s="4">
        <v>44795</v>
      </c>
      <c r="B974" t="s">
        <v>63</v>
      </c>
      <c r="C974">
        <v>790</v>
      </c>
      <c r="D974" t="str">
        <f t="shared" si="54"/>
        <v>БелАЗ 7555В790</v>
      </c>
      <c r="E974">
        <v>2022</v>
      </c>
      <c r="F974" t="s">
        <v>6</v>
      </c>
      <c r="G974">
        <v>8772</v>
      </c>
      <c r="H974">
        <v>8750</v>
      </c>
      <c r="I974" t="str">
        <f t="shared" si="55"/>
        <v>7908750</v>
      </c>
      <c r="J974" s="4">
        <f t="shared" si="56"/>
        <v>44795</v>
      </c>
      <c r="K974" t="s">
        <v>84</v>
      </c>
    </row>
    <row r="975" spans="1:11" hidden="1" x14ac:dyDescent="0.25">
      <c r="A975" s="4">
        <v>44839</v>
      </c>
      <c r="B975" t="s">
        <v>63</v>
      </c>
      <c r="C975">
        <v>790</v>
      </c>
      <c r="D975" t="str">
        <f t="shared" si="54"/>
        <v>БелАЗ 7555В790</v>
      </c>
      <c r="E975">
        <v>2022</v>
      </c>
      <c r="F975" t="s">
        <v>6</v>
      </c>
      <c r="G975">
        <v>9260</v>
      </c>
      <c r="H975">
        <v>9250</v>
      </c>
      <c r="I975" t="str">
        <f t="shared" si="55"/>
        <v>7909250</v>
      </c>
      <c r="J975" s="4">
        <f t="shared" si="56"/>
        <v>44839</v>
      </c>
      <c r="K975" t="s">
        <v>84</v>
      </c>
    </row>
    <row r="976" spans="1:11" hidden="1" x14ac:dyDescent="0.25">
      <c r="A976" s="4">
        <v>44260</v>
      </c>
      <c r="B976" t="s">
        <v>64</v>
      </c>
      <c r="C976">
        <v>791</v>
      </c>
      <c r="D976" t="str">
        <f t="shared" si="54"/>
        <v>DM-45791</v>
      </c>
      <c r="E976">
        <v>2021</v>
      </c>
      <c r="F976" t="s">
        <v>6</v>
      </c>
      <c r="G976">
        <v>1777</v>
      </c>
      <c r="H976">
        <v>23500</v>
      </c>
      <c r="I976" t="str">
        <f t="shared" si="55"/>
        <v>79123500</v>
      </c>
      <c r="J976" s="4">
        <f t="shared" si="56"/>
        <v>44260</v>
      </c>
    </row>
    <row r="977" spans="1:11" hidden="1" x14ac:dyDescent="0.25">
      <c r="A977" s="4">
        <v>44274</v>
      </c>
      <c r="B977" t="s">
        <v>64</v>
      </c>
      <c r="C977">
        <v>791</v>
      </c>
      <c r="D977" t="str">
        <f t="shared" si="54"/>
        <v>DM-45791</v>
      </c>
      <c r="E977">
        <v>2021</v>
      </c>
      <c r="F977" t="s">
        <v>7</v>
      </c>
      <c r="G977">
        <v>2057</v>
      </c>
      <c r="H977">
        <v>23500</v>
      </c>
      <c r="I977" t="str">
        <f t="shared" si="55"/>
        <v>79123500</v>
      </c>
      <c r="J977" s="4">
        <f t="shared" si="56"/>
        <v>44274</v>
      </c>
    </row>
    <row r="978" spans="1:11" hidden="1" x14ac:dyDescent="0.25">
      <c r="A978" s="4">
        <v>44284</v>
      </c>
      <c r="B978" t="s">
        <v>64</v>
      </c>
      <c r="C978">
        <v>791</v>
      </c>
      <c r="D978" t="str">
        <f t="shared" si="54"/>
        <v>DM-45791</v>
      </c>
      <c r="E978">
        <v>2021</v>
      </c>
      <c r="F978" t="s">
        <v>6</v>
      </c>
      <c r="G978">
        <v>2315</v>
      </c>
      <c r="H978">
        <v>23500</v>
      </c>
      <c r="I978" t="str">
        <f t="shared" si="55"/>
        <v>79123500</v>
      </c>
      <c r="J978" s="4">
        <f t="shared" si="56"/>
        <v>44284</v>
      </c>
    </row>
    <row r="979" spans="1:11" hidden="1" x14ac:dyDescent="0.25">
      <c r="A979" s="4">
        <v>44297</v>
      </c>
      <c r="B979" t="s">
        <v>64</v>
      </c>
      <c r="C979">
        <v>791</v>
      </c>
      <c r="D979" t="str">
        <f t="shared" si="54"/>
        <v>DM-45791</v>
      </c>
      <c r="E979">
        <v>2021</v>
      </c>
      <c r="F979" t="s">
        <v>4</v>
      </c>
      <c r="G979">
        <v>2591</v>
      </c>
      <c r="H979">
        <v>23500</v>
      </c>
      <c r="I979" t="str">
        <f t="shared" si="55"/>
        <v>79123500</v>
      </c>
      <c r="J979" s="4">
        <f t="shared" si="56"/>
        <v>44297</v>
      </c>
    </row>
    <row r="980" spans="1:11" hidden="1" x14ac:dyDescent="0.25">
      <c r="A980" s="4">
        <v>44309</v>
      </c>
      <c r="B980" t="s">
        <v>64</v>
      </c>
      <c r="C980">
        <v>791</v>
      </c>
      <c r="D980" t="str">
        <f t="shared" si="54"/>
        <v>DM-45791</v>
      </c>
      <c r="E980">
        <v>2021</v>
      </c>
      <c r="F980" t="s">
        <v>6</v>
      </c>
      <c r="G980">
        <v>2800</v>
      </c>
      <c r="H980">
        <v>23500</v>
      </c>
      <c r="I980" t="str">
        <f t="shared" si="55"/>
        <v>79123500</v>
      </c>
      <c r="J980" s="4">
        <f t="shared" si="56"/>
        <v>44309</v>
      </c>
    </row>
    <row r="981" spans="1:11" hidden="1" x14ac:dyDescent="0.25">
      <c r="A981" s="4">
        <v>44317</v>
      </c>
      <c r="B981" t="s">
        <v>64</v>
      </c>
      <c r="C981">
        <v>791</v>
      </c>
      <c r="D981" t="str">
        <f t="shared" si="54"/>
        <v>DM-45791</v>
      </c>
      <c r="E981">
        <v>2021</v>
      </c>
      <c r="F981" t="s">
        <v>2</v>
      </c>
      <c r="G981">
        <v>3012</v>
      </c>
      <c r="H981">
        <v>23500</v>
      </c>
      <c r="I981" t="str">
        <f t="shared" si="55"/>
        <v>79123500</v>
      </c>
      <c r="J981" s="4">
        <f t="shared" si="56"/>
        <v>44317</v>
      </c>
    </row>
    <row r="982" spans="1:11" hidden="1" x14ac:dyDescent="0.25">
      <c r="A982" s="4">
        <v>44465</v>
      </c>
      <c r="B982" t="s">
        <v>64</v>
      </c>
      <c r="C982">
        <v>791</v>
      </c>
      <c r="D982" t="str">
        <f t="shared" si="54"/>
        <v>DM-45791</v>
      </c>
      <c r="E982">
        <v>2021</v>
      </c>
      <c r="F982" t="s">
        <v>6</v>
      </c>
      <c r="G982">
        <v>3269</v>
      </c>
      <c r="H982">
        <v>23500</v>
      </c>
      <c r="I982" t="str">
        <f t="shared" si="55"/>
        <v>79123500</v>
      </c>
      <c r="J982" s="4">
        <f t="shared" si="56"/>
        <v>44465</v>
      </c>
    </row>
    <row r="983" spans="1:11" hidden="1" x14ac:dyDescent="0.25">
      <c r="A983" s="4">
        <v>44621</v>
      </c>
      <c r="B983" t="s">
        <v>64</v>
      </c>
      <c r="C983">
        <v>791</v>
      </c>
      <c r="D983" t="str">
        <f t="shared" si="54"/>
        <v>DM-45791</v>
      </c>
      <c r="E983">
        <v>2022</v>
      </c>
      <c r="F983" t="s">
        <v>4</v>
      </c>
      <c r="G983">
        <v>3315</v>
      </c>
      <c r="H983">
        <v>23500</v>
      </c>
      <c r="I983" t="str">
        <f t="shared" si="55"/>
        <v>79123500</v>
      </c>
      <c r="J983" s="4">
        <f t="shared" si="56"/>
        <v>44621</v>
      </c>
    </row>
    <row r="984" spans="1:11" hidden="1" x14ac:dyDescent="0.25">
      <c r="A984" s="4">
        <v>44633</v>
      </c>
      <c r="B984" t="s">
        <v>64</v>
      </c>
      <c r="C984">
        <v>791</v>
      </c>
      <c r="D984" t="str">
        <f t="shared" si="54"/>
        <v>DM-45791</v>
      </c>
      <c r="E984">
        <v>2022</v>
      </c>
      <c r="F984" t="s">
        <v>4</v>
      </c>
      <c r="G984">
        <v>3505</v>
      </c>
      <c r="H984">
        <v>23500</v>
      </c>
      <c r="I984" t="str">
        <f t="shared" si="55"/>
        <v>79123500</v>
      </c>
      <c r="J984" s="4">
        <f t="shared" si="56"/>
        <v>44633</v>
      </c>
    </row>
    <row r="985" spans="1:11" hidden="1" x14ac:dyDescent="0.25">
      <c r="A985" s="4">
        <v>44643</v>
      </c>
      <c r="B985" t="s">
        <v>64</v>
      </c>
      <c r="C985">
        <v>791</v>
      </c>
      <c r="D985" t="str">
        <f t="shared" si="54"/>
        <v>DM-45791</v>
      </c>
      <c r="E985">
        <v>2022</v>
      </c>
      <c r="F985" t="s">
        <v>2</v>
      </c>
      <c r="G985">
        <v>3758</v>
      </c>
      <c r="H985">
        <v>23500</v>
      </c>
      <c r="I985" t="str">
        <f t="shared" si="55"/>
        <v>79123500</v>
      </c>
      <c r="J985" s="4">
        <f t="shared" si="56"/>
        <v>44643</v>
      </c>
    </row>
    <row r="986" spans="1:11" hidden="1" x14ac:dyDescent="0.25">
      <c r="A986" s="4">
        <v>44643</v>
      </c>
      <c r="B986" t="s">
        <v>64</v>
      </c>
      <c r="C986">
        <v>791</v>
      </c>
      <c r="D986" t="str">
        <f t="shared" si="54"/>
        <v>DM-45791</v>
      </c>
      <c r="E986">
        <v>2022</v>
      </c>
      <c r="F986" t="s">
        <v>6</v>
      </c>
      <c r="G986">
        <v>3758</v>
      </c>
      <c r="H986">
        <v>23500</v>
      </c>
      <c r="I986" t="str">
        <f t="shared" si="55"/>
        <v>79123500</v>
      </c>
      <c r="J986" s="4">
        <f t="shared" si="56"/>
        <v>44643</v>
      </c>
    </row>
    <row r="987" spans="1:11" hidden="1" x14ac:dyDescent="0.25">
      <c r="A987" s="4">
        <v>44653</v>
      </c>
      <c r="B987" t="s">
        <v>64</v>
      </c>
      <c r="C987">
        <v>791</v>
      </c>
      <c r="D987" t="str">
        <f t="shared" si="54"/>
        <v>DM-45791</v>
      </c>
      <c r="E987">
        <v>2022</v>
      </c>
      <c r="F987" t="s">
        <v>5</v>
      </c>
      <c r="G987">
        <v>4010</v>
      </c>
      <c r="H987">
        <v>23500</v>
      </c>
      <c r="I987" t="str">
        <f t="shared" si="55"/>
        <v>79123500</v>
      </c>
      <c r="J987" s="4">
        <f t="shared" si="56"/>
        <v>44653</v>
      </c>
    </row>
    <row r="988" spans="1:11" hidden="1" x14ac:dyDescent="0.25">
      <c r="A988" s="4">
        <v>44656</v>
      </c>
      <c r="B988" t="s">
        <v>64</v>
      </c>
      <c r="C988">
        <v>791</v>
      </c>
      <c r="D988" t="str">
        <f t="shared" si="54"/>
        <v>DM-45791</v>
      </c>
      <c r="E988">
        <v>2022</v>
      </c>
      <c r="F988" t="s">
        <v>5</v>
      </c>
      <c r="G988">
        <v>4010</v>
      </c>
      <c r="H988">
        <v>23500</v>
      </c>
      <c r="I988" t="str">
        <f t="shared" si="55"/>
        <v>79123500</v>
      </c>
      <c r="J988" s="4">
        <f t="shared" si="56"/>
        <v>44656</v>
      </c>
    </row>
    <row r="989" spans="1:11" hidden="1" x14ac:dyDescent="0.25">
      <c r="A989" s="4">
        <v>44665</v>
      </c>
      <c r="B989" t="s">
        <v>64</v>
      </c>
      <c r="C989">
        <v>791</v>
      </c>
      <c r="D989" t="str">
        <f t="shared" si="54"/>
        <v>DM-45791</v>
      </c>
      <c r="E989">
        <v>2022</v>
      </c>
      <c r="F989" t="s">
        <v>6</v>
      </c>
      <c r="G989">
        <v>4247</v>
      </c>
      <c r="H989">
        <v>23500</v>
      </c>
      <c r="I989" t="str">
        <f t="shared" si="55"/>
        <v>79123500</v>
      </c>
      <c r="J989" s="4">
        <f t="shared" si="56"/>
        <v>44665</v>
      </c>
    </row>
    <row r="990" spans="1:11" hidden="1" x14ac:dyDescent="0.25">
      <c r="A990" s="4">
        <v>44682</v>
      </c>
      <c r="B990" t="s">
        <v>64</v>
      </c>
      <c r="C990">
        <v>791</v>
      </c>
      <c r="D990" t="str">
        <f t="shared" si="54"/>
        <v>DM-45791</v>
      </c>
      <c r="E990">
        <v>2022</v>
      </c>
      <c r="F990" t="s">
        <v>4</v>
      </c>
      <c r="G990">
        <v>4508</v>
      </c>
      <c r="H990">
        <v>23500</v>
      </c>
      <c r="I990" t="str">
        <f t="shared" si="55"/>
        <v>79123500</v>
      </c>
      <c r="J990" s="4">
        <f t="shared" si="56"/>
        <v>44682</v>
      </c>
    </row>
    <row r="991" spans="1:11" hidden="1" x14ac:dyDescent="0.25">
      <c r="A991" s="4">
        <v>44824</v>
      </c>
      <c r="B991" t="s">
        <v>64</v>
      </c>
      <c r="C991">
        <v>791</v>
      </c>
      <c r="D991" t="str">
        <f t="shared" si="54"/>
        <v>DM-45791</v>
      </c>
      <c r="E991">
        <v>2022</v>
      </c>
      <c r="F991" t="s">
        <v>6</v>
      </c>
      <c r="G991">
        <v>4760</v>
      </c>
      <c r="H991">
        <v>23500</v>
      </c>
      <c r="I991" t="str">
        <f t="shared" si="55"/>
        <v>79123500</v>
      </c>
      <c r="J991" s="4">
        <f t="shared" si="56"/>
        <v>44824</v>
      </c>
    </row>
    <row r="992" spans="1:11" hidden="1" x14ac:dyDescent="0.25">
      <c r="A992" s="4">
        <v>44285</v>
      </c>
      <c r="B992" t="s">
        <v>57</v>
      </c>
      <c r="C992">
        <v>792</v>
      </c>
      <c r="D992" t="str">
        <f t="shared" si="54"/>
        <v>HD-465792</v>
      </c>
      <c r="E992">
        <v>2021</v>
      </c>
      <c r="F992" t="s">
        <v>2</v>
      </c>
      <c r="G992">
        <v>3279</v>
      </c>
      <c r="H992">
        <v>3000</v>
      </c>
      <c r="I992" t="str">
        <f t="shared" si="55"/>
        <v>7923000</v>
      </c>
      <c r="J992" s="4">
        <f t="shared" si="56"/>
        <v>44285</v>
      </c>
      <c r="K992" t="s">
        <v>84</v>
      </c>
    </row>
    <row r="993" spans="1:11" hidden="1" x14ac:dyDescent="0.25">
      <c r="A993" s="4">
        <v>44317</v>
      </c>
      <c r="B993" t="s">
        <v>57</v>
      </c>
      <c r="C993">
        <v>792</v>
      </c>
      <c r="D993" t="str">
        <f t="shared" si="54"/>
        <v>HD-465792</v>
      </c>
      <c r="E993">
        <v>2021</v>
      </c>
      <c r="F993" t="s">
        <v>4</v>
      </c>
      <c r="G993">
        <v>3800</v>
      </c>
      <c r="H993">
        <v>3500</v>
      </c>
      <c r="I993" t="str">
        <f t="shared" si="55"/>
        <v>7923500</v>
      </c>
      <c r="J993" s="4">
        <f t="shared" si="56"/>
        <v>44317</v>
      </c>
      <c r="K993" t="s">
        <v>84</v>
      </c>
    </row>
    <row r="994" spans="1:11" hidden="1" x14ac:dyDescent="0.25">
      <c r="A994" s="4">
        <v>44344</v>
      </c>
      <c r="B994" t="s">
        <v>57</v>
      </c>
      <c r="C994">
        <v>792</v>
      </c>
      <c r="D994" t="str">
        <f t="shared" si="54"/>
        <v>HD-465792</v>
      </c>
      <c r="E994">
        <v>2021</v>
      </c>
      <c r="F994" t="s">
        <v>5</v>
      </c>
      <c r="G994">
        <v>4251</v>
      </c>
      <c r="H994">
        <v>4000</v>
      </c>
      <c r="I994" t="str">
        <f t="shared" si="55"/>
        <v>7924000</v>
      </c>
      <c r="J994" s="4">
        <f t="shared" si="56"/>
        <v>44344</v>
      </c>
      <c r="K994" t="s">
        <v>84</v>
      </c>
    </row>
    <row r="995" spans="1:11" hidden="1" x14ac:dyDescent="0.25">
      <c r="A995" s="4">
        <v>44371</v>
      </c>
      <c r="B995" t="s">
        <v>57</v>
      </c>
      <c r="C995">
        <v>792</v>
      </c>
      <c r="D995" t="str">
        <f t="shared" si="54"/>
        <v>HD-465792</v>
      </c>
      <c r="E995">
        <v>2021</v>
      </c>
      <c r="F995" t="s">
        <v>4</v>
      </c>
      <c r="G995">
        <v>4763</v>
      </c>
      <c r="H995">
        <v>4500</v>
      </c>
      <c r="I995" t="str">
        <f t="shared" si="55"/>
        <v>7924500</v>
      </c>
      <c r="J995" s="4">
        <f t="shared" si="56"/>
        <v>44371</v>
      </c>
      <c r="K995" t="s">
        <v>84</v>
      </c>
    </row>
    <row r="996" spans="1:11" hidden="1" x14ac:dyDescent="0.25">
      <c r="A996" s="4">
        <v>44397</v>
      </c>
      <c r="B996" t="s">
        <v>57</v>
      </c>
      <c r="C996">
        <v>792</v>
      </c>
      <c r="D996" t="str">
        <f t="shared" si="54"/>
        <v>HD-465792</v>
      </c>
      <c r="E996">
        <v>2021</v>
      </c>
      <c r="F996" t="s">
        <v>2</v>
      </c>
      <c r="G996">
        <v>5265</v>
      </c>
      <c r="H996">
        <v>5000</v>
      </c>
      <c r="I996" t="str">
        <f t="shared" si="55"/>
        <v>7925000</v>
      </c>
      <c r="J996" s="4">
        <f t="shared" si="56"/>
        <v>44397</v>
      </c>
      <c r="K996" t="s">
        <v>84</v>
      </c>
    </row>
    <row r="997" spans="1:11" hidden="1" x14ac:dyDescent="0.25">
      <c r="A997" s="4">
        <v>44442</v>
      </c>
      <c r="B997" t="s">
        <v>57</v>
      </c>
      <c r="C997">
        <v>792</v>
      </c>
      <c r="D997" t="str">
        <f t="shared" si="54"/>
        <v>HD-465792</v>
      </c>
      <c r="E997">
        <v>2021</v>
      </c>
      <c r="F997" t="s">
        <v>4</v>
      </c>
      <c r="G997">
        <v>5767</v>
      </c>
      <c r="H997">
        <v>5500</v>
      </c>
      <c r="I997" t="str">
        <f t="shared" si="55"/>
        <v>7925500</v>
      </c>
      <c r="J997" s="4">
        <f t="shared" si="56"/>
        <v>44442</v>
      </c>
      <c r="K997" t="s">
        <v>84</v>
      </c>
    </row>
    <row r="998" spans="1:11" hidden="1" x14ac:dyDescent="0.25">
      <c r="A998" s="4">
        <v>44472</v>
      </c>
      <c r="B998" t="s">
        <v>57</v>
      </c>
      <c r="C998">
        <v>792</v>
      </c>
      <c r="D998" t="str">
        <f t="shared" si="54"/>
        <v>HD-465792</v>
      </c>
      <c r="E998">
        <v>2021</v>
      </c>
      <c r="F998" t="s">
        <v>7</v>
      </c>
      <c r="G998">
        <v>6270</v>
      </c>
      <c r="H998">
        <v>6000</v>
      </c>
      <c r="I998" t="str">
        <f t="shared" si="55"/>
        <v>7926000</v>
      </c>
      <c r="J998" s="4">
        <f t="shared" si="56"/>
        <v>44472</v>
      </c>
      <c r="K998" t="s">
        <v>84</v>
      </c>
    </row>
    <row r="999" spans="1:11" hidden="1" x14ac:dyDescent="0.25">
      <c r="A999" s="4">
        <v>44500</v>
      </c>
      <c r="B999" t="s">
        <v>57</v>
      </c>
      <c r="C999">
        <v>792</v>
      </c>
      <c r="D999" t="str">
        <f t="shared" si="54"/>
        <v>HD-465792</v>
      </c>
      <c r="E999">
        <v>2021</v>
      </c>
      <c r="F999" t="s">
        <v>4</v>
      </c>
      <c r="G999">
        <v>6799</v>
      </c>
      <c r="H999">
        <v>6500</v>
      </c>
      <c r="I999" t="str">
        <f t="shared" si="55"/>
        <v>7926500</v>
      </c>
      <c r="J999" s="4">
        <f t="shared" si="56"/>
        <v>44500</v>
      </c>
      <c r="K999" t="s">
        <v>84</v>
      </c>
    </row>
    <row r="1000" spans="1:11" hidden="1" x14ac:dyDescent="0.25">
      <c r="A1000" s="4">
        <v>44649</v>
      </c>
      <c r="B1000" t="s">
        <v>57</v>
      </c>
      <c r="C1000">
        <v>792</v>
      </c>
      <c r="D1000" t="str">
        <f t="shared" si="54"/>
        <v>HD-465792</v>
      </c>
      <c r="E1000">
        <v>2022</v>
      </c>
      <c r="F1000" t="s">
        <v>2</v>
      </c>
      <c r="G1000">
        <v>7253</v>
      </c>
      <c r="H1000">
        <v>7000</v>
      </c>
      <c r="I1000" t="str">
        <f t="shared" si="55"/>
        <v>7927000</v>
      </c>
      <c r="J1000" s="4">
        <f t="shared" si="56"/>
        <v>44649</v>
      </c>
      <c r="K1000" t="s">
        <v>84</v>
      </c>
    </row>
    <row r="1001" spans="1:11" hidden="1" x14ac:dyDescent="0.25">
      <c r="A1001" s="4">
        <v>44671</v>
      </c>
      <c r="B1001" t="s">
        <v>57</v>
      </c>
      <c r="C1001">
        <v>792</v>
      </c>
      <c r="D1001" t="str">
        <f t="shared" si="54"/>
        <v>HD-465792</v>
      </c>
      <c r="E1001">
        <v>2022</v>
      </c>
      <c r="F1001" t="s">
        <v>4</v>
      </c>
      <c r="G1001">
        <v>7740</v>
      </c>
      <c r="H1001">
        <v>7500</v>
      </c>
      <c r="I1001" t="str">
        <f t="shared" si="55"/>
        <v>7927500</v>
      </c>
      <c r="J1001" s="4">
        <f t="shared" si="56"/>
        <v>44671</v>
      </c>
      <c r="K1001" t="s">
        <v>84</v>
      </c>
    </row>
    <row r="1002" spans="1:11" hidden="1" x14ac:dyDescent="0.25">
      <c r="A1002" s="4">
        <v>44697</v>
      </c>
      <c r="B1002" t="s">
        <v>57</v>
      </c>
      <c r="C1002">
        <v>792</v>
      </c>
      <c r="D1002" t="str">
        <f t="shared" si="54"/>
        <v>HD-465792</v>
      </c>
      <c r="E1002">
        <v>2022</v>
      </c>
      <c r="F1002" t="s">
        <v>5</v>
      </c>
      <c r="G1002">
        <v>8250</v>
      </c>
      <c r="H1002">
        <v>8000</v>
      </c>
      <c r="I1002" t="str">
        <f t="shared" si="55"/>
        <v>7928000</v>
      </c>
      <c r="J1002" s="4">
        <f t="shared" si="56"/>
        <v>44697</v>
      </c>
      <c r="K1002" t="s">
        <v>84</v>
      </c>
    </row>
    <row r="1003" spans="1:11" hidden="1" x14ac:dyDescent="0.25">
      <c r="A1003" s="4">
        <v>44724</v>
      </c>
      <c r="B1003" t="s">
        <v>57</v>
      </c>
      <c r="C1003">
        <v>792</v>
      </c>
      <c r="D1003" t="str">
        <f t="shared" si="54"/>
        <v>HD-465792</v>
      </c>
      <c r="E1003">
        <v>2022</v>
      </c>
      <c r="F1003" t="s">
        <v>4</v>
      </c>
      <c r="G1003">
        <v>8770</v>
      </c>
      <c r="H1003">
        <v>8500</v>
      </c>
      <c r="I1003" t="str">
        <f t="shared" si="55"/>
        <v>7928500</v>
      </c>
      <c r="J1003" s="4">
        <f t="shared" si="56"/>
        <v>44724</v>
      </c>
      <c r="K1003" t="s">
        <v>84</v>
      </c>
    </row>
    <row r="1004" spans="1:11" hidden="1" x14ac:dyDescent="0.25">
      <c r="A1004" s="4">
        <v>44748</v>
      </c>
      <c r="B1004" t="s">
        <v>57</v>
      </c>
      <c r="C1004">
        <v>792</v>
      </c>
      <c r="D1004" t="str">
        <f t="shared" si="54"/>
        <v>HD-465792</v>
      </c>
      <c r="E1004">
        <v>2022</v>
      </c>
      <c r="F1004" t="s">
        <v>2</v>
      </c>
      <c r="G1004">
        <v>9250</v>
      </c>
      <c r="H1004">
        <v>9000</v>
      </c>
      <c r="I1004" t="str">
        <f t="shared" si="55"/>
        <v>7929000</v>
      </c>
      <c r="J1004" s="4">
        <f t="shared" si="56"/>
        <v>44748</v>
      </c>
      <c r="K1004" t="s">
        <v>84</v>
      </c>
    </row>
    <row r="1005" spans="1:11" hidden="1" x14ac:dyDescent="0.25">
      <c r="A1005" s="4">
        <v>44772</v>
      </c>
      <c r="B1005" t="s">
        <v>57</v>
      </c>
      <c r="C1005">
        <v>792</v>
      </c>
      <c r="D1005" t="str">
        <f t="shared" si="54"/>
        <v>HD-465792</v>
      </c>
      <c r="E1005">
        <v>2022</v>
      </c>
      <c r="F1005" t="s">
        <v>4</v>
      </c>
      <c r="G1005">
        <v>9755</v>
      </c>
      <c r="H1005">
        <v>9500</v>
      </c>
      <c r="I1005" t="str">
        <f t="shared" si="55"/>
        <v>7929500</v>
      </c>
      <c r="J1005" s="4">
        <f t="shared" si="56"/>
        <v>44772</v>
      </c>
      <c r="K1005" t="s">
        <v>84</v>
      </c>
    </row>
    <row r="1006" spans="1:11" hidden="1" x14ac:dyDescent="0.25">
      <c r="A1006" s="4">
        <v>44800</v>
      </c>
      <c r="B1006" t="s">
        <v>57</v>
      </c>
      <c r="C1006">
        <v>792</v>
      </c>
      <c r="D1006" t="str">
        <f t="shared" si="54"/>
        <v>HD-465792</v>
      </c>
      <c r="E1006">
        <v>2022</v>
      </c>
      <c r="F1006" t="s">
        <v>7</v>
      </c>
      <c r="G1006">
        <v>10252</v>
      </c>
      <c r="H1006">
        <v>10000</v>
      </c>
      <c r="I1006" t="str">
        <f t="shared" si="55"/>
        <v>79210000</v>
      </c>
      <c r="J1006" s="4">
        <f t="shared" si="56"/>
        <v>44800</v>
      </c>
      <c r="K1006" t="s">
        <v>84</v>
      </c>
    </row>
    <row r="1007" spans="1:11" hidden="1" x14ac:dyDescent="0.25">
      <c r="A1007" s="4">
        <v>44283</v>
      </c>
      <c r="B1007" t="s">
        <v>57</v>
      </c>
      <c r="C1007">
        <v>793</v>
      </c>
      <c r="D1007" t="str">
        <f t="shared" si="54"/>
        <v>HD-465793</v>
      </c>
      <c r="E1007">
        <v>2021</v>
      </c>
      <c r="F1007" t="s">
        <v>4</v>
      </c>
      <c r="G1007">
        <v>3776</v>
      </c>
      <c r="H1007">
        <v>3500</v>
      </c>
      <c r="I1007" t="str">
        <f t="shared" si="55"/>
        <v>7933500</v>
      </c>
      <c r="J1007" s="4">
        <f t="shared" si="56"/>
        <v>44283</v>
      </c>
      <c r="K1007" t="s">
        <v>84</v>
      </c>
    </row>
    <row r="1008" spans="1:11" hidden="1" x14ac:dyDescent="0.25">
      <c r="A1008" s="4">
        <v>44314</v>
      </c>
      <c r="B1008" t="s">
        <v>57</v>
      </c>
      <c r="C1008">
        <v>793</v>
      </c>
      <c r="D1008" t="str">
        <f t="shared" si="54"/>
        <v>HD-465793</v>
      </c>
      <c r="E1008">
        <v>2021</v>
      </c>
      <c r="F1008" t="s">
        <v>5</v>
      </c>
      <c r="G1008">
        <v>4277</v>
      </c>
      <c r="H1008">
        <v>4000</v>
      </c>
      <c r="I1008" t="str">
        <f t="shared" si="55"/>
        <v>7934000</v>
      </c>
      <c r="J1008" s="4">
        <f t="shared" si="56"/>
        <v>44314</v>
      </c>
      <c r="K1008" t="s">
        <v>84</v>
      </c>
    </row>
    <row r="1009" spans="1:11" hidden="1" x14ac:dyDescent="0.25">
      <c r="A1009" s="4">
        <v>44343</v>
      </c>
      <c r="B1009" t="s">
        <v>57</v>
      </c>
      <c r="C1009">
        <v>793</v>
      </c>
      <c r="D1009" t="str">
        <f t="shared" si="54"/>
        <v>HD-465793</v>
      </c>
      <c r="E1009">
        <v>2021</v>
      </c>
      <c r="F1009" t="s">
        <v>4</v>
      </c>
      <c r="G1009">
        <v>4789</v>
      </c>
      <c r="H1009">
        <v>4500</v>
      </c>
      <c r="I1009" t="str">
        <f t="shared" si="55"/>
        <v>7934500</v>
      </c>
      <c r="J1009" s="4">
        <f t="shared" si="56"/>
        <v>44343</v>
      </c>
      <c r="K1009" t="s">
        <v>84</v>
      </c>
    </row>
    <row r="1010" spans="1:11" hidden="1" x14ac:dyDescent="0.25">
      <c r="A1010" s="4">
        <v>44372</v>
      </c>
      <c r="B1010" t="s">
        <v>57</v>
      </c>
      <c r="C1010">
        <v>793</v>
      </c>
      <c r="D1010" t="str">
        <f t="shared" si="54"/>
        <v>HD-465793</v>
      </c>
      <c r="E1010">
        <v>2021</v>
      </c>
      <c r="F1010" t="s">
        <v>2</v>
      </c>
      <c r="G1010">
        <v>5298</v>
      </c>
      <c r="H1010">
        <v>5000</v>
      </c>
      <c r="I1010" t="str">
        <f t="shared" si="55"/>
        <v>7935000</v>
      </c>
      <c r="J1010" s="4">
        <f t="shared" si="56"/>
        <v>44372</v>
      </c>
      <c r="K1010" t="s">
        <v>84</v>
      </c>
    </row>
    <row r="1011" spans="1:11" hidden="1" x14ac:dyDescent="0.25">
      <c r="A1011" s="4">
        <v>44397</v>
      </c>
      <c r="B1011" t="s">
        <v>57</v>
      </c>
      <c r="C1011">
        <v>793</v>
      </c>
      <c r="D1011" t="str">
        <f t="shared" si="54"/>
        <v>HD-465793</v>
      </c>
      <c r="E1011">
        <v>2021</v>
      </c>
      <c r="F1011" t="s">
        <v>4</v>
      </c>
      <c r="G1011">
        <v>5791</v>
      </c>
      <c r="H1011">
        <v>5500</v>
      </c>
      <c r="I1011" t="str">
        <f t="shared" si="55"/>
        <v>7935500</v>
      </c>
      <c r="J1011" s="4">
        <f t="shared" si="56"/>
        <v>44397</v>
      </c>
      <c r="K1011" t="s">
        <v>84</v>
      </c>
    </row>
    <row r="1012" spans="1:11" hidden="1" x14ac:dyDescent="0.25">
      <c r="A1012" s="4">
        <v>44450</v>
      </c>
      <c r="B1012" t="s">
        <v>57</v>
      </c>
      <c r="C1012">
        <v>793</v>
      </c>
      <c r="D1012" t="str">
        <f t="shared" si="54"/>
        <v>HD-465793</v>
      </c>
      <c r="E1012">
        <v>2021</v>
      </c>
      <c r="F1012" t="s">
        <v>7</v>
      </c>
      <c r="G1012">
        <v>6296</v>
      </c>
      <c r="H1012">
        <v>6000</v>
      </c>
      <c r="I1012" t="str">
        <f t="shared" si="55"/>
        <v>7936000</v>
      </c>
      <c r="J1012" s="4">
        <f t="shared" si="56"/>
        <v>44450</v>
      </c>
      <c r="K1012" t="s">
        <v>84</v>
      </c>
    </row>
    <row r="1013" spans="1:11" hidden="1" x14ac:dyDescent="0.25">
      <c r="A1013" s="4">
        <v>44476</v>
      </c>
      <c r="B1013" t="s">
        <v>57</v>
      </c>
      <c r="C1013">
        <v>793</v>
      </c>
      <c r="D1013" t="str">
        <f t="shared" si="54"/>
        <v>HD-465793</v>
      </c>
      <c r="E1013">
        <v>2021</v>
      </c>
      <c r="F1013" t="s">
        <v>4</v>
      </c>
      <c r="G1013">
        <v>6777</v>
      </c>
      <c r="H1013">
        <v>6500</v>
      </c>
      <c r="I1013" t="str">
        <f t="shared" si="55"/>
        <v>7936500</v>
      </c>
      <c r="J1013" s="4">
        <f t="shared" si="56"/>
        <v>44476</v>
      </c>
      <c r="K1013" t="s">
        <v>84</v>
      </c>
    </row>
    <row r="1014" spans="1:11" hidden="1" x14ac:dyDescent="0.25">
      <c r="A1014" s="4">
        <v>44632</v>
      </c>
      <c r="B1014" t="s">
        <v>57</v>
      </c>
      <c r="C1014">
        <v>793</v>
      </c>
      <c r="D1014" t="str">
        <f t="shared" si="54"/>
        <v>HD-465793</v>
      </c>
      <c r="E1014">
        <v>2022</v>
      </c>
      <c r="F1014" t="s">
        <v>2</v>
      </c>
      <c r="G1014">
        <v>7307</v>
      </c>
      <c r="H1014">
        <v>7000</v>
      </c>
      <c r="I1014" t="str">
        <f t="shared" si="55"/>
        <v>7937000</v>
      </c>
      <c r="J1014" s="4">
        <f t="shared" si="56"/>
        <v>44632</v>
      </c>
      <c r="K1014" t="s">
        <v>84</v>
      </c>
    </row>
    <row r="1015" spans="1:11" hidden="1" x14ac:dyDescent="0.25">
      <c r="A1015" s="4">
        <v>44660</v>
      </c>
      <c r="B1015" t="s">
        <v>57</v>
      </c>
      <c r="C1015">
        <v>793</v>
      </c>
      <c r="D1015" t="str">
        <f t="shared" si="54"/>
        <v>HD-465793</v>
      </c>
      <c r="E1015">
        <v>2022</v>
      </c>
      <c r="F1015" t="s">
        <v>4</v>
      </c>
      <c r="G1015">
        <v>7770</v>
      </c>
      <c r="H1015">
        <v>7500</v>
      </c>
      <c r="I1015" t="str">
        <f t="shared" si="55"/>
        <v>7937500</v>
      </c>
      <c r="J1015" s="4">
        <f t="shared" si="56"/>
        <v>44660</v>
      </c>
      <c r="K1015" t="s">
        <v>84</v>
      </c>
    </row>
    <row r="1016" spans="1:11" hidden="1" x14ac:dyDescent="0.25">
      <c r="A1016" s="4">
        <v>44678</v>
      </c>
      <c r="B1016" t="s">
        <v>57</v>
      </c>
      <c r="C1016">
        <v>793</v>
      </c>
      <c r="D1016" t="str">
        <f t="shared" si="54"/>
        <v>HD-465793</v>
      </c>
      <c r="E1016">
        <v>2022</v>
      </c>
      <c r="F1016" t="s">
        <v>5</v>
      </c>
      <c r="G1016">
        <v>8250</v>
      </c>
      <c r="H1016">
        <v>8000</v>
      </c>
      <c r="I1016" t="str">
        <f t="shared" si="55"/>
        <v>7938000</v>
      </c>
      <c r="J1016" s="4">
        <f t="shared" si="56"/>
        <v>44678</v>
      </c>
      <c r="K1016" t="s">
        <v>84</v>
      </c>
    </row>
    <row r="1017" spans="1:11" hidden="1" x14ac:dyDescent="0.25">
      <c r="A1017" s="4">
        <v>44703</v>
      </c>
      <c r="B1017" t="s">
        <v>57</v>
      </c>
      <c r="C1017">
        <v>793</v>
      </c>
      <c r="D1017" t="str">
        <f t="shared" si="54"/>
        <v>HD-465793</v>
      </c>
      <c r="E1017">
        <v>2022</v>
      </c>
      <c r="F1017" t="s">
        <v>4</v>
      </c>
      <c r="G1017">
        <v>8756</v>
      </c>
      <c r="H1017">
        <v>8500</v>
      </c>
      <c r="I1017" t="str">
        <f t="shared" si="55"/>
        <v>7938500</v>
      </c>
      <c r="J1017" s="4">
        <f t="shared" si="56"/>
        <v>44703</v>
      </c>
      <c r="K1017" t="s">
        <v>84</v>
      </c>
    </row>
    <row r="1018" spans="1:11" hidden="1" x14ac:dyDescent="0.25">
      <c r="A1018" s="4">
        <v>44730</v>
      </c>
      <c r="B1018" t="s">
        <v>57</v>
      </c>
      <c r="C1018">
        <v>793</v>
      </c>
      <c r="D1018" t="str">
        <f t="shared" si="54"/>
        <v>HD-465793</v>
      </c>
      <c r="E1018">
        <v>2022</v>
      </c>
      <c r="F1018" t="s">
        <v>2</v>
      </c>
      <c r="G1018">
        <v>9253</v>
      </c>
      <c r="H1018">
        <v>9000</v>
      </c>
      <c r="I1018" t="str">
        <f t="shared" si="55"/>
        <v>7939000</v>
      </c>
      <c r="J1018" s="4">
        <f t="shared" si="56"/>
        <v>44730</v>
      </c>
      <c r="K1018" t="s">
        <v>84</v>
      </c>
    </row>
    <row r="1019" spans="1:11" hidden="1" x14ac:dyDescent="0.25">
      <c r="A1019" s="4">
        <v>44754</v>
      </c>
      <c r="B1019" t="s">
        <v>57</v>
      </c>
      <c r="C1019">
        <v>793</v>
      </c>
      <c r="D1019" t="str">
        <f t="shared" si="54"/>
        <v>HD-465793</v>
      </c>
      <c r="E1019">
        <v>2022</v>
      </c>
      <c r="F1019" t="s">
        <v>4</v>
      </c>
      <c r="G1019">
        <v>9745</v>
      </c>
      <c r="H1019">
        <v>9500</v>
      </c>
      <c r="I1019" t="str">
        <f t="shared" si="55"/>
        <v>7939500</v>
      </c>
      <c r="J1019" s="4">
        <f t="shared" si="56"/>
        <v>44754</v>
      </c>
      <c r="K1019" t="s">
        <v>84</v>
      </c>
    </row>
    <row r="1020" spans="1:11" hidden="1" x14ac:dyDescent="0.25">
      <c r="A1020" s="4">
        <v>44783</v>
      </c>
      <c r="B1020" t="s">
        <v>57</v>
      </c>
      <c r="C1020">
        <v>793</v>
      </c>
      <c r="D1020" t="str">
        <f t="shared" si="54"/>
        <v>HD-465793</v>
      </c>
      <c r="E1020">
        <v>2022</v>
      </c>
      <c r="F1020" t="s">
        <v>7</v>
      </c>
      <c r="G1020">
        <v>10252</v>
      </c>
      <c r="H1020">
        <v>10000</v>
      </c>
      <c r="I1020" t="str">
        <f t="shared" si="55"/>
        <v>79310000</v>
      </c>
      <c r="J1020" s="4">
        <f t="shared" si="56"/>
        <v>44783</v>
      </c>
      <c r="K1020" t="s">
        <v>84</v>
      </c>
    </row>
    <row r="1021" spans="1:11" hidden="1" x14ac:dyDescent="0.25">
      <c r="A1021" s="4">
        <v>44275</v>
      </c>
      <c r="B1021" t="s">
        <v>48</v>
      </c>
      <c r="C1021">
        <v>796</v>
      </c>
      <c r="D1021" t="str">
        <f t="shared" si="54"/>
        <v>PC-800796</v>
      </c>
      <c r="E1021">
        <v>2021</v>
      </c>
      <c r="F1021" t="s">
        <v>4</v>
      </c>
      <c r="G1021">
        <v>3453</v>
      </c>
      <c r="H1021">
        <v>3500</v>
      </c>
      <c r="I1021" t="str">
        <f t="shared" si="55"/>
        <v>7963500</v>
      </c>
      <c r="J1021" s="4">
        <f t="shared" si="56"/>
        <v>44275</v>
      </c>
      <c r="K1021" t="s">
        <v>84</v>
      </c>
    </row>
    <row r="1022" spans="1:11" hidden="1" x14ac:dyDescent="0.25">
      <c r="A1022" s="4">
        <v>44299</v>
      </c>
      <c r="B1022" t="s">
        <v>48</v>
      </c>
      <c r="C1022">
        <v>796</v>
      </c>
      <c r="D1022" t="str">
        <f t="shared" si="54"/>
        <v>PC-800796</v>
      </c>
      <c r="E1022">
        <v>2021</v>
      </c>
      <c r="F1022" t="s">
        <v>5</v>
      </c>
      <c r="G1022">
        <v>3910</v>
      </c>
      <c r="H1022">
        <v>4000</v>
      </c>
      <c r="I1022" t="str">
        <f t="shared" si="55"/>
        <v>7964000</v>
      </c>
      <c r="J1022" s="4">
        <f t="shared" si="56"/>
        <v>44299</v>
      </c>
      <c r="K1022" t="s">
        <v>84</v>
      </c>
    </row>
    <row r="1023" spans="1:11" hidden="1" x14ac:dyDescent="0.25">
      <c r="A1023" s="4">
        <v>44334</v>
      </c>
      <c r="B1023" t="s">
        <v>48</v>
      </c>
      <c r="C1023">
        <v>796</v>
      </c>
      <c r="D1023" t="str">
        <f t="shared" si="54"/>
        <v>PC-800796</v>
      </c>
      <c r="E1023">
        <v>2021</v>
      </c>
      <c r="F1023" t="s">
        <v>4</v>
      </c>
      <c r="G1023">
        <v>4422</v>
      </c>
      <c r="H1023">
        <v>4500</v>
      </c>
      <c r="I1023" t="str">
        <f t="shared" si="55"/>
        <v>7964500</v>
      </c>
      <c r="J1023" s="4">
        <f t="shared" si="56"/>
        <v>44334</v>
      </c>
      <c r="K1023" t="s">
        <v>84</v>
      </c>
    </row>
    <row r="1024" spans="1:11" hidden="1" x14ac:dyDescent="0.25">
      <c r="A1024" s="4">
        <v>44371</v>
      </c>
      <c r="B1024" t="s">
        <v>48</v>
      </c>
      <c r="C1024">
        <v>796</v>
      </c>
      <c r="D1024" t="str">
        <f t="shared" si="54"/>
        <v>PC-800796</v>
      </c>
      <c r="E1024">
        <v>2021</v>
      </c>
      <c r="F1024" t="s">
        <v>2</v>
      </c>
      <c r="G1024">
        <v>4930</v>
      </c>
      <c r="H1024">
        <v>5000</v>
      </c>
      <c r="I1024" t="str">
        <f t="shared" si="55"/>
        <v>7965000</v>
      </c>
      <c r="J1024" s="4">
        <f t="shared" si="56"/>
        <v>44371</v>
      </c>
      <c r="K1024" t="s">
        <v>84</v>
      </c>
    </row>
    <row r="1025" spans="1:11" hidden="1" x14ac:dyDescent="0.25">
      <c r="A1025" s="4">
        <v>44405</v>
      </c>
      <c r="B1025" t="s">
        <v>48</v>
      </c>
      <c r="C1025">
        <v>796</v>
      </c>
      <c r="D1025" t="str">
        <f t="shared" si="54"/>
        <v>PC-800796</v>
      </c>
      <c r="E1025">
        <v>2021</v>
      </c>
      <c r="F1025" t="s">
        <v>4</v>
      </c>
      <c r="G1025">
        <v>5415</v>
      </c>
      <c r="H1025">
        <v>5500</v>
      </c>
      <c r="I1025" t="str">
        <f t="shared" si="55"/>
        <v>7965500</v>
      </c>
      <c r="J1025" s="4">
        <f t="shared" si="56"/>
        <v>44405</v>
      </c>
      <c r="K1025" t="s">
        <v>84</v>
      </c>
    </row>
    <row r="1026" spans="1:11" hidden="1" x14ac:dyDescent="0.25">
      <c r="A1026" s="4">
        <v>44453</v>
      </c>
      <c r="B1026" t="s">
        <v>48</v>
      </c>
      <c r="C1026">
        <v>796</v>
      </c>
      <c r="D1026" t="str">
        <f t="shared" ref="D1026:D1033" si="57">B1026&amp;C1026</f>
        <v>PC-800796</v>
      </c>
      <c r="E1026">
        <v>2021</v>
      </c>
      <c r="F1026" t="s">
        <v>7</v>
      </c>
      <c r="G1026">
        <v>5938</v>
      </c>
      <c r="H1026">
        <v>6000</v>
      </c>
      <c r="I1026" t="str">
        <f t="shared" ref="I1026:I1089" si="58">C1026&amp;H1026</f>
        <v>7966000</v>
      </c>
      <c r="J1026" s="4">
        <f t="shared" ref="J1026:J1089" si="59">A1026</f>
        <v>44453</v>
      </c>
      <c r="K1026" t="s">
        <v>84</v>
      </c>
    </row>
    <row r="1027" spans="1:11" hidden="1" x14ac:dyDescent="0.25">
      <c r="A1027" s="4">
        <v>44666</v>
      </c>
      <c r="B1027" t="s">
        <v>48</v>
      </c>
      <c r="C1027">
        <v>796</v>
      </c>
      <c r="D1027" t="str">
        <f t="shared" si="57"/>
        <v>PC-800796</v>
      </c>
      <c r="E1027">
        <v>2022</v>
      </c>
      <c r="F1027" t="s">
        <v>4</v>
      </c>
      <c r="G1027">
        <v>6472</v>
      </c>
      <c r="H1027">
        <v>6500</v>
      </c>
      <c r="I1027" t="str">
        <f t="shared" si="58"/>
        <v>7966500</v>
      </c>
      <c r="J1027" s="4">
        <f t="shared" si="59"/>
        <v>44666</v>
      </c>
      <c r="K1027" t="s">
        <v>84</v>
      </c>
    </row>
    <row r="1028" spans="1:11" hidden="1" x14ac:dyDescent="0.25">
      <c r="A1028" s="4">
        <v>44694</v>
      </c>
      <c r="B1028" t="s">
        <v>48</v>
      </c>
      <c r="C1028">
        <v>796</v>
      </c>
      <c r="D1028" t="str">
        <f t="shared" si="57"/>
        <v>PC-800796</v>
      </c>
      <c r="E1028">
        <v>2022</v>
      </c>
      <c r="F1028" t="s">
        <v>7</v>
      </c>
      <c r="G1028">
        <v>6990</v>
      </c>
      <c r="H1028">
        <v>7000</v>
      </c>
      <c r="I1028" t="str">
        <f t="shared" si="58"/>
        <v>7967000</v>
      </c>
      <c r="J1028" s="4">
        <f t="shared" si="59"/>
        <v>44694</v>
      </c>
      <c r="K1028" t="s">
        <v>84</v>
      </c>
    </row>
    <row r="1029" spans="1:11" hidden="1" x14ac:dyDescent="0.25">
      <c r="A1029" s="4">
        <v>44714</v>
      </c>
      <c r="B1029" t="s">
        <v>48</v>
      </c>
      <c r="C1029">
        <v>796</v>
      </c>
      <c r="D1029" t="str">
        <f t="shared" si="57"/>
        <v>PC-800796</v>
      </c>
      <c r="E1029">
        <v>2022</v>
      </c>
      <c r="F1029" t="s">
        <v>4</v>
      </c>
      <c r="G1029">
        <v>7495</v>
      </c>
      <c r="H1029">
        <v>7500</v>
      </c>
      <c r="I1029" t="str">
        <f t="shared" si="58"/>
        <v>7967500</v>
      </c>
      <c r="J1029" s="4">
        <f t="shared" si="59"/>
        <v>44714</v>
      </c>
      <c r="K1029" t="s">
        <v>84</v>
      </c>
    </row>
    <row r="1030" spans="1:11" hidden="1" x14ac:dyDescent="0.25">
      <c r="A1030" s="4">
        <v>44739</v>
      </c>
      <c r="B1030" t="s">
        <v>48</v>
      </c>
      <c r="C1030">
        <v>796</v>
      </c>
      <c r="D1030" t="str">
        <f t="shared" si="57"/>
        <v>PC-800796</v>
      </c>
      <c r="E1030">
        <v>2022</v>
      </c>
      <c r="F1030" t="s">
        <v>5</v>
      </c>
      <c r="G1030">
        <v>7954</v>
      </c>
      <c r="H1030">
        <v>8000</v>
      </c>
      <c r="I1030" t="str">
        <f t="shared" si="58"/>
        <v>7968000</v>
      </c>
      <c r="J1030" s="4">
        <f t="shared" si="59"/>
        <v>44739</v>
      </c>
      <c r="K1030" t="s">
        <v>84</v>
      </c>
    </row>
    <row r="1031" spans="1:11" hidden="1" x14ac:dyDescent="0.25">
      <c r="A1031" s="4">
        <v>44763</v>
      </c>
      <c r="B1031" t="s">
        <v>48</v>
      </c>
      <c r="C1031">
        <v>796</v>
      </c>
      <c r="D1031" t="str">
        <f t="shared" si="57"/>
        <v>PC-800796</v>
      </c>
      <c r="E1031">
        <v>2022</v>
      </c>
      <c r="F1031" t="s">
        <v>4</v>
      </c>
      <c r="G1031">
        <v>8480</v>
      </c>
      <c r="H1031">
        <v>8500</v>
      </c>
      <c r="I1031" t="str">
        <f t="shared" si="58"/>
        <v>7968500</v>
      </c>
      <c r="J1031" s="4">
        <f t="shared" si="59"/>
        <v>44763</v>
      </c>
      <c r="K1031" t="s">
        <v>84</v>
      </c>
    </row>
    <row r="1032" spans="1:11" hidden="1" x14ac:dyDescent="0.25">
      <c r="A1032" s="4">
        <v>44794</v>
      </c>
      <c r="B1032" t="s">
        <v>48</v>
      </c>
      <c r="C1032">
        <v>796</v>
      </c>
      <c r="D1032" t="str">
        <f t="shared" si="57"/>
        <v>PC-800796</v>
      </c>
      <c r="E1032">
        <v>2022</v>
      </c>
      <c r="F1032" t="s">
        <v>2</v>
      </c>
      <c r="G1032">
        <v>9000</v>
      </c>
      <c r="H1032">
        <v>9000</v>
      </c>
      <c r="I1032" t="str">
        <f t="shared" si="58"/>
        <v>7969000</v>
      </c>
      <c r="J1032" s="4">
        <f t="shared" si="59"/>
        <v>44794</v>
      </c>
      <c r="K1032" t="s">
        <v>84</v>
      </c>
    </row>
    <row r="1033" spans="1:11" hidden="1" x14ac:dyDescent="0.25">
      <c r="A1033" s="4">
        <v>44824</v>
      </c>
      <c r="B1033" t="s">
        <v>48</v>
      </c>
      <c r="C1033">
        <v>796</v>
      </c>
      <c r="D1033" t="str">
        <f t="shared" si="57"/>
        <v>PC-800796</v>
      </c>
      <c r="E1033">
        <v>2022</v>
      </c>
      <c r="F1033" t="s">
        <v>4</v>
      </c>
      <c r="G1033">
        <v>9492</v>
      </c>
      <c r="H1033">
        <v>9500</v>
      </c>
      <c r="I1033" t="str">
        <f t="shared" si="58"/>
        <v>7969500</v>
      </c>
      <c r="J1033" s="4">
        <f t="shared" si="59"/>
        <v>44824</v>
      </c>
      <c r="K1033" t="s">
        <v>84</v>
      </c>
    </row>
    <row r="1034" spans="1:11" hidden="1" x14ac:dyDescent="0.25">
      <c r="A1034" s="4">
        <v>44287</v>
      </c>
      <c r="B1034" t="s">
        <v>48</v>
      </c>
      <c r="C1034">
        <v>797</v>
      </c>
      <c r="D1034" t="str">
        <f>B1034&amp;C1034</f>
        <v>PC-800797</v>
      </c>
      <c r="E1034">
        <v>2021</v>
      </c>
      <c r="F1034" t="s">
        <v>5</v>
      </c>
      <c r="G1034">
        <v>3967</v>
      </c>
      <c r="H1034">
        <v>4000</v>
      </c>
      <c r="I1034" t="str">
        <f t="shared" si="58"/>
        <v>7974000</v>
      </c>
      <c r="J1034" s="4">
        <f t="shared" si="59"/>
        <v>44287</v>
      </c>
      <c r="K1034" t="s">
        <v>84</v>
      </c>
    </row>
    <row r="1035" spans="1:11" hidden="1" x14ac:dyDescent="0.25">
      <c r="A1035" s="4">
        <v>44290</v>
      </c>
      <c r="B1035" t="s">
        <v>48</v>
      </c>
      <c r="C1035">
        <v>797</v>
      </c>
      <c r="D1035" t="str">
        <f t="shared" ref="D1035:D1098" si="60">B1035&amp;C1035</f>
        <v>PC-800797</v>
      </c>
      <c r="E1035">
        <v>2021</v>
      </c>
      <c r="F1035" t="s">
        <v>2</v>
      </c>
      <c r="G1035">
        <v>4024</v>
      </c>
      <c r="H1035">
        <v>4000</v>
      </c>
      <c r="I1035" t="str">
        <f t="shared" si="58"/>
        <v>7974000</v>
      </c>
      <c r="J1035" s="4">
        <f t="shared" si="59"/>
        <v>44290</v>
      </c>
      <c r="K1035" t="s">
        <v>84</v>
      </c>
    </row>
    <row r="1036" spans="1:11" hidden="1" x14ac:dyDescent="0.25">
      <c r="A1036" s="4">
        <v>44316</v>
      </c>
      <c r="B1036" t="s">
        <v>48</v>
      </c>
      <c r="C1036">
        <v>797</v>
      </c>
      <c r="D1036" t="str">
        <f t="shared" si="60"/>
        <v>PC-800797</v>
      </c>
      <c r="E1036">
        <v>2021</v>
      </c>
      <c r="F1036" t="s">
        <v>4</v>
      </c>
      <c r="G1036">
        <v>4525</v>
      </c>
      <c r="H1036">
        <v>4500</v>
      </c>
      <c r="I1036" t="str">
        <f t="shared" si="58"/>
        <v>7974500</v>
      </c>
      <c r="J1036" s="4">
        <f t="shared" si="59"/>
        <v>44316</v>
      </c>
      <c r="K1036" t="s">
        <v>84</v>
      </c>
    </row>
    <row r="1037" spans="1:11" hidden="1" x14ac:dyDescent="0.25">
      <c r="A1037" s="4">
        <v>44344</v>
      </c>
      <c r="B1037" t="s">
        <v>48</v>
      </c>
      <c r="C1037">
        <v>797</v>
      </c>
      <c r="D1037" t="str">
        <f t="shared" si="60"/>
        <v>PC-800797</v>
      </c>
      <c r="E1037">
        <v>2021</v>
      </c>
      <c r="F1037" t="s">
        <v>2</v>
      </c>
      <c r="G1037">
        <v>4980</v>
      </c>
      <c r="H1037">
        <v>5000</v>
      </c>
      <c r="I1037" t="str">
        <f t="shared" si="58"/>
        <v>7975000</v>
      </c>
      <c r="J1037" s="4">
        <f t="shared" si="59"/>
        <v>44344</v>
      </c>
      <c r="K1037" t="s">
        <v>84</v>
      </c>
    </row>
    <row r="1038" spans="1:11" hidden="1" x14ac:dyDescent="0.25">
      <c r="A1038" s="4">
        <v>44372</v>
      </c>
      <c r="B1038" t="s">
        <v>48</v>
      </c>
      <c r="C1038">
        <v>797</v>
      </c>
      <c r="D1038" t="str">
        <f t="shared" si="60"/>
        <v>PC-800797</v>
      </c>
      <c r="E1038">
        <v>2021</v>
      </c>
      <c r="F1038" t="s">
        <v>4</v>
      </c>
      <c r="G1038">
        <v>5513</v>
      </c>
      <c r="H1038">
        <v>5500</v>
      </c>
      <c r="I1038" t="str">
        <f t="shared" si="58"/>
        <v>7975500</v>
      </c>
      <c r="J1038" s="4">
        <f t="shared" si="59"/>
        <v>44372</v>
      </c>
      <c r="K1038" t="s">
        <v>84</v>
      </c>
    </row>
    <row r="1039" spans="1:11" hidden="1" x14ac:dyDescent="0.25">
      <c r="A1039" s="4">
        <v>44399</v>
      </c>
      <c r="B1039" t="s">
        <v>48</v>
      </c>
      <c r="C1039">
        <v>797</v>
      </c>
      <c r="D1039" t="str">
        <f t="shared" si="60"/>
        <v>PC-800797</v>
      </c>
      <c r="E1039">
        <v>2021</v>
      </c>
      <c r="F1039" t="s">
        <v>7</v>
      </c>
      <c r="G1039">
        <v>6015</v>
      </c>
      <c r="H1039">
        <v>6000</v>
      </c>
      <c r="I1039" t="str">
        <f t="shared" si="58"/>
        <v>7976000</v>
      </c>
      <c r="J1039" s="4">
        <f t="shared" si="59"/>
        <v>44399</v>
      </c>
      <c r="K1039" t="s">
        <v>84</v>
      </c>
    </row>
    <row r="1040" spans="1:11" hidden="1" x14ac:dyDescent="0.25">
      <c r="A1040" s="4">
        <v>44424</v>
      </c>
      <c r="B1040" t="s">
        <v>48</v>
      </c>
      <c r="C1040">
        <v>797</v>
      </c>
      <c r="D1040" t="str">
        <f t="shared" si="60"/>
        <v>PC-800797</v>
      </c>
      <c r="E1040">
        <v>2021</v>
      </c>
      <c r="F1040" t="s">
        <v>4</v>
      </c>
      <c r="G1040">
        <v>6501</v>
      </c>
      <c r="H1040">
        <v>6500</v>
      </c>
      <c r="I1040" t="str">
        <f t="shared" si="58"/>
        <v>7976500</v>
      </c>
      <c r="J1040" s="4">
        <f t="shared" si="59"/>
        <v>44424</v>
      </c>
      <c r="K1040" t="s">
        <v>84</v>
      </c>
    </row>
    <row r="1041" spans="1:11" hidden="1" x14ac:dyDescent="0.25">
      <c r="A1041" s="4">
        <v>44451</v>
      </c>
      <c r="B1041" t="s">
        <v>48</v>
      </c>
      <c r="C1041">
        <v>797</v>
      </c>
      <c r="D1041" t="str">
        <f t="shared" si="60"/>
        <v>PC-800797</v>
      </c>
      <c r="E1041">
        <v>2021</v>
      </c>
      <c r="F1041" t="s">
        <v>2</v>
      </c>
      <c r="G1041">
        <v>7007</v>
      </c>
      <c r="H1041">
        <v>7000</v>
      </c>
      <c r="I1041" t="str">
        <f t="shared" si="58"/>
        <v>7977000</v>
      </c>
      <c r="J1041" s="4">
        <f t="shared" si="59"/>
        <v>44451</v>
      </c>
      <c r="K1041" t="s">
        <v>84</v>
      </c>
    </row>
    <row r="1042" spans="1:11" hidden="1" x14ac:dyDescent="0.25">
      <c r="A1042" s="4">
        <v>44462</v>
      </c>
      <c r="B1042" t="s">
        <v>48</v>
      </c>
      <c r="C1042">
        <v>797</v>
      </c>
      <c r="D1042" t="str">
        <f t="shared" si="60"/>
        <v>PC-800797</v>
      </c>
      <c r="E1042">
        <v>2021</v>
      </c>
      <c r="F1042" t="s">
        <v>6</v>
      </c>
      <c r="G1042">
        <v>7204</v>
      </c>
      <c r="I1042" t="str">
        <f t="shared" si="58"/>
        <v>797</v>
      </c>
      <c r="J1042" s="4">
        <f t="shared" si="59"/>
        <v>44462</v>
      </c>
      <c r="K1042" t="s">
        <v>84</v>
      </c>
    </row>
    <row r="1043" spans="1:11" hidden="1" x14ac:dyDescent="0.25">
      <c r="A1043" s="4">
        <v>44488</v>
      </c>
      <c r="B1043" t="s">
        <v>48</v>
      </c>
      <c r="C1043">
        <v>797</v>
      </c>
      <c r="D1043" t="str">
        <f t="shared" si="60"/>
        <v>PC-800797</v>
      </c>
      <c r="E1043">
        <v>2021</v>
      </c>
      <c r="F1043" t="s">
        <v>4</v>
      </c>
      <c r="G1043">
        <v>7737</v>
      </c>
      <c r="H1043">
        <v>7500</v>
      </c>
      <c r="I1043" t="str">
        <f t="shared" si="58"/>
        <v>7977500</v>
      </c>
      <c r="J1043" s="4">
        <f t="shared" si="59"/>
        <v>44488</v>
      </c>
      <c r="K1043" t="s">
        <v>84</v>
      </c>
    </row>
    <row r="1044" spans="1:11" hidden="1" x14ac:dyDescent="0.25">
      <c r="A1044" s="4">
        <v>44641</v>
      </c>
      <c r="B1044" t="s">
        <v>48</v>
      </c>
      <c r="C1044">
        <v>797</v>
      </c>
      <c r="D1044" t="str">
        <f t="shared" si="60"/>
        <v>PC-800797</v>
      </c>
      <c r="E1044">
        <v>2022</v>
      </c>
      <c r="F1044" t="s">
        <v>5</v>
      </c>
      <c r="G1044">
        <v>8256</v>
      </c>
      <c r="H1044">
        <v>8000</v>
      </c>
      <c r="I1044" t="str">
        <f t="shared" si="58"/>
        <v>7978000</v>
      </c>
      <c r="J1044" s="4">
        <f t="shared" si="59"/>
        <v>44641</v>
      </c>
      <c r="K1044" t="s">
        <v>84</v>
      </c>
    </row>
    <row r="1045" spans="1:11" hidden="1" x14ac:dyDescent="0.25">
      <c r="A1045" s="4">
        <v>44663</v>
      </c>
      <c r="B1045" t="s">
        <v>48</v>
      </c>
      <c r="C1045">
        <v>797</v>
      </c>
      <c r="D1045" t="str">
        <f t="shared" si="60"/>
        <v>PC-800797</v>
      </c>
      <c r="E1045">
        <v>2022</v>
      </c>
      <c r="F1045" t="s">
        <v>4</v>
      </c>
      <c r="G1045">
        <v>8773</v>
      </c>
      <c r="H1045">
        <v>8500</v>
      </c>
      <c r="I1045" t="str">
        <f t="shared" si="58"/>
        <v>7978500</v>
      </c>
      <c r="J1045" s="4">
        <f t="shared" si="59"/>
        <v>44663</v>
      </c>
      <c r="K1045" t="s">
        <v>84</v>
      </c>
    </row>
    <row r="1046" spans="1:11" hidden="1" x14ac:dyDescent="0.25">
      <c r="A1046" s="4">
        <v>44687</v>
      </c>
      <c r="B1046" t="s">
        <v>48</v>
      </c>
      <c r="C1046">
        <v>797</v>
      </c>
      <c r="D1046" t="str">
        <f t="shared" si="60"/>
        <v>PC-800797</v>
      </c>
      <c r="E1046">
        <v>2022</v>
      </c>
      <c r="F1046" t="s">
        <v>2</v>
      </c>
      <c r="G1046">
        <v>9250</v>
      </c>
      <c r="H1046">
        <v>9000</v>
      </c>
      <c r="I1046" t="str">
        <f t="shared" si="58"/>
        <v>7979000</v>
      </c>
      <c r="J1046" s="4">
        <f t="shared" si="59"/>
        <v>44687</v>
      </c>
      <c r="K1046" t="s">
        <v>84</v>
      </c>
    </row>
    <row r="1047" spans="1:11" hidden="1" x14ac:dyDescent="0.25">
      <c r="A1047" s="4">
        <v>44715</v>
      </c>
      <c r="B1047" t="s">
        <v>48</v>
      </c>
      <c r="C1047">
        <v>797</v>
      </c>
      <c r="D1047" t="str">
        <f t="shared" si="60"/>
        <v>PC-800797</v>
      </c>
      <c r="E1047">
        <v>2022</v>
      </c>
      <c r="F1047" t="s">
        <v>4</v>
      </c>
      <c r="G1047">
        <v>9750</v>
      </c>
      <c r="H1047">
        <v>9500</v>
      </c>
      <c r="I1047" t="str">
        <f t="shared" si="58"/>
        <v>7979500</v>
      </c>
      <c r="J1047" s="4">
        <f t="shared" si="59"/>
        <v>44715</v>
      </c>
      <c r="K1047" t="s">
        <v>84</v>
      </c>
    </row>
    <row r="1048" spans="1:11" hidden="1" x14ac:dyDescent="0.25">
      <c r="A1048" s="4">
        <v>44747</v>
      </c>
      <c r="B1048" t="s">
        <v>48</v>
      </c>
      <c r="C1048">
        <v>797</v>
      </c>
      <c r="D1048" t="str">
        <f t="shared" si="60"/>
        <v>PC-800797</v>
      </c>
      <c r="E1048">
        <v>2022</v>
      </c>
      <c r="F1048" t="s">
        <v>7</v>
      </c>
      <c r="G1048">
        <v>10250</v>
      </c>
      <c r="H1048">
        <v>10000</v>
      </c>
      <c r="I1048" t="str">
        <f t="shared" si="58"/>
        <v>79710000</v>
      </c>
      <c r="J1048" s="4">
        <f t="shared" si="59"/>
        <v>44747</v>
      </c>
      <c r="K1048" t="s">
        <v>84</v>
      </c>
    </row>
    <row r="1049" spans="1:11" hidden="1" x14ac:dyDescent="0.25">
      <c r="A1049" s="4">
        <v>44776</v>
      </c>
      <c r="B1049" t="s">
        <v>48</v>
      </c>
      <c r="C1049">
        <v>797</v>
      </c>
      <c r="D1049" t="str">
        <f t="shared" si="60"/>
        <v>PC-800797</v>
      </c>
      <c r="E1049">
        <v>2022</v>
      </c>
      <c r="F1049" t="s">
        <v>2</v>
      </c>
      <c r="G1049">
        <v>10810</v>
      </c>
      <c r="H1049">
        <v>10500</v>
      </c>
      <c r="I1049" t="str">
        <f t="shared" si="58"/>
        <v>79710500</v>
      </c>
      <c r="J1049" s="4">
        <f t="shared" si="59"/>
        <v>44776</v>
      </c>
      <c r="K1049" t="s">
        <v>84</v>
      </c>
    </row>
    <row r="1050" spans="1:11" hidden="1" x14ac:dyDescent="0.25">
      <c r="A1050" s="4">
        <v>44815</v>
      </c>
      <c r="B1050" t="s">
        <v>48</v>
      </c>
      <c r="C1050">
        <v>797</v>
      </c>
      <c r="D1050" t="str">
        <f t="shared" si="60"/>
        <v>PC-800797</v>
      </c>
      <c r="E1050">
        <v>2022</v>
      </c>
      <c r="F1050" t="s">
        <v>4</v>
      </c>
      <c r="G1050">
        <v>11282</v>
      </c>
      <c r="H1050">
        <v>11000</v>
      </c>
      <c r="I1050" t="str">
        <f t="shared" si="58"/>
        <v>79711000</v>
      </c>
      <c r="J1050" s="4">
        <f t="shared" si="59"/>
        <v>44815</v>
      </c>
      <c r="K1050" t="s">
        <v>84</v>
      </c>
    </row>
    <row r="1051" spans="1:11" hidden="1" x14ac:dyDescent="0.25">
      <c r="A1051" s="4">
        <v>44294</v>
      </c>
      <c r="B1051" t="s">
        <v>48</v>
      </c>
      <c r="C1051">
        <v>798</v>
      </c>
      <c r="D1051" t="str">
        <f t="shared" si="60"/>
        <v>PC-800798</v>
      </c>
      <c r="E1051">
        <v>2021</v>
      </c>
      <c r="F1051" t="s">
        <v>4</v>
      </c>
      <c r="G1051">
        <v>3498</v>
      </c>
      <c r="H1051">
        <v>3500</v>
      </c>
      <c r="I1051" t="str">
        <f t="shared" si="58"/>
        <v>7983500</v>
      </c>
      <c r="J1051" s="4">
        <f t="shared" si="59"/>
        <v>44294</v>
      </c>
      <c r="K1051" t="s">
        <v>84</v>
      </c>
    </row>
    <row r="1052" spans="1:11" hidden="1" x14ac:dyDescent="0.25">
      <c r="A1052" s="4">
        <v>44319</v>
      </c>
      <c r="B1052" t="s">
        <v>48</v>
      </c>
      <c r="C1052">
        <v>798</v>
      </c>
      <c r="D1052" t="str">
        <f t="shared" si="60"/>
        <v>PC-800798</v>
      </c>
      <c r="E1052">
        <v>2021</v>
      </c>
      <c r="F1052" t="s">
        <v>5</v>
      </c>
      <c r="G1052">
        <v>4002</v>
      </c>
      <c r="H1052">
        <v>4000</v>
      </c>
      <c r="I1052" t="str">
        <f t="shared" si="58"/>
        <v>7984000</v>
      </c>
      <c r="J1052" s="4">
        <f t="shared" si="59"/>
        <v>44319</v>
      </c>
      <c r="K1052" t="s">
        <v>84</v>
      </c>
    </row>
    <row r="1053" spans="1:11" hidden="1" x14ac:dyDescent="0.25">
      <c r="A1053" s="4">
        <v>44344</v>
      </c>
      <c r="B1053" t="s">
        <v>48</v>
      </c>
      <c r="C1053">
        <v>798</v>
      </c>
      <c r="D1053" t="str">
        <f t="shared" si="60"/>
        <v>PC-800798</v>
      </c>
      <c r="E1053">
        <v>2021</v>
      </c>
      <c r="F1053" t="s">
        <v>4</v>
      </c>
      <c r="G1053">
        <v>4465</v>
      </c>
      <c r="H1053">
        <v>4500</v>
      </c>
      <c r="I1053" t="str">
        <f t="shared" si="58"/>
        <v>7984500</v>
      </c>
      <c r="J1053" s="4">
        <f t="shared" si="59"/>
        <v>44344</v>
      </c>
      <c r="K1053" t="s">
        <v>84</v>
      </c>
    </row>
    <row r="1054" spans="1:11" hidden="1" x14ac:dyDescent="0.25">
      <c r="A1054" s="4">
        <v>44372</v>
      </c>
      <c r="B1054" t="s">
        <v>48</v>
      </c>
      <c r="C1054">
        <v>798</v>
      </c>
      <c r="D1054" t="str">
        <f t="shared" si="60"/>
        <v>PC-800798</v>
      </c>
      <c r="E1054">
        <v>2021</v>
      </c>
      <c r="F1054" t="s">
        <v>22</v>
      </c>
      <c r="G1054">
        <v>4996</v>
      </c>
      <c r="H1054">
        <v>5000</v>
      </c>
      <c r="I1054" t="str">
        <f t="shared" si="58"/>
        <v>7985000</v>
      </c>
      <c r="J1054" s="4">
        <f t="shared" si="59"/>
        <v>44372</v>
      </c>
      <c r="K1054" t="s">
        <v>84</v>
      </c>
    </row>
    <row r="1055" spans="1:11" hidden="1" x14ac:dyDescent="0.25">
      <c r="A1055" s="4">
        <v>44399</v>
      </c>
      <c r="B1055" t="s">
        <v>48</v>
      </c>
      <c r="C1055">
        <v>798</v>
      </c>
      <c r="D1055" t="str">
        <f t="shared" si="60"/>
        <v>PC-800798</v>
      </c>
      <c r="E1055">
        <v>2021</v>
      </c>
      <c r="F1055" t="s">
        <v>4</v>
      </c>
      <c r="G1055">
        <v>5515</v>
      </c>
      <c r="H1055">
        <v>5500</v>
      </c>
      <c r="I1055" t="str">
        <f t="shared" si="58"/>
        <v>7985500</v>
      </c>
      <c r="J1055" s="4">
        <f t="shared" si="59"/>
        <v>44399</v>
      </c>
      <c r="K1055" t="s">
        <v>84</v>
      </c>
    </row>
    <row r="1056" spans="1:11" hidden="1" x14ac:dyDescent="0.25">
      <c r="A1056" s="4">
        <v>44431</v>
      </c>
      <c r="B1056" t="s">
        <v>48</v>
      </c>
      <c r="C1056">
        <v>798</v>
      </c>
      <c r="D1056" t="str">
        <f t="shared" si="60"/>
        <v>PC-800798</v>
      </c>
      <c r="E1056">
        <v>2021</v>
      </c>
      <c r="F1056" t="s">
        <v>7</v>
      </c>
      <c r="G1056">
        <v>6002</v>
      </c>
      <c r="H1056">
        <v>6000</v>
      </c>
      <c r="I1056" t="str">
        <f t="shared" si="58"/>
        <v>7986000</v>
      </c>
      <c r="J1056" s="4">
        <f t="shared" si="59"/>
        <v>44431</v>
      </c>
      <c r="K1056" t="s">
        <v>84</v>
      </c>
    </row>
    <row r="1057" spans="1:11" hidden="1" x14ac:dyDescent="0.25">
      <c r="A1057" s="4">
        <v>44471</v>
      </c>
      <c r="B1057" t="s">
        <v>48</v>
      </c>
      <c r="C1057">
        <v>798</v>
      </c>
      <c r="D1057" t="str">
        <f t="shared" si="60"/>
        <v>PC-800798</v>
      </c>
      <c r="E1057">
        <v>2021</v>
      </c>
      <c r="F1057" t="s">
        <v>4</v>
      </c>
      <c r="G1057">
        <v>6535</v>
      </c>
      <c r="H1057">
        <v>6500</v>
      </c>
      <c r="I1057" t="str">
        <f t="shared" si="58"/>
        <v>7986500</v>
      </c>
      <c r="J1057" s="4">
        <f t="shared" si="59"/>
        <v>44471</v>
      </c>
      <c r="K1057" t="s">
        <v>84</v>
      </c>
    </row>
    <row r="1058" spans="1:11" hidden="1" x14ac:dyDescent="0.25">
      <c r="A1058" s="4">
        <v>44492</v>
      </c>
      <c r="B1058" t="s">
        <v>48</v>
      </c>
      <c r="C1058">
        <v>798</v>
      </c>
      <c r="D1058" t="str">
        <f t="shared" si="60"/>
        <v>PC-800798</v>
      </c>
      <c r="E1058">
        <v>2021</v>
      </c>
      <c r="F1058" t="s">
        <v>2</v>
      </c>
      <c r="G1058">
        <v>7047</v>
      </c>
      <c r="H1058">
        <v>7000</v>
      </c>
      <c r="I1058" t="str">
        <f t="shared" si="58"/>
        <v>7987000</v>
      </c>
      <c r="J1058" s="4">
        <f t="shared" si="59"/>
        <v>44492</v>
      </c>
      <c r="K1058" t="s">
        <v>84</v>
      </c>
    </row>
    <row r="1059" spans="1:11" hidden="1" x14ac:dyDescent="0.25">
      <c r="A1059" s="4">
        <v>44680</v>
      </c>
      <c r="B1059" t="s">
        <v>48</v>
      </c>
      <c r="C1059">
        <v>798</v>
      </c>
      <c r="D1059" t="str">
        <f t="shared" si="60"/>
        <v>PC-800798</v>
      </c>
      <c r="E1059">
        <v>2022</v>
      </c>
      <c r="F1059" t="s">
        <v>4</v>
      </c>
      <c r="G1059">
        <v>7537</v>
      </c>
      <c r="H1059">
        <v>7500</v>
      </c>
      <c r="I1059" t="str">
        <f t="shared" si="58"/>
        <v>7987500</v>
      </c>
      <c r="J1059" s="4">
        <f t="shared" si="59"/>
        <v>44680</v>
      </c>
      <c r="K1059" t="s">
        <v>84</v>
      </c>
    </row>
    <row r="1060" spans="1:11" hidden="1" x14ac:dyDescent="0.25">
      <c r="A1060" s="4">
        <v>44705</v>
      </c>
      <c r="B1060" t="s">
        <v>48</v>
      </c>
      <c r="C1060">
        <v>798</v>
      </c>
      <c r="D1060" t="str">
        <f t="shared" si="60"/>
        <v>PC-800798</v>
      </c>
      <c r="E1060">
        <v>2022</v>
      </c>
      <c r="F1060" t="s">
        <v>5</v>
      </c>
      <c r="G1060">
        <v>8046</v>
      </c>
      <c r="H1060">
        <v>8000</v>
      </c>
      <c r="I1060" t="str">
        <f t="shared" si="58"/>
        <v>7988000</v>
      </c>
      <c r="J1060" s="4">
        <f t="shared" si="59"/>
        <v>44705</v>
      </c>
      <c r="K1060" t="s">
        <v>84</v>
      </c>
    </row>
    <row r="1061" spans="1:11" hidden="1" x14ac:dyDescent="0.25">
      <c r="A1061" s="4">
        <v>44728</v>
      </c>
      <c r="B1061" t="s">
        <v>48</v>
      </c>
      <c r="C1061">
        <v>798</v>
      </c>
      <c r="D1061" t="str">
        <f t="shared" si="60"/>
        <v>PC-800798</v>
      </c>
      <c r="E1061">
        <v>2022</v>
      </c>
      <c r="F1061" t="s">
        <v>4</v>
      </c>
      <c r="G1061">
        <v>8500</v>
      </c>
      <c r="H1061">
        <v>8500</v>
      </c>
      <c r="I1061" t="str">
        <f t="shared" si="58"/>
        <v>7988500</v>
      </c>
      <c r="J1061" s="4">
        <f t="shared" si="59"/>
        <v>44728</v>
      </c>
      <c r="K1061" t="s">
        <v>84</v>
      </c>
    </row>
    <row r="1062" spans="1:11" hidden="1" x14ac:dyDescent="0.25">
      <c r="A1062" s="4">
        <v>44758</v>
      </c>
      <c r="B1062" t="s">
        <v>48</v>
      </c>
      <c r="C1062">
        <v>798</v>
      </c>
      <c r="D1062" t="str">
        <f t="shared" si="60"/>
        <v>PC-800798</v>
      </c>
      <c r="E1062">
        <v>2022</v>
      </c>
      <c r="F1062" t="s">
        <v>2</v>
      </c>
      <c r="G1062">
        <v>9035</v>
      </c>
      <c r="H1062">
        <v>9000</v>
      </c>
      <c r="I1062" t="str">
        <f t="shared" si="58"/>
        <v>7989000</v>
      </c>
      <c r="J1062" s="4">
        <f t="shared" si="59"/>
        <v>44758</v>
      </c>
      <c r="K1062" t="s">
        <v>84</v>
      </c>
    </row>
    <row r="1063" spans="1:11" hidden="1" x14ac:dyDescent="0.25">
      <c r="A1063" s="4">
        <v>44791</v>
      </c>
      <c r="B1063" t="s">
        <v>48</v>
      </c>
      <c r="C1063">
        <v>798</v>
      </c>
      <c r="D1063" t="str">
        <f t="shared" si="60"/>
        <v>PC-800798</v>
      </c>
      <c r="E1063">
        <v>2022</v>
      </c>
      <c r="F1063" t="s">
        <v>4</v>
      </c>
      <c r="G1063">
        <v>9532</v>
      </c>
      <c r="H1063">
        <v>9500</v>
      </c>
      <c r="I1063" t="str">
        <f t="shared" si="58"/>
        <v>7989500</v>
      </c>
      <c r="J1063" s="4">
        <f t="shared" si="59"/>
        <v>44791</v>
      </c>
      <c r="K1063" t="s">
        <v>84</v>
      </c>
    </row>
    <row r="1064" spans="1:11" hidden="1" x14ac:dyDescent="0.25">
      <c r="A1064" s="4">
        <v>44820</v>
      </c>
      <c r="B1064" t="s">
        <v>48</v>
      </c>
      <c r="C1064">
        <v>798</v>
      </c>
      <c r="D1064" t="str">
        <f t="shared" si="60"/>
        <v>PC-800798</v>
      </c>
      <c r="E1064">
        <v>2022</v>
      </c>
      <c r="F1064" t="s">
        <v>7</v>
      </c>
      <c r="G1064">
        <v>10031</v>
      </c>
      <c r="H1064">
        <v>10000</v>
      </c>
      <c r="I1064" t="str">
        <f t="shared" si="58"/>
        <v>79810000</v>
      </c>
      <c r="J1064" s="4">
        <f t="shared" si="59"/>
        <v>44820</v>
      </c>
      <c r="K1064" t="s">
        <v>84</v>
      </c>
    </row>
    <row r="1065" spans="1:11" hidden="1" x14ac:dyDescent="0.25">
      <c r="A1065" s="4">
        <v>44303</v>
      </c>
      <c r="B1065" t="s">
        <v>65</v>
      </c>
      <c r="C1065">
        <v>799</v>
      </c>
      <c r="D1065" t="str">
        <f t="shared" si="60"/>
        <v>D-65799</v>
      </c>
      <c r="E1065">
        <v>2021</v>
      </c>
      <c r="F1065" t="s">
        <v>4</v>
      </c>
      <c r="G1065">
        <v>1456</v>
      </c>
      <c r="H1065">
        <v>23500</v>
      </c>
      <c r="I1065" t="str">
        <f t="shared" si="58"/>
        <v>79923500</v>
      </c>
      <c r="J1065" s="4">
        <f t="shared" si="59"/>
        <v>44303</v>
      </c>
    </row>
    <row r="1066" spans="1:11" hidden="1" x14ac:dyDescent="0.25">
      <c r="A1066" s="4">
        <v>44396</v>
      </c>
      <c r="B1066" t="s">
        <v>65</v>
      </c>
      <c r="C1066">
        <v>799</v>
      </c>
      <c r="D1066" t="str">
        <f t="shared" si="60"/>
        <v>D-65799</v>
      </c>
      <c r="E1066">
        <v>2021</v>
      </c>
      <c r="F1066" t="s">
        <v>7</v>
      </c>
      <c r="G1066">
        <v>1955</v>
      </c>
      <c r="H1066">
        <v>23500</v>
      </c>
      <c r="I1066" t="str">
        <f t="shared" si="58"/>
        <v>79923500</v>
      </c>
      <c r="J1066" s="4">
        <f t="shared" si="59"/>
        <v>44396</v>
      </c>
    </row>
    <row r="1067" spans="1:11" hidden="1" x14ac:dyDescent="0.25">
      <c r="A1067" s="4">
        <v>44448</v>
      </c>
      <c r="B1067" t="s">
        <v>65</v>
      </c>
      <c r="C1067">
        <v>799</v>
      </c>
      <c r="D1067" t="str">
        <f t="shared" si="60"/>
        <v>D-65799</v>
      </c>
      <c r="E1067">
        <v>2021</v>
      </c>
      <c r="F1067" t="s">
        <v>4</v>
      </c>
      <c r="G1067">
        <v>2498</v>
      </c>
      <c r="H1067">
        <v>23500</v>
      </c>
      <c r="I1067" t="str">
        <f t="shared" si="58"/>
        <v>79923500</v>
      </c>
      <c r="J1067" s="4">
        <f t="shared" si="59"/>
        <v>44448</v>
      </c>
    </row>
    <row r="1068" spans="1:11" hidden="1" x14ac:dyDescent="0.25">
      <c r="A1068" s="4">
        <v>44648</v>
      </c>
      <c r="B1068" t="s">
        <v>65</v>
      </c>
      <c r="C1068">
        <v>799</v>
      </c>
      <c r="D1068" t="str">
        <f t="shared" si="60"/>
        <v>D-65799</v>
      </c>
      <c r="E1068">
        <v>2022</v>
      </c>
      <c r="F1068" t="s">
        <v>2</v>
      </c>
      <c r="G1068">
        <v>3010</v>
      </c>
      <c r="H1068">
        <v>23500</v>
      </c>
      <c r="I1068" t="str">
        <f t="shared" si="58"/>
        <v>79923500</v>
      </c>
      <c r="J1068" s="4">
        <f t="shared" si="59"/>
        <v>44648</v>
      </c>
    </row>
    <row r="1069" spans="1:11" hidden="1" x14ac:dyDescent="0.25">
      <c r="A1069" s="4">
        <v>44737</v>
      </c>
      <c r="B1069" t="s">
        <v>65</v>
      </c>
      <c r="C1069">
        <v>799</v>
      </c>
      <c r="D1069" t="str">
        <f t="shared" si="60"/>
        <v>D-65799</v>
      </c>
      <c r="E1069">
        <v>2022</v>
      </c>
      <c r="F1069" t="s">
        <v>4</v>
      </c>
      <c r="G1069">
        <v>3519</v>
      </c>
      <c r="H1069">
        <v>23500</v>
      </c>
      <c r="I1069" t="str">
        <f t="shared" si="58"/>
        <v>79923500</v>
      </c>
      <c r="J1069" s="4">
        <f t="shared" si="59"/>
        <v>44737</v>
      </c>
    </row>
    <row r="1070" spans="1:11" hidden="1" x14ac:dyDescent="0.25">
      <c r="A1070" s="4">
        <v>44389</v>
      </c>
      <c r="B1070" t="s">
        <v>37</v>
      </c>
      <c r="C1070">
        <v>804</v>
      </c>
      <c r="D1070" t="str">
        <f t="shared" si="60"/>
        <v>ДЭС804</v>
      </c>
      <c r="E1070">
        <v>2021</v>
      </c>
      <c r="F1070" t="s">
        <v>2</v>
      </c>
      <c r="G1070">
        <v>1840</v>
      </c>
      <c r="H1070">
        <v>23500</v>
      </c>
      <c r="I1070" t="str">
        <f t="shared" si="58"/>
        <v>80423500</v>
      </c>
      <c r="J1070" s="4">
        <f t="shared" si="59"/>
        <v>44389</v>
      </c>
    </row>
    <row r="1071" spans="1:11" hidden="1" x14ac:dyDescent="0.25">
      <c r="A1071" s="4">
        <v>44428</v>
      </c>
      <c r="B1071" t="s">
        <v>37</v>
      </c>
      <c r="C1071">
        <v>804</v>
      </c>
      <c r="D1071" t="str">
        <f t="shared" si="60"/>
        <v>ДЭС804</v>
      </c>
      <c r="E1071">
        <v>2021</v>
      </c>
      <c r="F1071" t="s">
        <v>2</v>
      </c>
      <c r="G1071">
        <v>2615</v>
      </c>
      <c r="H1071">
        <v>23500</v>
      </c>
      <c r="I1071" t="str">
        <f t="shared" si="58"/>
        <v>80423500</v>
      </c>
      <c r="J1071" s="4">
        <f t="shared" si="59"/>
        <v>44428</v>
      </c>
    </row>
    <row r="1072" spans="1:11" hidden="1" x14ac:dyDescent="0.25">
      <c r="A1072" s="4">
        <v>44731</v>
      </c>
      <c r="B1072" t="s">
        <v>37</v>
      </c>
      <c r="C1072">
        <v>804</v>
      </c>
      <c r="D1072" t="str">
        <f t="shared" si="60"/>
        <v>ДЭС804</v>
      </c>
      <c r="E1072">
        <v>2022</v>
      </c>
      <c r="F1072" t="s">
        <v>4</v>
      </c>
      <c r="G1072">
        <v>2765</v>
      </c>
      <c r="H1072">
        <v>23500</v>
      </c>
      <c r="I1072" t="str">
        <f t="shared" si="58"/>
        <v>80423500</v>
      </c>
      <c r="J1072" s="4">
        <f t="shared" si="59"/>
        <v>44731</v>
      </c>
    </row>
    <row r="1073" spans="1:10" hidden="1" x14ac:dyDescent="0.25">
      <c r="A1073" s="4">
        <v>44789</v>
      </c>
      <c r="B1073" t="s">
        <v>37</v>
      </c>
      <c r="C1073">
        <v>804</v>
      </c>
      <c r="D1073" t="str">
        <f t="shared" si="60"/>
        <v>ДЭС804</v>
      </c>
      <c r="E1073">
        <v>2022</v>
      </c>
      <c r="F1073" t="s">
        <v>4</v>
      </c>
      <c r="G1073">
        <v>3316</v>
      </c>
      <c r="H1073">
        <v>23500</v>
      </c>
      <c r="I1073" t="str">
        <f t="shared" si="58"/>
        <v>80423500</v>
      </c>
      <c r="J1073" s="4">
        <f t="shared" si="59"/>
        <v>44789</v>
      </c>
    </row>
    <row r="1074" spans="1:10" hidden="1" x14ac:dyDescent="0.25">
      <c r="A1074" s="4">
        <v>44396</v>
      </c>
      <c r="B1074" t="s">
        <v>37</v>
      </c>
      <c r="C1074">
        <v>805</v>
      </c>
      <c r="D1074" t="str">
        <f t="shared" si="60"/>
        <v>ДЭС805</v>
      </c>
      <c r="E1074">
        <v>2021</v>
      </c>
      <c r="F1074" t="s">
        <v>52</v>
      </c>
      <c r="G1074">
        <v>1538</v>
      </c>
      <c r="H1074">
        <v>23500</v>
      </c>
      <c r="I1074" t="str">
        <f t="shared" si="58"/>
        <v>80523500</v>
      </c>
      <c r="J1074" s="4">
        <f t="shared" si="59"/>
        <v>44396</v>
      </c>
    </row>
    <row r="1075" spans="1:10" hidden="1" x14ac:dyDescent="0.25">
      <c r="A1075" s="4">
        <v>44415</v>
      </c>
      <c r="B1075" t="s">
        <v>37</v>
      </c>
      <c r="C1075">
        <v>805</v>
      </c>
      <c r="D1075" t="str">
        <f t="shared" si="60"/>
        <v>ДЭС805</v>
      </c>
      <c r="E1075">
        <v>2021</v>
      </c>
      <c r="F1075" t="s">
        <v>7</v>
      </c>
      <c r="G1075">
        <v>2017</v>
      </c>
      <c r="H1075">
        <v>23500</v>
      </c>
      <c r="I1075" t="str">
        <f t="shared" si="58"/>
        <v>80523500</v>
      </c>
      <c r="J1075" s="4">
        <f t="shared" si="59"/>
        <v>44415</v>
      </c>
    </row>
    <row r="1076" spans="1:10" hidden="1" x14ac:dyDescent="0.25">
      <c r="A1076" s="4">
        <v>44437</v>
      </c>
      <c r="B1076" t="s">
        <v>37</v>
      </c>
      <c r="C1076">
        <v>805</v>
      </c>
      <c r="D1076" t="str">
        <f t="shared" si="60"/>
        <v>ДЭС805</v>
      </c>
      <c r="E1076">
        <v>2021</v>
      </c>
      <c r="F1076" t="s">
        <v>4</v>
      </c>
      <c r="G1076">
        <v>2503</v>
      </c>
      <c r="H1076">
        <v>23500</v>
      </c>
      <c r="I1076" t="str">
        <f t="shared" si="58"/>
        <v>80523500</v>
      </c>
      <c r="J1076" s="4">
        <f t="shared" si="59"/>
        <v>44437</v>
      </c>
    </row>
    <row r="1077" spans="1:10" hidden="1" x14ac:dyDescent="0.25">
      <c r="A1077" s="4">
        <v>44455</v>
      </c>
      <c r="B1077" t="s">
        <v>37</v>
      </c>
      <c r="C1077">
        <v>805</v>
      </c>
      <c r="D1077" t="str">
        <f t="shared" si="60"/>
        <v>ДЭС805</v>
      </c>
      <c r="E1077">
        <v>2021</v>
      </c>
      <c r="F1077" t="s">
        <v>2</v>
      </c>
      <c r="G1077">
        <v>3008</v>
      </c>
      <c r="H1077">
        <v>23500</v>
      </c>
      <c r="I1077" t="str">
        <f t="shared" si="58"/>
        <v>80523500</v>
      </c>
      <c r="J1077" s="4">
        <f t="shared" si="59"/>
        <v>44455</v>
      </c>
    </row>
    <row r="1078" spans="1:10" hidden="1" x14ac:dyDescent="0.25">
      <c r="A1078" s="4">
        <v>44478</v>
      </c>
      <c r="B1078" t="s">
        <v>37</v>
      </c>
      <c r="C1078">
        <v>805</v>
      </c>
      <c r="D1078" t="str">
        <f t="shared" si="60"/>
        <v>ДЭС805</v>
      </c>
      <c r="E1078">
        <v>2021</v>
      </c>
      <c r="F1078" t="s">
        <v>4</v>
      </c>
      <c r="G1078">
        <v>3502</v>
      </c>
      <c r="H1078">
        <v>23500</v>
      </c>
      <c r="I1078" t="str">
        <f t="shared" si="58"/>
        <v>80523500</v>
      </c>
      <c r="J1078" s="4">
        <f t="shared" si="59"/>
        <v>44478</v>
      </c>
    </row>
    <row r="1079" spans="1:10" hidden="1" x14ac:dyDescent="0.25">
      <c r="A1079" s="4">
        <v>44424</v>
      </c>
      <c r="B1079" t="s">
        <v>56</v>
      </c>
      <c r="C1079">
        <v>809</v>
      </c>
      <c r="D1079" t="str">
        <f t="shared" si="60"/>
        <v>Насосная станция809</v>
      </c>
      <c r="E1079">
        <v>2021</v>
      </c>
      <c r="F1079" t="s">
        <v>6</v>
      </c>
      <c r="G1079">
        <v>328</v>
      </c>
      <c r="H1079">
        <v>23500</v>
      </c>
      <c r="I1079" t="str">
        <f t="shared" si="58"/>
        <v>80923500</v>
      </c>
      <c r="J1079" s="4">
        <f t="shared" si="59"/>
        <v>44424</v>
      </c>
    </row>
    <row r="1080" spans="1:10" hidden="1" x14ac:dyDescent="0.25">
      <c r="A1080" s="4">
        <v>44440</v>
      </c>
      <c r="B1080" t="s">
        <v>56</v>
      </c>
      <c r="C1080">
        <v>809</v>
      </c>
      <c r="D1080" t="str">
        <f t="shared" si="60"/>
        <v>Насосная станция809</v>
      </c>
      <c r="E1080">
        <v>2021</v>
      </c>
      <c r="F1080" t="s">
        <v>6</v>
      </c>
      <c r="G1080">
        <v>595</v>
      </c>
      <c r="H1080">
        <v>23500</v>
      </c>
      <c r="I1080" t="str">
        <f t="shared" si="58"/>
        <v>80923500</v>
      </c>
      <c r="J1080" s="4">
        <f t="shared" si="59"/>
        <v>44440</v>
      </c>
    </row>
    <row r="1081" spans="1:10" hidden="1" x14ac:dyDescent="0.25">
      <c r="A1081" s="4">
        <v>44682</v>
      </c>
      <c r="B1081" t="s">
        <v>56</v>
      </c>
      <c r="C1081">
        <v>809</v>
      </c>
      <c r="D1081" t="str">
        <f t="shared" si="60"/>
        <v>Насосная станция809</v>
      </c>
      <c r="E1081">
        <v>2022</v>
      </c>
      <c r="F1081" t="s">
        <v>6</v>
      </c>
      <c r="G1081">
        <v>690</v>
      </c>
      <c r="H1081">
        <v>23500</v>
      </c>
      <c r="I1081" t="str">
        <f t="shared" si="58"/>
        <v>80923500</v>
      </c>
      <c r="J1081" s="4">
        <f t="shared" si="59"/>
        <v>44682</v>
      </c>
    </row>
    <row r="1082" spans="1:10" hidden="1" x14ac:dyDescent="0.25">
      <c r="A1082" s="4">
        <v>44767</v>
      </c>
      <c r="B1082" t="s">
        <v>56</v>
      </c>
      <c r="C1082">
        <v>809</v>
      </c>
      <c r="D1082" t="str">
        <f t="shared" si="60"/>
        <v>Насосная станция809</v>
      </c>
      <c r="E1082">
        <v>2022</v>
      </c>
      <c r="F1082" t="s">
        <v>4</v>
      </c>
      <c r="G1082">
        <v>1204</v>
      </c>
      <c r="H1082">
        <v>23500</v>
      </c>
      <c r="I1082" t="str">
        <f t="shared" si="58"/>
        <v>80923500</v>
      </c>
      <c r="J1082" s="4">
        <f t="shared" si="59"/>
        <v>44767</v>
      </c>
    </row>
    <row r="1083" spans="1:10" hidden="1" x14ac:dyDescent="0.25">
      <c r="A1083" s="4">
        <v>44332</v>
      </c>
      <c r="B1083" t="s">
        <v>56</v>
      </c>
      <c r="C1083">
        <v>810</v>
      </c>
      <c r="D1083" t="str">
        <f t="shared" si="60"/>
        <v>Насосная станция810</v>
      </c>
      <c r="E1083">
        <v>2021</v>
      </c>
      <c r="F1083" t="s">
        <v>4</v>
      </c>
      <c r="G1083">
        <v>1493</v>
      </c>
      <c r="H1083">
        <v>23500</v>
      </c>
      <c r="I1083" t="str">
        <f t="shared" si="58"/>
        <v>81023500</v>
      </c>
      <c r="J1083" s="4">
        <f t="shared" si="59"/>
        <v>44332</v>
      </c>
    </row>
    <row r="1084" spans="1:10" hidden="1" x14ac:dyDescent="0.25">
      <c r="A1084" s="4">
        <v>44357</v>
      </c>
      <c r="B1084" t="s">
        <v>56</v>
      </c>
      <c r="C1084">
        <v>810</v>
      </c>
      <c r="D1084" t="str">
        <f t="shared" si="60"/>
        <v>Насосная станция810</v>
      </c>
      <c r="E1084">
        <v>2021</v>
      </c>
      <c r="F1084" t="s">
        <v>6</v>
      </c>
      <c r="G1084">
        <v>1763</v>
      </c>
      <c r="H1084">
        <v>23500</v>
      </c>
      <c r="I1084" t="str">
        <f t="shared" si="58"/>
        <v>81023500</v>
      </c>
      <c r="J1084" s="4">
        <f t="shared" si="59"/>
        <v>44357</v>
      </c>
    </row>
    <row r="1085" spans="1:10" hidden="1" x14ac:dyDescent="0.25">
      <c r="A1085" s="4">
        <v>44370</v>
      </c>
      <c r="B1085" t="s">
        <v>56</v>
      </c>
      <c r="C1085">
        <v>810</v>
      </c>
      <c r="D1085" t="str">
        <f t="shared" si="60"/>
        <v>Насосная станция810</v>
      </c>
      <c r="E1085">
        <v>2021</v>
      </c>
      <c r="F1085" t="s">
        <v>6</v>
      </c>
      <c r="G1085">
        <v>2025</v>
      </c>
      <c r="H1085">
        <v>23500</v>
      </c>
      <c r="I1085" t="str">
        <f t="shared" si="58"/>
        <v>81023500</v>
      </c>
      <c r="J1085" s="4">
        <f t="shared" si="59"/>
        <v>44370</v>
      </c>
    </row>
    <row r="1086" spans="1:10" hidden="1" x14ac:dyDescent="0.25">
      <c r="A1086" s="4">
        <v>44382</v>
      </c>
      <c r="B1086" t="s">
        <v>56</v>
      </c>
      <c r="C1086">
        <v>810</v>
      </c>
      <c r="D1086" t="str">
        <f t="shared" si="60"/>
        <v>Насосная станция810</v>
      </c>
      <c r="E1086">
        <v>2021</v>
      </c>
      <c r="F1086" t="s">
        <v>4</v>
      </c>
      <c r="G1086">
        <v>2298</v>
      </c>
      <c r="H1086">
        <v>23500</v>
      </c>
      <c r="I1086" t="str">
        <f t="shared" si="58"/>
        <v>81023500</v>
      </c>
      <c r="J1086" s="4">
        <f t="shared" si="59"/>
        <v>44382</v>
      </c>
    </row>
    <row r="1087" spans="1:10" hidden="1" x14ac:dyDescent="0.25">
      <c r="A1087" s="4">
        <v>44408</v>
      </c>
      <c r="B1087" t="s">
        <v>56</v>
      </c>
      <c r="C1087">
        <v>810</v>
      </c>
      <c r="D1087" t="str">
        <f t="shared" si="60"/>
        <v>Насосная станция810</v>
      </c>
      <c r="E1087">
        <v>2021</v>
      </c>
      <c r="F1087" t="s">
        <v>4</v>
      </c>
      <c r="G1087">
        <v>2688</v>
      </c>
      <c r="H1087">
        <v>23500</v>
      </c>
      <c r="I1087" t="str">
        <f t="shared" si="58"/>
        <v>81023500</v>
      </c>
      <c r="J1087" s="4">
        <f t="shared" si="59"/>
        <v>44408</v>
      </c>
    </row>
    <row r="1088" spans="1:10" hidden="1" x14ac:dyDescent="0.25">
      <c r="A1088" s="4">
        <v>44423</v>
      </c>
      <c r="B1088" t="s">
        <v>56</v>
      </c>
      <c r="C1088">
        <v>810</v>
      </c>
      <c r="D1088" t="str">
        <f t="shared" si="60"/>
        <v>Насосная станция810</v>
      </c>
      <c r="E1088">
        <v>2021</v>
      </c>
      <c r="F1088" t="s">
        <v>6</v>
      </c>
      <c r="G1088">
        <v>2981</v>
      </c>
      <c r="H1088">
        <v>23500</v>
      </c>
      <c r="I1088" t="str">
        <f t="shared" si="58"/>
        <v>81023500</v>
      </c>
      <c r="J1088" s="4">
        <f t="shared" si="59"/>
        <v>44423</v>
      </c>
    </row>
    <row r="1089" spans="1:10" hidden="1" x14ac:dyDescent="0.25">
      <c r="A1089" s="4">
        <v>44439</v>
      </c>
      <c r="B1089" t="s">
        <v>56</v>
      </c>
      <c r="C1089">
        <v>810</v>
      </c>
      <c r="D1089" t="str">
        <f t="shared" si="60"/>
        <v>Насосная станция810</v>
      </c>
      <c r="E1089">
        <v>2021</v>
      </c>
      <c r="F1089" t="s">
        <v>6</v>
      </c>
      <c r="G1089">
        <v>3363</v>
      </c>
      <c r="H1089">
        <v>23500</v>
      </c>
      <c r="I1089" t="str">
        <f t="shared" si="58"/>
        <v>81023500</v>
      </c>
      <c r="J1089" s="4">
        <f t="shared" si="59"/>
        <v>44439</v>
      </c>
    </row>
    <row r="1090" spans="1:10" hidden="1" x14ac:dyDescent="0.25">
      <c r="A1090" s="4">
        <v>44688</v>
      </c>
      <c r="B1090" t="s">
        <v>56</v>
      </c>
      <c r="C1090">
        <v>810</v>
      </c>
      <c r="D1090" t="str">
        <f t="shared" si="60"/>
        <v>Насосная станция810</v>
      </c>
      <c r="E1090">
        <v>2022</v>
      </c>
      <c r="F1090" t="s">
        <v>4</v>
      </c>
      <c r="G1090">
        <v>3485</v>
      </c>
      <c r="H1090">
        <v>23500</v>
      </c>
      <c r="I1090" t="str">
        <f t="shared" ref="I1090:I1153" si="61">C1090&amp;H1090</f>
        <v>81023500</v>
      </c>
      <c r="J1090" s="4">
        <f t="shared" ref="J1090:J1153" si="62">A1090</f>
        <v>44688</v>
      </c>
    </row>
    <row r="1091" spans="1:10" hidden="1" x14ac:dyDescent="0.25">
      <c r="A1091" s="4">
        <v>44720</v>
      </c>
      <c r="B1091" t="s">
        <v>56</v>
      </c>
      <c r="C1091">
        <v>810</v>
      </c>
      <c r="D1091" t="str">
        <f t="shared" si="60"/>
        <v>Насосная станция810</v>
      </c>
      <c r="E1091">
        <v>2022</v>
      </c>
      <c r="F1091" t="s">
        <v>4</v>
      </c>
      <c r="G1091">
        <v>3775</v>
      </c>
      <c r="H1091">
        <v>23500</v>
      </c>
      <c r="I1091" t="str">
        <f t="shared" si="61"/>
        <v>81023500</v>
      </c>
      <c r="J1091" s="4">
        <f t="shared" si="62"/>
        <v>44720</v>
      </c>
    </row>
    <row r="1092" spans="1:10" hidden="1" x14ac:dyDescent="0.25">
      <c r="A1092" s="4">
        <v>44743</v>
      </c>
      <c r="B1092" t="s">
        <v>56</v>
      </c>
      <c r="C1092">
        <v>810</v>
      </c>
      <c r="D1092" t="str">
        <f t="shared" si="60"/>
        <v>Насосная станция810</v>
      </c>
      <c r="E1092">
        <v>2022</v>
      </c>
      <c r="F1092" t="s">
        <v>4</v>
      </c>
      <c r="G1092">
        <v>4332</v>
      </c>
      <c r="H1092">
        <v>23500</v>
      </c>
      <c r="I1092" t="str">
        <f t="shared" si="61"/>
        <v>81023500</v>
      </c>
      <c r="J1092" s="4">
        <f t="shared" si="62"/>
        <v>44743</v>
      </c>
    </row>
    <row r="1093" spans="1:10" hidden="1" x14ac:dyDescent="0.25">
      <c r="A1093" s="4">
        <v>44762</v>
      </c>
      <c r="B1093" t="s">
        <v>56</v>
      </c>
      <c r="C1093">
        <v>810</v>
      </c>
      <c r="D1093" t="str">
        <f t="shared" si="60"/>
        <v>Насосная станция810</v>
      </c>
      <c r="E1093">
        <v>2022</v>
      </c>
      <c r="F1093" t="s">
        <v>4</v>
      </c>
      <c r="G1093">
        <v>4729</v>
      </c>
      <c r="H1093">
        <v>23500</v>
      </c>
      <c r="I1093" t="str">
        <f t="shared" si="61"/>
        <v>81023500</v>
      </c>
      <c r="J1093" s="4">
        <f t="shared" si="62"/>
        <v>44762</v>
      </c>
    </row>
    <row r="1094" spans="1:10" hidden="1" x14ac:dyDescent="0.25">
      <c r="A1094" s="4">
        <v>44774</v>
      </c>
      <c r="B1094" t="s">
        <v>56</v>
      </c>
      <c r="C1094">
        <v>810</v>
      </c>
      <c r="D1094" t="str">
        <f t="shared" si="60"/>
        <v>Насосная станция810</v>
      </c>
      <c r="E1094">
        <v>2022</v>
      </c>
      <c r="F1094" t="s">
        <v>6</v>
      </c>
      <c r="G1094">
        <v>5018</v>
      </c>
      <c r="H1094">
        <v>23500</v>
      </c>
      <c r="I1094" t="str">
        <f t="shared" si="61"/>
        <v>81023500</v>
      </c>
      <c r="J1094" s="4">
        <f t="shared" si="62"/>
        <v>44774</v>
      </c>
    </row>
    <row r="1095" spans="1:10" hidden="1" x14ac:dyDescent="0.25">
      <c r="A1095" s="4">
        <v>44784</v>
      </c>
      <c r="B1095" t="s">
        <v>56</v>
      </c>
      <c r="C1095">
        <v>810</v>
      </c>
      <c r="D1095" t="str">
        <f t="shared" si="60"/>
        <v>Насосная станция810</v>
      </c>
      <c r="E1095">
        <v>2022</v>
      </c>
      <c r="F1095" t="s">
        <v>6</v>
      </c>
      <c r="G1095">
        <v>5257</v>
      </c>
      <c r="H1095">
        <v>23500</v>
      </c>
      <c r="I1095" t="str">
        <f t="shared" si="61"/>
        <v>81023500</v>
      </c>
      <c r="J1095" s="4">
        <f t="shared" si="62"/>
        <v>44784</v>
      </c>
    </row>
    <row r="1096" spans="1:10" hidden="1" x14ac:dyDescent="0.25">
      <c r="A1096" s="4">
        <v>44371</v>
      </c>
      <c r="B1096" t="s">
        <v>56</v>
      </c>
      <c r="C1096">
        <v>811</v>
      </c>
      <c r="D1096" t="str">
        <f t="shared" si="60"/>
        <v>Насосная станция811</v>
      </c>
      <c r="E1096">
        <v>2021</v>
      </c>
      <c r="F1096" t="s">
        <v>4</v>
      </c>
      <c r="G1096">
        <v>1871</v>
      </c>
      <c r="H1096">
        <v>23500</v>
      </c>
      <c r="I1096" t="str">
        <f t="shared" si="61"/>
        <v>81123500</v>
      </c>
      <c r="J1096" s="4">
        <f t="shared" si="62"/>
        <v>44371</v>
      </c>
    </row>
    <row r="1097" spans="1:10" hidden="1" x14ac:dyDescent="0.25">
      <c r="A1097" s="4">
        <v>44384</v>
      </c>
      <c r="B1097" t="s">
        <v>56</v>
      </c>
      <c r="C1097">
        <v>811</v>
      </c>
      <c r="D1097" t="str">
        <f t="shared" si="60"/>
        <v>Насосная станция811</v>
      </c>
      <c r="E1097">
        <v>2021</v>
      </c>
      <c r="F1097" t="s">
        <v>6</v>
      </c>
      <c r="G1097">
        <v>2138</v>
      </c>
      <c r="H1097">
        <v>23500</v>
      </c>
      <c r="I1097" t="str">
        <f t="shared" si="61"/>
        <v>81123500</v>
      </c>
      <c r="J1097" s="4">
        <f t="shared" si="62"/>
        <v>44384</v>
      </c>
    </row>
    <row r="1098" spans="1:10" hidden="1" x14ac:dyDescent="0.25">
      <c r="A1098" s="4">
        <v>44398</v>
      </c>
      <c r="B1098" t="s">
        <v>56</v>
      </c>
      <c r="C1098">
        <v>811</v>
      </c>
      <c r="D1098" t="str">
        <f t="shared" si="60"/>
        <v>Насосная станция811</v>
      </c>
      <c r="E1098">
        <v>2021</v>
      </c>
      <c r="F1098" t="s">
        <v>6</v>
      </c>
      <c r="G1098">
        <v>2390</v>
      </c>
      <c r="H1098">
        <v>23500</v>
      </c>
      <c r="I1098" t="str">
        <f t="shared" si="61"/>
        <v>81123500</v>
      </c>
      <c r="J1098" s="4">
        <f t="shared" si="62"/>
        <v>44398</v>
      </c>
    </row>
    <row r="1099" spans="1:10" hidden="1" x14ac:dyDescent="0.25">
      <c r="A1099" s="4">
        <v>44419</v>
      </c>
      <c r="B1099" t="s">
        <v>56</v>
      </c>
      <c r="C1099">
        <v>811</v>
      </c>
      <c r="D1099" t="str">
        <f t="shared" ref="D1099:D1162" si="63">B1099&amp;C1099</f>
        <v>Насосная станция811</v>
      </c>
      <c r="E1099">
        <v>2021</v>
      </c>
      <c r="F1099" t="s">
        <v>6</v>
      </c>
      <c r="G1099">
        <v>2653</v>
      </c>
      <c r="H1099">
        <v>23500</v>
      </c>
      <c r="I1099" t="str">
        <f t="shared" si="61"/>
        <v>81123500</v>
      </c>
      <c r="J1099" s="4">
        <f t="shared" si="62"/>
        <v>44419</v>
      </c>
    </row>
    <row r="1100" spans="1:10" hidden="1" x14ac:dyDescent="0.25">
      <c r="A1100" s="4">
        <v>44734</v>
      </c>
      <c r="B1100" t="s">
        <v>56</v>
      </c>
      <c r="C1100">
        <v>811</v>
      </c>
      <c r="D1100" t="str">
        <f t="shared" si="63"/>
        <v>Насосная станция811</v>
      </c>
      <c r="E1100">
        <v>2022</v>
      </c>
      <c r="F1100" t="s">
        <v>2</v>
      </c>
      <c r="G1100">
        <v>2891</v>
      </c>
      <c r="H1100">
        <v>23500</v>
      </c>
      <c r="I1100" t="str">
        <f t="shared" si="61"/>
        <v>81123500</v>
      </c>
      <c r="J1100" s="4">
        <f t="shared" si="62"/>
        <v>44734</v>
      </c>
    </row>
    <row r="1101" spans="1:10" hidden="1" x14ac:dyDescent="0.25">
      <c r="A1101" s="4">
        <v>44734</v>
      </c>
      <c r="B1101" t="s">
        <v>56</v>
      </c>
      <c r="C1101">
        <v>811</v>
      </c>
      <c r="D1101" t="str">
        <f t="shared" si="63"/>
        <v>Насосная станция811</v>
      </c>
      <c r="E1101">
        <v>2022</v>
      </c>
      <c r="F1101" t="s">
        <v>6</v>
      </c>
      <c r="G1101">
        <v>2891</v>
      </c>
      <c r="H1101">
        <v>23500</v>
      </c>
      <c r="I1101" t="str">
        <f t="shared" si="61"/>
        <v>81123500</v>
      </c>
      <c r="J1101" s="4">
        <f t="shared" si="62"/>
        <v>44734</v>
      </c>
    </row>
    <row r="1102" spans="1:10" hidden="1" x14ac:dyDescent="0.25">
      <c r="A1102" s="4">
        <v>44779</v>
      </c>
      <c r="B1102" t="s">
        <v>56</v>
      </c>
      <c r="C1102">
        <v>811</v>
      </c>
      <c r="D1102" t="str">
        <f t="shared" si="63"/>
        <v>Насосная станция811</v>
      </c>
      <c r="E1102">
        <v>2022</v>
      </c>
      <c r="F1102" t="s">
        <v>6</v>
      </c>
      <c r="G1102">
        <v>3132</v>
      </c>
      <c r="H1102">
        <v>23500</v>
      </c>
      <c r="I1102" t="str">
        <f t="shared" si="61"/>
        <v>81123500</v>
      </c>
      <c r="J1102" s="4">
        <f t="shared" si="62"/>
        <v>44779</v>
      </c>
    </row>
    <row r="1103" spans="1:10" hidden="1" x14ac:dyDescent="0.25">
      <c r="A1103" s="4">
        <v>44790</v>
      </c>
      <c r="B1103" t="s">
        <v>56</v>
      </c>
      <c r="C1103">
        <v>811</v>
      </c>
      <c r="D1103" t="str">
        <f t="shared" si="63"/>
        <v>Насосная станция811</v>
      </c>
      <c r="E1103">
        <v>2022</v>
      </c>
      <c r="F1103" t="s">
        <v>6</v>
      </c>
      <c r="G1103">
        <v>3500</v>
      </c>
      <c r="H1103">
        <v>23500</v>
      </c>
      <c r="I1103" t="str">
        <f t="shared" si="61"/>
        <v>81123500</v>
      </c>
      <c r="J1103" s="4">
        <f t="shared" si="62"/>
        <v>44790</v>
      </c>
    </row>
    <row r="1104" spans="1:10" hidden="1" x14ac:dyDescent="0.25">
      <c r="A1104" s="4">
        <v>44804</v>
      </c>
      <c r="B1104" t="s">
        <v>56</v>
      </c>
      <c r="C1104">
        <v>811</v>
      </c>
      <c r="D1104" t="str">
        <f t="shared" si="63"/>
        <v>Насосная станция811</v>
      </c>
      <c r="E1104">
        <v>2022</v>
      </c>
      <c r="F1104" t="s">
        <v>2</v>
      </c>
      <c r="G1104">
        <v>3747</v>
      </c>
      <c r="H1104">
        <v>23500</v>
      </c>
      <c r="I1104" t="str">
        <f t="shared" si="61"/>
        <v>81123500</v>
      </c>
      <c r="J1104" s="4">
        <f t="shared" si="62"/>
        <v>44804</v>
      </c>
    </row>
    <row r="1105" spans="1:11" hidden="1" x14ac:dyDescent="0.25">
      <c r="A1105" s="4">
        <v>44808</v>
      </c>
      <c r="B1105" t="s">
        <v>56</v>
      </c>
      <c r="C1105">
        <v>811</v>
      </c>
      <c r="D1105" t="str">
        <f t="shared" si="63"/>
        <v>Насосная станция811</v>
      </c>
      <c r="E1105">
        <v>2022</v>
      </c>
      <c r="F1105" t="s">
        <v>2</v>
      </c>
      <c r="G1105">
        <v>3818</v>
      </c>
      <c r="H1105">
        <v>23500</v>
      </c>
      <c r="I1105" t="str">
        <f t="shared" si="61"/>
        <v>81123500</v>
      </c>
      <c r="J1105" s="4">
        <f t="shared" si="62"/>
        <v>44808</v>
      </c>
    </row>
    <row r="1106" spans="1:11" hidden="1" x14ac:dyDescent="0.25">
      <c r="A1106" s="4">
        <v>44267</v>
      </c>
      <c r="B1106" t="s">
        <v>50</v>
      </c>
      <c r="C1106">
        <v>818</v>
      </c>
      <c r="D1106" t="str">
        <f t="shared" si="63"/>
        <v>D375A-6/6R818</v>
      </c>
      <c r="E1106">
        <v>2021</v>
      </c>
      <c r="F1106" t="s">
        <v>4</v>
      </c>
      <c r="G1106">
        <v>3456</v>
      </c>
      <c r="I1106" t="str">
        <f t="shared" si="61"/>
        <v>818</v>
      </c>
      <c r="J1106" s="4">
        <f t="shared" si="62"/>
        <v>44267</v>
      </c>
      <c r="K1106" t="s">
        <v>84</v>
      </c>
    </row>
    <row r="1107" spans="1:11" hidden="1" x14ac:dyDescent="0.25">
      <c r="A1107" s="4">
        <v>44311</v>
      </c>
      <c r="B1107" t="s">
        <v>50</v>
      </c>
      <c r="C1107">
        <v>818</v>
      </c>
      <c r="D1107" t="str">
        <f t="shared" si="63"/>
        <v>D375A-6/6R818</v>
      </c>
      <c r="E1107">
        <v>2021</v>
      </c>
      <c r="F1107" t="s">
        <v>5</v>
      </c>
      <c r="G1107">
        <v>4006</v>
      </c>
      <c r="I1107" t="str">
        <f t="shared" si="61"/>
        <v>818</v>
      </c>
      <c r="J1107" s="4">
        <f t="shared" si="62"/>
        <v>44311</v>
      </c>
      <c r="K1107" t="s">
        <v>84</v>
      </c>
    </row>
    <row r="1108" spans="1:11" hidden="1" x14ac:dyDescent="0.25">
      <c r="A1108" s="4">
        <v>44337</v>
      </c>
      <c r="B1108" t="s">
        <v>50</v>
      </c>
      <c r="C1108">
        <v>818</v>
      </c>
      <c r="D1108" t="str">
        <f t="shared" si="63"/>
        <v>D375A-6/6R818</v>
      </c>
      <c r="E1108">
        <v>2021</v>
      </c>
      <c r="F1108" t="s">
        <v>4</v>
      </c>
      <c r="G1108">
        <v>4525</v>
      </c>
      <c r="I1108" t="str">
        <f t="shared" si="61"/>
        <v>818</v>
      </c>
      <c r="J1108" s="4">
        <f t="shared" si="62"/>
        <v>44337</v>
      </c>
      <c r="K1108" t="s">
        <v>84</v>
      </c>
    </row>
    <row r="1109" spans="1:11" hidden="1" x14ac:dyDescent="0.25">
      <c r="A1109" s="4">
        <v>44361</v>
      </c>
      <c r="B1109" t="s">
        <v>50</v>
      </c>
      <c r="C1109">
        <v>818</v>
      </c>
      <c r="D1109" t="str">
        <f t="shared" si="63"/>
        <v>D375A-6/6R818</v>
      </c>
      <c r="E1109">
        <v>2021</v>
      </c>
      <c r="F1109" t="s">
        <v>2</v>
      </c>
      <c r="G1109">
        <v>5017</v>
      </c>
      <c r="I1109" t="str">
        <f t="shared" si="61"/>
        <v>818</v>
      </c>
      <c r="J1109" s="4">
        <f t="shared" si="62"/>
        <v>44361</v>
      </c>
      <c r="K1109" t="s">
        <v>84</v>
      </c>
    </row>
    <row r="1110" spans="1:11" hidden="1" x14ac:dyDescent="0.25">
      <c r="A1110" s="4">
        <v>44395</v>
      </c>
      <c r="B1110" t="s">
        <v>50</v>
      </c>
      <c r="C1110">
        <v>818</v>
      </c>
      <c r="D1110" t="str">
        <f t="shared" si="63"/>
        <v>D375A-6/6R818</v>
      </c>
      <c r="E1110">
        <v>2021</v>
      </c>
      <c r="F1110" t="s">
        <v>4</v>
      </c>
      <c r="G1110">
        <v>5517</v>
      </c>
      <c r="I1110" t="str">
        <f t="shared" si="61"/>
        <v>818</v>
      </c>
      <c r="J1110" s="4">
        <f t="shared" si="62"/>
        <v>44395</v>
      </c>
      <c r="K1110" t="s">
        <v>84</v>
      </c>
    </row>
    <row r="1111" spans="1:11" hidden="1" x14ac:dyDescent="0.25">
      <c r="A1111" s="4">
        <v>44423</v>
      </c>
      <c r="B1111" t="s">
        <v>50</v>
      </c>
      <c r="C1111">
        <v>818</v>
      </c>
      <c r="D1111" t="str">
        <f t="shared" si="63"/>
        <v>D375A-6/6R818</v>
      </c>
      <c r="E1111">
        <v>2021</v>
      </c>
      <c r="F1111" t="s">
        <v>7</v>
      </c>
      <c r="G1111">
        <v>5903</v>
      </c>
      <c r="I1111" t="str">
        <f t="shared" si="61"/>
        <v>818</v>
      </c>
      <c r="J1111" s="4">
        <f t="shared" si="62"/>
        <v>44423</v>
      </c>
      <c r="K1111" t="s">
        <v>84</v>
      </c>
    </row>
    <row r="1112" spans="1:11" hidden="1" x14ac:dyDescent="0.25">
      <c r="A1112" s="4">
        <v>44433</v>
      </c>
      <c r="B1112" t="s">
        <v>50</v>
      </c>
      <c r="C1112">
        <v>818</v>
      </c>
      <c r="D1112" t="str">
        <f t="shared" si="63"/>
        <v>D375A-6/6R818</v>
      </c>
      <c r="E1112">
        <v>2021</v>
      </c>
      <c r="F1112" t="s">
        <v>7</v>
      </c>
      <c r="G1112">
        <v>5955</v>
      </c>
      <c r="I1112" t="str">
        <f t="shared" si="61"/>
        <v>818</v>
      </c>
      <c r="J1112" s="4">
        <f t="shared" si="62"/>
        <v>44433</v>
      </c>
      <c r="K1112" t="s">
        <v>84</v>
      </c>
    </row>
    <row r="1113" spans="1:11" hidden="1" x14ac:dyDescent="0.25">
      <c r="A1113" s="4">
        <v>44470</v>
      </c>
      <c r="B1113" t="s">
        <v>50</v>
      </c>
      <c r="C1113">
        <v>818</v>
      </c>
      <c r="D1113" t="str">
        <f t="shared" si="63"/>
        <v>D375A-6/6R818</v>
      </c>
      <c r="E1113">
        <v>2021</v>
      </c>
      <c r="F1113" t="s">
        <v>4</v>
      </c>
      <c r="G1113">
        <v>6503</v>
      </c>
      <c r="I1113" t="str">
        <f t="shared" si="61"/>
        <v>818</v>
      </c>
      <c r="J1113" s="4">
        <f t="shared" si="62"/>
        <v>44470</v>
      </c>
      <c r="K1113" t="s">
        <v>84</v>
      </c>
    </row>
    <row r="1114" spans="1:11" hidden="1" x14ac:dyDescent="0.25">
      <c r="A1114" s="4">
        <v>44654</v>
      </c>
      <c r="B1114" t="s">
        <v>50</v>
      </c>
      <c r="C1114">
        <v>818</v>
      </c>
      <c r="D1114" t="str">
        <f t="shared" si="63"/>
        <v>D375A-6/6R818</v>
      </c>
      <c r="E1114">
        <v>2022</v>
      </c>
      <c r="F1114" t="s">
        <v>2</v>
      </c>
      <c r="G1114">
        <v>7008</v>
      </c>
      <c r="H1114">
        <v>7000</v>
      </c>
      <c r="I1114" t="str">
        <f t="shared" si="61"/>
        <v>8187000</v>
      </c>
      <c r="J1114" s="4">
        <f t="shared" si="62"/>
        <v>44654</v>
      </c>
      <c r="K1114" t="s">
        <v>84</v>
      </c>
    </row>
    <row r="1115" spans="1:11" hidden="1" x14ac:dyDescent="0.25">
      <c r="A1115" s="4">
        <v>44681</v>
      </c>
      <c r="B1115" t="s">
        <v>50</v>
      </c>
      <c r="C1115">
        <v>818</v>
      </c>
      <c r="D1115" t="str">
        <f t="shared" si="63"/>
        <v>D375A-6/6R818</v>
      </c>
      <c r="E1115">
        <v>2022</v>
      </c>
      <c r="F1115" t="s">
        <v>4</v>
      </c>
      <c r="G1115">
        <v>7509</v>
      </c>
      <c r="H1115">
        <v>7500</v>
      </c>
      <c r="I1115" t="str">
        <f t="shared" si="61"/>
        <v>8187500</v>
      </c>
      <c r="J1115" s="4">
        <f t="shared" si="62"/>
        <v>44681</v>
      </c>
      <c r="K1115" t="s">
        <v>84</v>
      </c>
    </row>
    <row r="1116" spans="1:11" hidden="1" x14ac:dyDescent="0.25">
      <c r="A1116" s="4">
        <v>44683</v>
      </c>
      <c r="B1116" t="s">
        <v>50</v>
      </c>
      <c r="C1116">
        <v>818</v>
      </c>
      <c r="D1116" t="str">
        <f t="shared" si="63"/>
        <v>D375A-6/6R818</v>
      </c>
      <c r="E1116">
        <v>2022</v>
      </c>
      <c r="F1116" t="s">
        <v>4</v>
      </c>
      <c r="G1116">
        <v>7509</v>
      </c>
      <c r="I1116" t="str">
        <f t="shared" si="61"/>
        <v>818</v>
      </c>
      <c r="J1116" s="4">
        <f t="shared" si="62"/>
        <v>44683</v>
      </c>
      <c r="K1116" t="s">
        <v>84</v>
      </c>
    </row>
    <row r="1117" spans="1:11" hidden="1" x14ac:dyDescent="0.25">
      <c r="A1117" s="4">
        <v>44697</v>
      </c>
      <c r="B1117" t="s">
        <v>50</v>
      </c>
      <c r="C1117">
        <v>818</v>
      </c>
      <c r="D1117" t="str">
        <f t="shared" si="63"/>
        <v>D375A-6/6R818</v>
      </c>
      <c r="E1117">
        <v>2022</v>
      </c>
      <c r="F1117" t="s">
        <v>5</v>
      </c>
      <c r="G1117">
        <v>7749</v>
      </c>
      <c r="H1117">
        <v>7750</v>
      </c>
      <c r="I1117" t="str">
        <f t="shared" si="61"/>
        <v>8187750</v>
      </c>
      <c r="J1117" s="4">
        <f t="shared" si="62"/>
        <v>44697</v>
      </c>
      <c r="K1117" t="s">
        <v>84</v>
      </c>
    </row>
    <row r="1118" spans="1:11" hidden="1" x14ac:dyDescent="0.25">
      <c r="A1118" s="4">
        <v>44713</v>
      </c>
      <c r="B1118" t="s">
        <v>50</v>
      </c>
      <c r="C1118">
        <v>818</v>
      </c>
      <c r="D1118" t="str">
        <f t="shared" si="63"/>
        <v>D375A-6/6R818</v>
      </c>
      <c r="E1118">
        <v>2022</v>
      </c>
      <c r="F1118" t="s">
        <v>5</v>
      </c>
      <c r="G1118">
        <v>8039</v>
      </c>
      <c r="H1118">
        <v>8000</v>
      </c>
      <c r="I1118" t="str">
        <f t="shared" si="61"/>
        <v>8188000</v>
      </c>
      <c r="J1118" s="4">
        <f t="shared" si="62"/>
        <v>44713</v>
      </c>
      <c r="K1118" t="s">
        <v>84</v>
      </c>
    </row>
    <row r="1119" spans="1:11" hidden="1" x14ac:dyDescent="0.25">
      <c r="A1119" s="4">
        <v>44748</v>
      </c>
      <c r="B1119" t="s">
        <v>50</v>
      </c>
      <c r="C1119">
        <v>818</v>
      </c>
      <c r="D1119" t="str">
        <f t="shared" si="63"/>
        <v>D375A-6/6R818</v>
      </c>
      <c r="E1119">
        <v>2022</v>
      </c>
      <c r="F1119" t="s">
        <v>4</v>
      </c>
      <c r="G1119">
        <v>8499</v>
      </c>
      <c r="H1119">
        <v>8500</v>
      </c>
      <c r="I1119" t="str">
        <f t="shared" si="61"/>
        <v>8188500</v>
      </c>
      <c r="J1119" s="4">
        <f t="shared" si="62"/>
        <v>44748</v>
      </c>
      <c r="K1119" t="s">
        <v>84</v>
      </c>
    </row>
    <row r="1120" spans="1:11" hidden="1" x14ac:dyDescent="0.25">
      <c r="A1120" s="4">
        <v>44818</v>
      </c>
      <c r="B1120" t="s">
        <v>50</v>
      </c>
      <c r="C1120">
        <v>818</v>
      </c>
      <c r="D1120" t="str">
        <f t="shared" si="63"/>
        <v>D375A-6/6R818</v>
      </c>
      <c r="E1120">
        <v>2022</v>
      </c>
      <c r="F1120" t="s">
        <v>2</v>
      </c>
      <c r="G1120">
        <v>8997</v>
      </c>
      <c r="H1120">
        <v>9000</v>
      </c>
      <c r="I1120" t="str">
        <f t="shared" si="61"/>
        <v>8189000</v>
      </c>
      <c r="J1120" s="4">
        <f t="shared" si="62"/>
        <v>44818</v>
      </c>
      <c r="K1120" t="s">
        <v>84</v>
      </c>
    </row>
    <row r="1121" spans="1:10" hidden="1" x14ac:dyDescent="0.25">
      <c r="A1121" s="4">
        <v>44385</v>
      </c>
      <c r="B1121" t="s">
        <v>37</v>
      </c>
      <c r="C1121">
        <v>830</v>
      </c>
      <c r="D1121" t="str">
        <f t="shared" si="63"/>
        <v>ДЭС830</v>
      </c>
      <c r="E1121">
        <v>2021</v>
      </c>
      <c r="F1121" t="s">
        <v>4</v>
      </c>
      <c r="G1121">
        <v>2400</v>
      </c>
      <c r="H1121">
        <v>23500</v>
      </c>
      <c r="I1121" t="str">
        <f t="shared" si="61"/>
        <v>83023500</v>
      </c>
      <c r="J1121" s="4">
        <f t="shared" si="62"/>
        <v>44385</v>
      </c>
    </row>
    <row r="1122" spans="1:10" hidden="1" x14ac:dyDescent="0.25">
      <c r="A1122" s="4">
        <v>44412</v>
      </c>
      <c r="B1122" t="s">
        <v>37</v>
      </c>
      <c r="C1122">
        <v>830</v>
      </c>
      <c r="D1122" t="str">
        <f t="shared" si="63"/>
        <v>ДЭС830</v>
      </c>
      <c r="E1122">
        <v>2021</v>
      </c>
      <c r="F1122" t="s">
        <v>2</v>
      </c>
      <c r="G1122">
        <v>3005</v>
      </c>
      <c r="H1122">
        <v>23500</v>
      </c>
      <c r="I1122" t="str">
        <f t="shared" si="61"/>
        <v>83023500</v>
      </c>
      <c r="J1122" s="4">
        <f t="shared" si="62"/>
        <v>44412</v>
      </c>
    </row>
    <row r="1123" spans="1:10" hidden="1" x14ac:dyDescent="0.25">
      <c r="A1123" s="4">
        <v>44676</v>
      </c>
      <c r="B1123" t="s">
        <v>37</v>
      </c>
      <c r="C1123">
        <v>830</v>
      </c>
      <c r="D1123" t="str">
        <f t="shared" si="63"/>
        <v>ДЭС830</v>
      </c>
      <c r="E1123">
        <v>2022</v>
      </c>
      <c r="F1123" t="s">
        <v>4</v>
      </c>
      <c r="G1123">
        <v>3584</v>
      </c>
      <c r="H1123">
        <v>23500</v>
      </c>
      <c r="I1123" t="str">
        <f t="shared" si="61"/>
        <v>83023500</v>
      </c>
      <c r="J1123" s="4">
        <f t="shared" si="62"/>
        <v>44676</v>
      </c>
    </row>
    <row r="1124" spans="1:10" hidden="1" x14ac:dyDescent="0.25">
      <c r="A1124" s="4">
        <v>44695</v>
      </c>
      <c r="B1124" t="s">
        <v>37</v>
      </c>
      <c r="C1124">
        <v>830</v>
      </c>
      <c r="D1124" t="str">
        <f t="shared" si="63"/>
        <v>ДЭС830</v>
      </c>
      <c r="E1124">
        <v>2022</v>
      </c>
      <c r="F1124" t="s">
        <v>6</v>
      </c>
      <c r="G1124">
        <v>3794</v>
      </c>
      <c r="H1124">
        <v>23500</v>
      </c>
      <c r="I1124" t="str">
        <f t="shared" si="61"/>
        <v>83023500</v>
      </c>
      <c r="J1124" s="4">
        <f t="shared" si="62"/>
        <v>44695</v>
      </c>
    </row>
    <row r="1125" spans="1:10" hidden="1" x14ac:dyDescent="0.25">
      <c r="A1125" s="4">
        <v>44774</v>
      </c>
      <c r="B1125" t="s">
        <v>37</v>
      </c>
      <c r="C1125">
        <v>830</v>
      </c>
      <c r="D1125" t="str">
        <f t="shared" si="63"/>
        <v>ДЭС830</v>
      </c>
      <c r="E1125">
        <v>2022</v>
      </c>
      <c r="F1125" t="s">
        <v>4</v>
      </c>
      <c r="G1125">
        <v>4415</v>
      </c>
      <c r="H1125">
        <v>23500</v>
      </c>
      <c r="I1125" t="str">
        <f t="shared" si="61"/>
        <v>83023500</v>
      </c>
      <c r="J1125" s="4">
        <f t="shared" si="62"/>
        <v>44774</v>
      </c>
    </row>
    <row r="1126" spans="1:10" hidden="1" x14ac:dyDescent="0.25">
      <c r="A1126" s="4">
        <v>44439</v>
      </c>
      <c r="B1126" t="s">
        <v>37</v>
      </c>
      <c r="C1126">
        <v>879</v>
      </c>
      <c r="D1126" t="str">
        <f t="shared" si="63"/>
        <v>ДЭС879</v>
      </c>
      <c r="E1126">
        <v>2021</v>
      </c>
      <c r="F1126" t="s">
        <v>4</v>
      </c>
      <c r="G1126">
        <v>500</v>
      </c>
      <c r="H1126">
        <v>23500</v>
      </c>
      <c r="I1126" t="str">
        <f t="shared" si="61"/>
        <v>87923500</v>
      </c>
      <c r="J1126" s="4">
        <f t="shared" si="62"/>
        <v>44439</v>
      </c>
    </row>
    <row r="1127" spans="1:10" hidden="1" x14ac:dyDescent="0.25">
      <c r="A1127" s="4">
        <v>44465</v>
      </c>
      <c r="B1127" t="s">
        <v>37</v>
      </c>
      <c r="C1127">
        <v>879</v>
      </c>
      <c r="D1127" t="str">
        <f t="shared" si="63"/>
        <v>ДЭС879</v>
      </c>
      <c r="E1127">
        <v>2021</v>
      </c>
      <c r="F1127" t="s">
        <v>2</v>
      </c>
      <c r="G1127">
        <v>1005</v>
      </c>
      <c r="H1127">
        <v>23500</v>
      </c>
      <c r="I1127" t="str">
        <f t="shared" si="61"/>
        <v>87923500</v>
      </c>
      <c r="J1127" s="4">
        <f t="shared" si="62"/>
        <v>44465</v>
      </c>
    </row>
    <row r="1128" spans="1:10" hidden="1" x14ac:dyDescent="0.25">
      <c r="A1128" s="4">
        <v>44288</v>
      </c>
      <c r="B1128" t="s">
        <v>66</v>
      </c>
      <c r="C1128">
        <v>900</v>
      </c>
      <c r="D1128" t="str">
        <f t="shared" si="63"/>
        <v>TD-16900</v>
      </c>
      <c r="E1128">
        <v>2021</v>
      </c>
      <c r="F1128" t="s">
        <v>61</v>
      </c>
      <c r="G1128">
        <v>100</v>
      </c>
      <c r="H1128">
        <v>23500</v>
      </c>
      <c r="I1128" t="str">
        <f t="shared" si="61"/>
        <v>90023500</v>
      </c>
      <c r="J1128" s="4">
        <f t="shared" si="62"/>
        <v>44288</v>
      </c>
    </row>
    <row r="1129" spans="1:10" hidden="1" x14ac:dyDescent="0.25">
      <c r="A1129" s="4">
        <v>44296</v>
      </c>
      <c r="B1129" t="s">
        <v>66</v>
      </c>
      <c r="C1129">
        <v>900</v>
      </c>
      <c r="D1129" t="str">
        <f t="shared" si="63"/>
        <v>TD-16900</v>
      </c>
      <c r="E1129">
        <v>2021</v>
      </c>
      <c r="F1129" t="s">
        <v>6</v>
      </c>
      <c r="G1129">
        <v>258</v>
      </c>
      <c r="H1129">
        <v>23500</v>
      </c>
      <c r="I1129" t="str">
        <f t="shared" si="61"/>
        <v>90023500</v>
      </c>
      <c r="J1129" s="4">
        <f t="shared" si="62"/>
        <v>44296</v>
      </c>
    </row>
    <row r="1130" spans="1:10" hidden="1" x14ac:dyDescent="0.25">
      <c r="A1130" s="4">
        <v>44312</v>
      </c>
      <c r="B1130" t="s">
        <v>66</v>
      </c>
      <c r="C1130">
        <v>900</v>
      </c>
      <c r="D1130" t="str">
        <f t="shared" si="63"/>
        <v>TD-16900</v>
      </c>
      <c r="E1130">
        <v>2021</v>
      </c>
      <c r="F1130" t="s">
        <v>6</v>
      </c>
      <c r="G1130">
        <v>524</v>
      </c>
      <c r="H1130">
        <v>23500</v>
      </c>
      <c r="I1130" t="str">
        <f t="shared" si="61"/>
        <v>90023500</v>
      </c>
      <c r="J1130" s="4">
        <f t="shared" si="62"/>
        <v>44312</v>
      </c>
    </row>
    <row r="1131" spans="1:10" hidden="1" x14ac:dyDescent="0.25">
      <c r="A1131" s="4">
        <v>44324</v>
      </c>
      <c r="B1131" t="s">
        <v>66</v>
      </c>
      <c r="C1131">
        <v>900</v>
      </c>
      <c r="D1131" t="str">
        <f t="shared" si="63"/>
        <v>TD-16900</v>
      </c>
      <c r="E1131">
        <v>2021</v>
      </c>
      <c r="F1131" t="s">
        <v>6</v>
      </c>
      <c r="G1131">
        <v>752</v>
      </c>
      <c r="H1131">
        <v>23500</v>
      </c>
      <c r="I1131" t="str">
        <f t="shared" si="61"/>
        <v>90023500</v>
      </c>
      <c r="J1131" s="4">
        <f t="shared" si="62"/>
        <v>44324</v>
      </c>
    </row>
    <row r="1132" spans="1:10" hidden="1" x14ac:dyDescent="0.25">
      <c r="A1132" s="4">
        <v>44338</v>
      </c>
      <c r="B1132" t="s">
        <v>66</v>
      </c>
      <c r="C1132">
        <v>900</v>
      </c>
      <c r="D1132" t="str">
        <f t="shared" si="63"/>
        <v>TD-16900</v>
      </c>
      <c r="E1132">
        <v>2021</v>
      </c>
      <c r="F1132" t="s">
        <v>2</v>
      </c>
      <c r="G1132">
        <v>1009</v>
      </c>
      <c r="H1132">
        <v>23500</v>
      </c>
      <c r="I1132" t="str">
        <f t="shared" si="61"/>
        <v>90023500</v>
      </c>
      <c r="J1132" s="4">
        <f t="shared" si="62"/>
        <v>44338</v>
      </c>
    </row>
    <row r="1133" spans="1:10" hidden="1" x14ac:dyDescent="0.25">
      <c r="A1133" s="4">
        <v>44353</v>
      </c>
      <c r="B1133" t="s">
        <v>66</v>
      </c>
      <c r="C1133">
        <v>900</v>
      </c>
      <c r="D1133" t="str">
        <f t="shared" si="63"/>
        <v>TD-16900</v>
      </c>
      <c r="E1133">
        <v>2021</v>
      </c>
      <c r="F1133" t="s">
        <v>6</v>
      </c>
      <c r="G1133">
        <v>1257</v>
      </c>
      <c r="H1133">
        <v>23500</v>
      </c>
      <c r="I1133" t="str">
        <f t="shared" si="61"/>
        <v>90023500</v>
      </c>
      <c r="J1133" s="4">
        <f t="shared" si="62"/>
        <v>44353</v>
      </c>
    </row>
    <row r="1134" spans="1:10" hidden="1" x14ac:dyDescent="0.25">
      <c r="A1134" s="4">
        <v>44366</v>
      </c>
      <c r="B1134" t="s">
        <v>66</v>
      </c>
      <c r="C1134">
        <v>900</v>
      </c>
      <c r="D1134" t="str">
        <f t="shared" si="63"/>
        <v>TD-16900</v>
      </c>
      <c r="E1134">
        <v>2021</v>
      </c>
      <c r="F1134" t="s">
        <v>6</v>
      </c>
      <c r="G1134">
        <v>1503</v>
      </c>
      <c r="H1134">
        <v>23500</v>
      </c>
      <c r="I1134" t="str">
        <f t="shared" si="61"/>
        <v>90023500</v>
      </c>
      <c r="J1134" s="4">
        <f t="shared" si="62"/>
        <v>44366</v>
      </c>
    </row>
    <row r="1135" spans="1:10" hidden="1" x14ac:dyDescent="0.25">
      <c r="A1135" s="4">
        <v>44380</v>
      </c>
      <c r="B1135" t="s">
        <v>66</v>
      </c>
      <c r="C1135">
        <v>900</v>
      </c>
      <c r="D1135" t="str">
        <f t="shared" si="63"/>
        <v>TD-16900</v>
      </c>
      <c r="E1135">
        <v>2021</v>
      </c>
      <c r="F1135" t="s">
        <v>6</v>
      </c>
      <c r="G1135">
        <v>1750</v>
      </c>
      <c r="H1135">
        <v>23500</v>
      </c>
      <c r="I1135" t="str">
        <f t="shared" si="61"/>
        <v>90023500</v>
      </c>
      <c r="J1135" s="4">
        <f t="shared" si="62"/>
        <v>44380</v>
      </c>
    </row>
    <row r="1136" spans="1:10" hidden="1" x14ac:dyDescent="0.25">
      <c r="A1136" s="4">
        <v>44403</v>
      </c>
      <c r="B1136" t="s">
        <v>66</v>
      </c>
      <c r="C1136">
        <v>900</v>
      </c>
      <c r="D1136" t="str">
        <f t="shared" si="63"/>
        <v>TD-16900</v>
      </c>
      <c r="E1136">
        <v>2021</v>
      </c>
      <c r="F1136" t="s">
        <v>7</v>
      </c>
      <c r="G1136">
        <v>2000</v>
      </c>
      <c r="H1136">
        <v>23500</v>
      </c>
      <c r="I1136" t="str">
        <f t="shared" si="61"/>
        <v>90023500</v>
      </c>
      <c r="J1136" s="4">
        <f t="shared" si="62"/>
        <v>44403</v>
      </c>
    </row>
    <row r="1137" spans="1:10" hidden="1" x14ac:dyDescent="0.25">
      <c r="A1137" s="4">
        <v>44406</v>
      </c>
      <c r="B1137" t="s">
        <v>66</v>
      </c>
      <c r="C1137">
        <v>900</v>
      </c>
      <c r="D1137" t="str">
        <f t="shared" si="63"/>
        <v>TD-16900</v>
      </c>
      <c r="E1137">
        <v>2021</v>
      </c>
      <c r="F1137" t="s">
        <v>7</v>
      </c>
      <c r="G1137">
        <v>2165</v>
      </c>
      <c r="H1137">
        <v>23500</v>
      </c>
      <c r="I1137" t="str">
        <f t="shared" si="61"/>
        <v>90023500</v>
      </c>
      <c r="J1137" s="4">
        <f t="shared" si="62"/>
        <v>44406</v>
      </c>
    </row>
    <row r="1138" spans="1:10" hidden="1" x14ac:dyDescent="0.25">
      <c r="A1138" s="4">
        <v>44429</v>
      </c>
      <c r="B1138" t="s">
        <v>66</v>
      </c>
      <c r="C1138">
        <v>900</v>
      </c>
      <c r="D1138" t="str">
        <f t="shared" si="63"/>
        <v>TD-16900</v>
      </c>
      <c r="E1138">
        <v>2021</v>
      </c>
      <c r="F1138" t="s">
        <v>6</v>
      </c>
      <c r="G1138">
        <v>2253</v>
      </c>
      <c r="H1138">
        <v>23500</v>
      </c>
      <c r="I1138" t="str">
        <f t="shared" si="61"/>
        <v>90023500</v>
      </c>
      <c r="J1138" s="4">
        <f t="shared" si="62"/>
        <v>44429</v>
      </c>
    </row>
    <row r="1139" spans="1:10" hidden="1" x14ac:dyDescent="0.25">
      <c r="A1139" s="4">
        <v>44444</v>
      </c>
      <c r="B1139" t="s">
        <v>66</v>
      </c>
      <c r="C1139">
        <v>900</v>
      </c>
      <c r="D1139" t="str">
        <f t="shared" si="63"/>
        <v>TD-16900</v>
      </c>
      <c r="E1139">
        <v>2021</v>
      </c>
      <c r="F1139" t="s">
        <v>6</v>
      </c>
      <c r="G1139">
        <v>2510</v>
      </c>
      <c r="H1139">
        <v>23500</v>
      </c>
      <c r="I1139" t="str">
        <f t="shared" si="61"/>
        <v>90023500</v>
      </c>
      <c r="J1139" s="4">
        <f t="shared" si="62"/>
        <v>44444</v>
      </c>
    </row>
    <row r="1140" spans="1:10" hidden="1" x14ac:dyDescent="0.25">
      <c r="A1140" s="4">
        <v>44452</v>
      </c>
      <c r="B1140" t="s">
        <v>66</v>
      </c>
      <c r="C1140">
        <v>900</v>
      </c>
      <c r="D1140" t="str">
        <f t="shared" si="63"/>
        <v>TD-16900</v>
      </c>
      <c r="E1140">
        <v>2021</v>
      </c>
      <c r="F1140" t="s">
        <v>6</v>
      </c>
      <c r="G1140">
        <v>2755</v>
      </c>
      <c r="H1140">
        <v>23500</v>
      </c>
      <c r="I1140" t="str">
        <f t="shared" si="61"/>
        <v>90023500</v>
      </c>
      <c r="J1140" s="4">
        <f t="shared" si="62"/>
        <v>44452</v>
      </c>
    </row>
    <row r="1141" spans="1:10" hidden="1" x14ac:dyDescent="0.25">
      <c r="A1141" s="4">
        <v>44466</v>
      </c>
      <c r="B1141" t="s">
        <v>66</v>
      </c>
      <c r="C1141">
        <v>900</v>
      </c>
      <c r="D1141" t="str">
        <f t="shared" si="63"/>
        <v>TD-16900</v>
      </c>
      <c r="E1141">
        <v>2021</v>
      </c>
      <c r="F1141" t="s">
        <v>2</v>
      </c>
      <c r="G1141">
        <v>3036</v>
      </c>
      <c r="H1141">
        <v>23500</v>
      </c>
      <c r="I1141" t="str">
        <f t="shared" si="61"/>
        <v>90023500</v>
      </c>
      <c r="J1141" s="4">
        <f t="shared" si="62"/>
        <v>44466</v>
      </c>
    </row>
    <row r="1142" spans="1:10" hidden="1" x14ac:dyDescent="0.25">
      <c r="A1142" s="4">
        <v>44480</v>
      </c>
      <c r="B1142" t="s">
        <v>66</v>
      </c>
      <c r="C1142">
        <v>900</v>
      </c>
      <c r="D1142" t="str">
        <f t="shared" si="63"/>
        <v>TD-16900</v>
      </c>
      <c r="E1142">
        <v>2021</v>
      </c>
      <c r="F1142" t="s">
        <v>6</v>
      </c>
      <c r="G1142">
        <v>3276</v>
      </c>
      <c r="H1142">
        <v>23500</v>
      </c>
      <c r="I1142" t="str">
        <f t="shared" si="61"/>
        <v>90023500</v>
      </c>
      <c r="J1142" s="4">
        <f t="shared" si="62"/>
        <v>44480</v>
      </c>
    </row>
    <row r="1143" spans="1:10" hidden="1" x14ac:dyDescent="0.25">
      <c r="A1143" s="4">
        <v>44490</v>
      </c>
      <c r="B1143" t="s">
        <v>66</v>
      </c>
      <c r="C1143">
        <v>900</v>
      </c>
      <c r="D1143" t="str">
        <f t="shared" si="63"/>
        <v>TD-16900</v>
      </c>
      <c r="E1143">
        <v>2021</v>
      </c>
      <c r="F1143" t="s">
        <v>6</v>
      </c>
      <c r="G1143">
        <v>3501</v>
      </c>
      <c r="H1143">
        <v>23500</v>
      </c>
      <c r="I1143" t="str">
        <f t="shared" si="61"/>
        <v>90023500</v>
      </c>
      <c r="J1143" s="4">
        <f t="shared" si="62"/>
        <v>44490</v>
      </c>
    </row>
    <row r="1144" spans="1:10" hidden="1" x14ac:dyDescent="0.25">
      <c r="A1144" s="4">
        <v>44504</v>
      </c>
      <c r="B1144" t="s">
        <v>66</v>
      </c>
      <c r="C1144">
        <v>900</v>
      </c>
      <c r="D1144" t="str">
        <f t="shared" si="63"/>
        <v>TD-16900</v>
      </c>
      <c r="E1144">
        <v>2021</v>
      </c>
      <c r="F1144" t="s">
        <v>6</v>
      </c>
      <c r="G1144">
        <v>3767</v>
      </c>
      <c r="H1144">
        <v>23500</v>
      </c>
      <c r="I1144" t="str">
        <f t="shared" si="61"/>
        <v>90023500</v>
      </c>
      <c r="J1144" s="4">
        <f t="shared" si="62"/>
        <v>44504</v>
      </c>
    </row>
    <row r="1145" spans="1:10" hidden="1" x14ac:dyDescent="0.25">
      <c r="A1145" s="4">
        <v>44636</v>
      </c>
      <c r="B1145" t="s">
        <v>66</v>
      </c>
      <c r="C1145">
        <v>900</v>
      </c>
      <c r="D1145" t="str">
        <f t="shared" si="63"/>
        <v>TD-16900</v>
      </c>
      <c r="E1145">
        <v>2022</v>
      </c>
      <c r="F1145" t="s">
        <v>5</v>
      </c>
      <c r="G1145">
        <v>4013</v>
      </c>
      <c r="H1145">
        <v>23500</v>
      </c>
      <c r="I1145" t="str">
        <f t="shared" si="61"/>
        <v>90023500</v>
      </c>
      <c r="J1145" s="4">
        <f t="shared" si="62"/>
        <v>44636</v>
      </c>
    </row>
    <row r="1146" spans="1:10" hidden="1" x14ac:dyDescent="0.25">
      <c r="A1146" s="4">
        <v>44643</v>
      </c>
      <c r="B1146" t="s">
        <v>66</v>
      </c>
      <c r="C1146">
        <v>900</v>
      </c>
      <c r="D1146" t="str">
        <f t="shared" si="63"/>
        <v>TD-16900</v>
      </c>
      <c r="E1146">
        <v>2022</v>
      </c>
      <c r="F1146" t="s">
        <v>6</v>
      </c>
      <c r="G1146">
        <v>4253</v>
      </c>
      <c r="H1146">
        <v>23500</v>
      </c>
      <c r="I1146" t="str">
        <f t="shared" si="61"/>
        <v>90023500</v>
      </c>
      <c r="J1146" s="4">
        <f t="shared" si="62"/>
        <v>44643</v>
      </c>
    </row>
    <row r="1147" spans="1:10" hidden="1" x14ac:dyDescent="0.25">
      <c r="A1147" s="4">
        <v>44658</v>
      </c>
      <c r="B1147" t="s">
        <v>66</v>
      </c>
      <c r="C1147">
        <v>900</v>
      </c>
      <c r="D1147" t="str">
        <f t="shared" si="63"/>
        <v>TD-16900</v>
      </c>
      <c r="E1147">
        <v>2022</v>
      </c>
      <c r="F1147" t="s">
        <v>6</v>
      </c>
      <c r="G1147">
        <v>4510</v>
      </c>
      <c r="H1147">
        <v>23500</v>
      </c>
      <c r="I1147" t="str">
        <f t="shared" si="61"/>
        <v>90023500</v>
      </c>
      <c r="J1147" s="4">
        <f t="shared" si="62"/>
        <v>44658</v>
      </c>
    </row>
    <row r="1148" spans="1:10" hidden="1" x14ac:dyDescent="0.25">
      <c r="A1148" s="4">
        <v>44669</v>
      </c>
      <c r="B1148" t="s">
        <v>66</v>
      </c>
      <c r="C1148">
        <v>900</v>
      </c>
      <c r="D1148" t="str">
        <f t="shared" si="63"/>
        <v>TD-16900</v>
      </c>
      <c r="E1148">
        <v>2022</v>
      </c>
      <c r="F1148" t="s">
        <v>6</v>
      </c>
      <c r="G1148">
        <v>4745</v>
      </c>
      <c r="H1148">
        <v>23500</v>
      </c>
      <c r="I1148" t="str">
        <f t="shared" si="61"/>
        <v>90023500</v>
      </c>
      <c r="J1148" s="4">
        <f t="shared" si="62"/>
        <v>44669</v>
      </c>
    </row>
    <row r="1149" spans="1:10" hidden="1" x14ac:dyDescent="0.25">
      <c r="A1149" s="4">
        <v>44688</v>
      </c>
      <c r="B1149" t="s">
        <v>66</v>
      </c>
      <c r="C1149">
        <v>900</v>
      </c>
      <c r="D1149" t="str">
        <f t="shared" si="63"/>
        <v>TD-16900</v>
      </c>
      <c r="E1149">
        <v>2022</v>
      </c>
      <c r="F1149" t="s">
        <v>2</v>
      </c>
      <c r="G1149">
        <v>5005</v>
      </c>
      <c r="H1149">
        <v>23500</v>
      </c>
      <c r="I1149" t="str">
        <f t="shared" si="61"/>
        <v>90023500</v>
      </c>
      <c r="J1149" s="4">
        <f t="shared" si="62"/>
        <v>44688</v>
      </c>
    </row>
    <row r="1150" spans="1:10" hidden="1" x14ac:dyDescent="0.25">
      <c r="A1150" s="4">
        <v>44703</v>
      </c>
      <c r="B1150" t="s">
        <v>66</v>
      </c>
      <c r="C1150">
        <v>900</v>
      </c>
      <c r="D1150" t="str">
        <f t="shared" si="63"/>
        <v>TD-16900</v>
      </c>
      <c r="E1150">
        <v>2022</v>
      </c>
      <c r="F1150" t="s">
        <v>6</v>
      </c>
      <c r="G1150">
        <v>5267</v>
      </c>
      <c r="H1150">
        <v>23500</v>
      </c>
      <c r="I1150" t="str">
        <f t="shared" si="61"/>
        <v>90023500</v>
      </c>
      <c r="J1150" s="4">
        <f t="shared" si="62"/>
        <v>44703</v>
      </c>
    </row>
    <row r="1151" spans="1:10" hidden="1" x14ac:dyDescent="0.25">
      <c r="A1151" s="4">
        <v>44725</v>
      </c>
      <c r="B1151" t="s">
        <v>66</v>
      </c>
      <c r="C1151">
        <v>900</v>
      </c>
      <c r="D1151" t="str">
        <f t="shared" si="63"/>
        <v>TD-16900</v>
      </c>
      <c r="E1151">
        <v>2022</v>
      </c>
      <c r="F1151" t="s">
        <v>6</v>
      </c>
      <c r="G1151">
        <v>5532</v>
      </c>
      <c r="H1151">
        <v>23500</v>
      </c>
      <c r="I1151" t="str">
        <f t="shared" si="61"/>
        <v>90023500</v>
      </c>
      <c r="J1151" s="4">
        <f t="shared" si="62"/>
        <v>44725</v>
      </c>
    </row>
    <row r="1152" spans="1:10" hidden="1" x14ac:dyDescent="0.25">
      <c r="A1152" s="4">
        <v>44742</v>
      </c>
      <c r="B1152" t="s">
        <v>66</v>
      </c>
      <c r="C1152">
        <v>900</v>
      </c>
      <c r="D1152" t="str">
        <f t="shared" si="63"/>
        <v>TD-16900</v>
      </c>
      <c r="E1152">
        <v>2022</v>
      </c>
      <c r="F1152" t="s">
        <v>6</v>
      </c>
      <c r="G1152">
        <v>5782</v>
      </c>
      <c r="H1152">
        <v>23500</v>
      </c>
      <c r="I1152" t="str">
        <f t="shared" si="61"/>
        <v>90023500</v>
      </c>
      <c r="J1152" s="4">
        <f t="shared" si="62"/>
        <v>44742</v>
      </c>
    </row>
    <row r="1153" spans="1:10" hidden="1" x14ac:dyDescent="0.25">
      <c r="A1153" s="4">
        <v>44756</v>
      </c>
      <c r="B1153" t="s">
        <v>66</v>
      </c>
      <c r="C1153">
        <v>900</v>
      </c>
      <c r="D1153" t="str">
        <f t="shared" si="63"/>
        <v>TD-16900</v>
      </c>
      <c r="E1153">
        <v>2022</v>
      </c>
      <c r="F1153" t="s">
        <v>7</v>
      </c>
      <c r="G1153">
        <v>6015</v>
      </c>
      <c r="H1153">
        <v>23500</v>
      </c>
      <c r="I1153" t="str">
        <f t="shared" si="61"/>
        <v>90023500</v>
      </c>
      <c r="J1153" s="4">
        <f t="shared" si="62"/>
        <v>44756</v>
      </c>
    </row>
    <row r="1154" spans="1:10" hidden="1" x14ac:dyDescent="0.25">
      <c r="A1154" s="4">
        <v>44783</v>
      </c>
      <c r="B1154" t="s">
        <v>66</v>
      </c>
      <c r="C1154">
        <v>900</v>
      </c>
      <c r="D1154" t="str">
        <f t="shared" si="63"/>
        <v>TD-16900</v>
      </c>
      <c r="E1154">
        <v>2022</v>
      </c>
      <c r="F1154" t="s">
        <v>6</v>
      </c>
      <c r="G1154">
        <v>6263</v>
      </c>
      <c r="H1154">
        <v>23500</v>
      </c>
      <c r="I1154" t="str">
        <f t="shared" ref="I1154:I1217" si="64">C1154&amp;H1154</f>
        <v>90023500</v>
      </c>
      <c r="J1154" s="4">
        <f t="shared" ref="J1154:J1217" si="65">A1154</f>
        <v>44783</v>
      </c>
    </row>
    <row r="1155" spans="1:10" hidden="1" x14ac:dyDescent="0.25">
      <c r="A1155" s="4">
        <v>44798</v>
      </c>
      <c r="B1155" t="s">
        <v>66</v>
      </c>
      <c r="C1155">
        <v>900</v>
      </c>
      <c r="D1155" t="str">
        <f t="shared" si="63"/>
        <v>TD-16900</v>
      </c>
      <c r="E1155">
        <v>2022</v>
      </c>
      <c r="F1155" t="s">
        <v>6</v>
      </c>
      <c r="G1155">
        <v>6537</v>
      </c>
      <c r="H1155">
        <v>23500</v>
      </c>
      <c r="I1155" t="str">
        <f t="shared" si="64"/>
        <v>90023500</v>
      </c>
      <c r="J1155" s="4">
        <f t="shared" si="65"/>
        <v>44798</v>
      </c>
    </row>
    <row r="1156" spans="1:10" hidden="1" x14ac:dyDescent="0.25">
      <c r="A1156" s="4">
        <v>44810</v>
      </c>
      <c r="B1156" t="s">
        <v>66</v>
      </c>
      <c r="C1156">
        <v>900</v>
      </c>
      <c r="D1156" t="str">
        <f t="shared" si="63"/>
        <v>TD-16900</v>
      </c>
      <c r="E1156">
        <v>2022</v>
      </c>
      <c r="F1156" t="s">
        <v>6</v>
      </c>
      <c r="G1156">
        <v>6755</v>
      </c>
      <c r="H1156">
        <v>23500</v>
      </c>
      <c r="I1156" t="str">
        <f t="shared" si="64"/>
        <v>90023500</v>
      </c>
      <c r="J1156" s="4">
        <f t="shared" si="65"/>
        <v>44810</v>
      </c>
    </row>
    <row r="1157" spans="1:10" hidden="1" x14ac:dyDescent="0.25">
      <c r="A1157" s="4">
        <v>44837</v>
      </c>
      <c r="B1157" t="s">
        <v>66</v>
      </c>
      <c r="C1157">
        <v>900</v>
      </c>
      <c r="D1157" t="str">
        <f t="shared" si="63"/>
        <v>TD-16900</v>
      </c>
      <c r="E1157">
        <v>2022</v>
      </c>
      <c r="F1157" t="s">
        <v>2</v>
      </c>
      <c r="G1157">
        <v>7011</v>
      </c>
      <c r="H1157">
        <v>23500</v>
      </c>
      <c r="I1157" t="str">
        <f t="shared" si="64"/>
        <v>90023500</v>
      </c>
      <c r="J1157" s="4">
        <f t="shared" si="65"/>
        <v>44837</v>
      </c>
    </row>
    <row r="1158" spans="1:10" hidden="1" x14ac:dyDescent="0.25">
      <c r="A1158" s="4">
        <v>44263</v>
      </c>
      <c r="B1158" t="s">
        <v>66</v>
      </c>
      <c r="C1158">
        <v>901</v>
      </c>
      <c r="D1158" t="str">
        <f t="shared" si="63"/>
        <v>TD-16901</v>
      </c>
      <c r="E1158">
        <v>2021</v>
      </c>
      <c r="F1158" t="s">
        <v>61</v>
      </c>
      <c r="G1158">
        <v>96</v>
      </c>
      <c r="H1158">
        <v>23500</v>
      </c>
      <c r="I1158" t="str">
        <f t="shared" si="64"/>
        <v>90123500</v>
      </c>
      <c r="J1158" s="4">
        <f t="shared" si="65"/>
        <v>44263</v>
      </c>
    </row>
    <row r="1159" spans="1:10" hidden="1" x14ac:dyDescent="0.25">
      <c r="A1159" s="4">
        <v>44271</v>
      </c>
      <c r="B1159" t="s">
        <v>66</v>
      </c>
      <c r="C1159">
        <v>901</v>
      </c>
      <c r="D1159" t="str">
        <f t="shared" si="63"/>
        <v>TD-16901</v>
      </c>
      <c r="E1159">
        <v>2021</v>
      </c>
      <c r="F1159" t="s">
        <v>6</v>
      </c>
      <c r="G1159">
        <v>250</v>
      </c>
      <c r="H1159">
        <v>23500</v>
      </c>
      <c r="I1159" t="str">
        <f t="shared" si="64"/>
        <v>90123500</v>
      </c>
      <c r="J1159" s="4">
        <f t="shared" si="65"/>
        <v>44271</v>
      </c>
    </row>
    <row r="1160" spans="1:10" hidden="1" x14ac:dyDescent="0.25">
      <c r="A1160" s="4">
        <v>44291</v>
      </c>
      <c r="B1160" t="s">
        <v>66</v>
      </c>
      <c r="C1160">
        <v>901</v>
      </c>
      <c r="D1160" t="str">
        <f t="shared" si="63"/>
        <v>TD-16901</v>
      </c>
      <c r="E1160">
        <v>2021</v>
      </c>
      <c r="F1160" t="s">
        <v>6</v>
      </c>
      <c r="G1160">
        <v>507</v>
      </c>
      <c r="H1160">
        <v>23500</v>
      </c>
      <c r="I1160" t="str">
        <f t="shared" si="64"/>
        <v>90123500</v>
      </c>
      <c r="J1160" s="4">
        <f t="shared" si="65"/>
        <v>44291</v>
      </c>
    </row>
    <row r="1161" spans="1:10" hidden="1" x14ac:dyDescent="0.25">
      <c r="A1161" s="4">
        <v>44301</v>
      </c>
      <c r="B1161" t="s">
        <v>66</v>
      </c>
      <c r="C1161">
        <v>901</v>
      </c>
      <c r="D1161" t="str">
        <f t="shared" si="63"/>
        <v>TD-16901</v>
      </c>
      <c r="E1161">
        <v>2021</v>
      </c>
      <c r="F1161" t="s">
        <v>6</v>
      </c>
      <c r="G1161">
        <v>750</v>
      </c>
      <c r="H1161">
        <v>23500</v>
      </c>
      <c r="I1161" t="str">
        <f t="shared" si="64"/>
        <v>90123500</v>
      </c>
      <c r="J1161" s="4">
        <f t="shared" si="65"/>
        <v>44301</v>
      </c>
    </row>
    <row r="1162" spans="1:10" hidden="1" x14ac:dyDescent="0.25">
      <c r="A1162" s="4">
        <v>44317</v>
      </c>
      <c r="B1162" t="s">
        <v>66</v>
      </c>
      <c r="C1162">
        <v>901</v>
      </c>
      <c r="D1162" t="str">
        <f t="shared" si="63"/>
        <v>TD-16901</v>
      </c>
      <c r="E1162">
        <v>2021</v>
      </c>
      <c r="F1162" t="s">
        <v>2</v>
      </c>
      <c r="G1162">
        <v>1008</v>
      </c>
      <c r="H1162">
        <v>23500</v>
      </c>
      <c r="I1162" t="str">
        <f t="shared" si="64"/>
        <v>90123500</v>
      </c>
      <c r="J1162" s="4">
        <f t="shared" si="65"/>
        <v>44317</v>
      </c>
    </row>
    <row r="1163" spans="1:10" hidden="1" x14ac:dyDescent="0.25">
      <c r="A1163" s="4">
        <v>44328</v>
      </c>
      <c r="B1163" t="s">
        <v>66</v>
      </c>
      <c r="C1163">
        <v>901</v>
      </c>
      <c r="D1163" t="str">
        <f t="shared" ref="D1163:D1226" si="66">B1163&amp;C1163</f>
        <v>TD-16901</v>
      </c>
      <c r="E1163">
        <v>2021</v>
      </c>
      <c r="F1163" t="s">
        <v>6</v>
      </c>
      <c r="G1163">
        <v>1250</v>
      </c>
      <c r="H1163">
        <v>23500</v>
      </c>
      <c r="I1163" t="str">
        <f t="shared" si="64"/>
        <v>90123500</v>
      </c>
      <c r="J1163" s="4">
        <f t="shared" si="65"/>
        <v>44328</v>
      </c>
    </row>
    <row r="1164" spans="1:10" hidden="1" x14ac:dyDescent="0.25">
      <c r="A1164" s="4">
        <v>44345</v>
      </c>
      <c r="B1164" t="s">
        <v>66</v>
      </c>
      <c r="C1164">
        <v>901</v>
      </c>
      <c r="D1164" t="str">
        <f t="shared" si="66"/>
        <v>TD-16901</v>
      </c>
      <c r="E1164">
        <v>2021</v>
      </c>
      <c r="F1164" t="s">
        <v>6</v>
      </c>
      <c r="G1164">
        <v>1496</v>
      </c>
      <c r="H1164">
        <v>23500</v>
      </c>
      <c r="I1164" t="str">
        <f t="shared" si="64"/>
        <v>90123500</v>
      </c>
      <c r="J1164" s="4">
        <f t="shared" si="65"/>
        <v>44345</v>
      </c>
    </row>
    <row r="1165" spans="1:10" hidden="1" x14ac:dyDescent="0.25">
      <c r="A1165" s="4">
        <v>44361</v>
      </c>
      <c r="B1165" t="s">
        <v>66</v>
      </c>
      <c r="C1165">
        <v>901</v>
      </c>
      <c r="D1165" t="str">
        <f t="shared" si="66"/>
        <v>TD-16901</v>
      </c>
      <c r="E1165">
        <v>2021</v>
      </c>
      <c r="F1165" t="s">
        <v>6</v>
      </c>
      <c r="G1165">
        <v>1751</v>
      </c>
      <c r="H1165">
        <v>23500</v>
      </c>
      <c r="I1165" t="str">
        <f t="shared" si="64"/>
        <v>90123500</v>
      </c>
      <c r="J1165" s="4">
        <f t="shared" si="65"/>
        <v>44361</v>
      </c>
    </row>
    <row r="1166" spans="1:10" hidden="1" x14ac:dyDescent="0.25">
      <c r="A1166" s="4">
        <v>44372</v>
      </c>
      <c r="B1166" t="s">
        <v>66</v>
      </c>
      <c r="C1166">
        <v>901</v>
      </c>
      <c r="D1166" t="str">
        <f t="shared" si="66"/>
        <v>TD-16901</v>
      </c>
      <c r="E1166">
        <v>2021</v>
      </c>
      <c r="F1166" t="s">
        <v>7</v>
      </c>
      <c r="G1166">
        <v>2029</v>
      </c>
      <c r="H1166">
        <v>23500</v>
      </c>
      <c r="I1166" t="str">
        <f t="shared" si="64"/>
        <v>90123500</v>
      </c>
      <c r="J1166" s="4">
        <f t="shared" si="65"/>
        <v>44372</v>
      </c>
    </row>
    <row r="1167" spans="1:10" hidden="1" x14ac:dyDescent="0.25">
      <c r="A1167" s="4">
        <v>44389</v>
      </c>
      <c r="B1167" t="s">
        <v>66</v>
      </c>
      <c r="C1167">
        <v>901</v>
      </c>
      <c r="D1167" t="str">
        <f t="shared" si="66"/>
        <v>TD-16901</v>
      </c>
      <c r="E1167">
        <v>2021</v>
      </c>
      <c r="F1167" t="s">
        <v>6</v>
      </c>
      <c r="G1167">
        <v>2262</v>
      </c>
      <c r="H1167">
        <v>23500</v>
      </c>
      <c r="I1167" t="str">
        <f t="shared" si="64"/>
        <v>90123500</v>
      </c>
      <c r="J1167" s="4">
        <f t="shared" si="65"/>
        <v>44389</v>
      </c>
    </row>
    <row r="1168" spans="1:10" hidden="1" x14ac:dyDescent="0.25">
      <c r="A1168" s="4">
        <v>44405</v>
      </c>
      <c r="B1168" t="s">
        <v>66</v>
      </c>
      <c r="C1168">
        <v>901</v>
      </c>
      <c r="D1168" t="str">
        <f t="shared" si="66"/>
        <v>TD-16901</v>
      </c>
      <c r="E1168">
        <v>2021</v>
      </c>
      <c r="F1168" t="s">
        <v>6</v>
      </c>
      <c r="G1168">
        <v>2510</v>
      </c>
      <c r="H1168">
        <v>23500</v>
      </c>
      <c r="I1168" t="str">
        <f t="shared" si="64"/>
        <v>90123500</v>
      </c>
      <c r="J1168" s="4">
        <f t="shared" si="65"/>
        <v>44405</v>
      </c>
    </row>
    <row r="1169" spans="1:10" hidden="1" x14ac:dyDescent="0.25">
      <c r="A1169" s="4">
        <v>44420</v>
      </c>
      <c r="B1169" t="s">
        <v>66</v>
      </c>
      <c r="C1169">
        <v>901</v>
      </c>
      <c r="D1169" t="str">
        <f t="shared" si="66"/>
        <v>TD-16901</v>
      </c>
      <c r="E1169">
        <v>2021</v>
      </c>
      <c r="F1169" t="s">
        <v>6</v>
      </c>
      <c r="G1169">
        <v>2769</v>
      </c>
      <c r="H1169">
        <v>23500</v>
      </c>
      <c r="I1169" t="str">
        <f t="shared" si="64"/>
        <v>90123500</v>
      </c>
      <c r="J1169" s="4">
        <f t="shared" si="65"/>
        <v>44420</v>
      </c>
    </row>
    <row r="1170" spans="1:10" hidden="1" x14ac:dyDescent="0.25">
      <c r="A1170" s="4">
        <v>44437</v>
      </c>
      <c r="B1170" t="s">
        <v>66</v>
      </c>
      <c r="C1170">
        <v>901</v>
      </c>
      <c r="D1170" t="str">
        <f t="shared" si="66"/>
        <v>TD-16901</v>
      </c>
      <c r="E1170">
        <v>2021</v>
      </c>
      <c r="F1170" t="s">
        <v>2</v>
      </c>
      <c r="G1170">
        <v>3000</v>
      </c>
      <c r="H1170">
        <v>23500</v>
      </c>
      <c r="I1170" t="str">
        <f t="shared" si="64"/>
        <v>90123500</v>
      </c>
      <c r="J1170" s="4">
        <f t="shared" si="65"/>
        <v>44437</v>
      </c>
    </row>
    <row r="1171" spans="1:10" hidden="1" x14ac:dyDescent="0.25">
      <c r="A1171" s="4">
        <v>44725</v>
      </c>
      <c r="B1171" t="s">
        <v>66</v>
      </c>
      <c r="C1171">
        <v>901</v>
      </c>
      <c r="D1171" t="str">
        <f t="shared" si="66"/>
        <v>TD-16901</v>
      </c>
      <c r="E1171">
        <v>2022</v>
      </c>
      <c r="F1171" t="s">
        <v>2</v>
      </c>
      <c r="G1171">
        <v>3232</v>
      </c>
      <c r="H1171">
        <v>23500</v>
      </c>
      <c r="I1171" t="str">
        <f t="shared" si="64"/>
        <v>90123500</v>
      </c>
      <c r="J1171" s="4">
        <f t="shared" si="65"/>
        <v>44725</v>
      </c>
    </row>
    <row r="1172" spans="1:10" hidden="1" x14ac:dyDescent="0.25">
      <c r="A1172" s="4">
        <v>44725</v>
      </c>
      <c r="B1172" t="s">
        <v>66</v>
      </c>
      <c r="C1172">
        <v>901</v>
      </c>
      <c r="D1172" t="str">
        <f t="shared" si="66"/>
        <v>TD-16901</v>
      </c>
      <c r="E1172">
        <v>2022</v>
      </c>
      <c r="F1172" t="s">
        <v>6</v>
      </c>
      <c r="G1172">
        <v>3232</v>
      </c>
      <c r="H1172">
        <v>23500</v>
      </c>
      <c r="I1172" t="str">
        <f t="shared" si="64"/>
        <v>90123500</v>
      </c>
      <c r="J1172" s="4">
        <f t="shared" si="65"/>
        <v>44725</v>
      </c>
    </row>
    <row r="1173" spans="1:10" hidden="1" x14ac:dyDescent="0.25">
      <c r="A1173" s="4">
        <v>44774</v>
      </c>
      <c r="B1173" t="s">
        <v>66</v>
      </c>
      <c r="C1173">
        <v>901</v>
      </c>
      <c r="D1173" t="str">
        <f t="shared" si="66"/>
        <v>TD-16901</v>
      </c>
      <c r="E1173">
        <v>2022</v>
      </c>
      <c r="F1173" t="s">
        <v>6</v>
      </c>
      <c r="G1173">
        <v>3513</v>
      </c>
      <c r="H1173">
        <v>23500</v>
      </c>
      <c r="I1173" t="str">
        <f t="shared" si="64"/>
        <v>90123500</v>
      </c>
      <c r="J1173" s="4">
        <f t="shared" si="65"/>
        <v>44774</v>
      </c>
    </row>
    <row r="1174" spans="1:10" hidden="1" x14ac:dyDescent="0.25">
      <c r="A1174" s="4">
        <v>44783</v>
      </c>
      <c r="B1174" t="s">
        <v>66</v>
      </c>
      <c r="C1174">
        <v>901</v>
      </c>
      <c r="D1174" t="str">
        <f t="shared" si="66"/>
        <v>TD-16901</v>
      </c>
      <c r="E1174">
        <v>2022</v>
      </c>
      <c r="F1174" t="s">
        <v>6</v>
      </c>
      <c r="G1174">
        <v>3750</v>
      </c>
      <c r="H1174">
        <v>23500</v>
      </c>
      <c r="I1174" t="str">
        <f t="shared" si="64"/>
        <v>90123500</v>
      </c>
      <c r="J1174" s="4">
        <f t="shared" si="65"/>
        <v>44783</v>
      </c>
    </row>
    <row r="1175" spans="1:10" hidden="1" x14ac:dyDescent="0.25">
      <c r="A1175" s="4">
        <v>44802</v>
      </c>
      <c r="B1175" t="s">
        <v>66</v>
      </c>
      <c r="C1175">
        <v>901</v>
      </c>
      <c r="D1175" t="str">
        <f t="shared" si="66"/>
        <v>TD-16901</v>
      </c>
      <c r="E1175">
        <v>2022</v>
      </c>
      <c r="F1175" t="s">
        <v>5</v>
      </c>
      <c r="G1175">
        <v>4016</v>
      </c>
      <c r="H1175">
        <v>23500</v>
      </c>
      <c r="I1175" t="str">
        <f t="shared" si="64"/>
        <v>90123500</v>
      </c>
      <c r="J1175" s="4">
        <f t="shared" si="65"/>
        <v>44802</v>
      </c>
    </row>
    <row r="1176" spans="1:10" hidden="1" x14ac:dyDescent="0.25">
      <c r="A1176" s="4">
        <v>44312</v>
      </c>
      <c r="B1176" t="s">
        <v>66</v>
      </c>
      <c r="C1176">
        <v>902</v>
      </c>
      <c r="D1176" t="str">
        <f t="shared" si="66"/>
        <v>TD-16902</v>
      </c>
      <c r="E1176">
        <v>2021</v>
      </c>
      <c r="F1176" t="s">
        <v>61</v>
      </c>
      <c r="G1176">
        <v>126</v>
      </c>
      <c r="H1176">
        <v>23500</v>
      </c>
      <c r="I1176" t="str">
        <f t="shared" si="64"/>
        <v>90223500</v>
      </c>
      <c r="J1176" s="4">
        <f t="shared" si="65"/>
        <v>44312</v>
      </c>
    </row>
    <row r="1177" spans="1:10" hidden="1" x14ac:dyDescent="0.25">
      <c r="A1177" s="4">
        <v>44328</v>
      </c>
      <c r="B1177" t="s">
        <v>66</v>
      </c>
      <c r="C1177">
        <v>902</v>
      </c>
      <c r="D1177" t="str">
        <f t="shared" si="66"/>
        <v>TD-16902</v>
      </c>
      <c r="E1177">
        <v>2021</v>
      </c>
      <c r="F1177" t="s">
        <v>6</v>
      </c>
      <c r="G1177">
        <v>257</v>
      </c>
      <c r="H1177">
        <v>23500</v>
      </c>
      <c r="I1177" t="str">
        <f t="shared" si="64"/>
        <v>90223500</v>
      </c>
      <c r="J1177" s="4">
        <f t="shared" si="65"/>
        <v>44328</v>
      </c>
    </row>
    <row r="1178" spans="1:10" hidden="1" x14ac:dyDescent="0.25">
      <c r="A1178" s="4">
        <v>44361</v>
      </c>
      <c r="B1178" t="s">
        <v>66</v>
      </c>
      <c r="C1178">
        <v>902</v>
      </c>
      <c r="D1178" t="str">
        <f t="shared" si="66"/>
        <v>TD-16902</v>
      </c>
      <c r="E1178">
        <v>2021</v>
      </c>
      <c r="F1178" t="s">
        <v>6</v>
      </c>
      <c r="G1178">
        <v>526</v>
      </c>
      <c r="H1178">
        <v>23500</v>
      </c>
      <c r="I1178" t="str">
        <f t="shared" si="64"/>
        <v>90223500</v>
      </c>
      <c r="J1178" s="4">
        <f t="shared" si="65"/>
        <v>44361</v>
      </c>
    </row>
    <row r="1179" spans="1:10" hidden="1" x14ac:dyDescent="0.25">
      <c r="A1179" s="4">
        <v>44377</v>
      </c>
      <c r="B1179" t="s">
        <v>66</v>
      </c>
      <c r="C1179">
        <v>902</v>
      </c>
      <c r="D1179" t="str">
        <f t="shared" si="66"/>
        <v>TD-16902</v>
      </c>
      <c r="E1179">
        <v>2021</v>
      </c>
      <c r="F1179" t="s">
        <v>6</v>
      </c>
      <c r="G1179">
        <v>750</v>
      </c>
      <c r="H1179">
        <v>23500</v>
      </c>
      <c r="I1179" t="str">
        <f t="shared" si="64"/>
        <v>90223500</v>
      </c>
      <c r="J1179" s="4">
        <f t="shared" si="65"/>
        <v>44377</v>
      </c>
    </row>
    <row r="1180" spans="1:10" hidden="1" x14ac:dyDescent="0.25">
      <c r="A1180" s="4">
        <v>44396</v>
      </c>
      <c r="B1180" t="s">
        <v>66</v>
      </c>
      <c r="C1180">
        <v>902</v>
      </c>
      <c r="D1180" t="str">
        <f t="shared" si="66"/>
        <v>TD-16902</v>
      </c>
      <c r="E1180">
        <v>2021</v>
      </c>
      <c r="F1180" t="s">
        <v>2</v>
      </c>
      <c r="G1180">
        <v>1047</v>
      </c>
      <c r="H1180">
        <v>23500</v>
      </c>
      <c r="I1180" t="str">
        <f t="shared" si="64"/>
        <v>90223500</v>
      </c>
      <c r="J1180" s="4">
        <f t="shared" si="65"/>
        <v>44396</v>
      </c>
    </row>
    <row r="1181" spans="1:10" hidden="1" x14ac:dyDescent="0.25">
      <c r="A1181" s="4">
        <v>44419</v>
      </c>
      <c r="B1181" t="s">
        <v>66</v>
      </c>
      <c r="C1181">
        <v>902</v>
      </c>
      <c r="D1181" t="str">
        <f t="shared" si="66"/>
        <v>TD-16902</v>
      </c>
      <c r="E1181">
        <v>2021</v>
      </c>
      <c r="F1181" t="s">
        <v>6</v>
      </c>
      <c r="G1181">
        <v>1254</v>
      </c>
      <c r="H1181">
        <v>23500</v>
      </c>
      <c r="I1181" t="str">
        <f t="shared" si="64"/>
        <v>90223500</v>
      </c>
      <c r="J1181" s="4">
        <f t="shared" si="65"/>
        <v>44419</v>
      </c>
    </row>
    <row r="1182" spans="1:10" hidden="1" x14ac:dyDescent="0.25">
      <c r="A1182" s="4">
        <v>44431</v>
      </c>
      <c r="B1182" t="s">
        <v>66</v>
      </c>
      <c r="C1182">
        <v>902</v>
      </c>
      <c r="D1182" t="str">
        <f t="shared" si="66"/>
        <v>TD-16902</v>
      </c>
      <c r="E1182">
        <v>2021</v>
      </c>
      <c r="F1182" t="s">
        <v>6</v>
      </c>
      <c r="G1182">
        <v>1507</v>
      </c>
      <c r="H1182">
        <v>23500</v>
      </c>
      <c r="I1182" t="str">
        <f t="shared" si="64"/>
        <v>90223500</v>
      </c>
      <c r="J1182" s="4">
        <f t="shared" si="65"/>
        <v>44431</v>
      </c>
    </row>
    <row r="1183" spans="1:10" hidden="1" x14ac:dyDescent="0.25">
      <c r="A1183" s="4">
        <v>44448</v>
      </c>
      <c r="B1183" t="s">
        <v>66</v>
      </c>
      <c r="C1183">
        <v>902</v>
      </c>
      <c r="D1183" t="str">
        <f t="shared" si="66"/>
        <v>TD-16902</v>
      </c>
      <c r="E1183">
        <v>2021</v>
      </c>
      <c r="F1183" t="s">
        <v>6</v>
      </c>
      <c r="G1183">
        <v>1741</v>
      </c>
      <c r="H1183">
        <v>23500</v>
      </c>
      <c r="I1183" t="str">
        <f t="shared" si="64"/>
        <v>90223500</v>
      </c>
      <c r="J1183" s="4">
        <f t="shared" si="65"/>
        <v>44448</v>
      </c>
    </row>
    <row r="1184" spans="1:10" hidden="1" x14ac:dyDescent="0.25">
      <c r="A1184" s="4">
        <v>44677</v>
      </c>
      <c r="B1184" t="s">
        <v>66</v>
      </c>
      <c r="C1184">
        <v>902</v>
      </c>
      <c r="D1184" t="str">
        <f t="shared" si="66"/>
        <v>TD-16902</v>
      </c>
      <c r="E1184">
        <v>2022</v>
      </c>
      <c r="F1184" t="s">
        <v>7</v>
      </c>
      <c r="G1184">
        <v>2020</v>
      </c>
      <c r="H1184">
        <v>23500</v>
      </c>
      <c r="I1184" t="str">
        <f t="shared" si="64"/>
        <v>90223500</v>
      </c>
      <c r="J1184" s="4">
        <f t="shared" si="65"/>
        <v>44677</v>
      </c>
    </row>
    <row r="1185" spans="1:10" hidden="1" x14ac:dyDescent="0.25">
      <c r="A1185" s="4">
        <v>44700</v>
      </c>
      <c r="B1185" t="s">
        <v>66</v>
      </c>
      <c r="C1185">
        <v>902</v>
      </c>
      <c r="D1185" t="str">
        <f t="shared" si="66"/>
        <v>TD-16902</v>
      </c>
      <c r="E1185">
        <v>2022</v>
      </c>
      <c r="F1185" t="s">
        <v>6</v>
      </c>
      <c r="G1185">
        <v>2250</v>
      </c>
      <c r="H1185">
        <v>23500</v>
      </c>
      <c r="I1185" t="str">
        <f t="shared" si="64"/>
        <v>90223500</v>
      </c>
      <c r="J1185" s="4">
        <f t="shared" si="65"/>
        <v>44700</v>
      </c>
    </row>
    <row r="1186" spans="1:10" hidden="1" x14ac:dyDescent="0.25">
      <c r="A1186" s="4">
        <v>44737</v>
      </c>
      <c r="B1186" t="s">
        <v>66</v>
      </c>
      <c r="C1186">
        <v>902</v>
      </c>
      <c r="D1186" t="str">
        <f t="shared" si="66"/>
        <v>TD-16902</v>
      </c>
      <c r="E1186">
        <v>2022</v>
      </c>
      <c r="F1186" t="s">
        <v>6</v>
      </c>
      <c r="G1186">
        <v>2500</v>
      </c>
      <c r="H1186">
        <v>23500</v>
      </c>
      <c r="I1186" t="str">
        <f t="shared" si="64"/>
        <v>90223500</v>
      </c>
      <c r="J1186" s="4">
        <f t="shared" si="65"/>
        <v>44737</v>
      </c>
    </row>
    <row r="1187" spans="1:10" hidden="1" x14ac:dyDescent="0.25">
      <c r="A1187" s="4">
        <v>44372</v>
      </c>
      <c r="B1187" t="s">
        <v>66</v>
      </c>
      <c r="C1187">
        <v>903</v>
      </c>
      <c r="D1187" t="str">
        <f t="shared" si="66"/>
        <v>TD-16903</v>
      </c>
      <c r="E1187">
        <v>2021</v>
      </c>
      <c r="F1187" t="s">
        <v>61</v>
      </c>
      <c r="G1187">
        <v>106</v>
      </c>
      <c r="H1187">
        <v>23500</v>
      </c>
      <c r="I1187" t="str">
        <f t="shared" si="64"/>
        <v>90323500</v>
      </c>
      <c r="J1187" s="4">
        <f t="shared" si="65"/>
        <v>44372</v>
      </c>
    </row>
    <row r="1188" spans="1:10" hidden="1" x14ac:dyDescent="0.25">
      <c r="A1188" s="4">
        <v>44384</v>
      </c>
      <c r="B1188" t="s">
        <v>66</v>
      </c>
      <c r="C1188">
        <v>903</v>
      </c>
      <c r="D1188" t="str">
        <f t="shared" si="66"/>
        <v>TD-16903</v>
      </c>
      <c r="E1188">
        <v>2021</v>
      </c>
      <c r="F1188" t="s">
        <v>6</v>
      </c>
      <c r="G1188">
        <v>240</v>
      </c>
      <c r="H1188">
        <v>23500</v>
      </c>
      <c r="I1188" t="str">
        <f t="shared" si="64"/>
        <v>90323500</v>
      </c>
      <c r="J1188" s="4">
        <f t="shared" si="65"/>
        <v>44384</v>
      </c>
    </row>
    <row r="1189" spans="1:10" hidden="1" x14ac:dyDescent="0.25">
      <c r="A1189" s="4">
        <v>44403</v>
      </c>
      <c r="B1189" t="s">
        <v>66</v>
      </c>
      <c r="C1189">
        <v>903</v>
      </c>
      <c r="D1189" t="str">
        <f t="shared" si="66"/>
        <v>TD-16903</v>
      </c>
      <c r="E1189">
        <v>2021</v>
      </c>
      <c r="F1189" t="s">
        <v>4</v>
      </c>
      <c r="G1189">
        <v>506</v>
      </c>
      <c r="H1189">
        <v>23500</v>
      </c>
      <c r="I1189" t="str">
        <f t="shared" si="64"/>
        <v>90323500</v>
      </c>
      <c r="J1189" s="4">
        <f t="shared" si="65"/>
        <v>44403</v>
      </c>
    </row>
    <row r="1190" spans="1:10" hidden="1" x14ac:dyDescent="0.25">
      <c r="A1190" s="4">
        <v>44415</v>
      </c>
      <c r="B1190" t="s">
        <v>66</v>
      </c>
      <c r="C1190">
        <v>903</v>
      </c>
      <c r="D1190" t="str">
        <f t="shared" si="66"/>
        <v>TD-16903</v>
      </c>
      <c r="E1190">
        <v>2021</v>
      </c>
      <c r="F1190" t="s">
        <v>6</v>
      </c>
      <c r="G1190">
        <v>751</v>
      </c>
      <c r="H1190">
        <v>23500</v>
      </c>
      <c r="I1190" t="str">
        <f t="shared" si="64"/>
        <v>90323500</v>
      </c>
      <c r="J1190" s="4">
        <f t="shared" si="65"/>
        <v>44415</v>
      </c>
    </row>
    <row r="1191" spans="1:10" hidden="1" x14ac:dyDescent="0.25">
      <c r="A1191" s="4">
        <v>44431</v>
      </c>
      <c r="B1191" t="s">
        <v>66</v>
      </c>
      <c r="C1191">
        <v>903</v>
      </c>
      <c r="D1191" t="str">
        <f t="shared" si="66"/>
        <v>TD-16903</v>
      </c>
      <c r="E1191">
        <v>2021</v>
      </c>
      <c r="F1191" t="s">
        <v>2</v>
      </c>
      <c r="G1191">
        <v>1012</v>
      </c>
      <c r="H1191">
        <v>23500</v>
      </c>
      <c r="I1191" t="str">
        <f t="shared" si="64"/>
        <v>90323500</v>
      </c>
      <c r="J1191" s="4">
        <f t="shared" si="65"/>
        <v>44431</v>
      </c>
    </row>
    <row r="1192" spans="1:10" hidden="1" x14ac:dyDescent="0.25">
      <c r="A1192" s="4">
        <v>44463</v>
      </c>
      <c r="B1192" t="s">
        <v>66</v>
      </c>
      <c r="C1192">
        <v>903</v>
      </c>
      <c r="D1192" t="str">
        <f t="shared" si="66"/>
        <v>TD-16903</v>
      </c>
      <c r="E1192">
        <v>2021</v>
      </c>
      <c r="F1192" t="s">
        <v>6</v>
      </c>
      <c r="G1192">
        <v>1250</v>
      </c>
      <c r="H1192">
        <v>23500</v>
      </c>
      <c r="I1192" t="str">
        <f t="shared" si="64"/>
        <v>90323500</v>
      </c>
      <c r="J1192" s="4">
        <f t="shared" si="65"/>
        <v>44463</v>
      </c>
    </row>
    <row r="1193" spans="1:10" hidden="1" x14ac:dyDescent="0.25">
      <c r="A1193" s="4">
        <v>44632</v>
      </c>
      <c r="B1193" t="s">
        <v>66</v>
      </c>
      <c r="C1193">
        <v>903</v>
      </c>
      <c r="D1193" t="str">
        <f t="shared" si="66"/>
        <v>TD-16903</v>
      </c>
      <c r="E1193">
        <v>2022</v>
      </c>
      <c r="F1193" t="s">
        <v>6</v>
      </c>
      <c r="G1193">
        <v>1508</v>
      </c>
      <c r="H1193">
        <v>23500</v>
      </c>
      <c r="I1193" t="str">
        <f t="shared" si="64"/>
        <v>90323500</v>
      </c>
      <c r="J1193" s="4">
        <f t="shared" si="65"/>
        <v>44632</v>
      </c>
    </row>
    <row r="1194" spans="1:10" hidden="1" x14ac:dyDescent="0.25">
      <c r="A1194" s="4">
        <v>44657</v>
      </c>
      <c r="B1194" t="s">
        <v>66</v>
      </c>
      <c r="C1194">
        <v>903</v>
      </c>
      <c r="D1194" t="str">
        <f t="shared" si="66"/>
        <v>TD-16903</v>
      </c>
      <c r="E1194">
        <v>2022</v>
      </c>
      <c r="F1194" t="s">
        <v>6</v>
      </c>
      <c r="G1194">
        <v>1750</v>
      </c>
      <c r="H1194">
        <v>23500</v>
      </c>
      <c r="I1194" t="str">
        <f t="shared" si="64"/>
        <v>90323500</v>
      </c>
      <c r="J1194" s="4">
        <f t="shared" si="65"/>
        <v>44657</v>
      </c>
    </row>
    <row r="1195" spans="1:10" hidden="1" x14ac:dyDescent="0.25">
      <c r="A1195" s="4">
        <v>44669</v>
      </c>
      <c r="B1195" t="s">
        <v>66</v>
      </c>
      <c r="C1195">
        <v>903</v>
      </c>
      <c r="D1195" t="str">
        <f t="shared" si="66"/>
        <v>TD-16903</v>
      </c>
      <c r="E1195">
        <v>2022</v>
      </c>
      <c r="F1195" t="s">
        <v>7</v>
      </c>
      <c r="G1195">
        <v>2000</v>
      </c>
      <c r="H1195">
        <v>23500</v>
      </c>
      <c r="I1195" t="str">
        <f t="shared" si="64"/>
        <v>90323500</v>
      </c>
      <c r="J1195" s="4">
        <f t="shared" si="65"/>
        <v>44669</v>
      </c>
    </row>
    <row r="1196" spans="1:10" hidden="1" x14ac:dyDescent="0.25">
      <c r="A1196" s="4">
        <v>44685</v>
      </c>
      <c r="B1196" t="s">
        <v>66</v>
      </c>
      <c r="C1196">
        <v>903</v>
      </c>
      <c r="D1196" t="str">
        <f t="shared" si="66"/>
        <v>TD-16903</v>
      </c>
      <c r="E1196">
        <v>2022</v>
      </c>
      <c r="F1196" t="s">
        <v>6</v>
      </c>
      <c r="G1196">
        <v>2247</v>
      </c>
      <c r="H1196">
        <v>23500</v>
      </c>
      <c r="I1196" t="str">
        <f t="shared" si="64"/>
        <v>90323500</v>
      </c>
      <c r="J1196" s="4">
        <f t="shared" si="65"/>
        <v>44685</v>
      </c>
    </row>
    <row r="1197" spans="1:10" hidden="1" x14ac:dyDescent="0.25">
      <c r="A1197" s="4">
        <v>44700</v>
      </c>
      <c r="B1197" t="s">
        <v>66</v>
      </c>
      <c r="C1197">
        <v>903</v>
      </c>
      <c r="D1197" t="str">
        <f t="shared" si="66"/>
        <v>TD-16903</v>
      </c>
      <c r="E1197">
        <v>2022</v>
      </c>
      <c r="F1197" t="s">
        <v>6</v>
      </c>
      <c r="G1197">
        <v>2517</v>
      </c>
      <c r="H1197">
        <v>23500</v>
      </c>
      <c r="I1197" t="str">
        <f t="shared" si="64"/>
        <v>90323500</v>
      </c>
      <c r="J1197" s="4">
        <f t="shared" si="65"/>
        <v>44700</v>
      </c>
    </row>
    <row r="1198" spans="1:10" hidden="1" x14ac:dyDescent="0.25">
      <c r="A1198" s="4">
        <v>44715</v>
      </c>
      <c r="B1198" t="s">
        <v>66</v>
      </c>
      <c r="C1198">
        <v>903</v>
      </c>
      <c r="D1198" t="str">
        <f t="shared" si="66"/>
        <v>TD-16903</v>
      </c>
      <c r="E1198">
        <v>2022</v>
      </c>
      <c r="F1198" t="s">
        <v>6</v>
      </c>
      <c r="G1198">
        <v>2748</v>
      </c>
      <c r="H1198">
        <v>23500</v>
      </c>
      <c r="I1198" t="str">
        <f t="shared" si="64"/>
        <v>90323500</v>
      </c>
      <c r="J1198" s="4">
        <f t="shared" si="65"/>
        <v>44715</v>
      </c>
    </row>
    <row r="1199" spans="1:10" hidden="1" x14ac:dyDescent="0.25">
      <c r="A1199" s="4">
        <v>44746</v>
      </c>
      <c r="B1199" t="s">
        <v>66</v>
      </c>
      <c r="C1199">
        <v>903</v>
      </c>
      <c r="D1199" t="str">
        <f t="shared" si="66"/>
        <v>TD-16903</v>
      </c>
      <c r="E1199">
        <v>2022</v>
      </c>
      <c r="F1199" t="s">
        <v>2</v>
      </c>
      <c r="G1199">
        <v>2990</v>
      </c>
      <c r="H1199">
        <v>23500</v>
      </c>
      <c r="I1199" t="str">
        <f t="shared" si="64"/>
        <v>90323500</v>
      </c>
      <c r="J1199" s="4">
        <f t="shared" si="65"/>
        <v>44746</v>
      </c>
    </row>
    <row r="1200" spans="1:10" hidden="1" x14ac:dyDescent="0.25">
      <c r="A1200" s="4">
        <v>44785</v>
      </c>
      <c r="B1200" t="s">
        <v>66</v>
      </c>
      <c r="C1200">
        <v>903</v>
      </c>
      <c r="D1200" t="str">
        <f t="shared" si="66"/>
        <v>TD-16903</v>
      </c>
      <c r="E1200">
        <v>2022</v>
      </c>
      <c r="F1200" t="s">
        <v>6</v>
      </c>
      <c r="G1200">
        <v>3239</v>
      </c>
      <c r="H1200">
        <v>23500</v>
      </c>
      <c r="I1200" t="str">
        <f t="shared" si="64"/>
        <v>90323500</v>
      </c>
      <c r="J1200" s="4">
        <f t="shared" si="65"/>
        <v>44785</v>
      </c>
    </row>
    <row r="1201" spans="1:11" hidden="1" x14ac:dyDescent="0.25">
      <c r="A1201" s="4">
        <v>44800</v>
      </c>
      <c r="B1201" t="s">
        <v>32</v>
      </c>
      <c r="C1201">
        <v>904</v>
      </c>
      <c r="D1201" t="str">
        <f t="shared" si="66"/>
        <v>КАМАЗ904</v>
      </c>
      <c r="E1201">
        <v>2022</v>
      </c>
      <c r="F1201" t="s">
        <v>27</v>
      </c>
      <c r="G1201">
        <v>26479</v>
      </c>
      <c r="H1201">
        <v>23500</v>
      </c>
      <c r="I1201" t="str">
        <f t="shared" si="64"/>
        <v>90423500</v>
      </c>
      <c r="J1201" s="4">
        <f t="shared" si="65"/>
        <v>44800</v>
      </c>
    </row>
    <row r="1202" spans="1:11" hidden="1" x14ac:dyDescent="0.25">
      <c r="A1202" s="4">
        <v>44324</v>
      </c>
      <c r="B1202" t="s">
        <v>48</v>
      </c>
      <c r="C1202">
        <v>911</v>
      </c>
      <c r="D1202" t="str">
        <f t="shared" si="66"/>
        <v>PC-800911</v>
      </c>
      <c r="E1202">
        <v>2021</v>
      </c>
      <c r="F1202" t="s">
        <v>4</v>
      </c>
      <c r="G1202">
        <v>517</v>
      </c>
      <c r="H1202">
        <v>500</v>
      </c>
      <c r="I1202" t="str">
        <f t="shared" si="64"/>
        <v>911500</v>
      </c>
      <c r="J1202" s="4">
        <f t="shared" si="65"/>
        <v>44324</v>
      </c>
      <c r="K1202" t="s">
        <v>84</v>
      </c>
    </row>
    <row r="1203" spans="1:11" hidden="1" x14ac:dyDescent="0.25">
      <c r="A1203" s="4">
        <v>44349</v>
      </c>
      <c r="B1203" t="s">
        <v>48</v>
      </c>
      <c r="C1203">
        <v>911</v>
      </c>
      <c r="D1203" t="str">
        <f t="shared" si="66"/>
        <v>PC-800911</v>
      </c>
      <c r="E1203">
        <v>2021</v>
      </c>
      <c r="F1203" t="s">
        <v>2</v>
      </c>
      <c r="G1203">
        <v>1050</v>
      </c>
      <c r="H1203">
        <v>1000</v>
      </c>
      <c r="I1203" t="str">
        <f t="shared" si="64"/>
        <v>9111000</v>
      </c>
      <c r="J1203" s="4">
        <f t="shared" si="65"/>
        <v>44349</v>
      </c>
      <c r="K1203" t="s">
        <v>84</v>
      </c>
    </row>
    <row r="1204" spans="1:11" hidden="1" x14ac:dyDescent="0.25">
      <c r="A1204" s="4">
        <v>44374</v>
      </c>
      <c r="B1204" t="s">
        <v>48</v>
      </c>
      <c r="C1204">
        <v>911</v>
      </c>
      <c r="D1204" t="str">
        <f t="shared" si="66"/>
        <v>PC-800911</v>
      </c>
      <c r="E1204">
        <v>2021</v>
      </c>
      <c r="F1204" t="s">
        <v>4</v>
      </c>
      <c r="G1204">
        <v>1546</v>
      </c>
      <c r="H1204">
        <v>1500</v>
      </c>
      <c r="I1204" t="str">
        <f t="shared" si="64"/>
        <v>9111500</v>
      </c>
      <c r="J1204" s="4">
        <f t="shared" si="65"/>
        <v>44374</v>
      </c>
      <c r="K1204" t="s">
        <v>84</v>
      </c>
    </row>
    <row r="1205" spans="1:11" hidden="1" x14ac:dyDescent="0.25">
      <c r="A1205" s="4">
        <v>44399</v>
      </c>
      <c r="B1205" t="s">
        <v>48</v>
      </c>
      <c r="C1205">
        <v>911</v>
      </c>
      <c r="D1205" t="str">
        <f t="shared" si="66"/>
        <v>PC-800911</v>
      </c>
      <c r="E1205">
        <v>2021</v>
      </c>
      <c r="F1205" t="s">
        <v>7</v>
      </c>
      <c r="G1205">
        <v>1947</v>
      </c>
      <c r="H1205">
        <v>2000</v>
      </c>
      <c r="I1205" t="str">
        <f t="shared" si="64"/>
        <v>9112000</v>
      </c>
      <c r="J1205" s="4">
        <f t="shared" si="65"/>
        <v>44399</v>
      </c>
      <c r="K1205" t="s">
        <v>84</v>
      </c>
    </row>
    <row r="1206" spans="1:11" hidden="1" x14ac:dyDescent="0.25">
      <c r="A1206" s="4">
        <v>44424</v>
      </c>
      <c r="B1206" t="s">
        <v>48</v>
      </c>
      <c r="C1206">
        <v>911</v>
      </c>
      <c r="D1206" t="str">
        <f t="shared" si="66"/>
        <v>PC-800911</v>
      </c>
      <c r="E1206">
        <v>2021</v>
      </c>
      <c r="F1206" t="s">
        <v>4</v>
      </c>
      <c r="G1206">
        <v>2460</v>
      </c>
      <c r="H1206">
        <v>2500</v>
      </c>
      <c r="I1206" t="str">
        <f t="shared" si="64"/>
        <v>9112500</v>
      </c>
      <c r="J1206" s="4">
        <f t="shared" si="65"/>
        <v>44424</v>
      </c>
      <c r="K1206" t="s">
        <v>84</v>
      </c>
    </row>
    <row r="1207" spans="1:11" hidden="1" x14ac:dyDescent="0.25">
      <c r="A1207" s="4">
        <v>44449</v>
      </c>
      <c r="B1207" t="s">
        <v>48</v>
      </c>
      <c r="C1207">
        <v>911</v>
      </c>
      <c r="D1207" t="str">
        <f t="shared" si="66"/>
        <v>PC-800911</v>
      </c>
      <c r="E1207">
        <v>2021</v>
      </c>
      <c r="F1207" t="s">
        <v>2</v>
      </c>
      <c r="G1207">
        <v>2946</v>
      </c>
      <c r="H1207">
        <v>3000</v>
      </c>
      <c r="I1207" t="str">
        <f t="shared" si="64"/>
        <v>9113000</v>
      </c>
      <c r="J1207" s="4">
        <f t="shared" si="65"/>
        <v>44449</v>
      </c>
      <c r="K1207" t="s">
        <v>84</v>
      </c>
    </row>
    <row r="1208" spans="1:11" hidden="1" x14ac:dyDescent="0.25">
      <c r="A1208" s="4">
        <v>44480</v>
      </c>
      <c r="B1208" t="s">
        <v>48</v>
      </c>
      <c r="C1208">
        <v>911</v>
      </c>
      <c r="D1208" t="str">
        <f t="shared" si="66"/>
        <v>PC-800911</v>
      </c>
      <c r="E1208">
        <v>2021</v>
      </c>
      <c r="F1208" t="s">
        <v>4</v>
      </c>
      <c r="G1208">
        <v>3495</v>
      </c>
      <c r="H1208">
        <v>3500</v>
      </c>
      <c r="I1208" t="str">
        <f t="shared" si="64"/>
        <v>9113500</v>
      </c>
      <c r="J1208" s="4">
        <f t="shared" si="65"/>
        <v>44480</v>
      </c>
      <c r="K1208" t="s">
        <v>84</v>
      </c>
    </row>
    <row r="1209" spans="1:11" hidden="1" x14ac:dyDescent="0.25">
      <c r="A1209" s="4">
        <v>44504</v>
      </c>
      <c r="B1209" t="s">
        <v>48</v>
      </c>
      <c r="C1209">
        <v>911</v>
      </c>
      <c r="D1209" t="str">
        <f t="shared" si="66"/>
        <v>PC-800911</v>
      </c>
      <c r="E1209">
        <v>2021</v>
      </c>
      <c r="F1209" t="s">
        <v>2</v>
      </c>
      <c r="G1209">
        <v>4016</v>
      </c>
      <c r="I1209" t="str">
        <f t="shared" si="64"/>
        <v>911</v>
      </c>
      <c r="J1209" s="4">
        <f t="shared" si="65"/>
        <v>44504</v>
      </c>
      <c r="K1209" t="s">
        <v>84</v>
      </c>
    </row>
    <row r="1210" spans="1:11" hidden="1" x14ac:dyDescent="0.25">
      <c r="A1210" s="4">
        <v>44636</v>
      </c>
      <c r="B1210" t="s">
        <v>48</v>
      </c>
      <c r="C1210">
        <v>911</v>
      </c>
      <c r="D1210" t="str">
        <f t="shared" si="66"/>
        <v>PC-800911</v>
      </c>
      <c r="E1210">
        <v>2022</v>
      </c>
      <c r="F1210" t="s">
        <v>5</v>
      </c>
      <c r="G1210">
        <v>4090</v>
      </c>
      <c r="H1210">
        <v>4000</v>
      </c>
      <c r="I1210" t="str">
        <f t="shared" si="64"/>
        <v>9114000</v>
      </c>
      <c r="J1210" s="4">
        <f t="shared" si="65"/>
        <v>44636</v>
      </c>
      <c r="K1210" t="s">
        <v>84</v>
      </c>
    </row>
    <row r="1211" spans="1:11" hidden="1" x14ac:dyDescent="0.25">
      <c r="A1211" s="4">
        <v>44656</v>
      </c>
      <c r="B1211" t="s">
        <v>48</v>
      </c>
      <c r="C1211">
        <v>911</v>
      </c>
      <c r="D1211" t="str">
        <f t="shared" si="66"/>
        <v>PC-800911</v>
      </c>
      <c r="E1211">
        <v>2022</v>
      </c>
      <c r="F1211" t="s">
        <v>4</v>
      </c>
      <c r="G1211">
        <v>4533</v>
      </c>
      <c r="H1211">
        <v>4500</v>
      </c>
      <c r="I1211" t="str">
        <f t="shared" si="64"/>
        <v>9114500</v>
      </c>
      <c r="J1211" s="4">
        <f t="shared" si="65"/>
        <v>44656</v>
      </c>
      <c r="K1211" t="s">
        <v>84</v>
      </c>
    </row>
    <row r="1212" spans="1:11" hidden="1" x14ac:dyDescent="0.25">
      <c r="A1212" s="4">
        <v>44680</v>
      </c>
      <c r="B1212" t="s">
        <v>48</v>
      </c>
      <c r="C1212">
        <v>911</v>
      </c>
      <c r="D1212" t="str">
        <f t="shared" si="66"/>
        <v>PC-800911</v>
      </c>
      <c r="E1212">
        <v>2022</v>
      </c>
      <c r="F1212" t="s">
        <v>22</v>
      </c>
      <c r="G1212">
        <v>5078</v>
      </c>
      <c r="H1212">
        <v>5000</v>
      </c>
      <c r="I1212" t="str">
        <f t="shared" si="64"/>
        <v>9115000</v>
      </c>
      <c r="J1212" s="4">
        <f t="shared" si="65"/>
        <v>44680</v>
      </c>
      <c r="K1212" t="s">
        <v>84</v>
      </c>
    </row>
    <row r="1213" spans="1:11" hidden="1" x14ac:dyDescent="0.25">
      <c r="A1213" s="4">
        <v>44704</v>
      </c>
      <c r="B1213" t="s">
        <v>48</v>
      </c>
      <c r="C1213">
        <v>911</v>
      </c>
      <c r="D1213" t="str">
        <f t="shared" si="66"/>
        <v>PC-800911</v>
      </c>
      <c r="E1213">
        <v>2022</v>
      </c>
      <c r="F1213" t="s">
        <v>4</v>
      </c>
      <c r="G1213">
        <v>5570</v>
      </c>
      <c r="H1213">
        <v>5500</v>
      </c>
      <c r="I1213" t="str">
        <f t="shared" si="64"/>
        <v>9115500</v>
      </c>
      <c r="J1213" s="4">
        <f t="shared" si="65"/>
        <v>44704</v>
      </c>
      <c r="K1213" t="s">
        <v>84</v>
      </c>
    </row>
    <row r="1214" spans="1:11" hidden="1" x14ac:dyDescent="0.25">
      <c r="A1214" s="4">
        <v>44733</v>
      </c>
      <c r="B1214" t="s">
        <v>48</v>
      </c>
      <c r="C1214">
        <v>911</v>
      </c>
      <c r="D1214" t="str">
        <f t="shared" si="66"/>
        <v>PC-800911</v>
      </c>
      <c r="E1214">
        <v>2022</v>
      </c>
      <c r="F1214" t="s">
        <v>7</v>
      </c>
      <c r="G1214">
        <v>6085</v>
      </c>
      <c r="H1214">
        <v>6000</v>
      </c>
      <c r="I1214" t="str">
        <f t="shared" si="64"/>
        <v>9116000</v>
      </c>
      <c r="J1214" s="4">
        <f t="shared" si="65"/>
        <v>44733</v>
      </c>
      <c r="K1214" t="s">
        <v>84</v>
      </c>
    </row>
    <row r="1215" spans="1:11" hidden="1" x14ac:dyDescent="0.25">
      <c r="A1215" s="4">
        <v>44757</v>
      </c>
      <c r="B1215" t="s">
        <v>48</v>
      </c>
      <c r="C1215">
        <v>911</v>
      </c>
      <c r="D1215" t="str">
        <f t="shared" si="66"/>
        <v>PC-800911</v>
      </c>
      <c r="E1215">
        <v>2022</v>
      </c>
      <c r="F1215" t="s">
        <v>4</v>
      </c>
      <c r="G1215">
        <v>6578</v>
      </c>
      <c r="H1215">
        <v>6500</v>
      </c>
      <c r="I1215" t="str">
        <f t="shared" si="64"/>
        <v>9116500</v>
      </c>
      <c r="J1215" s="4">
        <f t="shared" si="65"/>
        <v>44757</v>
      </c>
      <c r="K1215" t="s">
        <v>84</v>
      </c>
    </row>
    <row r="1216" spans="1:11" hidden="1" x14ac:dyDescent="0.25">
      <c r="A1216" s="4">
        <v>44782</v>
      </c>
      <c r="B1216" t="s">
        <v>48</v>
      </c>
      <c r="C1216">
        <v>911</v>
      </c>
      <c r="D1216" t="str">
        <f t="shared" si="66"/>
        <v>PC-800911</v>
      </c>
      <c r="E1216">
        <v>2022</v>
      </c>
      <c r="F1216" t="s">
        <v>2</v>
      </c>
      <c r="G1216">
        <v>7071</v>
      </c>
      <c r="H1216">
        <v>7000</v>
      </c>
      <c r="I1216" t="str">
        <f t="shared" si="64"/>
        <v>9117000</v>
      </c>
      <c r="J1216" s="4">
        <f t="shared" si="65"/>
        <v>44782</v>
      </c>
      <c r="K1216" t="s">
        <v>84</v>
      </c>
    </row>
    <row r="1217" spans="1:11" hidden="1" x14ac:dyDescent="0.25">
      <c r="A1217" s="4">
        <v>44791</v>
      </c>
      <c r="B1217" t="s">
        <v>48</v>
      </c>
      <c r="C1217">
        <v>911</v>
      </c>
      <c r="D1217" t="str">
        <f t="shared" si="66"/>
        <v>PC-800911</v>
      </c>
      <c r="E1217">
        <v>2022</v>
      </c>
      <c r="F1217" t="s">
        <v>2</v>
      </c>
      <c r="G1217">
        <v>7243</v>
      </c>
      <c r="I1217" t="str">
        <f t="shared" si="64"/>
        <v>911</v>
      </c>
      <c r="J1217" s="4">
        <f t="shared" si="65"/>
        <v>44791</v>
      </c>
      <c r="K1217" t="s">
        <v>84</v>
      </c>
    </row>
    <row r="1218" spans="1:11" hidden="1" x14ac:dyDescent="0.25">
      <c r="A1218" s="4">
        <v>44810</v>
      </c>
      <c r="B1218" t="s">
        <v>48</v>
      </c>
      <c r="C1218">
        <v>911</v>
      </c>
      <c r="D1218" t="str">
        <f t="shared" si="66"/>
        <v>PC-800911</v>
      </c>
      <c r="E1218">
        <v>2022</v>
      </c>
      <c r="F1218" t="s">
        <v>4</v>
      </c>
      <c r="G1218">
        <v>7540</v>
      </c>
      <c r="H1218">
        <v>7500</v>
      </c>
      <c r="I1218" t="str">
        <f t="shared" ref="I1218:I1281" si="67">C1218&amp;H1218</f>
        <v>9117500</v>
      </c>
      <c r="J1218" s="4">
        <f t="shared" ref="J1218:J1281" si="68">A1218</f>
        <v>44810</v>
      </c>
      <c r="K1218" t="s">
        <v>84</v>
      </c>
    </row>
    <row r="1219" spans="1:11" hidden="1" x14ac:dyDescent="0.25">
      <c r="A1219" s="4">
        <v>44840</v>
      </c>
      <c r="B1219" t="s">
        <v>48</v>
      </c>
      <c r="C1219">
        <v>911</v>
      </c>
      <c r="D1219" t="str">
        <f t="shared" si="66"/>
        <v>PC-800911</v>
      </c>
      <c r="E1219">
        <v>2022</v>
      </c>
      <c r="F1219" t="s">
        <v>5</v>
      </c>
      <c r="G1219">
        <v>8017</v>
      </c>
      <c r="H1219">
        <v>8000</v>
      </c>
      <c r="I1219" t="str">
        <f t="shared" si="67"/>
        <v>9118000</v>
      </c>
      <c r="J1219" s="4">
        <f t="shared" si="68"/>
        <v>44840</v>
      </c>
      <c r="K1219" t="s">
        <v>84</v>
      </c>
    </row>
    <row r="1220" spans="1:11" hidden="1" x14ac:dyDescent="0.25">
      <c r="A1220" s="4">
        <v>44438</v>
      </c>
      <c r="B1220" t="s">
        <v>65</v>
      </c>
      <c r="C1220">
        <v>912</v>
      </c>
      <c r="D1220" t="str">
        <f t="shared" si="66"/>
        <v>D-65912</v>
      </c>
      <c r="E1220">
        <v>2021</v>
      </c>
      <c r="F1220" t="s">
        <v>4</v>
      </c>
      <c r="G1220">
        <v>506</v>
      </c>
      <c r="H1220">
        <v>23500</v>
      </c>
      <c r="I1220" t="str">
        <f t="shared" si="67"/>
        <v>91223500</v>
      </c>
      <c r="J1220" s="4">
        <f t="shared" si="68"/>
        <v>44438</v>
      </c>
    </row>
    <row r="1221" spans="1:11" hidden="1" x14ac:dyDescent="0.25">
      <c r="A1221" s="4">
        <v>44309</v>
      </c>
      <c r="B1221" t="s">
        <v>48</v>
      </c>
      <c r="C1221">
        <v>913</v>
      </c>
      <c r="D1221" t="str">
        <f t="shared" si="66"/>
        <v>PC-800913</v>
      </c>
      <c r="E1221">
        <v>2021</v>
      </c>
      <c r="F1221" t="s">
        <v>61</v>
      </c>
      <c r="G1221">
        <v>110</v>
      </c>
      <c r="I1221" t="str">
        <f t="shared" si="67"/>
        <v>913</v>
      </c>
      <c r="J1221" s="4">
        <f t="shared" si="68"/>
        <v>44309</v>
      </c>
      <c r="K1221" t="s">
        <v>84</v>
      </c>
    </row>
    <row r="1222" spans="1:11" hidden="1" x14ac:dyDescent="0.25">
      <c r="A1222" s="4">
        <v>44338</v>
      </c>
      <c r="B1222" t="s">
        <v>48</v>
      </c>
      <c r="C1222">
        <v>913</v>
      </c>
      <c r="D1222" t="str">
        <f t="shared" si="66"/>
        <v>PC-800913</v>
      </c>
      <c r="E1222">
        <v>2021</v>
      </c>
      <c r="F1222" t="s">
        <v>4</v>
      </c>
      <c r="G1222">
        <v>484</v>
      </c>
      <c r="H1222">
        <v>500</v>
      </c>
      <c r="I1222" t="str">
        <f t="shared" si="67"/>
        <v>913500</v>
      </c>
      <c r="J1222" s="4">
        <f t="shared" si="68"/>
        <v>44338</v>
      </c>
      <c r="K1222" t="s">
        <v>84</v>
      </c>
    </row>
    <row r="1223" spans="1:11" hidden="1" x14ac:dyDescent="0.25">
      <c r="A1223" s="4">
        <v>44369</v>
      </c>
      <c r="B1223" t="s">
        <v>48</v>
      </c>
      <c r="C1223">
        <v>913</v>
      </c>
      <c r="D1223" t="str">
        <f t="shared" si="66"/>
        <v>PC-800913</v>
      </c>
      <c r="E1223">
        <v>2021</v>
      </c>
      <c r="F1223" t="s">
        <v>2</v>
      </c>
      <c r="G1223">
        <v>990</v>
      </c>
      <c r="H1223">
        <v>1000</v>
      </c>
      <c r="I1223" t="str">
        <f t="shared" si="67"/>
        <v>9131000</v>
      </c>
      <c r="J1223" s="4">
        <f t="shared" si="68"/>
        <v>44369</v>
      </c>
      <c r="K1223" t="s">
        <v>84</v>
      </c>
    </row>
    <row r="1224" spans="1:11" hidden="1" x14ac:dyDescent="0.25">
      <c r="A1224" s="4">
        <v>44407</v>
      </c>
      <c r="B1224" t="s">
        <v>48</v>
      </c>
      <c r="C1224">
        <v>913</v>
      </c>
      <c r="D1224" t="str">
        <f t="shared" si="66"/>
        <v>PC-800913</v>
      </c>
      <c r="E1224">
        <v>2021</v>
      </c>
      <c r="F1224" t="s">
        <v>4</v>
      </c>
      <c r="G1224">
        <v>1519</v>
      </c>
      <c r="H1224">
        <v>1500</v>
      </c>
      <c r="I1224" t="str">
        <f t="shared" si="67"/>
        <v>9131500</v>
      </c>
      <c r="J1224" s="4">
        <f t="shared" si="68"/>
        <v>44407</v>
      </c>
      <c r="K1224" t="s">
        <v>84</v>
      </c>
    </row>
    <row r="1225" spans="1:11" hidden="1" x14ac:dyDescent="0.25">
      <c r="A1225" s="4">
        <v>44434</v>
      </c>
      <c r="B1225" t="s">
        <v>48</v>
      </c>
      <c r="C1225">
        <v>913</v>
      </c>
      <c r="D1225" t="str">
        <f t="shared" si="66"/>
        <v>PC-800913</v>
      </c>
      <c r="E1225">
        <v>2021</v>
      </c>
      <c r="F1225" t="s">
        <v>7</v>
      </c>
      <c r="G1225">
        <v>2021</v>
      </c>
      <c r="H1225">
        <v>2000</v>
      </c>
      <c r="I1225" t="str">
        <f t="shared" si="67"/>
        <v>9132000</v>
      </c>
      <c r="J1225" s="4">
        <f t="shared" si="68"/>
        <v>44434</v>
      </c>
      <c r="K1225" t="s">
        <v>84</v>
      </c>
    </row>
    <row r="1226" spans="1:11" hidden="1" x14ac:dyDescent="0.25">
      <c r="A1226" s="4">
        <v>44466</v>
      </c>
      <c r="B1226" t="s">
        <v>48</v>
      </c>
      <c r="C1226">
        <v>913</v>
      </c>
      <c r="D1226" t="str">
        <f t="shared" si="66"/>
        <v>PC-800913</v>
      </c>
      <c r="E1226">
        <v>2021</v>
      </c>
      <c r="F1226" t="s">
        <v>4</v>
      </c>
      <c r="G1226">
        <v>2542</v>
      </c>
      <c r="H1226">
        <v>2500</v>
      </c>
      <c r="I1226" t="str">
        <f t="shared" si="67"/>
        <v>9132500</v>
      </c>
      <c r="J1226" s="4">
        <f t="shared" si="68"/>
        <v>44466</v>
      </c>
      <c r="K1226" t="s">
        <v>84</v>
      </c>
    </row>
    <row r="1227" spans="1:11" hidden="1" x14ac:dyDescent="0.25">
      <c r="A1227" s="4">
        <v>44655</v>
      </c>
      <c r="B1227" t="s">
        <v>48</v>
      </c>
      <c r="C1227">
        <v>913</v>
      </c>
      <c r="D1227" t="str">
        <f t="shared" ref="D1227:D1290" si="69">B1227&amp;C1227</f>
        <v>PC-800913</v>
      </c>
      <c r="E1227">
        <v>2022</v>
      </c>
      <c r="F1227" t="s">
        <v>4</v>
      </c>
      <c r="G1227">
        <v>2820</v>
      </c>
      <c r="H1227">
        <v>2500</v>
      </c>
      <c r="I1227" t="str">
        <f t="shared" si="67"/>
        <v>9132500</v>
      </c>
      <c r="J1227" s="4">
        <f t="shared" si="68"/>
        <v>44655</v>
      </c>
      <c r="K1227" t="s">
        <v>84</v>
      </c>
    </row>
    <row r="1228" spans="1:11" hidden="1" x14ac:dyDescent="0.25">
      <c r="A1228" s="4">
        <v>44680</v>
      </c>
      <c r="B1228" t="s">
        <v>48</v>
      </c>
      <c r="C1228">
        <v>913</v>
      </c>
      <c r="D1228" t="str">
        <f t="shared" si="69"/>
        <v>PC-800913</v>
      </c>
      <c r="E1228">
        <v>2022</v>
      </c>
      <c r="F1228" t="s">
        <v>2</v>
      </c>
      <c r="G1228">
        <v>3020</v>
      </c>
      <c r="H1228">
        <v>3000</v>
      </c>
      <c r="I1228" t="str">
        <f t="shared" si="67"/>
        <v>9133000</v>
      </c>
      <c r="J1228" s="4">
        <f t="shared" si="68"/>
        <v>44680</v>
      </c>
      <c r="K1228" t="s">
        <v>84</v>
      </c>
    </row>
    <row r="1229" spans="1:11" hidden="1" x14ac:dyDescent="0.25">
      <c r="A1229" s="4">
        <v>44706</v>
      </c>
      <c r="B1229" t="s">
        <v>48</v>
      </c>
      <c r="C1229">
        <v>913</v>
      </c>
      <c r="D1229" t="str">
        <f t="shared" si="69"/>
        <v>PC-800913</v>
      </c>
      <c r="E1229">
        <v>2022</v>
      </c>
      <c r="F1229" t="s">
        <v>4</v>
      </c>
      <c r="G1229">
        <v>3520</v>
      </c>
      <c r="H1229">
        <v>3500</v>
      </c>
      <c r="I1229" t="str">
        <f t="shared" si="67"/>
        <v>9133500</v>
      </c>
      <c r="J1229" s="4">
        <f t="shared" si="68"/>
        <v>44706</v>
      </c>
      <c r="K1229" t="s">
        <v>84</v>
      </c>
    </row>
    <row r="1230" spans="1:11" hidden="1" x14ac:dyDescent="0.25">
      <c r="A1230" s="4">
        <v>44737</v>
      </c>
      <c r="B1230" t="s">
        <v>48</v>
      </c>
      <c r="C1230">
        <v>913</v>
      </c>
      <c r="D1230" t="str">
        <f t="shared" si="69"/>
        <v>PC-800913</v>
      </c>
      <c r="E1230">
        <v>2022</v>
      </c>
      <c r="F1230" t="s">
        <v>5</v>
      </c>
      <c r="G1230">
        <v>4020</v>
      </c>
      <c r="H1230">
        <v>4000</v>
      </c>
      <c r="I1230" t="str">
        <f t="shared" si="67"/>
        <v>9134000</v>
      </c>
      <c r="J1230" s="4">
        <f t="shared" si="68"/>
        <v>44737</v>
      </c>
      <c r="K1230" t="s">
        <v>84</v>
      </c>
    </row>
    <row r="1231" spans="1:11" hidden="1" x14ac:dyDescent="0.25">
      <c r="A1231" s="4">
        <v>44761</v>
      </c>
      <c r="B1231" t="s">
        <v>48</v>
      </c>
      <c r="C1231">
        <v>913</v>
      </c>
      <c r="D1231" t="str">
        <f t="shared" si="69"/>
        <v>PC-800913</v>
      </c>
      <c r="E1231">
        <v>2022</v>
      </c>
      <c r="F1231" t="s">
        <v>4</v>
      </c>
      <c r="G1231">
        <v>4520</v>
      </c>
      <c r="H1231">
        <v>4500</v>
      </c>
      <c r="I1231" t="str">
        <f t="shared" si="67"/>
        <v>9134500</v>
      </c>
      <c r="J1231" s="4">
        <f t="shared" si="68"/>
        <v>44761</v>
      </c>
      <c r="K1231" t="s">
        <v>84</v>
      </c>
    </row>
    <row r="1232" spans="1:11" hidden="1" x14ac:dyDescent="0.25">
      <c r="A1232" s="4">
        <v>44782</v>
      </c>
      <c r="B1232" t="s">
        <v>48</v>
      </c>
      <c r="C1232">
        <v>913</v>
      </c>
      <c r="D1232" t="str">
        <f t="shared" si="69"/>
        <v>PC-800913</v>
      </c>
      <c r="E1232">
        <v>2022</v>
      </c>
      <c r="F1232" t="s">
        <v>22</v>
      </c>
      <c r="G1232">
        <v>5000</v>
      </c>
      <c r="H1232">
        <v>5000</v>
      </c>
      <c r="I1232" t="str">
        <f t="shared" si="67"/>
        <v>9135000</v>
      </c>
      <c r="J1232" s="4">
        <f t="shared" si="68"/>
        <v>44782</v>
      </c>
      <c r="K1232" t="s">
        <v>84</v>
      </c>
    </row>
    <row r="1233" spans="1:11" hidden="1" x14ac:dyDescent="0.25">
      <c r="A1233" s="4">
        <v>44307</v>
      </c>
      <c r="B1233" t="s">
        <v>48</v>
      </c>
      <c r="C1233">
        <v>914</v>
      </c>
      <c r="D1233" t="str">
        <f t="shared" si="69"/>
        <v>PC-800914</v>
      </c>
      <c r="E1233">
        <v>2021</v>
      </c>
      <c r="F1233" t="s">
        <v>4</v>
      </c>
      <c r="G1233">
        <v>480</v>
      </c>
      <c r="H1233">
        <v>500</v>
      </c>
      <c r="I1233" t="str">
        <f t="shared" si="67"/>
        <v>914500</v>
      </c>
      <c r="J1233" s="4">
        <f t="shared" si="68"/>
        <v>44307</v>
      </c>
      <c r="K1233" t="s">
        <v>84</v>
      </c>
    </row>
    <row r="1234" spans="1:11" hidden="1" x14ac:dyDescent="0.25">
      <c r="A1234" s="4">
        <v>44340</v>
      </c>
      <c r="B1234" t="s">
        <v>48</v>
      </c>
      <c r="C1234">
        <v>914</v>
      </c>
      <c r="D1234" t="str">
        <f t="shared" si="69"/>
        <v>PC-800914</v>
      </c>
      <c r="E1234">
        <v>2021</v>
      </c>
      <c r="F1234" t="s">
        <v>2</v>
      </c>
      <c r="G1234">
        <v>1017</v>
      </c>
      <c r="H1234">
        <v>1000</v>
      </c>
      <c r="I1234" t="str">
        <f t="shared" si="67"/>
        <v>9141000</v>
      </c>
      <c r="J1234" s="4">
        <f t="shared" si="68"/>
        <v>44340</v>
      </c>
      <c r="K1234" t="s">
        <v>84</v>
      </c>
    </row>
    <row r="1235" spans="1:11" hidden="1" x14ac:dyDescent="0.25">
      <c r="A1235" s="4">
        <v>44368</v>
      </c>
      <c r="B1235" t="s">
        <v>48</v>
      </c>
      <c r="C1235">
        <v>914</v>
      </c>
      <c r="D1235" t="str">
        <f t="shared" si="69"/>
        <v>PC-800914</v>
      </c>
      <c r="E1235">
        <v>2021</v>
      </c>
      <c r="F1235" t="s">
        <v>4</v>
      </c>
      <c r="G1235">
        <v>1498</v>
      </c>
      <c r="H1235">
        <v>1500</v>
      </c>
      <c r="I1235" t="str">
        <f t="shared" si="67"/>
        <v>9141500</v>
      </c>
      <c r="J1235" s="4">
        <f t="shared" si="68"/>
        <v>44368</v>
      </c>
      <c r="K1235" t="s">
        <v>84</v>
      </c>
    </row>
    <row r="1236" spans="1:11" hidden="1" x14ac:dyDescent="0.25">
      <c r="A1236" s="4">
        <v>44405</v>
      </c>
      <c r="B1236" t="s">
        <v>48</v>
      </c>
      <c r="C1236">
        <v>914</v>
      </c>
      <c r="D1236" t="str">
        <f t="shared" si="69"/>
        <v>PC-800914</v>
      </c>
      <c r="E1236">
        <v>2021</v>
      </c>
      <c r="F1236" t="s">
        <v>7</v>
      </c>
      <c r="G1236">
        <v>2054</v>
      </c>
      <c r="H1236">
        <v>2000</v>
      </c>
      <c r="I1236" t="str">
        <f t="shared" si="67"/>
        <v>9142000</v>
      </c>
      <c r="J1236" s="4">
        <f t="shared" si="68"/>
        <v>44405</v>
      </c>
      <c r="K1236" t="s">
        <v>84</v>
      </c>
    </row>
    <row r="1237" spans="1:11" hidden="1" x14ac:dyDescent="0.25">
      <c r="A1237" s="4">
        <v>44447</v>
      </c>
      <c r="B1237" t="s">
        <v>48</v>
      </c>
      <c r="C1237">
        <v>914</v>
      </c>
      <c r="D1237" t="str">
        <f t="shared" si="69"/>
        <v>PC-800914</v>
      </c>
      <c r="E1237">
        <v>2021</v>
      </c>
      <c r="F1237" t="s">
        <v>4</v>
      </c>
      <c r="G1237">
        <v>2494</v>
      </c>
      <c r="H1237">
        <v>2500</v>
      </c>
      <c r="I1237" t="str">
        <f t="shared" si="67"/>
        <v>9142500</v>
      </c>
      <c r="J1237" s="4">
        <f t="shared" si="68"/>
        <v>44447</v>
      </c>
      <c r="K1237" t="s">
        <v>84</v>
      </c>
    </row>
    <row r="1238" spans="1:11" hidden="1" x14ac:dyDescent="0.25">
      <c r="A1238" s="4">
        <v>44664</v>
      </c>
      <c r="B1238" t="s">
        <v>48</v>
      </c>
      <c r="C1238">
        <v>914</v>
      </c>
      <c r="D1238" t="str">
        <f t="shared" si="69"/>
        <v>PC-800914</v>
      </c>
      <c r="E1238">
        <v>2022</v>
      </c>
      <c r="F1238" t="s">
        <v>2</v>
      </c>
      <c r="G1238">
        <v>3022</v>
      </c>
      <c r="H1238">
        <v>3000</v>
      </c>
      <c r="I1238" t="str">
        <f t="shared" si="67"/>
        <v>9143000</v>
      </c>
      <c r="J1238" s="4">
        <f t="shared" si="68"/>
        <v>44664</v>
      </c>
      <c r="K1238" t="s">
        <v>84</v>
      </c>
    </row>
    <row r="1239" spans="1:11" hidden="1" x14ac:dyDescent="0.25">
      <c r="A1239" s="4">
        <v>44689</v>
      </c>
      <c r="B1239" t="s">
        <v>48</v>
      </c>
      <c r="C1239">
        <v>914</v>
      </c>
      <c r="D1239" t="str">
        <f t="shared" si="69"/>
        <v>PC-800914</v>
      </c>
      <c r="E1239">
        <v>2022</v>
      </c>
      <c r="F1239" t="s">
        <v>2</v>
      </c>
      <c r="G1239">
        <v>3479</v>
      </c>
      <c r="I1239" t="str">
        <f t="shared" si="67"/>
        <v>914</v>
      </c>
      <c r="J1239" s="4">
        <f t="shared" si="68"/>
        <v>44689</v>
      </c>
      <c r="K1239" t="s">
        <v>84</v>
      </c>
    </row>
    <row r="1240" spans="1:11" hidden="1" x14ac:dyDescent="0.25">
      <c r="A1240" s="4">
        <v>44689</v>
      </c>
      <c r="B1240" t="s">
        <v>48</v>
      </c>
      <c r="C1240">
        <v>914</v>
      </c>
      <c r="D1240" t="str">
        <f t="shared" si="69"/>
        <v>PC-800914</v>
      </c>
      <c r="E1240">
        <v>2022</v>
      </c>
      <c r="F1240" t="s">
        <v>4</v>
      </c>
      <c r="G1240">
        <v>3479</v>
      </c>
      <c r="H1240">
        <v>3500</v>
      </c>
      <c r="I1240" t="str">
        <f t="shared" si="67"/>
        <v>9143500</v>
      </c>
      <c r="J1240" s="4">
        <f t="shared" si="68"/>
        <v>44689</v>
      </c>
      <c r="K1240" t="s">
        <v>84</v>
      </c>
    </row>
    <row r="1241" spans="1:11" hidden="1" x14ac:dyDescent="0.25">
      <c r="A1241" s="4">
        <v>44721</v>
      </c>
      <c r="B1241" t="s">
        <v>48</v>
      </c>
      <c r="C1241">
        <v>914</v>
      </c>
      <c r="D1241" t="str">
        <f t="shared" si="69"/>
        <v>PC-800914</v>
      </c>
      <c r="E1241">
        <v>2022</v>
      </c>
      <c r="F1241" t="s">
        <v>5</v>
      </c>
      <c r="G1241">
        <v>4015</v>
      </c>
      <c r="H1241">
        <v>4000</v>
      </c>
      <c r="I1241" t="str">
        <f t="shared" si="67"/>
        <v>9144000</v>
      </c>
      <c r="J1241" s="4">
        <f t="shared" si="68"/>
        <v>44721</v>
      </c>
      <c r="K1241" t="s">
        <v>84</v>
      </c>
    </row>
    <row r="1242" spans="1:11" hidden="1" x14ac:dyDescent="0.25">
      <c r="A1242" s="4">
        <v>44789</v>
      </c>
      <c r="B1242" t="s">
        <v>48</v>
      </c>
      <c r="C1242">
        <v>914</v>
      </c>
      <c r="D1242" t="str">
        <f t="shared" si="69"/>
        <v>PC-800914</v>
      </c>
      <c r="E1242">
        <v>2022</v>
      </c>
      <c r="F1242" t="s">
        <v>4</v>
      </c>
      <c r="G1242">
        <v>4518</v>
      </c>
      <c r="H1242">
        <v>4500</v>
      </c>
      <c r="I1242" t="str">
        <f t="shared" si="67"/>
        <v>9144500</v>
      </c>
      <c r="J1242" s="4">
        <f t="shared" si="68"/>
        <v>44789</v>
      </c>
      <c r="K1242" t="s">
        <v>84</v>
      </c>
    </row>
    <row r="1243" spans="1:11" hidden="1" x14ac:dyDescent="0.25">
      <c r="A1243" s="4">
        <v>44823</v>
      </c>
      <c r="B1243" t="s">
        <v>48</v>
      </c>
      <c r="C1243">
        <v>914</v>
      </c>
      <c r="D1243" t="str">
        <f t="shared" si="69"/>
        <v>PC-800914</v>
      </c>
      <c r="E1243">
        <v>2022</v>
      </c>
      <c r="F1243" t="s">
        <v>22</v>
      </c>
      <c r="G1243">
        <v>5006</v>
      </c>
      <c r="H1243">
        <v>5000</v>
      </c>
      <c r="I1243" t="str">
        <f t="shared" si="67"/>
        <v>9145000</v>
      </c>
      <c r="J1243" s="4">
        <f t="shared" si="68"/>
        <v>44823</v>
      </c>
      <c r="K1243" t="s">
        <v>84</v>
      </c>
    </row>
    <row r="1244" spans="1:11" hidden="1" x14ac:dyDescent="0.25">
      <c r="A1244" s="4">
        <v>44312</v>
      </c>
      <c r="B1244" t="s">
        <v>50</v>
      </c>
      <c r="C1244">
        <v>915</v>
      </c>
      <c r="D1244" t="str">
        <f t="shared" si="69"/>
        <v>D375A-6/6R915</v>
      </c>
      <c r="E1244">
        <v>2021</v>
      </c>
      <c r="F1244" t="s">
        <v>4</v>
      </c>
      <c r="G1244">
        <v>501</v>
      </c>
      <c r="I1244" t="str">
        <f t="shared" si="67"/>
        <v>915</v>
      </c>
      <c r="J1244" s="4">
        <f t="shared" si="68"/>
        <v>44312</v>
      </c>
      <c r="K1244" t="s">
        <v>84</v>
      </c>
    </row>
    <row r="1245" spans="1:11" hidden="1" x14ac:dyDescent="0.25">
      <c r="A1245" s="4">
        <v>44338</v>
      </c>
      <c r="B1245" t="s">
        <v>50</v>
      </c>
      <c r="C1245">
        <v>915</v>
      </c>
      <c r="D1245" t="str">
        <f t="shared" si="69"/>
        <v>D375A-6/6R915</v>
      </c>
      <c r="E1245">
        <v>2021</v>
      </c>
      <c r="F1245" t="s">
        <v>2</v>
      </c>
      <c r="G1245">
        <v>992</v>
      </c>
      <c r="I1245" t="str">
        <f t="shared" si="67"/>
        <v>915</v>
      </c>
      <c r="J1245" s="4">
        <f t="shared" si="68"/>
        <v>44338</v>
      </c>
      <c r="K1245" t="s">
        <v>84</v>
      </c>
    </row>
    <row r="1246" spans="1:11" hidden="1" x14ac:dyDescent="0.25">
      <c r="A1246" s="4">
        <v>44354</v>
      </c>
      <c r="B1246" t="s">
        <v>50</v>
      </c>
      <c r="C1246">
        <v>915</v>
      </c>
      <c r="D1246" t="str">
        <f t="shared" si="69"/>
        <v>D375A-6/6R915</v>
      </c>
      <c r="E1246">
        <v>2021</v>
      </c>
      <c r="F1246" t="s">
        <v>4</v>
      </c>
      <c r="G1246">
        <v>8752</v>
      </c>
      <c r="I1246" t="str">
        <f t="shared" si="67"/>
        <v>915</v>
      </c>
      <c r="J1246" s="4">
        <f t="shared" si="68"/>
        <v>44354</v>
      </c>
      <c r="K1246" t="s">
        <v>84</v>
      </c>
    </row>
    <row r="1247" spans="1:11" hidden="1" x14ac:dyDescent="0.25">
      <c r="A1247" s="4">
        <v>44393</v>
      </c>
      <c r="B1247" t="s">
        <v>50</v>
      </c>
      <c r="C1247">
        <v>915</v>
      </c>
      <c r="D1247" t="str">
        <f t="shared" si="69"/>
        <v>D375A-6/6R915</v>
      </c>
      <c r="E1247">
        <v>2021</v>
      </c>
      <c r="F1247" t="s">
        <v>7</v>
      </c>
      <c r="G1247">
        <v>2017</v>
      </c>
      <c r="I1247" t="str">
        <f t="shared" si="67"/>
        <v>915</v>
      </c>
      <c r="J1247" s="4">
        <f t="shared" si="68"/>
        <v>44393</v>
      </c>
      <c r="K1247" t="s">
        <v>84</v>
      </c>
    </row>
    <row r="1248" spans="1:11" hidden="1" x14ac:dyDescent="0.25">
      <c r="A1248" s="4">
        <v>44419</v>
      </c>
      <c r="B1248" t="s">
        <v>50</v>
      </c>
      <c r="C1248">
        <v>915</v>
      </c>
      <c r="D1248" t="str">
        <f t="shared" si="69"/>
        <v>D375A-6/6R915</v>
      </c>
      <c r="E1248">
        <v>2021</v>
      </c>
      <c r="F1248" t="s">
        <v>4</v>
      </c>
      <c r="G1248">
        <v>2519</v>
      </c>
      <c r="I1248" t="str">
        <f t="shared" si="67"/>
        <v>915</v>
      </c>
      <c r="J1248" s="4">
        <f t="shared" si="68"/>
        <v>44419</v>
      </c>
      <c r="K1248" t="s">
        <v>84</v>
      </c>
    </row>
    <row r="1249" spans="1:11" hidden="1" x14ac:dyDescent="0.25">
      <c r="A1249" s="4">
        <v>44445</v>
      </c>
      <c r="B1249" t="s">
        <v>50</v>
      </c>
      <c r="C1249">
        <v>915</v>
      </c>
      <c r="D1249" t="str">
        <f t="shared" si="69"/>
        <v>D375A-6/6R915</v>
      </c>
      <c r="E1249">
        <v>2021</v>
      </c>
      <c r="F1249" t="s">
        <v>2</v>
      </c>
      <c r="G1249">
        <v>3025</v>
      </c>
      <c r="I1249" t="str">
        <f t="shared" si="67"/>
        <v>915</v>
      </c>
      <c r="J1249" s="4">
        <f t="shared" si="68"/>
        <v>44445</v>
      </c>
      <c r="K1249" t="s">
        <v>84</v>
      </c>
    </row>
    <row r="1250" spans="1:11" hidden="1" x14ac:dyDescent="0.25">
      <c r="A1250" s="4">
        <v>44473</v>
      </c>
      <c r="B1250" t="s">
        <v>50</v>
      </c>
      <c r="C1250">
        <v>915</v>
      </c>
      <c r="D1250" t="str">
        <f t="shared" si="69"/>
        <v>D375A-6/6R915</v>
      </c>
      <c r="E1250">
        <v>2021</v>
      </c>
      <c r="F1250" t="s">
        <v>4</v>
      </c>
      <c r="G1250">
        <v>3546</v>
      </c>
      <c r="I1250" t="str">
        <f t="shared" si="67"/>
        <v>915</v>
      </c>
      <c r="J1250" s="4">
        <f t="shared" si="68"/>
        <v>44473</v>
      </c>
      <c r="K1250" t="s">
        <v>84</v>
      </c>
    </row>
    <row r="1251" spans="1:11" hidden="1" x14ac:dyDescent="0.25">
      <c r="A1251" s="4">
        <v>44635</v>
      </c>
      <c r="B1251" t="s">
        <v>50</v>
      </c>
      <c r="C1251">
        <v>915</v>
      </c>
      <c r="D1251" t="str">
        <f t="shared" si="69"/>
        <v>D375A-6/6R915</v>
      </c>
      <c r="E1251">
        <v>2022</v>
      </c>
      <c r="F1251" t="s">
        <v>5</v>
      </c>
      <c r="G1251">
        <v>4034</v>
      </c>
      <c r="H1251">
        <v>23500</v>
      </c>
      <c r="I1251" t="str">
        <f t="shared" si="67"/>
        <v>91523500</v>
      </c>
      <c r="J1251" s="4">
        <f t="shared" si="68"/>
        <v>44635</v>
      </c>
      <c r="K1251" t="s">
        <v>84</v>
      </c>
    </row>
    <row r="1252" spans="1:11" hidden="1" x14ac:dyDescent="0.25">
      <c r="A1252" s="4">
        <v>44662</v>
      </c>
      <c r="B1252" t="s">
        <v>50</v>
      </c>
      <c r="C1252">
        <v>915</v>
      </c>
      <c r="D1252" t="str">
        <f t="shared" si="69"/>
        <v>D375A-6/6R915</v>
      </c>
      <c r="E1252">
        <v>2022</v>
      </c>
      <c r="F1252" t="s">
        <v>4</v>
      </c>
      <c r="G1252">
        <v>4546</v>
      </c>
      <c r="H1252">
        <v>23500</v>
      </c>
      <c r="I1252" t="str">
        <f t="shared" si="67"/>
        <v>91523500</v>
      </c>
      <c r="J1252" s="4">
        <f t="shared" si="68"/>
        <v>44662</v>
      </c>
      <c r="K1252" t="s">
        <v>84</v>
      </c>
    </row>
    <row r="1253" spans="1:11" hidden="1" x14ac:dyDescent="0.25">
      <c r="A1253" s="4">
        <v>44686</v>
      </c>
      <c r="B1253" t="s">
        <v>50</v>
      </c>
      <c r="C1253">
        <v>915</v>
      </c>
      <c r="D1253" t="str">
        <f t="shared" si="69"/>
        <v>D375A-6/6R915</v>
      </c>
      <c r="E1253">
        <v>2022</v>
      </c>
      <c r="F1253" t="s">
        <v>2</v>
      </c>
      <c r="G1253">
        <v>5007</v>
      </c>
      <c r="H1253">
        <v>23500</v>
      </c>
      <c r="I1253" t="str">
        <f t="shared" si="67"/>
        <v>91523500</v>
      </c>
      <c r="J1253" s="4">
        <f t="shared" si="68"/>
        <v>44686</v>
      </c>
      <c r="K1253" t="s">
        <v>84</v>
      </c>
    </row>
    <row r="1254" spans="1:11" hidden="1" x14ac:dyDescent="0.25">
      <c r="A1254" s="4">
        <v>44745</v>
      </c>
      <c r="B1254" t="s">
        <v>50</v>
      </c>
      <c r="C1254">
        <v>915</v>
      </c>
      <c r="D1254" t="str">
        <f t="shared" si="69"/>
        <v>D375A-6/6R915</v>
      </c>
      <c r="E1254">
        <v>2022</v>
      </c>
      <c r="F1254" t="s">
        <v>4</v>
      </c>
      <c r="G1254">
        <v>5521</v>
      </c>
      <c r="H1254">
        <v>23500</v>
      </c>
      <c r="I1254" t="str">
        <f t="shared" si="67"/>
        <v>91523500</v>
      </c>
      <c r="J1254" s="4">
        <f t="shared" si="68"/>
        <v>44745</v>
      </c>
      <c r="K1254" t="s">
        <v>84</v>
      </c>
    </row>
    <row r="1255" spans="1:11" hidden="1" x14ac:dyDescent="0.25">
      <c r="A1255" s="4">
        <v>44771</v>
      </c>
      <c r="B1255" t="s">
        <v>50</v>
      </c>
      <c r="C1255">
        <v>915</v>
      </c>
      <c r="D1255" t="str">
        <f t="shared" si="69"/>
        <v>D375A-6/6R915</v>
      </c>
      <c r="E1255">
        <v>2022</v>
      </c>
      <c r="F1255" t="s">
        <v>7</v>
      </c>
      <c r="G1255">
        <v>6004</v>
      </c>
      <c r="H1255">
        <v>23500</v>
      </c>
      <c r="I1255" t="str">
        <f t="shared" si="67"/>
        <v>91523500</v>
      </c>
      <c r="J1255" s="4">
        <f t="shared" si="68"/>
        <v>44771</v>
      </c>
      <c r="K1255" t="s">
        <v>84</v>
      </c>
    </row>
    <row r="1256" spans="1:11" hidden="1" x14ac:dyDescent="0.25">
      <c r="A1256" s="4">
        <v>44777</v>
      </c>
      <c r="B1256" t="s">
        <v>50</v>
      </c>
      <c r="C1256">
        <v>915</v>
      </c>
      <c r="D1256" t="str">
        <f t="shared" si="69"/>
        <v>D375A-6/6R915</v>
      </c>
      <c r="E1256">
        <v>2022</v>
      </c>
      <c r="F1256" t="s">
        <v>7</v>
      </c>
      <c r="G1256">
        <v>6092</v>
      </c>
      <c r="H1256">
        <v>23500</v>
      </c>
      <c r="I1256" t="str">
        <f t="shared" si="67"/>
        <v>91523500</v>
      </c>
      <c r="J1256" s="4">
        <f t="shared" si="68"/>
        <v>44777</v>
      </c>
      <c r="K1256" t="s">
        <v>84</v>
      </c>
    </row>
    <row r="1257" spans="1:11" hidden="1" x14ac:dyDescent="0.25">
      <c r="A1257" s="4">
        <v>44809</v>
      </c>
      <c r="B1257" t="s">
        <v>50</v>
      </c>
      <c r="C1257">
        <v>915</v>
      </c>
      <c r="D1257" t="str">
        <f t="shared" si="69"/>
        <v>D375A-6/6R915</v>
      </c>
      <c r="E1257">
        <v>2022</v>
      </c>
      <c r="F1257" t="s">
        <v>4</v>
      </c>
      <c r="G1257">
        <v>6522</v>
      </c>
      <c r="H1257">
        <v>23500</v>
      </c>
      <c r="I1257" t="str">
        <f t="shared" si="67"/>
        <v>91523500</v>
      </c>
      <c r="J1257" s="4">
        <f t="shared" si="68"/>
        <v>44809</v>
      </c>
      <c r="K1257" t="s">
        <v>84</v>
      </c>
    </row>
    <row r="1258" spans="1:11" hidden="1" x14ac:dyDescent="0.25">
      <c r="A1258" s="4">
        <v>44839</v>
      </c>
      <c r="B1258" t="s">
        <v>50</v>
      </c>
      <c r="C1258">
        <v>915</v>
      </c>
      <c r="D1258" t="str">
        <f t="shared" si="69"/>
        <v>D375A-6/6R915</v>
      </c>
      <c r="E1258">
        <v>2022</v>
      </c>
      <c r="F1258" t="s">
        <v>2</v>
      </c>
      <c r="G1258">
        <v>7020</v>
      </c>
      <c r="H1258">
        <v>23500</v>
      </c>
      <c r="I1258" t="str">
        <f t="shared" si="67"/>
        <v>91523500</v>
      </c>
      <c r="J1258" s="4">
        <f t="shared" si="68"/>
        <v>44839</v>
      </c>
      <c r="K1258" t="s">
        <v>84</v>
      </c>
    </row>
    <row r="1259" spans="1:11" hidden="1" x14ac:dyDescent="0.25">
      <c r="A1259" s="4">
        <v>44303</v>
      </c>
      <c r="B1259" t="s">
        <v>50</v>
      </c>
      <c r="C1259">
        <v>916</v>
      </c>
      <c r="D1259" t="str">
        <f t="shared" si="69"/>
        <v>D375A-6/6R916</v>
      </c>
      <c r="E1259">
        <v>2021</v>
      </c>
      <c r="F1259" t="s">
        <v>6</v>
      </c>
      <c r="G1259">
        <v>247</v>
      </c>
      <c r="I1259" t="str">
        <f t="shared" si="67"/>
        <v>916</v>
      </c>
      <c r="J1259" s="4">
        <f t="shared" si="68"/>
        <v>44303</v>
      </c>
      <c r="K1259" t="s">
        <v>84</v>
      </c>
    </row>
    <row r="1260" spans="1:11" hidden="1" x14ac:dyDescent="0.25">
      <c r="A1260" s="4">
        <v>44316</v>
      </c>
      <c r="B1260" t="s">
        <v>50</v>
      </c>
      <c r="C1260">
        <v>916</v>
      </c>
      <c r="D1260" t="str">
        <f t="shared" si="69"/>
        <v>D375A-6/6R916</v>
      </c>
      <c r="E1260">
        <v>2021</v>
      </c>
      <c r="F1260" t="s">
        <v>4</v>
      </c>
      <c r="G1260">
        <v>525</v>
      </c>
      <c r="I1260" t="str">
        <f t="shared" si="67"/>
        <v>916</v>
      </c>
      <c r="J1260" s="4">
        <f t="shared" si="68"/>
        <v>44316</v>
      </c>
      <c r="K1260" t="s">
        <v>84</v>
      </c>
    </row>
    <row r="1261" spans="1:11" hidden="1" x14ac:dyDescent="0.25">
      <c r="A1261" s="4">
        <v>44340</v>
      </c>
      <c r="B1261" t="s">
        <v>50</v>
      </c>
      <c r="C1261">
        <v>916</v>
      </c>
      <c r="D1261" t="str">
        <f t="shared" si="69"/>
        <v>D375A-6/6R916</v>
      </c>
      <c r="E1261">
        <v>2021</v>
      </c>
      <c r="F1261" t="s">
        <v>2</v>
      </c>
      <c r="G1261">
        <v>1031</v>
      </c>
      <c r="I1261" t="str">
        <f t="shared" si="67"/>
        <v>916</v>
      </c>
      <c r="J1261" s="4">
        <f t="shared" si="68"/>
        <v>44340</v>
      </c>
      <c r="K1261" t="s">
        <v>84</v>
      </c>
    </row>
    <row r="1262" spans="1:11" hidden="1" x14ac:dyDescent="0.25">
      <c r="A1262" s="4">
        <v>44394</v>
      </c>
      <c r="B1262" t="s">
        <v>50</v>
      </c>
      <c r="C1262">
        <v>916</v>
      </c>
      <c r="D1262" t="str">
        <f t="shared" si="69"/>
        <v>D375A-6/6R916</v>
      </c>
      <c r="E1262">
        <v>2021</v>
      </c>
      <c r="F1262" t="s">
        <v>4</v>
      </c>
      <c r="G1262">
        <v>1502</v>
      </c>
      <c r="I1262" t="str">
        <f t="shared" si="67"/>
        <v>916</v>
      </c>
      <c r="J1262" s="4">
        <f t="shared" si="68"/>
        <v>44394</v>
      </c>
      <c r="K1262" t="s">
        <v>84</v>
      </c>
    </row>
    <row r="1263" spans="1:11" hidden="1" x14ac:dyDescent="0.25">
      <c r="A1263" s="4">
        <v>44457</v>
      </c>
      <c r="B1263" t="s">
        <v>50</v>
      </c>
      <c r="C1263">
        <v>916</v>
      </c>
      <c r="D1263" t="str">
        <f t="shared" si="69"/>
        <v>D375A-6/6R916</v>
      </c>
      <c r="E1263">
        <v>2021</v>
      </c>
      <c r="F1263" t="s">
        <v>7</v>
      </c>
      <c r="G1263">
        <v>2010</v>
      </c>
      <c r="I1263" t="str">
        <f t="shared" si="67"/>
        <v>916</v>
      </c>
      <c r="J1263" s="4">
        <f t="shared" si="68"/>
        <v>44457</v>
      </c>
      <c r="K1263" t="s">
        <v>84</v>
      </c>
    </row>
    <row r="1264" spans="1:11" hidden="1" x14ac:dyDescent="0.25">
      <c r="A1264" s="4">
        <v>44678</v>
      </c>
      <c r="B1264" t="s">
        <v>50</v>
      </c>
      <c r="C1264">
        <v>916</v>
      </c>
      <c r="D1264" t="str">
        <f t="shared" si="69"/>
        <v>D375A-6/6R916</v>
      </c>
      <c r="E1264">
        <v>2022</v>
      </c>
      <c r="F1264" t="s">
        <v>4</v>
      </c>
      <c r="G1264">
        <v>2500</v>
      </c>
      <c r="H1264">
        <v>2500</v>
      </c>
      <c r="I1264" t="str">
        <f t="shared" si="67"/>
        <v>9162500</v>
      </c>
      <c r="J1264" s="4">
        <f t="shared" si="68"/>
        <v>44678</v>
      </c>
      <c r="K1264" t="s">
        <v>84</v>
      </c>
    </row>
    <row r="1265" spans="1:11" hidden="1" x14ac:dyDescent="0.25">
      <c r="A1265" s="4">
        <v>44701</v>
      </c>
      <c r="B1265" t="s">
        <v>50</v>
      </c>
      <c r="C1265">
        <v>916</v>
      </c>
      <c r="D1265" t="str">
        <f t="shared" si="69"/>
        <v>D375A-6/6R916</v>
      </c>
      <c r="E1265">
        <v>2022</v>
      </c>
      <c r="F1265" t="s">
        <v>2</v>
      </c>
      <c r="G1265">
        <v>2996</v>
      </c>
      <c r="H1265">
        <v>3000</v>
      </c>
      <c r="I1265" t="str">
        <f t="shared" si="67"/>
        <v>9163000</v>
      </c>
      <c r="J1265" s="4">
        <f t="shared" si="68"/>
        <v>44701</v>
      </c>
      <c r="K1265" t="s">
        <v>84</v>
      </c>
    </row>
    <row r="1266" spans="1:11" hidden="1" x14ac:dyDescent="0.25">
      <c r="A1266" s="4">
        <v>44726</v>
      </c>
      <c r="B1266" t="s">
        <v>50</v>
      </c>
      <c r="C1266">
        <v>916</v>
      </c>
      <c r="D1266" t="str">
        <f t="shared" si="69"/>
        <v>D375A-6/6R916</v>
      </c>
      <c r="E1266">
        <v>2022</v>
      </c>
      <c r="F1266" t="s">
        <v>4</v>
      </c>
      <c r="G1266">
        <v>3500</v>
      </c>
      <c r="H1266">
        <v>3500</v>
      </c>
      <c r="I1266" t="str">
        <f t="shared" si="67"/>
        <v>9163500</v>
      </c>
      <c r="J1266" s="4">
        <f t="shared" si="68"/>
        <v>44726</v>
      </c>
      <c r="K1266" t="s">
        <v>84</v>
      </c>
    </row>
    <row r="1267" spans="1:11" hidden="1" x14ac:dyDescent="0.25">
      <c r="A1267" s="4">
        <v>44751</v>
      </c>
      <c r="B1267" t="s">
        <v>50</v>
      </c>
      <c r="C1267">
        <v>916</v>
      </c>
      <c r="D1267" t="str">
        <f t="shared" si="69"/>
        <v>D375A-6/6R916</v>
      </c>
      <c r="E1267">
        <v>2022</v>
      </c>
      <c r="F1267" t="s">
        <v>5</v>
      </c>
      <c r="G1267">
        <v>4000</v>
      </c>
      <c r="H1267">
        <v>4000</v>
      </c>
      <c r="I1267" t="str">
        <f t="shared" si="67"/>
        <v>9164000</v>
      </c>
      <c r="J1267" s="4">
        <f t="shared" si="68"/>
        <v>44751</v>
      </c>
      <c r="K1267" t="s">
        <v>84</v>
      </c>
    </row>
    <row r="1268" spans="1:11" hidden="1" x14ac:dyDescent="0.25">
      <c r="A1268" s="4">
        <v>44776</v>
      </c>
      <c r="B1268" t="s">
        <v>50</v>
      </c>
      <c r="C1268">
        <v>916</v>
      </c>
      <c r="D1268" t="str">
        <f t="shared" si="69"/>
        <v>D375A-6/6R916</v>
      </c>
      <c r="E1268">
        <v>2022</v>
      </c>
      <c r="F1268" t="s">
        <v>4</v>
      </c>
      <c r="G1268">
        <v>4500</v>
      </c>
      <c r="H1268">
        <v>4500</v>
      </c>
      <c r="I1268" t="str">
        <f t="shared" si="67"/>
        <v>9164500</v>
      </c>
      <c r="J1268" s="4">
        <f t="shared" si="68"/>
        <v>44776</v>
      </c>
      <c r="K1268" t="s">
        <v>84</v>
      </c>
    </row>
    <row r="1269" spans="1:11" hidden="1" x14ac:dyDescent="0.25">
      <c r="A1269" s="4">
        <v>44806</v>
      </c>
      <c r="B1269" t="s">
        <v>50</v>
      </c>
      <c r="C1269">
        <v>916</v>
      </c>
      <c r="D1269" t="str">
        <f t="shared" si="69"/>
        <v>D375A-6/6R916</v>
      </c>
      <c r="E1269">
        <v>2022</v>
      </c>
      <c r="F1269" t="s">
        <v>2</v>
      </c>
      <c r="G1269">
        <v>5003</v>
      </c>
      <c r="H1269">
        <v>5000</v>
      </c>
      <c r="I1269" t="str">
        <f t="shared" si="67"/>
        <v>9165000</v>
      </c>
      <c r="J1269" s="4">
        <f t="shared" si="68"/>
        <v>44806</v>
      </c>
      <c r="K1269" t="s">
        <v>84</v>
      </c>
    </row>
    <row r="1270" spans="1:11" hidden="1" x14ac:dyDescent="0.25">
      <c r="A1270" s="4">
        <v>44295</v>
      </c>
      <c r="B1270" t="s">
        <v>64</v>
      </c>
      <c r="C1270">
        <v>917</v>
      </c>
      <c r="D1270" t="str">
        <f t="shared" si="69"/>
        <v>DM-45917</v>
      </c>
      <c r="E1270">
        <v>2021</v>
      </c>
      <c r="F1270" t="s">
        <v>6</v>
      </c>
      <c r="G1270">
        <v>278</v>
      </c>
      <c r="H1270">
        <v>23500</v>
      </c>
      <c r="I1270" t="str">
        <f t="shared" si="67"/>
        <v>91723500</v>
      </c>
      <c r="J1270" s="4">
        <f t="shared" si="68"/>
        <v>44295</v>
      </c>
    </row>
    <row r="1271" spans="1:11" hidden="1" x14ac:dyDescent="0.25">
      <c r="A1271" s="4">
        <v>44306</v>
      </c>
      <c r="B1271" t="s">
        <v>64</v>
      </c>
      <c r="C1271">
        <v>917</v>
      </c>
      <c r="D1271" t="str">
        <f t="shared" si="69"/>
        <v>DM-45917</v>
      </c>
      <c r="E1271">
        <v>2021</v>
      </c>
      <c r="F1271" t="s">
        <v>4</v>
      </c>
      <c r="G1271">
        <v>509</v>
      </c>
      <c r="H1271">
        <v>23500</v>
      </c>
      <c r="I1271" t="str">
        <f t="shared" si="67"/>
        <v>91723500</v>
      </c>
      <c r="J1271" s="4">
        <f t="shared" si="68"/>
        <v>44306</v>
      </c>
    </row>
    <row r="1272" spans="1:11" hidden="1" x14ac:dyDescent="0.25">
      <c r="A1272" s="4">
        <v>44334</v>
      </c>
      <c r="B1272" t="s">
        <v>64</v>
      </c>
      <c r="C1272">
        <v>917</v>
      </c>
      <c r="D1272" t="str">
        <f t="shared" si="69"/>
        <v>DM-45917</v>
      </c>
      <c r="E1272">
        <v>2021</v>
      </c>
      <c r="F1272" t="s">
        <v>6</v>
      </c>
      <c r="G1272">
        <v>750</v>
      </c>
      <c r="H1272">
        <v>23500</v>
      </c>
      <c r="I1272" t="str">
        <f t="shared" si="67"/>
        <v>91723500</v>
      </c>
      <c r="J1272" s="4">
        <f t="shared" si="68"/>
        <v>44334</v>
      </c>
    </row>
    <row r="1273" spans="1:11" hidden="1" x14ac:dyDescent="0.25">
      <c r="A1273" s="4">
        <v>44473</v>
      </c>
      <c r="B1273" t="s">
        <v>64</v>
      </c>
      <c r="C1273">
        <v>917</v>
      </c>
      <c r="D1273" t="str">
        <f t="shared" si="69"/>
        <v>DM-45917</v>
      </c>
      <c r="E1273">
        <v>2021</v>
      </c>
      <c r="F1273" t="s">
        <v>2</v>
      </c>
      <c r="G1273">
        <v>1012</v>
      </c>
      <c r="H1273">
        <v>23500</v>
      </c>
      <c r="I1273" t="str">
        <f t="shared" si="67"/>
        <v>91723500</v>
      </c>
      <c r="J1273" s="4">
        <f t="shared" si="68"/>
        <v>44473</v>
      </c>
    </row>
    <row r="1274" spans="1:11" hidden="1" x14ac:dyDescent="0.25">
      <c r="A1274" s="4">
        <v>44483</v>
      </c>
      <c r="B1274" t="s">
        <v>64</v>
      </c>
      <c r="C1274">
        <v>917</v>
      </c>
      <c r="D1274" t="str">
        <f t="shared" si="69"/>
        <v>DM-45917</v>
      </c>
      <c r="E1274">
        <v>2021</v>
      </c>
      <c r="F1274" t="s">
        <v>6</v>
      </c>
      <c r="G1274">
        <v>1241</v>
      </c>
      <c r="H1274">
        <v>23500</v>
      </c>
      <c r="I1274" t="str">
        <f t="shared" si="67"/>
        <v>91723500</v>
      </c>
      <c r="J1274" s="4">
        <f t="shared" si="68"/>
        <v>44483</v>
      </c>
    </row>
    <row r="1275" spans="1:11" hidden="1" x14ac:dyDescent="0.25">
      <c r="A1275" s="4">
        <v>44629</v>
      </c>
      <c r="B1275" t="s">
        <v>64</v>
      </c>
      <c r="C1275">
        <v>917</v>
      </c>
      <c r="D1275" t="str">
        <f t="shared" si="69"/>
        <v>DM-45917</v>
      </c>
      <c r="E1275">
        <v>2022</v>
      </c>
      <c r="F1275" t="s">
        <v>4</v>
      </c>
      <c r="G1275">
        <v>1490</v>
      </c>
      <c r="H1275">
        <v>23500</v>
      </c>
      <c r="I1275" t="str">
        <f t="shared" si="67"/>
        <v>91723500</v>
      </c>
      <c r="J1275" s="4">
        <f t="shared" si="68"/>
        <v>44629</v>
      </c>
    </row>
    <row r="1276" spans="1:11" hidden="1" x14ac:dyDescent="0.25">
      <c r="A1276" s="4">
        <v>44645</v>
      </c>
      <c r="B1276" t="s">
        <v>64</v>
      </c>
      <c r="C1276">
        <v>917</v>
      </c>
      <c r="D1276" t="str">
        <f t="shared" si="69"/>
        <v>DM-45917</v>
      </c>
      <c r="E1276">
        <v>2022</v>
      </c>
      <c r="F1276" t="s">
        <v>6</v>
      </c>
      <c r="G1276">
        <v>1812</v>
      </c>
      <c r="H1276">
        <v>23500</v>
      </c>
      <c r="I1276" t="str">
        <f t="shared" si="67"/>
        <v>91723500</v>
      </c>
      <c r="J1276" s="4">
        <f t="shared" si="68"/>
        <v>44645</v>
      </c>
    </row>
    <row r="1277" spans="1:11" hidden="1" x14ac:dyDescent="0.25">
      <c r="A1277" s="4">
        <v>44662</v>
      </c>
      <c r="B1277" t="s">
        <v>64</v>
      </c>
      <c r="C1277">
        <v>917</v>
      </c>
      <c r="D1277" t="str">
        <f t="shared" si="69"/>
        <v>DM-45917</v>
      </c>
      <c r="E1277">
        <v>2022</v>
      </c>
      <c r="F1277" t="s">
        <v>7</v>
      </c>
      <c r="G1277">
        <v>2030</v>
      </c>
      <c r="H1277">
        <v>23500</v>
      </c>
      <c r="I1277" t="str">
        <f t="shared" si="67"/>
        <v>91723500</v>
      </c>
      <c r="J1277" s="4">
        <f t="shared" si="68"/>
        <v>44662</v>
      </c>
    </row>
    <row r="1278" spans="1:11" hidden="1" x14ac:dyDescent="0.25">
      <c r="A1278" s="4">
        <v>44663</v>
      </c>
      <c r="B1278" t="s">
        <v>64</v>
      </c>
      <c r="C1278">
        <v>917</v>
      </c>
      <c r="D1278" t="str">
        <f t="shared" si="69"/>
        <v>DM-45917</v>
      </c>
      <c r="E1278">
        <v>2022</v>
      </c>
      <c r="F1278" t="s">
        <v>7</v>
      </c>
      <c r="G1278">
        <v>2054</v>
      </c>
      <c r="H1278">
        <v>23500</v>
      </c>
      <c r="I1278" t="str">
        <f t="shared" si="67"/>
        <v>91723500</v>
      </c>
      <c r="J1278" s="4">
        <f t="shared" si="68"/>
        <v>44663</v>
      </c>
    </row>
    <row r="1279" spans="1:11" hidden="1" x14ac:dyDescent="0.25">
      <c r="A1279" s="4">
        <v>44665</v>
      </c>
      <c r="B1279" t="s">
        <v>64</v>
      </c>
      <c r="C1279">
        <v>917</v>
      </c>
      <c r="D1279" t="str">
        <f t="shared" si="69"/>
        <v>DM-45917</v>
      </c>
      <c r="E1279">
        <v>2022</v>
      </c>
      <c r="F1279" t="s">
        <v>7</v>
      </c>
      <c r="G1279">
        <v>2078</v>
      </c>
      <c r="H1279">
        <v>23500</v>
      </c>
      <c r="I1279" t="str">
        <f t="shared" si="67"/>
        <v>91723500</v>
      </c>
      <c r="J1279" s="4">
        <f t="shared" si="68"/>
        <v>44665</v>
      </c>
    </row>
    <row r="1280" spans="1:11" hidden="1" x14ac:dyDescent="0.25">
      <c r="A1280" s="4">
        <v>44668</v>
      </c>
      <c r="B1280" t="s">
        <v>64</v>
      </c>
      <c r="C1280">
        <v>917</v>
      </c>
      <c r="D1280" t="str">
        <f t="shared" si="69"/>
        <v>DM-45917</v>
      </c>
      <c r="E1280">
        <v>2022</v>
      </c>
      <c r="F1280" t="s">
        <v>7</v>
      </c>
      <c r="G1280">
        <v>2150</v>
      </c>
      <c r="H1280">
        <v>23500</v>
      </c>
      <c r="I1280" t="str">
        <f t="shared" si="67"/>
        <v>91723500</v>
      </c>
      <c r="J1280" s="4">
        <f t="shared" si="68"/>
        <v>44668</v>
      </c>
    </row>
    <row r="1281" spans="1:10" hidden="1" x14ac:dyDescent="0.25">
      <c r="A1281" s="4">
        <v>44673</v>
      </c>
      <c r="B1281" t="s">
        <v>64</v>
      </c>
      <c r="C1281">
        <v>917</v>
      </c>
      <c r="D1281" t="str">
        <f t="shared" si="69"/>
        <v>DM-45917</v>
      </c>
      <c r="E1281">
        <v>2022</v>
      </c>
      <c r="F1281" t="s">
        <v>6</v>
      </c>
      <c r="G1281">
        <v>2266</v>
      </c>
      <c r="H1281">
        <v>23500</v>
      </c>
      <c r="I1281" t="str">
        <f t="shared" si="67"/>
        <v>91723500</v>
      </c>
      <c r="J1281" s="4">
        <f t="shared" si="68"/>
        <v>44673</v>
      </c>
    </row>
    <row r="1282" spans="1:10" hidden="1" x14ac:dyDescent="0.25">
      <c r="A1282" s="4">
        <v>44686</v>
      </c>
      <c r="B1282" t="s">
        <v>64</v>
      </c>
      <c r="C1282">
        <v>917</v>
      </c>
      <c r="D1282" t="str">
        <f t="shared" si="69"/>
        <v>DM-45917</v>
      </c>
      <c r="E1282">
        <v>2022</v>
      </c>
      <c r="F1282" t="s">
        <v>4</v>
      </c>
      <c r="G1282">
        <v>2502</v>
      </c>
      <c r="H1282">
        <v>23500</v>
      </c>
      <c r="I1282" t="str">
        <f t="shared" ref="I1282:I1345" si="70">C1282&amp;H1282</f>
        <v>91723500</v>
      </c>
      <c r="J1282" s="4">
        <f t="shared" ref="J1282:J1345" si="71">A1282</f>
        <v>44686</v>
      </c>
    </row>
    <row r="1283" spans="1:10" hidden="1" x14ac:dyDescent="0.25">
      <c r="A1283" s="4">
        <v>44828</v>
      </c>
      <c r="B1283" t="s">
        <v>64</v>
      </c>
      <c r="C1283">
        <v>917</v>
      </c>
      <c r="D1283" t="str">
        <f t="shared" si="69"/>
        <v>DM-45917</v>
      </c>
      <c r="E1283">
        <v>2022</v>
      </c>
      <c r="F1283" t="s">
        <v>6</v>
      </c>
      <c r="G1283">
        <v>2760</v>
      </c>
      <c r="H1283">
        <v>23500</v>
      </c>
      <c r="I1283" t="str">
        <f t="shared" si="70"/>
        <v>91723500</v>
      </c>
      <c r="J1283" s="4">
        <f t="shared" si="71"/>
        <v>44828</v>
      </c>
    </row>
    <row r="1284" spans="1:10" hidden="1" x14ac:dyDescent="0.25">
      <c r="A1284" s="4">
        <v>44364</v>
      </c>
      <c r="B1284" t="s">
        <v>37</v>
      </c>
      <c r="C1284">
        <v>918</v>
      </c>
      <c r="D1284" t="str">
        <f t="shared" si="69"/>
        <v>ДЭС918</v>
      </c>
      <c r="E1284">
        <v>2021</v>
      </c>
      <c r="F1284" t="s">
        <v>6</v>
      </c>
      <c r="G1284">
        <v>268</v>
      </c>
      <c r="H1284">
        <v>23500</v>
      </c>
      <c r="I1284" t="str">
        <f t="shared" si="70"/>
        <v>91823500</v>
      </c>
      <c r="J1284" s="4">
        <f t="shared" si="71"/>
        <v>44364</v>
      </c>
    </row>
    <row r="1285" spans="1:10" hidden="1" x14ac:dyDescent="0.25">
      <c r="A1285" s="4">
        <v>44397</v>
      </c>
      <c r="B1285" t="s">
        <v>37</v>
      </c>
      <c r="C1285">
        <v>918</v>
      </c>
      <c r="D1285" t="str">
        <f t="shared" si="69"/>
        <v>ДЭС918</v>
      </c>
      <c r="E1285">
        <v>2021</v>
      </c>
      <c r="F1285" t="s">
        <v>4</v>
      </c>
      <c r="G1285">
        <v>702</v>
      </c>
      <c r="H1285">
        <v>23500</v>
      </c>
      <c r="I1285" t="str">
        <f t="shared" si="70"/>
        <v>91823500</v>
      </c>
      <c r="J1285" s="4">
        <f t="shared" si="71"/>
        <v>44397</v>
      </c>
    </row>
    <row r="1286" spans="1:10" hidden="1" x14ac:dyDescent="0.25">
      <c r="A1286" s="4">
        <v>44424</v>
      </c>
      <c r="B1286" t="s">
        <v>37</v>
      </c>
      <c r="C1286">
        <v>918</v>
      </c>
      <c r="D1286" t="str">
        <f t="shared" si="69"/>
        <v>ДЭС918</v>
      </c>
      <c r="E1286">
        <v>2021</v>
      </c>
      <c r="F1286" t="s">
        <v>6</v>
      </c>
      <c r="G1286">
        <v>1090</v>
      </c>
      <c r="H1286">
        <v>23500</v>
      </c>
      <c r="I1286" t="str">
        <f t="shared" si="70"/>
        <v>91823500</v>
      </c>
      <c r="J1286" s="4">
        <f t="shared" si="71"/>
        <v>44424</v>
      </c>
    </row>
    <row r="1287" spans="1:10" hidden="1" x14ac:dyDescent="0.25">
      <c r="A1287" s="4">
        <v>44432</v>
      </c>
      <c r="B1287" t="s">
        <v>37</v>
      </c>
      <c r="C1287">
        <v>918</v>
      </c>
      <c r="D1287" t="str">
        <f t="shared" si="69"/>
        <v>ДЭС918</v>
      </c>
      <c r="E1287">
        <v>2021</v>
      </c>
      <c r="F1287" t="s">
        <v>6</v>
      </c>
      <c r="G1287">
        <v>1260</v>
      </c>
      <c r="H1287">
        <v>23500</v>
      </c>
      <c r="I1287" t="str">
        <f t="shared" si="70"/>
        <v>91823500</v>
      </c>
      <c r="J1287" s="4">
        <f t="shared" si="71"/>
        <v>44432</v>
      </c>
    </row>
    <row r="1288" spans="1:10" hidden="1" x14ac:dyDescent="0.25">
      <c r="A1288" s="4">
        <v>44697</v>
      </c>
      <c r="B1288" t="s">
        <v>37</v>
      </c>
      <c r="C1288">
        <v>918</v>
      </c>
      <c r="D1288" t="str">
        <f t="shared" si="69"/>
        <v>ДЭС918</v>
      </c>
      <c r="E1288">
        <v>2022</v>
      </c>
      <c r="F1288" t="s">
        <v>6</v>
      </c>
      <c r="G1288">
        <v>1772</v>
      </c>
      <c r="H1288">
        <v>23500</v>
      </c>
      <c r="I1288" t="str">
        <f t="shared" si="70"/>
        <v>91823500</v>
      </c>
      <c r="J1288" s="4">
        <f t="shared" si="71"/>
        <v>44697</v>
      </c>
    </row>
    <row r="1289" spans="1:10" hidden="1" x14ac:dyDescent="0.25">
      <c r="A1289" s="4">
        <v>44284</v>
      </c>
      <c r="B1289" t="s">
        <v>68</v>
      </c>
      <c r="C1289">
        <v>919</v>
      </c>
      <c r="D1289" t="str">
        <f t="shared" si="69"/>
        <v>ECD50E919</v>
      </c>
      <c r="E1289">
        <v>2021</v>
      </c>
      <c r="F1289" t="s">
        <v>67</v>
      </c>
      <c r="G1289">
        <v>48</v>
      </c>
      <c r="H1289">
        <v>23500</v>
      </c>
      <c r="I1289" t="str">
        <f t="shared" si="70"/>
        <v>91923500</v>
      </c>
      <c r="J1289" s="4">
        <f t="shared" si="71"/>
        <v>44284</v>
      </c>
    </row>
    <row r="1290" spans="1:10" hidden="1" x14ac:dyDescent="0.25">
      <c r="A1290" s="4">
        <v>44292</v>
      </c>
      <c r="B1290" t="s">
        <v>68</v>
      </c>
      <c r="C1290">
        <v>919</v>
      </c>
      <c r="D1290" t="str">
        <f t="shared" si="69"/>
        <v>ECD50E919</v>
      </c>
      <c r="E1290">
        <v>2021</v>
      </c>
      <c r="F1290" t="s">
        <v>6</v>
      </c>
      <c r="G1290">
        <v>259</v>
      </c>
      <c r="H1290">
        <v>23500</v>
      </c>
      <c r="I1290" t="str">
        <f t="shared" si="70"/>
        <v>91923500</v>
      </c>
      <c r="J1290" s="4">
        <f t="shared" si="71"/>
        <v>44292</v>
      </c>
    </row>
    <row r="1291" spans="1:10" hidden="1" x14ac:dyDescent="0.25">
      <c r="A1291" s="4">
        <v>44314</v>
      </c>
      <c r="B1291" t="s">
        <v>68</v>
      </c>
      <c r="C1291">
        <v>919</v>
      </c>
      <c r="D1291" t="str">
        <f t="shared" ref="D1291:D1354" si="72">B1291&amp;C1291</f>
        <v>ECD50E919</v>
      </c>
      <c r="E1291">
        <v>2021</v>
      </c>
      <c r="F1291" t="s">
        <v>4</v>
      </c>
      <c r="G1291">
        <v>564</v>
      </c>
      <c r="H1291">
        <v>23500</v>
      </c>
      <c r="I1291" t="str">
        <f t="shared" si="70"/>
        <v>91923500</v>
      </c>
      <c r="J1291" s="4">
        <f t="shared" si="71"/>
        <v>44314</v>
      </c>
    </row>
    <row r="1292" spans="1:10" hidden="1" x14ac:dyDescent="0.25">
      <c r="A1292" s="4">
        <v>44643</v>
      </c>
      <c r="B1292" t="s">
        <v>68</v>
      </c>
      <c r="C1292">
        <v>919</v>
      </c>
      <c r="D1292" t="str">
        <f t="shared" si="72"/>
        <v>ECD50E919</v>
      </c>
      <c r="E1292">
        <v>2022</v>
      </c>
      <c r="F1292" t="s">
        <v>6</v>
      </c>
      <c r="G1292">
        <v>755</v>
      </c>
      <c r="H1292">
        <v>23500</v>
      </c>
      <c r="I1292" t="str">
        <f t="shared" si="70"/>
        <v>91923500</v>
      </c>
      <c r="J1292" s="4">
        <f t="shared" si="71"/>
        <v>44643</v>
      </c>
    </row>
    <row r="1293" spans="1:10" hidden="1" x14ac:dyDescent="0.25">
      <c r="A1293" s="4">
        <v>44664</v>
      </c>
      <c r="B1293" t="s">
        <v>68</v>
      </c>
      <c r="C1293">
        <v>919</v>
      </c>
      <c r="D1293" t="str">
        <f t="shared" si="72"/>
        <v>ECD50E919</v>
      </c>
      <c r="E1293">
        <v>2022</v>
      </c>
      <c r="F1293" t="s">
        <v>2</v>
      </c>
      <c r="G1293">
        <v>935</v>
      </c>
      <c r="H1293">
        <v>23500</v>
      </c>
      <c r="I1293" t="str">
        <f t="shared" si="70"/>
        <v>91923500</v>
      </c>
      <c r="J1293" s="4">
        <f t="shared" si="71"/>
        <v>44664</v>
      </c>
    </row>
    <row r="1294" spans="1:10" hidden="1" x14ac:dyDescent="0.25">
      <c r="A1294" s="4">
        <v>44682</v>
      </c>
      <c r="B1294" t="s">
        <v>68</v>
      </c>
      <c r="C1294">
        <v>919</v>
      </c>
      <c r="D1294" t="str">
        <f t="shared" si="72"/>
        <v>ECD50E919</v>
      </c>
      <c r="E1294">
        <v>2022</v>
      </c>
      <c r="F1294" t="s">
        <v>6</v>
      </c>
      <c r="G1294">
        <v>1250</v>
      </c>
      <c r="H1294">
        <v>23500</v>
      </c>
      <c r="I1294" t="str">
        <f t="shared" si="70"/>
        <v>91923500</v>
      </c>
      <c r="J1294" s="4">
        <f t="shared" si="71"/>
        <v>44682</v>
      </c>
    </row>
    <row r="1295" spans="1:10" hidden="1" x14ac:dyDescent="0.25">
      <c r="A1295" s="4">
        <v>44701</v>
      </c>
      <c r="B1295" t="s">
        <v>68</v>
      </c>
      <c r="C1295">
        <v>919</v>
      </c>
      <c r="D1295" t="str">
        <f t="shared" si="72"/>
        <v>ECD50E919</v>
      </c>
      <c r="E1295">
        <v>2022</v>
      </c>
      <c r="F1295" t="s">
        <v>4</v>
      </c>
      <c r="G1295">
        <v>1591</v>
      </c>
      <c r="H1295">
        <v>23500</v>
      </c>
      <c r="I1295" t="str">
        <f t="shared" si="70"/>
        <v>91923500</v>
      </c>
      <c r="J1295" s="4">
        <f t="shared" si="71"/>
        <v>44701</v>
      </c>
    </row>
    <row r="1296" spans="1:10" hidden="1" x14ac:dyDescent="0.25">
      <c r="A1296" s="4">
        <v>44709</v>
      </c>
      <c r="B1296" t="s">
        <v>68</v>
      </c>
      <c r="C1296">
        <v>919</v>
      </c>
      <c r="D1296" t="str">
        <f t="shared" si="72"/>
        <v>ECD50E919</v>
      </c>
      <c r="E1296">
        <v>2022</v>
      </c>
      <c r="F1296" t="s">
        <v>6</v>
      </c>
      <c r="G1296">
        <v>1760</v>
      </c>
      <c r="H1296">
        <v>23500</v>
      </c>
      <c r="I1296" t="str">
        <f t="shared" si="70"/>
        <v>91923500</v>
      </c>
      <c r="J1296" s="4">
        <f t="shared" si="71"/>
        <v>44709</v>
      </c>
    </row>
    <row r="1297" spans="1:11" hidden="1" x14ac:dyDescent="0.25">
      <c r="A1297" s="4">
        <v>44295</v>
      </c>
      <c r="B1297" t="s">
        <v>70</v>
      </c>
      <c r="C1297">
        <v>931</v>
      </c>
      <c r="D1297" t="str">
        <f t="shared" si="72"/>
        <v>Беркут931</v>
      </c>
      <c r="E1297">
        <v>2021</v>
      </c>
      <c r="F1297" t="s">
        <v>69</v>
      </c>
      <c r="G1297">
        <v>201</v>
      </c>
      <c r="H1297">
        <v>23500</v>
      </c>
      <c r="I1297" t="str">
        <f t="shared" si="70"/>
        <v>93123500</v>
      </c>
      <c r="J1297" s="4">
        <f t="shared" si="71"/>
        <v>44295</v>
      </c>
    </row>
    <row r="1298" spans="1:11" hidden="1" x14ac:dyDescent="0.25">
      <c r="A1298" s="4">
        <v>44298</v>
      </c>
      <c r="B1298" t="s">
        <v>70</v>
      </c>
      <c r="C1298">
        <v>931</v>
      </c>
      <c r="D1298" t="str">
        <f t="shared" si="72"/>
        <v>Беркут931</v>
      </c>
      <c r="E1298">
        <v>2021</v>
      </c>
      <c r="F1298" t="s">
        <v>6</v>
      </c>
      <c r="G1298">
        <v>269</v>
      </c>
      <c r="H1298">
        <v>23500</v>
      </c>
      <c r="I1298" t="str">
        <f t="shared" si="70"/>
        <v>93123500</v>
      </c>
      <c r="J1298" s="4">
        <f t="shared" si="71"/>
        <v>44298</v>
      </c>
    </row>
    <row r="1299" spans="1:11" hidden="1" x14ac:dyDescent="0.25">
      <c r="A1299" s="4">
        <v>44338</v>
      </c>
      <c r="B1299" t="s">
        <v>71</v>
      </c>
      <c r="C1299">
        <v>959</v>
      </c>
      <c r="D1299" t="str">
        <f t="shared" si="72"/>
        <v>ГАЗ ВЕПРЬ959</v>
      </c>
      <c r="E1299">
        <v>2021</v>
      </c>
      <c r="F1299" t="s">
        <v>22</v>
      </c>
      <c r="G1299">
        <v>5395</v>
      </c>
      <c r="H1299">
        <v>23500</v>
      </c>
      <c r="I1299" t="str">
        <f t="shared" si="70"/>
        <v>95923500</v>
      </c>
      <c r="J1299" s="4">
        <f t="shared" si="71"/>
        <v>44338</v>
      </c>
    </row>
    <row r="1300" spans="1:11" hidden="1" x14ac:dyDescent="0.25">
      <c r="A1300" s="4">
        <v>44459</v>
      </c>
      <c r="B1300" t="s">
        <v>71</v>
      </c>
      <c r="C1300">
        <v>959</v>
      </c>
      <c r="D1300" t="str">
        <f t="shared" si="72"/>
        <v>ГАЗ ВЕПРЬ959</v>
      </c>
      <c r="E1300">
        <v>2021</v>
      </c>
      <c r="F1300" t="s">
        <v>22</v>
      </c>
      <c r="G1300">
        <v>11795</v>
      </c>
      <c r="H1300">
        <v>23500</v>
      </c>
      <c r="I1300" t="str">
        <f t="shared" si="70"/>
        <v>95923500</v>
      </c>
      <c r="J1300" s="4">
        <f t="shared" si="71"/>
        <v>44459</v>
      </c>
    </row>
    <row r="1301" spans="1:11" hidden="1" x14ac:dyDescent="0.25">
      <c r="A1301" s="4">
        <v>44696</v>
      </c>
      <c r="B1301" t="s">
        <v>71</v>
      </c>
      <c r="C1301">
        <v>959</v>
      </c>
      <c r="D1301" t="str">
        <f t="shared" si="72"/>
        <v>ГАЗ ВЕПРЬ959</v>
      </c>
      <c r="E1301">
        <v>2022</v>
      </c>
      <c r="F1301" t="s">
        <v>22</v>
      </c>
      <c r="G1301">
        <v>17565</v>
      </c>
      <c r="H1301">
        <v>23500</v>
      </c>
      <c r="I1301" t="str">
        <f t="shared" si="70"/>
        <v>95923500</v>
      </c>
      <c r="J1301" s="4">
        <f t="shared" si="71"/>
        <v>44696</v>
      </c>
    </row>
    <row r="1302" spans="1:11" hidden="1" x14ac:dyDescent="0.25">
      <c r="A1302" s="4">
        <v>44751</v>
      </c>
      <c r="B1302" t="s">
        <v>71</v>
      </c>
      <c r="C1302">
        <v>959</v>
      </c>
      <c r="D1302" t="str">
        <f t="shared" si="72"/>
        <v>ГАЗ ВЕПРЬ959</v>
      </c>
      <c r="E1302">
        <v>2022</v>
      </c>
      <c r="F1302" t="s">
        <v>22</v>
      </c>
      <c r="G1302">
        <v>22667</v>
      </c>
      <c r="H1302">
        <v>23500</v>
      </c>
      <c r="I1302" t="str">
        <f t="shared" si="70"/>
        <v>95923500</v>
      </c>
      <c r="J1302" s="4">
        <f t="shared" si="71"/>
        <v>44751</v>
      </c>
    </row>
    <row r="1303" spans="1:11" hidden="1" x14ac:dyDescent="0.25">
      <c r="A1303" s="4">
        <v>44836</v>
      </c>
      <c r="B1303" t="s">
        <v>71</v>
      </c>
      <c r="C1303">
        <v>959</v>
      </c>
      <c r="D1303" t="str">
        <f t="shared" si="72"/>
        <v>ГАЗ ВЕПРЬ959</v>
      </c>
      <c r="E1303">
        <v>2022</v>
      </c>
      <c r="F1303" t="s">
        <v>22</v>
      </c>
      <c r="G1303">
        <v>29720</v>
      </c>
      <c r="H1303">
        <v>23500</v>
      </c>
      <c r="I1303" t="str">
        <f t="shared" si="70"/>
        <v>95923500</v>
      </c>
      <c r="J1303" s="4">
        <f t="shared" si="71"/>
        <v>44836</v>
      </c>
    </row>
    <row r="1304" spans="1:11" hidden="1" x14ac:dyDescent="0.25">
      <c r="A1304" s="4">
        <v>44324</v>
      </c>
      <c r="B1304" t="s">
        <v>57</v>
      </c>
      <c r="C1304">
        <v>960</v>
      </c>
      <c r="D1304" t="str">
        <f t="shared" si="72"/>
        <v>HD-465960</v>
      </c>
      <c r="E1304">
        <v>2021</v>
      </c>
      <c r="F1304" t="s">
        <v>6</v>
      </c>
      <c r="G1304">
        <v>259</v>
      </c>
      <c r="H1304">
        <v>250</v>
      </c>
      <c r="I1304" t="str">
        <f t="shared" si="70"/>
        <v>960250</v>
      </c>
      <c r="J1304" s="4">
        <f t="shared" si="71"/>
        <v>44324</v>
      </c>
      <c r="K1304" t="s">
        <v>84</v>
      </c>
    </row>
    <row r="1305" spans="1:11" hidden="1" x14ac:dyDescent="0.25">
      <c r="A1305" s="4">
        <v>44349</v>
      </c>
      <c r="B1305" t="s">
        <v>57</v>
      </c>
      <c r="C1305">
        <v>960</v>
      </c>
      <c r="D1305" t="str">
        <f t="shared" si="72"/>
        <v>HD-465960</v>
      </c>
      <c r="E1305">
        <v>2021</v>
      </c>
      <c r="F1305" t="s">
        <v>4</v>
      </c>
      <c r="G1305">
        <v>764</v>
      </c>
      <c r="H1305">
        <v>500</v>
      </c>
      <c r="I1305" t="str">
        <f t="shared" si="70"/>
        <v>960500</v>
      </c>
      <c r="J1305" s="4">
        <f t="shared" si="71"/>
        <v>44349</v>
      </c>
      <c r="K1305" t="s">
        <v>84</v>
      </c>
    </row>
    <row r="1306" spans="1:11" hidden="1" x14ac:dyDescent="0.25">
      <c r="A1306" s="4">
        <v>44376</v>
      </c>
      <c r="B1306" t="s">
        <v>57</v>
      </c>
      <c r="C1306">
        <v>960</v>
      </c>
      <c r="D1306" t="str">
        <f t="shared" si="72"/>
        <v>HD-465960</v>
      </c>
      <c r="E1306">
        <v>2021</v>
      </c>
      <c r="F1306" t="s">
        <v>2</v>
      </c>
      <c r="G1306">
        <v>1277</v>
      </c>
      <c r="H1306">
        <v>1000</v>
      </c>
      <c r="I1306" t="str">
        <f t="shared" si="70"/>
        <v>9601000</v>
      </c>
      <c r="J1306" s="4">
        <f t="shared" si="71"/>
        <v>44376</v>
      </c>
      <c r="K1306" t="s">
        <v>84</v>
      </c>
    </row>
    <row r="1307" spans="1:11" hidden="1" x14ac:dyDescent="0.25">
      <c r="A1307" s="4">
        <v>44404</v>
      </c>
      <c r="B1307" t="s">
        <v>57</v>
      </c>
      <c r="C1307">
        <v>960</v>
      </c>
      <c r="D1307" t="str">
        <f t="shared" si="72"/>
        <v>HD-465960</v>
      </c>
      <c r="E1307">
        <v>2021</v>
      </c>
      <c r="F1307" t="s">
        <v>4</v>
      </c>
      <c r="G1307">
        <v>1777</v>
      </c>
      <c r="H1307">
        <v>1500</v>
      </c>
      <c r="I1307" t="str">
        <f t="shared" si="70"/>
        <v>9601500</v>
      </c>
      <c r="J1307" s="4">
        <f t="shared" si="71"/>
        <v>44404</v>
      </c>
      <c r="K1307" t="s">
        <v>84</v>
      </c>
    </row>
    <row r="1308" spans="1:11" hidden="1" x14ac:dyDescent="0.25">
      <c r="A1308" s="4">
        <v>44441</v>
      </c>
      <c r="B1308" t="s">
        <v>57</v>
      </c>
      <c r="C1308">
        <v>960</v>
      </c>
      <c r="D1308" t="str">
        <f t="shared" si="72"/>
        <v>HD-465960</v>
      </c>
      <c r="E1308">
        <v>2021</v>
      </c>
      <c r="F1308" t="s">
        <v>7</v>
      </c>
      <c r="G1308">
        <v>2300</v>
      </c>
      <c r="H1308">
        <v>2000</v>
      </c>
      <c r="I1308" t="str">
        <f t="shared" si="70"/>
        <v>9602000</v>
      </c>
      <c r="J1308" s="4">
        <f t="shared" si="71"/>
        <v>44441</v>
      </c>
      <c r="K1308" t="s">
        <v>84</v>
      </c>
    </row>
    <row r="1309" spans="1:11" hidden="1" x14ac:dyDescent="0.25">
      <c r="A1309" s="4">
        <v>44470</v>
      </c>
      <c r="B1309" t="s">
        <v>57</v>
      </c>
      <c r="C1309">
        <v>960</v>
      </c>
      <c r="D1309" t="str">
        <f t="shared" si="72"/>
        <v>HD-465960</v>
      </c>
      <c r="E1309">
        <v>2021</v>
      </c>
      <c r="F1309" t="s">
        <v>4</v>
      </c>
      <c r="G1309">
        <v>2757</v>
      </c>
      <c r="H1309">
        <v>2500</v>
      </c>
      <c r="I1309" t="str">
        <f t="shared" si="70"/>
        <v>9602500</v>
      </c>
      <c r="J1309" s="4">
        <f t="shared" si="71"/>
        <v>44470</v>
      </c>
      <c r="K1309" t="s">
        <v>84</v>
      </c>
    </row>
    <row r="1310" spans="1:11" hidden="1" x14ac:dyDescent="0.25">
      <c r="A1310" s="4">
        <v>44489</v>
      </c>
      <c r="B1310" t="s">
        <v>57</v>
      </c>
      <c r="C1310">
        <v>960</v>
      </c>
      <c r="D1310" t="str">
        <f t="shared" si="72"/>
        <v>HD-465960</v>
      </c>
      <c r="E1310">
        <v>2021</v>
      </c>
      <c r="F1310" t="s">
        <v>2</v>
      </c>
      <c r="G1310">
        <v>3240</v>
      </c>
      <c r="H1310">
        <v>3000</v>
      </c>
      <c r="I1310" t="str">
        <f t="shared" si="70"/>
        <v>9603000</v>
      </c>
      <c r="J1310" s="4">
        <f t="shared" si="71"/>
        <v>44489</v>
      </c>
      <c r="K1310" t="s">
        <v>84</v>
      </c>
    </row>
    <row r="1311" spans="1:11" hidden="1" x14ac:dyDescent="0.25">
      <c r="A1311" s="4">
        <v>44647</v>
      </c>
      <c r="B1311" t="s">
        <v>57</v>
      </c>
      <c r="C1311">
        <v>960</v>
      </c>
      <c r="D1311" t="str">
        <f t="shared" si="72"/>
        <v>HD-465960</v>
      </c>
      <c r="E1311">
        <v>2022</v>
      </c>
      <c r="F1311" t="s">
        <v>4</v>
      </c>
      <c r="G1311">
        <v>3750</v>
      </c>
      <c r="H1311">
        <v>3500</v>
      </c>
      <c r="I1311" t="str">
        <f t="shared" si="70"/>
        <v>9603500</v>
      </c>
      <c r="J1311" s="4">
        <f t="shared" si="71"/>
        <v>44647</v>
      </c>
      <c r="K1311" t="s">
        <v>84</v>
      </c>
    </row>
    <row r="1312" spans="1:11" hidden="1" x14ac:dyDescent="0.25">
      <c r="A1312" s="4">
        <v>44674</v>
      </c>
      <c r="B1312" t="s">
        <v>57</v>
      </c>
      <c r="C1312">
        <v>960</v>
      </c>
      <c r="D1312" t="str">
        <f t="shared" si="72"/>
        <v>HD-465960</v>
      </c>
      <c r="E1312">
        <v>2022</v>
      </c>
      <c r="F1312" t="s">
        <v>5</v>
      </c>
      <c r="G1312">
        <v>4273</v>
      </c>
      <c r="H1312">
        <v>4000</v>
      </c>
      <c r="I1312" t="str">
        <f t="shared" si="70"/>
        <v>9604000</v>
      </c>
      <c r="J1312" s="4">
        <f t="shared" si="71"/>
        <v>44674</v>
      </c>
      <c r="K1312" t="s">
        <v>84</v>
      </c>
    </row>
    <row r="1313" spans="1:11" hidden="1" x14ac:dyDescent="0.25">
      <c r="A1313" s="4">
        <v>44694</v>
      </c>
      <c r="B1313" t="s">
        <v>57</v>
      </c>
      <c r="C1313">
        <v>960</v>
      </c>
      <c r="D1313" t="str">
        <f t="shared" si="72"/>
        <v>HD-465960</v>
      </c>
      <c r="E1313">
        <v>2022</v>
      </c>
      <c r="F1313" t="s">
        <v>4</v>
      </c>
      <c r="G1313">
        <v>4763</v>
      </c>
      <c r="H1313">
        <v>4500</v>
      </c>
      <c r="I1313" t="str">
        <f t="shared" si="70"/>
        <v>9604500</v>
      </c>
      <c r="J1313" s="4">
        <f t="shared" si="71"/>
        <v>44694</v>
      </c>
      <c r="K1313" t="s">
        <v>84</v>
      </c>
    </row>
    <row r="1314" spans="1:11" hidden="1" x14ac:dyDescent="0.25">
      <c r="A1314" s="4">
        <v>44724</v>
      </c>
      <c r="B1314" t="s">
        <v>57</v>
      </c>
      <c r="C1314">
        <v>960</v>
      </c>
      <c r="D1314" t="str">
        <f t="shared" si="72"/>
        <v>HD-465960</v>
      </c>
      <c r="E1314">
        <v>2022</v>
      </c>
      <c r="F1314" t="s">
        <v>2</v>
      </c>
      <c r="G1314">
        <v>5255</v>
      </c>
      <c r="H1314">
        <v>5000</v>
      </c>
      <c r="I1314" t="str">
        <f t="shared" si="70"/>
        <v>9605000</v>
      </c>
      <c r="J1314" s="4">
        <f t="shared" si="71"/>
        <v>44724</v>
      </c>
      <c r="K1314" t="s">
        <v>84</v>
      </c>
    </row>
    <row r="1315" spans="1:11" hidden="1" x14ac:dyDescent="0.25">
      <c r="A1315" s="4">
        <v>44752</v>
      </c>
      <c r="B1315" t="s">
        <v>57</v>
      </c>
      <c r="C1315">
        <v>960</v>
      </c>
      <c r="D1315" t="str">
        <f t="shared" si="72"/>
        <v>HD-465960</v>
      </c>
      <c r="E1315">
        <v>2022</v>
      </c>
      <c r="F1315" t="s">
        <v>4</v>
      </c>
      <c r="G1315">
        <v>5757</v>
      </c>
      <c r="H1315">
        <v>5500</v>
      </c>
      <c r="I1315" t="str">
        <f t="shared" si="70"/>
        <v>9605500</v>
      </c>
      <c r="J1315" s="4">
        <f t="shared" si="71"/>
        <v>44752</v>
      </c>
      <c r="K1315" t="s">
        <v>84</v>
      </c>
    </row>
    <row r="1316" spans="1:11" hidden="1" x14ac:dyDescent="0.25">
      <c r="A1316" s="4">
        <v>44813</v>
      </c>
      <c r="B1316" t="s">
        <v>57</v>
      </c>
      <c r="C1316">
        <v>960</v>
      </c>
      <c r="D1316" t="str">
        <f t="shared" si="72"/>
        <v>HD-465960</v>
      </c>
      <c r="E1316">
        <v>2022</v>
      </c>
      <c r="F1316" t="s">
        <v>7</v>
      </c>
      <c r="G1316">
        <v>6274</v>
      </c>
      <c r="H1316">
        <v>6000</v>
      </c>
      <c r="I1316" t="str">
        <f t="shared" si="70"/>
        <v>9606000</v>
      </c>
      <c r="J1316" s="4">
        <f t="shared" si="71"/>
        <v>44813</v>
      </c>
      <c r="K1316" t="s">
        <v>84</v>
      </c>
    </row>
    <row r="1317" spans="1:11" hidden="1" x14ac:dyDescent="0.25">
      <c r="A1317" s="4">
        <v>44321</v>
      </c>
      <c r="B1317" t="s">
        <v>57</v>
      </c>
      <c r="C1317">
        <v>961</v>
      </c>
      <c r="D1317" t="str">
        <f t="shared" si="72"/>
        <v>HD-465961</v>
      </c>
      <c r="E1317">
        <v>2021</v>
      </c>
      <c r="F1317" t="s">
        <v>6</v>
      </c>
      <c r="G1317">
        <v>263</v>
      </c>
      <c r="H1317">
        <v>250</v>
      </c>
      <c r="I1317" t="str">
        <f t="shared" si="70"/>
        <v>961250</v>
      </c>
      <c r="J1317" s="4">
        <f t="shared" si="71"/>
        <v>44321</v>
      </c>
      <c r="K1317" t="s">
        <v>84</v>
      </c>
    </row>
    <row r="1318" spans="1:11" hidden="1" x14ac:dyDescent="0.25">
      <c r="A1318" s="4">
        <v>44345</v>
      </c>
      <c r="B1318" t="s">
        <v>57</v>
      </c>
      <c r="C1318">
        <v>961</v>
      </c>
      <c r="D1318" t="str">
        <f t="shared" si="72"/>
        <v>HD-465961</v>
      </c>
      <c r="E1318">
        <v>2021</v>
      </c>
      <c r="F1318" t="s">
        <v>4</v>
      </c>
      <c r="G1318">
        <v>756</v>
      </c>
      <c r="H1318">
        <v>500</v>
      </c>
      <c r="I1318" t="str">
        <f t="shared" si="70"/>
        <v>961500</v>
      </c>
      <c r="J1318" s="4">
        <f t="shared" si="71"/>
        <v>44345</v>
      </c>
      <c r="K1318" t="s">
        <v>84</v>
      </c>
    </row>
    <row r="1319" spans="1:11" hidden="1" x14ac:dyDescent="0.25">
      <c r="A1319" s="4">
        <v>44371</v>
      </c>
      <c r="B1319" t="s">
        <v>57</v>
      </c>
      <c r="C1319">
        <v>961</v>
      </c>
      <c r="D1319" t="str">
        <f t="shared" si="72"/>
        <v>HD-465961</v>
      </c>
      <c r="E1319">
        <v>2021</v>
      </c>
      <c r="F1319" t="s">
        <v>2</v>
      </c>
      <c r="G1319">
        <v>1255</v>
      </c>
      <c r="H1319">
        <v>1000</v>
      </c>
      <c r="I1319" t="str">
        <f t="shared" si="70"/>
        <v>9611000</v>
      </c>
      <c r="J1319" s="4">
        <f t="shared" si="71"/>
        <v>44371</v>
      </c>
      <c r="K1319" t="s">
        <v>84</v>
      </c>
    </row>
    <row r="1320" spans="1:11" hidden="1" x14ac:dyDescent="0.25">
      <c r="A1320" s="4">
        <v>44398</v>
      </c>
      <c r="B1320" t="s">
        <v>57</v>
      </c>
      <c r="C1320">
        <v>961</v>
      </c>
      <c r="D1320" t="str">
        <f t="shared" si="72"/>
        <v>HD-465961</v>
      </c>
      <c r="E1320">
        <v>2021</v>
      </c>
      <c r="F1320" t="s">
        <v>4</v>
      </c>
      <c r="G1320">
        <v>1774</v>
      </c>
      <c r="H1320">
        <v>1500</v>
      </c>
      <c r="I1320" t="str">
        <f t="shared" si="70"/>
        <v>9611500</v>
      </c>
      <c r="J1320" s="4">
        <f t="shared" si="71"/>
        <v>44398</v>
      </c>
      <c r="K1320" t="s">
        <v>84</v>
      </c>
    </row>
    <row r="1321" spans="1:11" hidden="1" x14ac:dyDescent="0.25">
      <c r="A1321" s="4">
        <v>44449</v>
      </c>
      <c r="B1321" t="s">
        <v>57</v>
      </c>
      <c r="C1321">
        <v>961</v>
      </c>
      <c r="D1321" t="str">
        <f t="shared" si="72"/>
        <v>HD-465961</v>
      </c>
      <c r="E1321">
        <v>2021</v>
      </c>
      <c r="F1321" t="s">
        <v>7</v>
      </c>
      <c r="G1321">
        <v>2265</v>
      </c>
      <c r="H1321">
        <v>2000</v>
      </c>
      <c r="I1321" t="str">
        <f t="shared" si="70"/>
        <v>9612000</v>
      </c>
      <c r="J1321" s="4">
        <f t="shared" si="71"/>
        <v>44449</v>
      </c>
      <c r="K1321" t="s">
        <v>84</v>
      </c>
    </row>
    <row r="1322" spans="1:11" hidden="1" x14ac:dyDescent="0.25">
      <c r="A1322" s="4">
        <v>44475</v>
      </c>
      <c r="B1322" t="s">
        <v>57</v>
      </c>
      <c r="C1322">
        <v>961</v>
      </c>
      <c r="D1322" t="str">
        <f t="shared" si="72"/>
        <v>HD-465961</v>
      </c>
      <c r="E1322">
        <v>2021</v>
      </c>
      <c r="F1322" t="s">
        <v>4</v>
      </c>
      <c r="G1322">
        <v>2775</v>
      </c>
      <c r="H1322">
        <v>2500</v>
      </c>
      <c r="I1322" t="str">
        <f t="shared" si="70"/>
        <v>9612500</v>
      </c>
      <c r="J1322" s="4">
        <f t="shared" si="71"/>
        <v>44475</v>
      </c>
      <c r="K1322" t="s">
        <v>84</v>
      </c>
    </row>
    <row r="1323" spans="1:11" hidden="1" x14ac:dyDescent="0.25">
      <c r="A1323" s="4">
        <v>44654</v>
      </c>
      <c r="B1323" t="s">
        <v>57</v>
      </c>
      <c r="C1323">
        <v>961</v>
      </c>
      <c r="D1323" t="str">
        <f t="shared" si="72"/>
        <v>HD-465961</v>
      </c>
      <c r="E1323">
        <v>2022</v>
      </c>
      <c r="F1323" t="s">
        <v>2</v>
      </c>
      <c r="G1323">
        <v>3284</v>
      </c>
      <c r="H1323">
        <v>3000</v>
      </c>
      <c r="I1323" t="str">
        <f t="shared" si="70"/>
        <v>9613000</v>
      </c>
      <c r="J1323" s="4">
        <f t="shared" si="71"/>
        <v>44654</v>
      </c>
      <c r="K1323" t="s">
        <v>84</v>
      </c>
    </row>
    <row r="1324" spans="1:11" hidden="1" x14ac:dyDescent="0.25">
      <c r="A1324" s="4">
        <v>44681</v>
      </c>
      <c r="B1324" t="s">
        <v>57</v>
      </c>
      <c r="C1324">
        <v>961</v>
      </c>
      <c r="D1324" t="str">
        <f t="shared" si="72"/>
        <v>HD-465961</v>
      </c>
      <c r="E1324">
        <v>2022</v>
      </c>
      <c r="F1324" t="s">
        <v>4</v>
      </c>
      <c r="G1324">
        <v>3766</v>
      </c>
      <c r="H1324">
        <v>3500</v>
      </c>
      <c r="I1324" t="str">
        <f t="shared" si="70"/>
        <v>9613500</v>
      </c>
      <c r="J1324" s="4">
        <f t="shared" si="71"/>
        <v>44681</v>
      </c>
      <c r="K1324" t="s">
        <v>84</v>
      </c>
    </row>
    <row r="1325" spans="1:11" hidden="1" x14ac:dyDescent="0.25">
      <c r="A1325" s="4">
        <v>44709</v>
      </c>
      <c r="B1325" t="s">
        <v>57</v>
      </c>
      <c r="C1325">
        <v>961</v>
      </c>
      <c r="D1325" t="str">
        <f t="shared" si="72"/>
        <v>HD-465961</v>
      </c>
      <c r="E1325">
        <v>2022</v>
      </c>
      <c r="F1325" t="s">
        <v>5</v>
      </c>
      <c r="G1325">
        <v>4280</v>
      </c>
      <c r="H1325">
        <v>4000</v>
      </c>
      <c r="I1325" t="str">
        <f t="shared" si="70"/>
        <v>9614000</v>
      </c>
      <c r="J1325" s="4">
        <f t="shared" si="71"/>
        <v>44709</v>
      </c>
      <c r="K1325" t="s">
        <v>84</v>
      </c>
    </row>
    <row r="1326" spans="1:11" hidden="1" x14ac:dyDescent="0.25">
      <c r="A1326" s="4">
        <v>44730</v>
      </c>
      <c r="B1326" t="s">
        <v>57</v>
      </c>
      <c r="C1326">
        <v>961</v>
      </c>
      <c r="D1326" t="str">
        <f t="shared" si="72"/>
        <v>HD-465961</v>
      </c>
      <c r="E1326">
        <v>2022</v>
      </c>
      <c r="F1326" t="s">
        <v>4</v>
      </c>
      <c r="G1326">
        <v>4780</v>
      </c>
      <c r="H1326">
        <v>4500</v>
      </c>
      <c r="I1326" t="str">
        <f t="shared" si="70"/>
        <v>9614500</v>
      </c>
      <c r="J1326" s="4">
        <f t="shared" si="71"/>
        <v>44730</v>
      </c>
      <c r="K1326" t="s">
        <v>84</v>
      </c>
    </row>
    <row r="1327" spans="1:11" hidden="1" x14ac:dyDescent="0.25">
      <c r="A1327" s="4">
        <v>44754</v>
      </c>
      <c r="B1327" t="s">
        <v>57</v>
      </c>
      <c r="C1327">
        <v>961</v>
      </c>
      <c r="D1327" t="str">
        <f t="shared" si="72"/>
        <v>HD-465961</v>
      </c>
      <c r="E1327">
        <v>2022</v>
      </c>
      <c r="F1327" t="s">
        <v>2</v>
      </c>
      <c r="G1327">
        <v>5250</v>
      </c>
      <c r="H1327">
        <v>5000</v>
      </c>
      <c r="I1327" t="str">
        <f t="shared" si="70"/>
        <v>9615000</v>
      </c>
      <c r="J1327" s="4">
        <f t="shared" si="71"/>
        <v>44754</v>
      </c>
      <c r="K1327" t="s">
        <v>84</v>
      </c>
    </row>
    <row r="1328" spans="1:11" hidden="1" x14ac:dyDescent="0.25">
      <c r="A1328" s="4">
        <v>44783</v>
      </c>
      <c r="B1328" t="s">
        <v>57</v>
      </c>
      <c r="C1328">
        <v>961</v>
      </c>
      <c r="D1328" t="str">
        <f t="shared" si="72"/>
        <v>HD-465961</v>
      </c>
      <c r="E1328">
        <v>2022</v>
      </c>
      <c r="F1328" t="s">
        <v>4</v>
      </c>
      <c r="G1328">
        <v>5800</v>
      </c>
      <c r="H1328">
        <v>5500</v>
      </c>
      <c r="I1328" t="str">
        <f t="shared" si="70"/>
        <v>9615500</v>
      </c>
      <c r="J1328" s="4">
        <f t="shared" si="71"/>
        <v>44783</v>
      </c>
      <c r="K1328" t="s">
        <v>84</v>
      </c>
    </row>
    <row r="1329" spans="1:11" hidden="1" x14ac:dyDescent="0.25">
      <c r="A1329" s="4">
        <v>44364</v>
      </c>
      <c r="B1329" t="s">
        <v>56</v>
      </c>
      <c r="C1329">
        <v>963</v>
      </c>
      <c r="D1329" t="str">
        <f t="shared" si="72"/>
        <v>Насосная станция963</v>
      </c>
      <c r="E1329">
        <v>2021</v>
      </c>
      <c r="F1329" t="s">
        <v>6</v>
      </c>
      <c r="G1329">
        <v>249</v>
      </c>
      <c r="H1329">
        <v>23500</v>
      </c>
      <c r="I1329" t="str">
        <f t="shared" si="70"/>
        <v>96323500</v>
      </c>
      <c r="J1329" s="4">
        <f t="shared" si="71"/>
        <v>44364</v>
      </c>
    </row>
    <row r="1330" spans="1:11" hidden="1" x14ac:dyDescent="0.25">
      <c r="A1330" s="4">
        <v>44384</v>
      </c>
      <c r="B1330" t="s">
        <v>56</v>
      </c>
      <c r="C1330">
        <v>963</v>
      </c>
      <c r="D1330" t="str">
        <f t="shared" si="72"/>
        <v>Насосная станция963</v>
      </c>
      <c r="E1330">
        <v>2021</v>
      </c>
      <c r="F1330" t="s">
        <v>6</v>
      </c>
      <c r="G1330">
        <v>628</v>
      </c>
      <c r="H1330">
        <v>23500</v>
      </c>
      <c r="I1330" t="str">
        <f t="shared" si="70"/>
        <v>96323500</v>
      </c>
      <c r="J1330" s="4">
        <f t="shared" si="71"/>
        <v>44384</v>
      </c>
    </row>
    <row r="1331" spans="1:11" hidden="1" x14ac:dyDescent="0.25">
      <c r="A1331" s="4">
        <v>44417</v>
      </c>
      <c r="B1331" t="s">
        <v>56</v>
      </c>
      <c r="C1331">
        <v>963</v>
      </c>
      <c r="D1331" t="str">
        <f t="shared" si="72"/>
        <v>Насосная станция963</v>
      </c>
      <c r="E1331">
        <v>2021</v>
      </c>
      <c r="F1331" t="s">
        <v>6</v>
      </c>
      <c r="G1331">
        <v>899</v>
      </c>
      <c r="H1331">
        <v>23500</v>
      </c>
      <c r="I1331" t="str">
        <f t="shared" si="70"/>
        <v>96323500</v>
      </c>
      <c r="J1331" s="4">
        <f t="shared" si="71"/>
        <v>44417</v>
      </c>
    </row>
    <row r="1332" spans="1:11" hidden="1" x14ac:dyDescent="0.25">
      <c r="A1332" s="4">
        <v>44432</v>
      </c>
      <c r="B1332" t="s">
        <v>56</v>
      </c>
      <c r="C1332">
        <v>963</v>
      </c>
      <c r="D1332" t="str">
        <f t="shared" si="72"/>
        <v>Насосная станция963</v>
      </c>
      <c r="E1332">
        <v>2021</v>
      </c>
      <c r="F1332" t="s">
        <v>6</v>
      </c>
      <c r="G1332">
        <v>1157</v>
      </c>
      <c r="H1332">
        <v>23500</v>
      </c>
      <c r="I1332" t="str">
        <f t="shared" si="70"/>
        <v>96323500</v>
      </c>
      <c r="J1332" s="4">
        <f t="shared" si="71"/>
        <v>44432</v>
      </c>
    </row>
    <row r="1333" spans="1:11" hidden="1" x14ac:dyDescent="0.25">
      <c r="A1333" s="4">
        <v>44744</v>
      </c>
      <c r="B1333" t="s">
        <v>56</v>
      </c>
      <c r="C1333">
        <v>963</v>
      </c>
      <c r="D1333" t="str">
        <f t="shared" si="72"/>
        <v>Насосная станция963</v>
      </c>
      <c r="E1333">
        <v>2022</v>
      </c>
      <c r="F1333" t="s">
        <v>6</v>
      </c>
      <c r="G1333">
        <v>1620</v>
      </c>
      <c r="H1333">
        <v>23500</v>
      </c>
      <c r="I1333" t="str">
        <f t="shared" si="70"/>
        <v>96323500</v>
      </c>
      <c r="J1333" s="4">
        <f t="shared" si="71"/>
        <v>44744</v>
      </c>
    </row>
    <row r="1334" spans="1:11" hidden="1" x14ac:dyDescent="0.25">
      <c r="A1334" s="4">
        <v>44768</v>
      </c>
      <c r="B1334" t="s">
        <v>56</v>
      </c>
      <c r="C1334">
        <v>963</v>
      </c>
      <c r="D1334" t="str">
        <f t="shared" si="72"/>
        <v>Насосная станция963</v>
      </c>
      <c r="E1334">
        <v>2022</v>
      </c>
      <c r="F1334" t="s">
        <v>6</v>
      </c>
      <c r="G1334">
        <v>1767</v>
      </c>
      <c r="H1334">
        <v>23500</v>
      </c>
      <c r="I1334" t="str">
        <f t="shared" si="70"/>
        <v>96323500</v>
      </c>
      <c r="J1334" s="4">
        <f t="shared" si="71"/>
        <v>44768</v>
      </c>
    </row>
    <row r="1335" spans="1:11" hidden="1" x14ac:dyDescent="0.25">
      <c r="A1335" s="4">
        <v>44404</v>
      </c>
      <c r="B1335" t="s">
        <v>48</v>
      </c>
      <c r="C1335">
        <v>965</v>
      </c>
      <c r="D1335" t="str">
        <f t="shared" si="72"/>
        <v>PC-800965</v>
      </c>
      <c r="E1335">
        <v>2021</v>
      </c>
      <c r="F1335" t="s">
        <v>4</v>
      </c>
      <c r="G1335">
        <v>495</v>
      </c>
      <c r="H1335">
        <v>500</v>
      </c>
      <c r="I1335" t="str">
        <f t="shared" si="70"/>
        <v>965500</v>
      </c>
      <c r="J1335" s="4">
        <f t="shared" si="71"/>
        <v>44404</v>
      </c>
      <c r="K1335" t="s">
        <v>84</v>
      </c>
    </row>
    <row r="1336" spans="1:11" hidden="1" x14ac:dyDescent="0.25">
      <c r="A1336" s="4">
        <v>44441</v>
      </c>
      <c r="B1336" t="s">
        <v>48</v>
      </c>
      <c r="C1336">
        <v>965</v>
      </c>
      <c r="D1336" t="str">
        <f t="shared" si="72"/>
        <v>PC-800965</v>
      </c>
      <c r="E1336">
        <v>2021</v>
      </c>
      <c r="F1336" t="s">
        <v>2</v>
      </c>
      <c r="G1336">
        <v>1010</v>
      </c>
      <c r="H1336">
        <v>1000</v>
      </c>
      <c r="I1336" t="str">
        <f t="shared" si="70"/>
        <v>9651000</v>
      </c>
      <c r="J1336" s="4">
        <f t="shared" si="71"/>
        <v>44441</v>
      </c>
      <c r="K1336" t="s">
        <v>84</v>
      </c>
    </row>
    <row r="1337" spans="1:11" hidden="1" x14ac:dyDescent="0.25">
      <c r="A1337" s="4">
        <v>44467</v>
      </c>
      <c r="B1337" t="s">
        <v>48</v>
      </c>
      <c r="C1337">
        <v>965</v>
      </c>
      <c r="D1337" t="str">
        <f t="shared" si="72"/>
        <v>PC-800965</v>
      </c>
      <c r="E1337">
        <v>2021</v>
      </c>
      <c r="F1337" t="s">
        <v>4</v>
      </c>
      <c r="G1337">
        <v>1519</v>
      </c>
      <c r="H1337">
        <v>1500</v>
      </c>
      <c r="I1337" t="str">
        <f t="shared" si="70"/>
        <v>9651500</v>
      </c>
      <c r="J1337" s="4">
        <f t="shared" si="71"/>
        <v>44467</v>
      </c>
      <c r="K1337" t="s">
        <v>84</v>
      </c>
    </row>
    <row r="1338" spans="1:11" hidden="1" x14ac:dyDescent="0.25">
      <c r="A1338" s="4">
        <v>44492</v>
      </c>
      <c r="B1338" t="s">
        <v>48</v>
      </c>
      <c r="C1338">
        <v>965</v>
      </c>
      <c r="D1338" t="str">
        <f t="shared" si="72"/>
        <v>PC-800965</v>
      </c>
      <c r="E1338">
        <v>2021</v>
      </c>
      <c r="F1338" t="s">
        <v>7</v>
      </c>
      <c r="G1338">
        <v>2014</v>
      </c>
      <c r="H1338">
        <v>2000</v>
      </c>
      <c r="I1338" t="str">
        <f t="shared" si="70"/>
        <v>9652000</v>
      </c>
      <c r="J1338" s="4">
        <f t="shared" si="71"/>
        <v>44492</v>
      </c>
      <c r="K1338" t="s">
        <v>84</v>
      </c>
    </row>
    <row r="1339" spans="1:11" hidden="1" x14ac:dyDescent="0.25">
      <c r="A1339" s="4">
        <v>44645</v>
      </c>
      <c r="B1339" t="s">
        <v>48</v>
      </c>
      <c r="C1339">
        <v>965</v>
      </c>
      <c r="D1339" t="str">
        <f t="shared" si="72"/>
        <v>PC-800965</v>
      </c>
      <c r="E1339">
        <v>2022</v>
      </c>
      <c r="F1339" t="s">
        <v>4</v>
      </c>
      <c r="G1339">
        <v>2520</v>
      </c>
      <c r="H1339">
        <v>2500</v>
      </c>
      <c r="I1339" t="str">
        <f t="shared" si="70"/>
        <v>9652500</v>
      </c>
      <c r="J1339" s="4">
        <f t="shared" si="71"/>
        <v>44645</v>
      </c>
      <c r="K1339" t="s">
        <v>84</v>
      </c>
    </row>
    <row r="1340" spans="1:11" hidden="1" x14ac:dyDescent="0.25">
      <c r="A1340" s="4">
        <v>44665</v>
      </c>
      <c r="B1340" t="s">
        <v>48</v>
      </c>
      <c r="C1340">
        <v>965</v>
      </c>
      <c r="D1340" t="str">
        <f t="shared" si="72"/>
        <v>PC-800965</v>
      </c>
      <c r="E1340">
        <v>2022</v>
      </c>
      <c r="F1340" t="s">
        <v>2</v>
      </c>
      <c r="G1340">
        <v>3025</v>
      </c>
      <c r="H1340">
        <v>3000</v>
      </c>
      <c r="I1340" t="str">
        <f t="shared" si="70"/>
        <v>9653000</v>
      </c>
      <c r="J1340" s="4">
        <f t="shared" si="71"/>
        <v>44665</v>
      </c>
      <c r="K1340" t="s">
        <v>84</v>
      </c>
    </row>
    <row r="1341" spans="1:11" hidden="1" x14ac:dyDescent="0.25">
      <c r="A1341" s="4">
        <v>44690</v>
      </c>
      <c r="B1341" t="s">
        <v>48</v>
      </c>
      <c r="C1341">
        <v>965</v>
      </c>
      <c r="D1341" t="str">
        <f t="shared" si="72"/>
        <v>PC-800965</v>
      </c>
      <c r="E1341">
        <v>2022</v>
      </c>
      <c r="F1341" t="s">
        <v>4</v>
      </c>
      <c r="G1341">
        <v>3528</v>
      </c>
      <c r="H1341">
        <v>3500</v>
      </c>
      <c r="I1341" t="str">
        <f t="shared" si="70"/>
        <v>9653500</v>
      </c>
      <c r="J1341" s="4">
        <f t="shared" si="71"/>
        <v>44690</v>
      </c>
      <c r="K1341" t="s">
        <v>84</v>
      </c>
    </row>
    <row r="1342" spans="1:11" hidden="1" x14ac:dyDescent="0.25">
      <c r="A1342" s="4">
        <v>44713</v>
      </c>
      <c r="B1342" t="s">
        <v>48</v>
      </c>
      <c r="C1342">
        <v>965</v>
      </c>
      <c r="D1342" t="str">
        <f t="shared" si="72"/>
        <v>PC-800965</v>
      </c>
      <c r="E1342">
        <v>2022</v>
      </c>
      <c r="F1342" t="s">
        <v>5</v>
      </c>
      <c r="G1342">
        <v>4015</v>
      </c>
      <c r="H1342">
        <v>4000</v>
      </c>
      <c r="I1342" t="str">
        <f t="shared" si="70"/>
        <v>9654000</v>
      </c>
      <c r="J1342" s="4">
        <f t="shared" si="71"/>
        <v>44713</v>
      </c>
      <c r="K1342" t="s">
        <v>84</v>
      </c>
    </row>
    <row r="1343" spans="1:11" hidden="1" x14ac:dyDescent="0.25">
      <c r="A1343" s="4">
        <v>44725</v>
      </c>
      <c r="B1343" t="s">
        <v>48</v>
      </c>
      <c r="C1343">
        <v>965</v>
      </c>
      <c r="D1343" t="str">
        <f t="shared" si="72"/>
        <v>PC-800965</v>
      </c>
      <c r="E1343">
        <v>2022</v>
      </c>
      <c r="F1343" t="s">
        <v>7</v>
      </c>
      <c r="G1343">
        <v>4276</v>
      </c>
      <c r="I1343" t="str">
        <f t="shared" si="70"/>
        <v>965</v>
      </c>
      <c r="J1343" s="4">
        <f t="shared" si="71"/>
        <v>44725</v>
      </c>
      <c r="K1343" t="s">
        <v>84</v>
      </c>
    </row>
    <row r="1344" spans="1:11" hidden="1" x14ac:dyDescent="0.25">
      <c r="A1344" s="4">
        <v>44736</v>
      </c>
      <c r="B1344" t="s">
        <v>48</v>
      </c>
      <c r="C1344">
        <v>965</v>
      </c>
      <c r="D1344" t="str">
        <f t="shared" si="72"/>
        <v>PC-800965</v>
      </c>
      <c r="E1344">
        <v>2022</v>
      </c>
      <c r="F1344" t="s">
        <v>4</v>
      </c>
      <c r="G1344">
        <v>4520</v>
      </c>
      <c r="H1344">
        <v>4500</v>
      </c>
      <c r="I1344" t="str">
        <f t="shared" si="70"/>
        <v>9654500</v>
      </c>
      <c r="J1344" s="4">
        <f t="shared" si="71"/>
        <v>44736</v>
      </c>
      <c r="K1344" t="s">
        <v>84</v>
      </c>
    </row>
    <row r="1345" spans="1:11" hidden="1" x14ac:dyDescent="0.25">
      <c r="A1345" s="4">
        <v>44759</v>
      </c>
      <c r="B1345" t="s">
        <v>48</v>
      </c>
      <c r="C1345">
        <v>965</v>
      </c>
      <c r="D1345" t="str">
        <f t="shared" si="72"/>
        <v>PC-800965</v>
      </c>
      <c r="E1345">
        <v>2022</v>
      </c>
      <c r="F1345" t="s">
        <v>22</v>
      </c>
      <c r="G1345">
        <v>5015</v>
      </c>
      <c r="H1345">
        <v>5000</v>
      </c>
      <c r="I1345" t="str">
        <f t="shared" si="70"/>
        <v>9655000</v>
      </c>
      <c r="J1345" s="4">
        <f t="shared" si="71"/>
        <v>44759</v>
      </c>
      <c r="K1345" t="s">
        <v>84</v>
      </c>
    </row>
    <row r="1346" spans="1:11" hidden="1" x14ac:dyDescent="0.25">
      <c r="A1346" s="4">
        <v>44786</v>
      </c>
      <c r="B1346" t="s">
        <v>48</v>
      </c>
      <c r="C1346">
        <v>965</v>
      </c>
      <c r="D1346" t="str">
        <f t="shared" si="72"/>
        <v>PC-800965</v>
      </c>
      <c r="E1346">
        <v>2022</v>
      </c>
      <c r="F1346" t="s">
        <v>4</v>
      </c>
      <c r="G1346">
        <v>5530</v>
      </c>
      <c r="H1346">
        <v>5500</v>
      </c>
      <c r="I1346" t="str">
        <f t="shared" ref="I1346:I1409" si="73">C1346&amp;H1346</f>
        <v>9655500</v>
      </c>
      <c r="J1346" s="4">
        <f t="shared" ref="J1346:J1409" si="74">A1346</f>
        <v>44786</v>
      </c>
      <c r="K1346" t="s">
        <v>84</v>
      </c>
    </row>
    <row r="1347" spans="1:11" hidden="1" x14ac:dyDescent="0.25">
      <c r="A1347" s="4">
        <v>44813</v>
      </c>
      <c r="B1347" t="s">
        <v>48</v>
      </c>
      <c r="C1347">
        <v>965</v>
      </c>
      <c r="D1347" t="str">
        <f t="shared" si="72"/>
        <v>PC-800965</v>
      </c>
      <c r="E1347">
        <v>2022</v>
      </c>
      <c r="F1347" t="s">
        <v>7</v>
      </c>
      <c r="G1347">
        <v>6000</v>
      </c>
      <c r="H1347">
        <v>6000</v>
      </c>
      <c r="I1347" t="str">
        <f t="shared" si="73"/>
        <v>9656000</v>
      </c>
      <c r="J1347" s="4">
        <f t="shared" si="74"/>
        <v>44813</v>
      </c>
      <c r="K1347" t="s">
        <v>84</v>
      </c>
    </row>
    <row r="1348" spans="1:11" hidden="1" x14ac:dyDescent="0.25">
      <c r="A1348" s="4">
        <v>44844</v>
      </c>
      <c r="B1348" t="s">
        <v>48</v>
      </c>
      <c r="C1348">
        <v>965</v>
      </c>
      <c r="D1348" t="str">
        <f t="shared" si="72"/>
        <v>PC-800965</v>
      </c>
      <c r="E1348">
        <v>2022</v>
      </c>
      <c r="F1348" t="s">
        <v>4</v>
      </c>
      <c r="G1348">
        <v>6503.25</v>
      </c>
      <c r="H1348">
        <v>6500</v>
      </c>
      <c r="I1348" t="str">
        <f t="shared" si="73"/>
        <v>9656500</v>
      </c>
      <c r="J1348" s="4">
        <f t="shared" si="74"/>
        <v>44844</v>
      </c>
      <c r="K1348" t="s">
        <v>84</v>
      </c>
    </row>
    <row r="1349" spans="1:11" hidden="1" x14ac:dyDescent="0.25">
      <c r="A1349" s="4">
        <v>44435</v>
      </c>
      <c r="B1349" t="s">
        <v>64</v>
      </c>
      <c r="C1349">
        <v>967</v>
      </c>
      <c r="D1349" t="str">
        <f t="shared" si="72"/>
        <v>DM-45967</v>
      </c>
      <c r="E1349">
        <v>2021</v>
      </c>
      <c r="F1349" t="s">
        <v>6</v>
      </c>
      <c r="G1349">
        <v>306</v>
      </c>
      <c r="H1349">
        <v>23500</v>
      </c>
      <c r="I1349" t="str">
        <f t="shared" si="73"/>
        <v>96723500</v>
      </c>
      <c r="J1349" s="4">
        <f t="shared" si="74"/>
        <v>44435</v>
      </c>
    </row>
    <row r="1350" spans="1:11" hidden="1" x14ac:dyDescent="0.25">
      <c r="A1350" s="4">
        <v>44466</v>
      </c>
      <c r="B1350" t="s">
        <v>64</v>
      </c>
      <c r="C1350">
        <v>967</v>
      </c>
      <c r="D1350" t="str">
        <f t="shared" si="72"/>
        <v>DM-45967</v>
      </c>
      <c r="E1350">
        <v>2021</v>
      </c>
      <c r="F1350" t="s">
        <v>4</v>
      </c>
      <c r="G1350">
        <v>496</v>
      </c>
      <c r="H1350">
        <v>23500</v>
      </c>
      <c r="I1350" t="str">
        <f t="shared" si="73"/>
        <v>96723500</v>
      </c>
      <c r="J1350" s="4">
        <f t="shared" si="74"/>
        <v>44466</v>
      </c>
    </row>
    <row r="1351" spans="1:11" hidden="1" x14ac:dyDescent="0.25">
      <c r="A1351" s="4">
        <v>44478</v>
      </c>
      <c r="B1351" t="s">
        <v>64</v>
      </c>
      <c r="C1351">
        <v>967</v>
      </c>
      <c r="D1351" t="str">
        <f t="shared" si="72"/>
        <v>DM-45967</v>
      </c>
      <c r="E1351">
        <v>2021</v>
      </c>
      <c r="F1351" t="s">
        <v>6</v>
      </c>
      <c r="G1351">
        <v>750</v>
      </c>
      <c r="H1351">
        <v>23500</v>
      </c>
      <c r="I1351" t="str">
        <f t="shared" si="73"/>
        <v>96723500</v>
      </c>
      <c r="J1351" s="4">
        <f t="shared" si="74"/>
        <v>44478</v>
      </c>
    </row>
    <row r="1352" spans="1:11" hidden="1" x14ac:dyDescent="0.25">
      <c r="A1352" s="4">
        <v>44492</v>
      </c>
      <c r="B1352" t="s">
        <v>64</v>
      </c>
      <c r="C1352">
        <v>967</v>
      </c>
      <c r="D1352" t="str">
        <f t="shared" si="72"/>
        <v>DM-45967</v>
      </c>
      <c r="E1352">
        <v>2021</v>
      </c>
      <c r="F1352" t="s">
        <v>2</v>
      </c>
      <c r="G1352">
        <v>1044</v>
      </c>
      <c r="H1352">
        <v>23500</v>
      </c>
      <c r="I1352" t="str">
        <f t="shared" si="73"/>
        <v>96723500</v>
      </c>
      <c r="J1352" s="4">
        <f t="shared" si="74"/>
        <v>44492</v>
      </c>
    </row>
    <row r="1353" spans="1:11" hidden="1" x14ac:dyDescent="0.25">
      <c r="A1353" s="4">
        <v>44501</v>
      </c>
      <c r="B1353" t="s">
        <v>64</v>
      </c>
      <c r="C1353">
        <v>967</v>
      </c>
      <c r="D1353" t="str">
        <f t="shared" si="72"/>
        <v>DM-45967</v>
      </c>
      <c r="E1353">
        <v>2021</v>
      </c>
      <c r="F1353" t="s">
        <v>6</v>
      </c>
      <c r="G1353">
        <v>1252</v>
      </c>
      <c r="H1353">
        <v>23500</v>
      </c>
      <c r="I1353" t="str">
        <f t="shared" si="73"/>
        <v>96723500</v>
      </c>
      <c r="J1353" s="4">
        <f t="shared" si="74"/>
        <v>44501</v>
      </c>
    </row>
    <row r="1354" spans="1:11" hidden="1" x14ac:dyDescent="0.25">
      <c r="A1354" s="4">
        <v>44638</v>
      </c>
      <c r="B1354" t="s">
        <v>64</v>
      </c>
      <c r="C1354">
        <v>967</v>
      </c>
      <c r="D1354" t="str">
        <f t="shared" si="72"/>
        <v>DM-45967</v>
      </c>
      <c r="E1354">
        <v>2022</v>
      </c>
      <c r="F1354" t="s">
        <v>4</v>
      </c>
      <c r="G1354">
        <v>1555</v>
      </c>
      <c r="H1354">
        <v>23500</v>
      </c>
      <c r="I1354" t="str">
        <f t="shared" si="73"/>
        <v>96723500</v>
      </c>
      <c r="J1354" s="4">
        <f t="shared" si="74"/>
        <v>44638</v>
      </c>
    </row>
    <row r="1355" spans="1:11" hidden="1" x14ac:dyDescent="0.25">
      <c r="A1355" s="4">
        <v>44649</v>
      </c>
      <c r="B1355" t="s">
        <v>64</v>
      </c>
      <c r="C1355">
        <v>967</v>
      </c>
      <c r="D1355" t="str">
        <f t="shared" ref="D1355:D1418" si="75">B1355&amp;C1355</f>
        <v>DM-45967</v>
      </c>
      <c r="E1355">
        <v>2022</v>
      </c>
      <c r="F1355" t="s">
        <v>6</v>
      </c>
      <c r="G1355">
        <v>1780</v>
      </c>
      <c r="H1355">
        <v>23500</v>
      </c>
      <c r="I1355" t="str">
        <f t="shared" si="73"/>
        <v>96723500</v>
      </c>
      <c r="J1355" s="4">
        <f t="shared" si="74"/>
        <v>44649</v>
      </c>
    </row>
    <row r="1356" spans="1:11" hidden="1" x14ac:dyDescent="0.25">
      <c r="A1356" s="4">
        <v>44660</v>
      </c>
      <c r="B1356" t="s">
        <v>64</v>
      </c>
      <c r="C1356">
        <v>967</v>
      </c>
      <c r="D1356" t="str">
        <f t="shared" si="75"/>
        <v>DM-45967</v>
      </c>
      <c r="E1356">
        <v>2022</v>
      </c>
      <c r="F1356" t="s">
        <v>7</v>
      </c>
      <c r="G1356">
        <v>2065</v>
      </c>
      <c r="H1356">
        <v>23500</v>
      </c>
      <c r="I1356" t="str">
        <f t="shared" si="73"/>
        <v>96723500</v>
      </c>
      <c r="J1356" s="4">
        <f t="shared" si="74"/>
        <v>44660</v>
      </c>
    </row>
    <row r="1357" spans="1:11" hidden="1" x14ac:dyDescent="0.25">
      <c r="A1357" s="4">
        <v>44677</v>
      </c>
      <c r="B1357" t="s">
        <v>64</v>
      </c>
      <c r="C1357">
        <v>967</v>
      </c>
      <c r="D1357" t="str">
        <f t="shared" si="75"/>
        <v>DM-45967</v>
      </c>
      <c r="E1357">
        <v>2022</v>
      </c>
      <c r="F1357" t="s">
        <v>6</v>
      </c>
      <c r="G1357">
        <v>2250</v>
      </c>
      <c r="H1357">
        <v>23500</v>
      </c>
      <c r="I1357" t="str">
        <f t="shared" si="73"/>
        <v>96723500</v>
      </c>
      <c r="J1357" s="4">
        <f t="shared" si="74"/>
        <v>44677</v>
      </c>
    </row>
    <row r="1358" spans="1:11" hidden="1" x14ac:dyDescent="0.25">
      <c r="A1358" s="4">
        <v>44689</v>
      </c>
      <c r="B1358" t="s">
        <v>64</v>
      </c>
      <c r="C1358">
        <v>967</v>
      </c>
      <c r="D1358" t="str">
        <f t="shared" si="75"/>
        <v>DM-45967</v>
      </c>
      <c r="E1358">
        <v>2022</v>
      </c>
      <c r="F1358" t="s">
        <v>4</v>
      </c>
      <c r="G1358">
        <v>2510</v>
      </c>
      <c r="H1358">
        <v>23500</v>
      </c>
      <c r="I1358" t="str">
        <f t="shared" si="73"/>
        <v>96723500</v>
      </c>
      <c r="J1358" s="4">
        <f t="shared" si="74"/>
        <v>44689</v>
      </c>
    </row>
    <row r="1359" spans="1:11" hidden="1" x14ac:dyDescent="0.25">
      <c r="A1359" s="4">
        <v>44715</v>
      </c>
      <c r="B1359" t="s">
        <v>64</v>
      </c>
      <c r="C1359">
        <v>967</v>
      </c>
      <c r="D1359" t="str">
        <f t="shared" si="75"/>
        <v>DM-45967</v>
      </c>
      <c r="E1359">
        <v>2022</v>
      </c>
      <c r="F1359" t="s">
        <v>6</v>
      </c>
      <c r="G1359">
        <v>2770</v>
      </c>
      <c r="H1359">
        <v>23500</v>
      </c>
      <c r="I1359" t="str">
        <f t="shared" si="73"/>
        <v>96723500</v>
      </c>
      <c r="J1359" s="4">
        <f t="shared" si="74"/>
        <v>44715</v>
      </c>
    </row>
    <row r="1360" spans="1:11" hidden="1" x14ac:dyDescent="0.25">
      <c r="A1360" s="4">
        <v>44735</v>
      </c>
      <c r="B1360" t="s">
        <v>64</v>
      </c>
      <c r="C1360">
        <v>967</v>
      </c>
      <c r="D1360" t="str">
        <f t="shared" si="75"/>
        <v>DM-45967</v>
      </c>
      <c r="E1360">
        <v>2022</v>
      </c>
      <c r="F1360" t="s">
        <v>2</v>
      </c>
      <c r="G1360">
        <v>3040</v>
      </c>
      <c r="H1360">
        <v>23500</v>
      </c>
      <c r="I1360" t="str">
        <f t="shared" si="73"/>
        <v>96723500</v>
      </c>
      <c r="J1360" s="4">
        <f t="shared" si="74"/>
        <v>44735</v>
      </c>
    </row>
    <row r="1361" spans="1:10" hidden="1" x14ac:dyDescent="0.25">
      <c r="A1361" s="4">
        <v>44748</v>
      </c>
      <c r="B1361" t="s">
        <v>64</v>
      </c>
      <c r="C1361">
        <v>967</v>
      </c>
      <c r="D1361" t="str">
        <f t="shared" si="75"/>
        <v>DM-45967</v>
      </c>
      <c r="E1361">
        <v>2022</v>
      </c>
      <c r="F1361" t="s">
        <v>6</v>
      </c>
      <c r="G1361">
        <v>3260</v>
      </c>
      <c r="H1361">
        <v>23500</v>
      </c>
      <c r="I1361" t="str">
        <f t="shared" si="73"/>
        <v>96723500</v>
      </c>
      <c r="J1361" s="4">
        <f t="shared" si="74"/>
        <v>44748</v>
      </c>
    </row>
    <row r="1362" spans="1:10" hidden="1" x14ac:dyDescent="0.25">
      <c r="A1362" s="4">
        <v>44763</v>
      </c>
      <c r="B1362" t="s">
        <v>64</v>
      </c>
      <c r="C1362">
        <v>967</v>
      </c>
      <c r="D1362" t="str">
        <f t="shared" si="75"/>
        <v>DM-45967</v>
      </c>
      <c r="E1362">
        <v>2022</v>
      </c>
      <c r="F1362" t="s">
        <v>4</v>
      </c>
      <c r="G1362">
        <v>3500</v>
      </c>
      <c r="H1362">
        <v>23500</v>
      </c>
      <c r="I1362" t="str">
        <f t="shared" si="73"/>
        <v>96723500</v>
      </c>
      <c r="J1362" s="4">
        <f t="shared" si="74"/>
        <v>44763</v>
      </c>
    </row>
    <row r="1363" spans="1:10" hidden="1" x14ac:dyDescent="0.25">
      <c r="A1363" s="4">
        <v>44835</v>
      </c>
      <c r="B1363" t="s">
        <v>64</v>
      </c>
      <c r="C1363">
        <v>967</v>
      </c>
      <c r="D1363" t="str">
        <f t="shared" si="75"/>
        <v>DM-45967</v>
      </c>
      <c r="E1363">
        <v>2022</v>
      </c>
      <c r="F1363" t="s">
        <v>6</v>
      </c>
      <c r="G1363">
        <v>3762</v>
      </c>
      <c r="H1363">
        <v>23500</v>
      </c>
      <c r="I1363" t="str">
        <f t="shared" si="73"/>
        <v>96723500</v>
      </c>
      <c r="J1363" s="4">
        <f t="shared" si="74"/>
        <v>44835</v>
      </c>
    </row>
    <row r="1364" spans="1:10" hidden="1" x14ac:dyDescent="0.25">
      <c r="A1364" s="4">
        <v>44383</v>
      </c>
      <c r="B1364" t="s">
        <v>37</v>
      </c>
      <c r="C1364">
        <v>969</v>
      </c>
      <c r="D1364" t="str">
        <f t="shared" si="75"/>
        <v>ДЭС969</v>
      </c>
      <c r="E1364">
        <v>2021</v>
      </c>
      <c r="F1364" t="s">
        <v>6</v>
      </c>
      <c r="G1364">
        <v>25726</v>
      </c>
      <c r="H1364">
        <v>23500</v>
      </c>
      <c r="I1364" t="str">
        <f t="shared" si="73"/>
        <v>96923500</v>
      </c>
      <c r="J1364" s="4">
        <f t="shared" si="74"/>
        <v>44383</v>
      </c>
    </row>
    <row r="1365" spans="1:10" hidden="1" x14ac:dyDescent="0.25">
      <c r="A1365" s="4">
        <v>44420</v>
      </c>
      <c r="B1365" t="s">
        <v>37</v>
      </c>
      <c r="C1365">
        <v>969</v>
      </c>
      <c r="D1365" t="str">
        <f t="shared" si="75"/>
        <v>ДЭС969</v>
      </c>
      <c r="E1365">
        <v>2021</v>
      </c>
      <c r="F1365" t="s">
        <v>2</v>
      </c>
      <c r="G1365">
        <v>21569</v>
      </c>
      <c r="H1365">
        <v>23500</v>
      </c>
      <c r="I1365" t="str">
        <f t="shared" si="73"/>
        <v>96923500</v>
      </c>
      <c r="J1365" s="4">
        <f t="shared" si="74"/>
        <v>44420</v>
      </c>
    </row>
    <row r="1366" spans="1:10" hidden="1" x14ac:dyDescent="0.25">
      <c r="A1366" s="4">
        <v>44722</v>
      </c>
      <c r="B1366" t="s">
        <v>72</v>
      </c>
      <c r="C1366">
        <v>1000</v>
      </c>
      <c r="D1366" t="str">
        <f t="shared" si="75"/>
        <v>ГАЗ СОБОЛЬ1000</v>
      </c>
      <c r="E1366">
        <v>2022</v>
      </c>
      <c r="F1366" t="s">
        <v>22</v>
      </c>
      <c r="G1366">
        <v>14670</v>
      </c>
      <c r="H1366">
        <v>23500</v>
      </c>
      <c r="I1366" t="str">
        <f t="shared" si="73"/>
        <v>100023500</v>
      </c>
      <c r="J1366" s="4">
        <f t="shared" si="74"/>
        <v>44722</v>
      </c>
    </row>
    <row r="1367" spans="1:10" hidden="1" x14ac:dyDescent="0.25">
      <c r="A1367" s="4">
        <v>44407</v>
      </c>
      <c r="B1367" t="s">
        <v>37</v>
      </c>
      <c r="C1367">
        <v>1005</v>
      </c>
      <c r="D1367" t="str">
        <f t="shared" si="75"/>
        <v>ДЭС1005</v>
      </c>
      <c r="E1367">
        <v>2021</v>
      </c>
      <c r="F1367" t="s">
        <v>6</v>
      </c>
      <c r="G1367">
        <v>240</v>
      </c>
      <c r="H1367">
        <v>23500</v>
      </c>
      <c r="I1367" t="str">
        <f t="shared" si="73"/>
        <v>100523500</v>
      </c>
      <c r="J1367" s="4">
        <f t="shared" si="74"/>
        <v>44407</v>
      </c>
    </row>
    <row r="1368" spans="1:10" hidden="1" x14ac:dyDescent="0.25">
      <c r="A1368" s="4">
        <v>44407</v>
      </c>
      <c r="B1368" t="s">
        <v>37</v>
      </c>
      <c r="C1368">
        <v>1005</v>
      </c>
      <c r="D1368" t="str">
        <f t="shared" si="75"/>
        <v>ДЭС1005</v>
      </c>
      <c r="E1368">
        <v>2021</v>
      </c>
      <c r="F1368" t="s">
        <v>4</v>
      </c>
      <c r="G1368">
        <v>240</v>
      </c>
      <c r="H1368">
        <v>23500</v>
      </c>
      <c r="I1368" t="str">
        <f t="shared" si="73"/>
        <v>100523500</v>
      </c>
      <c r="J1368" s="4">
        <f t="shared" si="74"/>
        <v>44407</v>
      </c>
    </row>
    <row r="1369" spans="1:10" hidden="1" x14ac:dyDescent="0.25">
      <c r="A1369" s="4">
        <v>44432</v>
      </c>
      <c r="B1369" t="s">
        <v>37</v>
      </c>
      <c r="C1369">
        <v>1005</v>
      </c>
      <c r="D1369" t="str">
        <f t="shared" si="75"/>
        <v>ДЭС1005</v>
      </c>
      <c r="E1369">
        <v>2021</v>
      </c>
      <c r="F1369" t="s">
        <v>4</v>
      </c>
      <c r="G1369">
        <v>492</v>
      </c>
      <c r="H1369">
        <v>23500</v>
      </c>
      <c r="I1369" t="str">
        <f t="shared" si="73"/>
        <v>100523500</v>
      </c>
      <c r="J1369" s="4">
        <f t="shared" si="74"/>
        <v>44432</v>
      </c>
    </row>
    <row r="1370" spans="1:10" hidden="1" x14ac:dyDescent="0.25">
      <c r="A1370" s="4">
        <v>44407</v>
      </c>
      <c r="B1370" t="s">
        <v>37</v>
      </c>
      <c r="C1370">
        <v>1006</v>
      </c>
      <c r="D1370" t="str">
        <f t="shared" si="75"/>
        <v>ДЭС1006</v>
      </c>
      <c r="E1370">
        <v>2021</v>
      </c>
      <c r="F1370" t="s">
        <v>6</v>
      </c>
      <c r="G1370">
        <v>237</v>
      </c>
      <c r="H1370">
        <v>23500</v>
      </c>
      <c r="I1370" t="str">
        <f t="shared" si="73"/>
        <v>100623500</v>
      </c>
      <c r="J1370" s="4">
        <f t="shared" si="74"/>
        <v>44407</v>
      </c>
    </row>
    <row r="1371" spans="1:10" hidden="1" x14ac:dyDescent="0.25">
      <c r="A1371" s="4">
        <v>44407</v>
      </c>
      <c r="B1371" t="s">
        <v>37</v>
      </c>
      <c r="C1371">
        <v>1006</v>
      </c>
      <c r="D1371" t="str">
        <f t="shared" si="75"/>
        <v>ДЭС1006</v>
      </c>
      <c r="E1371">
        <v>2021</v>
      </c>
      <c r="F1371" t="s">
        <v>4</v>
      </c>
      <c r="G1371">
        <v>237</v>
      </c>
      <c r="H1371">
        <v>23500</v>
      </c>
      <c r="I1371" t="str">
        <f t="shared" si="73"/>
        <v>100623500</v>
      </c>
      <c r="J1371" s="4">
        <f t="shared" si="74"/>
        <v>44407</v>
      </c>
    </row>
    <row r="1372" spans="1:10" hidden="1" x14ac:dyDescent="0.25">
      <c r="A1372" s="4">
        <v>44432</v>
      </c>
      <c r="B1372" t="s">
        <v>37</v>
      </c>
      <c r="C1372">
        <v>1006</v>
      </c>
      <c r="D1372" t="str">
        <f t="shared" si="75"/>
        <v>ДЭС1006</v>
      </c>
      <c r="E1372">
        <v>2021</v>
      </c>
      <c r="F1372" t="s">
        <v>4</v>
      </c>
      <c r="G1372">
        <v>510</v>
      </c>
      <c r="H1372">
        <v>23500</v>
      </c>
      <c r="I1372" t="str">
        <f t="shared" si="73"/>
        <v>100623500</v>
      </c>
      <c r="J1372" s="4">
        <f t="shared" si="74"/>
        <v>44432</v>
      </c>
    </row>
    <row r="1373" spans="1:10" hidden="1" x14ac:dyDescent="0.25">
      <c r="A1373" s="4">
        <v>44503</v>
      </c>
      <c r="B1373" t="s">
        <v>37</v>
      </c>
      <c r="C1373">
        <v>1006</v>
      </c>
      <c r="D1373" t="str">
        <f t="shared" si="75"/>
        <v>ДЭС1006</v>
      </c>
      <c r="E1373">
        <v>2021</v>
      </c>
      <c r="F1373" t="s">
        <v>6</v>
      </c>
      <c r="G1373">
        <v>749</v>
      </c>
      <c r="H1373">
        <v>23500</v>
      </c>
      <c r="I1373" t="str">
        <f t="shared" si="73"/>
        <v>100623500</v>
      </c>
      <c r="J1373" s="4">
        <f t="shared" si="74"/>
        <v>44503</v>
      </c>
    </row>
    <row r="1374" spans="1:10" hidden="1" x14ac:dyDescent="0.25">
      <c r="A1374" s="4">
        <v>44775</v>
      </c>
      <c r="B1374" t="s">
        <v>37</v>
      </c>
      <c r="C1374">
        <v>1006</v>
      </c>
      <c r="D1374" t="str">
        <f t="shared" si="75"/>
        <v>ДЭС1006</v>
      </c>
      <c r="E1374">
        <v>2022</v>
      </c>
      <c r="F1374" t="s">
        <v>2</v>
      </c>
      <c r="G1374">
        <v>1069</v>
      </c>
      <c r="H1374">
        <v>23500</v>
      </c>
      <c r="I1374" t="str">
        <f t="shared" si="73"/>
        <v>100623500</v>
      </c>
      <c r="J1374" s="4">
        <f t="shared" si="74"/>
        <v>44775</v>
      </c>
    </row>
    <row r="1375" spans="1:10" hidden="1" x14ac:dyDescent="0.25">
      <c r="A1375" s="4">
        <v>44789</v>
      </c>
      <c r="B1375" t="s">
        <v>37</v>
      </c>
      <c r="C1375">
        <v>1006</v>
      </c>
      <c r="D1375" t="str">
        <f t="shared" si="75"/>
        <v>ДЭС1006</v>
      </c>
      <c r="E1375">
        <v>2022</v>
      </c>
      <c r="F1375" t="s">
        <v>6</v>
      </c>
      <c r="G1375">
        <v>1383</v>
      </c>
      <c r="H1375">
        <v>23500</v>
      </c>
      <c r="I1375" t="str">
        <f t="shared" si="73"/>
        <v>100623500</v>
      </c>
      <c r="J1375" s="4">
        <f t="shared" si="74"/>
        <v>44789</v>
      </c>
    </row>
    <row r="1376" spans="1:10" hidden="1" x14ac:dyDescent="0.25">
      <c r="A1376" s="4">
        <v>44803</v>
      </c>
      <c r="B1376" t="s">
        <v>37</v>
      </c>
      <c r="C1376">
        <v>1006</v>
      </c>
      <c r="D1376" t="str">
        <f t="shared" si="75"/>
        <v>ДЭС1006</v>
      </c>
      <c r="E1376">
        <v>2022</v>
      </c>
      <c r="F1376" t="s">
        <v>4</v>
      </c>
      <c r="G1376">
        <v>1680</v>
      </c>
      <c r="H1376">
        <v>23500</v>
      </c>
      <c r="I1376" t="str">
        <f t="shared" si="73"/>
        <v>100623500</v>
      </c>
      <c r="J1376" s="4">
        <f t="shared" si="74"/>
        <v>44803</v>
      </c>
    </row>
    <row r="1377" spans="1:10" hidden="1" x14ac:dyDescent="0.25">
      <c r="A1377" s="4">
        <v>44815</v>
      </c>
      <c r="B1377" t="s">
        <v>37</v>
      </c>
      <c r="C1377">
        <v>1006</v>
      </c>
      <c r="D1377" t="str">
        <f t="shared" si="75"/>
        <v>ДЭС1006</v>
      </c>
      <c r="E1377">
        <v>2022</v>
      </c>
      <c r="F1377" t="s">
        <v>6</v>
      </c>
      <c r="G1377">
        <v>1950</v>
      </c>
      <c r="H1377">
        <v>23500</v>
      </c>
      <c r="I1377" t="str">
        <f t="shared" si="73"/>
        <v>100623500</v>
      </c>
      <c r="J1377" s="4">
        <f t="shared" si="74"/>
        <v>44815</v>
      </c>
    </row>
    <row r="1378" spans="1:10" hidden="1" x14ac:dyDescent="0.25">
      <c r="A1378" s="4">
        <v>44383</v>
      </c>
      <c r="B1378" t="s">
        <v>56</v>
      </c>
      <c r="C1378">
        <v>1007</v>
      </c>
      <c r="D1378" t="str">
        <f t="shared" si="75"/>
        <v>Насосная станция1007</v>
      </c>
      <c r="E1378">
        <v>2021</v>
      </c>
      <c r="F1378" t="s">
        <v>67</v>
      </c>
      <c r="G1378">
        <v>50</v>
      </c>
      <c r="H1378">
        <v>23500</v>
      </c>
      <c r="I1378" t="str">
        <f t="shared" si="73"/>
        <v>100723500</v>
      </c>
      <c r="J1378" s="4">
        <f t="shared" si="74"/>
        <v>44383</v>
      </c>
    </row>
    <row r="1379" spans="1:10" hidden="1" x14ac:dyDescent="0.25">
      <c r="A1379" s="4">
        <v>44410</v>
      </c>
      <c r="B1379" t="s">
        <v>56</v>
      </c>
      <c r="C1379">
        <v>1007</v>
      </c>
      <c r="D1379" t="str">
        <f t="shared" si="75"/>
        <v>Насосная станция1007</v>
      </c>
      <c r="E1379">
        <v>2021</v>
      </c>
      <c r="F1379" t="s">
        <v>69</v>
      </c>
      <c r="G1379">
        <v>192</v>
      </c>
      <c r="H1379">
        <v>23500</v>
      </c>
      <c r="I1379" t="str">
        <f t="shared" si="73"/>
        <v>100723500</v>
      </c>
      <c r="J1379" s="4">
        <f t="shared" si="74"/>
        <v>44410</v>
      </c>
    </row>
    <row r="1380" spans="1:10" hidden="1" x14ac:dyDescent="0.25">
      <c r="A1380" s="4">
        <v>44421</v>
      </c>
      <c r="B1380" t="s">
        <v>56</v>
      </c>
      <c r="C1380">
        <v>1007</v>
      </c>
      <c r="D1380" t="str">
        <f t="shared" si="75"/>
        <v>Насосная станция1007</v>
      </c>
      <c r="E1380">
        <v>2021</v>
      </c>
      <c r="F1380" t="s">
        <v>6</v>
      </c>
      <c r="G1380">
        <v>442</v>
      </c>
      <c r="H1380">
        <v>23500</v>
      </c>
      <c r="I1380" t="str">
        <f t="shared" si="73"/>
        <v>100723500</v>
      </c>
      <c r="J1380" s="4">
        <f t="shared" si="74"/>
        <v>44421</v>
      </c>
    </row>
    <row r="1381" spans="1:10" hidden="1" x14ac:dyDescent="0.25">
      <c r="A1381" s="4">
        <v>44432</v>
      </c>
      <c r="B1381" t="s">
        <v>56</v>
      </c>
      <c r="C1381">
        <v>1007</v>
      </c>
      <c r="D1381" t="str">
        <f t="shared" si="75"/>
        <v>Насосная станция1007</v>
      </c>
      <c r="E1381">
        <v>2021</v>
      </c>
      <c r="F1381" t="s">
        <v>6</v>
      </c>
      <c r="G1381">
        <v>696</v>
      </c>
      <c r="H1381">
        <v>23500</v>
      </c>
      <c r="I1381" t="str">
        <f t="shared" si="73"/>
        <v>100723500</v>
      </c>
      <c r="J1381" s="4">
        <f t="shared" si="74"/>
        <v>44432</v>
      </c>
    </row>
    <row r="1382" spans="1:10" hidden="1" x14ac:dyDescent="0.25">
      <c r="A1382" s="4">
        <v>44719</v>
      </c>
      <c r="B1382" t="s">
        <v>56</v>
      </c>
      <c r="C1382">
        <v>1007</v>
      </c>
      <c r="D1382" t="str">
        <f t="shared" si="75"/>
        <v>Насосная станция1007</v>
      </c>
      <c r="E1382">
        <v>2022</v>
      </c>
      <c r="F1382" t="s">
        <v>6</v>
      </c>
      <c r="G1382">
        <v>1203</v>
      </c>
      <c r="H1382">
        <v>23500</v>
      </c>
      <c r="I1382" t="str">
        <f t="shared" si="73"/>
        <v>100723500</v>
      </c>
      <c r="J1382" s="4">
        <f t="shared" si="74"/>
        <v>44719</v>
      </c>
    </row>
    <row r="1383" spans="1:10" hidden="1" x14ac:dyDescent="0.25">
      <c r="A1383" s="4">
        <v>44767</v>
      </c>
      <c r="B1383" t="s">
        <v>56</v>
      </c>
      <c r="C1383">
        <v>1007</v>
      </c>
      <c r="D1383" t="str">
        <f t="shared" si="75"/>
        <v>Насосная станция1007</v>
      </c>
      <c r="E1383">
        <v>2022</v>
      </c>
      <c r="F1383" t="s">
        <v>6</v>
      </c>
      <c r="G1383">
        <v>1593</v>
      </c>
      <c r="H1383">
        <v>23500</v>
      </c>
      <c r="I1383" t="str">
        <f t="shared" si="73"/>
        <v>100723500</v>
      </c>
      <c r="J1383" s="4">
        <f t="shared" si="74"/>
        <v>44767</v>
      </c>
    </row>
    <row r="1384" spans="1:10" hidden="1" x14ac:dyDescent="0.25">
      <c r="A1384" s="4">
        <v>44779</v>
      </c>
      <c r="B1384" t="s">
        <v>56</v>
      </c>
      <c r="C1384">
        <v>1007</v>
      </c>
      <c r="D1384" t="str">
        <f t="shared" si="75"/>
        <v>Насосная станция1007</v>
      </c>
      <c r="E1384">
        <v>2022</v>
      </c>
      <c r="F1384" t="s">
        <v>6</v>
      </c>
      <c r="G1384">
        <v>1843</v>
      </c>
      <c r="H1384">
        <v>23500</v>
      </c>
      <c r="I1384" t="str">
        <f t="shared" si="73"/>
        <v>100723500</v>
      </c>
      <c r="J1384" s="4">
        <f t="shared" si="74"/>
        <v>44779</v>
      </c>
    </row>
    <row r="1385" spans="1:10" hidden="1" x14ac:dyDescent="0.25">
      <c r="A1385" s="4">
        <v>44784</v>
      </c>
      <c r="B1385" t="s">
        <v>56</v>
      </c>
      <c r="C1385">
        <v>1007</v>
      </c>
      <c r="D1385" t="str">
        <f t="shared" si="75"/>
        <v>Насосная станция1007</v>
      </c>
      <c r="E1385">
        <v>2022</v>
      </c>
      <c r="F1385" t="s">
        <v>6</v>
      </c>
      <c r="G1385">
        <v>1916</v>
      </c>
      <c r="H1385">
        <v>23500</v>
      </c>
      <c r="I1385" t="str">
        <f t="shared" si="73"/>
        <v>100723500</v>
      </c>
      <c r="J1385" s="4">
        <f t="shared" si="74"/>
        <v>44784</v>
      </c>
    </row>
    <row r="1386" spans="1:10" hidden="1" x14ac:dyDescent="0.25">
      <c r="A1386" s="4">
        <v>44295</v>
      </c>
      <c r="B1386" t="s">
        <v>54</v>
      </c>
      <c r="C1386">
        <v>1018</v>
      </c>
      <c r="D1386" t="str">
        <f t="shared" si="75"/>
        <v>D375A-5D1018</v>
      </c>
      <c r="E1386">
        <v>2021</v>
      </c>
      <c r="F1386" t="s">
        <v>2</v>
      </c>
      <c r="G1386">
        <v>41307</v>
      </c>
      <c r="I1386" t="str">
        <f t="shared" si="73"/>
        <v>1018</v>
      </c>
      <c r="J1386" s="4">
        <f t="shared" si="74"/>
        <v>44295</v>
      </c>
    </row>
    <row r="1387" spans="1:10" hidden="1" x14ac:dyDescent="0.25">
      <c r="A1387" s="4">
        <v>44317</v>
      </c>
      <c r="B1387" t="s">
        <v>54</v>
      </c>
      <c r="C1387">
        <v>1018</v>
      </c>
      <c r="D1387" t="str">
        <f t="shared" si="75"/>
        <v>D375A-5D1018</v>
      </c>
      <c r="E1387">
        <v>2021</v>
      </c>
      <c r="F1387" t="s">
        <v>6</v>
      </c>
      <c r="G1387">
        <v>41610</v>
      </c>
      <c r="I1387" t="str">
        <f t="shared" si="73"/>
        <v>1018</v>
      </c>
      <c r="J1387" s="4">
        <f t="shared" si="74"/>
        <v>44317</v>
      </c>
    </row>
    <row r="1388" spans="1:10" hidden="1" x14ac:dyDescent="0.25">
      <c r="A1388" s="4">
        <v>44335</v>
      </c>
      <c r="B1388" t="s">
        <v>54</v>
      </c>
      <c r="C1388">
        <v>1018</v>
      </c>
      <c r="D1388" t="str">
        <f t="shared" si="75"/>
        <v>D375A-5D1018</v>
      </c>
      <c r="E1388">
        <v>2021</v>
      </c>
      <c r="F1388" t="s">
        <v>4</v>
      </c>
      <c r="G1388">
        <v>41860</v>
      </c>
      <c r="I1388" t="str">
        <f t="shared" si="73"/>
        <v>1018</v>
      </c>
      <c r="J1388" s="4">
        <f t="shared" si="74"/>
        <v>44335</v>
      </c>
    </row>
    <row r="1389" spans="1:10" hidden="1" x14ac:dyDescent="0.25">
      <c r="A1389" s="4">
        <v>44350</v>
      </c>
      <c r="B1389" t="s">
        <v>54</v>
      </c>
      <c r="C1389">
        <v>1018</v>
      </c>
      <c r="D1389" t="str">
        <f t="shared" si="75"/>
        <v>D375A-5D1018</v>
      </c>
      <c r="E1389">
        <v>2021</v>
      </c>
      <c r="F1389" t="s">
        <v>6</v>
      </c>
      <c r="G1389">
        <v>42185</v>
      </c>
      <c r="I1389" t="str">
        <f t="shared" si="73"/>
        <v>1018</v>
      </c>
      <c r="J1389" s="4">
        <f t="shared" si="74"/>
        <v>44350</v>
      </c>
    </row>
    <row r="1390" spans="1:10" hidden="1" x14ac:dyDescent="0.25">
      <c r="A1390" s="4">
        <v>44363</v>
      </c>
      <c r="B1390" t="s">
        <v>54</v>
      </c>
      <c r="C1390">
        <v>1018</v>
      </c>
      <c r="D1390" t="str">
        <f t="shared" si="75"/>
        <v>D375A-5D1018</v>
      </c>
      <c r="E1390">
        <v>2021</v>
      </c>
      <c r="F1390" t="s">
        <v>2</v>
      </c>
      <c r="G1390">
        <v>42422</v>
      </c>
      <c r="I1390" t="str">
        <f t="shared" si="73"/>
        <v>1018</v>
      </c>
      <c r="J1390" s="4">
        <f t="shared" si="74"/>
        <v>44363</v>
      </c>
    </row>
    <row r="1391" spans="1:10" hidden="1" x14ac:dyDescent="0.25">
      <c r="A1391" s="4">
        <v>44380</v>
      </c>
      <c r="B1391" t="s">
        <v>54</v>
      </c>
      <c r="C1391">
        <v>1018</v>
      </c>
      <c r="D1391" t="str">
        <f t="shared" si="75"/>
        <v>D375A-5D1018</v>
      </c>
      <c r="E1391">
        <v>2021</v>
      </c>
      <c r="F1391" t="s">
        <v>6</v>
      </c>
      <c r="G1391">
        <v>42716</v>
      </c>
      <c r="I1391" t="str">
        <f t="shared" si="73"/>
        <v>1018</v>
      </c>
      <c r="J1391" s="4">
        <f t="shared" si="74"/>
        <v>44380</v>
      </c>
    </row>
    <row r="1392" spans="1:10" hidden="1" x14ac:dyDescent="0.25">
      <c r="A1392" s="4">
        <v>44411</v>
      </c>
      <c r="B1392" t="s">
        <v>54</v>
      </c>
      <c r="C1392">
        <v>1018</v>
      </c>
      <c r="D1392" t="str">
        <f t="shared" si="75"/>
        <v>D375A-5D1018</v>
      </c>
      <c r="E1392">
        <v>2021</v>
      </c>
      <c r="F1392" t="s">
        <v>4</v>
      </c>
      <c r="G1392">
        <v>43042</v>
      </c>
      <c r="I1392" t="str">
        <f t="shared" si="73"/>
        <v>1018</v>
      </c>
      <c r="J1392" s="4">
        <f t="shared" si="74"/>
        <v>44411</v>
      </c>
    </row>
    <row r="1393" spans="1:10" hidden="1" x14ac:dyDescent="0.25">
      <c r="A1393" s="4">
        <v>44424</v>
      </c>
      <c r="B1393" t="s">
        <v>54</v>
      </c>
      <c r="C1393">
        <v>1018</v>
      </c>
      <c r="D1393" t="str">
        <f t="shared" si="75"/>
        <v>D375A-5D1018</v>
      </c>
      <c r="E1393">
        <v>2021</v>
      </c>
      <c r="F1393" t="s">
        <v>6</v>
      </c>
      <c r="G1393">
        <v>43302</v>
      </c>
      <c r="I1393" t="str">
        <f t="shared" si="73"/>
        <v>1018</v>
      </c>
      <c r="J1393" s="4">
        <f t="shared" si="74"/>
        <v>44424</v>
      </c>
    </row>
    <row r="1394" spans="1:10" hidden="1" x14ac:dyDescent="0.25">
      <c r="A1394" s="4">
        <v>44443</v>
      </c>
      <c r="B1394" t="s">
        <v>54</v>
      </c>
      <c r="C1394">
        <v>1018</v>
      </c>
      <c r="D1394" t="str">
        <f t="shared" si="75"/>
        <v>D375A-5D1018</v>
      </c>
      <c r="E1394">
        <v>2021</v>
      </c>
      <c r="F1394" t="s">
        <v>2</v>
      </c>
      <c r="G1394">
        <v>43595</v>
      </c>
      <c r="I1394" t="str">
        <f t="shared" si="73"/>
        <v>1018</v>
      </c>
      <c r="J1394" s="4">
        <f t="shared" si="74"/>
        <v>44443</v>
      </c>
    </row>
    <row r="1395" spans="1:10" hidden="1" x14ac:dyDescent="0.25">
      <c r="A1395" s="4">
        <v>44461</v>
      </c>
      <c r="B1395" t="s">
        <v>54</v>
      </c>
      <c r="C1395">
        <v>1018</v>
      </c>
      <c r="D1395" t="str">
        <f t="shared" si="75"/>
        <v>D375A-5D1018</v>
      </c>
      <c r="E1395">
        <v>2021</v>
      </c>
      <c r="F1395" t="s">
        <v>6</v>
      </c>
      <c r="G1395">
        <v>43859</v>
      </c>
      <c r="I1395" t="str">
        <f t="shared" si="73"/>
        <v>1018</v>
      </c>
      <c r="J1395" s="4">
        <f t="shared" si="74"/>
        <v>44461</v>
      </c>
    </row>
    <row r="1396" spans="1:10" hidden="1" x14ac:dyDescent="0.25">
      <c r="A1396" s="4">
        <v>44475</v>
      </c>
      <c r="B1396" t="s">
        <v>54</v>
      </c>
      <c r="C1396">
        <v>1018</v>
      </c>
      <c r="D1396" t="str">
        <f t="shared" si="75"/>
        <v>D375A-5D1018</v>
      </c>
      <c r="E1396">
        <v>2021</v>
      </c>
      <c r="F1396" t="s">
        <v>4</v>
      </c>
      <c r="G1396">
        <v>44171</v>
      </c>
      <c r="I1396" t="str">
        <f t="shared" si="73"/>
        <v>1018</v>
      </c>
      <c r="J1396" s="4">
        <f t="shared" si="74"/>
        <v>44475</v>
      </c>
    </row>
    <row r="1397" spans="1:10" hidden="1" x14ac:dyDescent="0.25">
      <c r="A1397" s="4">
        <v>44321</v>
      </c>
      <c r="B1397" t="s">
        <v>73</v>
      </c>
      <c r="C1397">
        <v>1024</v>
      </c>
      <c r="D1397" t="str">
        <f t="shared" si="75"/>
        <v>WA-4701024</v>
      </c>
      <c r="E1397">
        <v>2021</v>
      </c>
      <c r="F1397" t="s">
        <v>6</v>
      </c>
      <c r="G1397">
        <v>26763</v>
      </c>
      <c r="H1397">
        <v>23500</v>
      </c>
      <c r="I1397" t="str">
        <f t="shared" si="73"/>
        <v>102423500</v>
      </c>
      <c r="J1397" s="4">
        <f t="shared" si="74"/>
        <v>44321</v>
      </c>
    </row>
    <row r="1398" spans="1:10" hidden="1" x14ac:dyDescent="0.25">
      <c r="A1398" s="4">
        <v>44357</v>
      </c>
      <c r="B1398" t="s">
        <v>73</v>
      </c>
      <c r="C1398">
        <v>1024</v>
      </c>
      <c r="D1398" t="str">
        <f t="shared" si="75"/>
        <v>WA-4701024</v>
      </c>
      <c r="E1398">
        <v>2021</v>
      </c>
      <c r="F1398" t="s">
        <v>2</v>
      </c>
      <c r="G1398">
        <v>26957</v>
      </c>
      <c r="H1398">
        <v>23500</v>
      </c>
      <c r="I1398" t="str">
        <f t="shared" si="73"/>
        <v>102423500</v>
      </c>
      <c r="J1398" s="4">
        <f t="shared" si="74"/>
        <v>44357</v>
      </c>
    </row>
    <row r="1399" spans="1:10" hidden="1" x14ac:dyDescent="0.25">
      <c r="A1399" s="4">
        <v>44368</v>
      </c>
      <c r="B1399" t="s">
        <v>73</v>
      </c>
      <c r="C1399">
        <v>1024</v>
      </c>
      <c r="D1399" t="str">
        <f t="shared" si="75"/>
        <v>WA-4701024</v>
      </c>
      <c r="E1399">
        <v>2021</v>
      </c>
      <c r="F1399" t="s">
        <v>6</v>
      </c>
      <c r="G1399">
        <v>27257</v>
      </c>
      <c r="H1399">
        <v>23500</v>
      </c>
      <c r="I1399" t="str">
        <f t="shared" si="73"/>
        <v>102423500</v>
      </c>
      <c r="J1399" s="4">
        <f t="shared" si="74"/>
        <v>44368</v>
      </c>
    </row>
    <row r="1400" spans="1:10" hidden="1" x14ac:dyDescent="0.25">
      <c r="A1400" s="4">
        <v>44383</v>
      </c>
      <c r="B1400" t="s">
        <v>73</v>
      </c>
      <c r="C1400">
        <v>1024</v>
      </c>
      <c r="D1400" t="str">
        <f t="shared" si="75"/>
        <v>WA-4701024</v>
      </c>
      <c r="E1400">
        <v>2021</v>
      </c>
      <c r="F1400" t="s">
        <v>4</v>
      </c>
      <c r="G1400">
        <v>27521</v>
      </c>
      <c r="H1400">
        <v>23500</v>
      </c>
      <c r="I1400" t="str">
        <f t="shared" si="73"/>
        <v>102423500</v>
      </c>
      <c r="J1400" s="4">
        <f t="shared" si="74"/>
        <v>44383</v>
      </c>
    </row>
    <row r="1401" spans="1:10" hidden="1" x14ac:dyDescent="0.25">
      <c r="A1401" s="4">
        <v>44400</v>
      </c>
      <c r="B1401" t="s">
        <v>73</v>
      </c>
      <c r="C1401">
        <v>1024</v>
      </c>
      <c r="D1401" t="str">
        <f t="shared" si="75"/>
        <v>WA-4701024</v>
      </c>
      <c r="E1401">
        <v>2021</v>
      </c>
      <c r="F1401" t="s">
        <v>6</v>
      </c>
      <c r="G1401">
        <v>27780</v>
      </c>
      <c r="H1401">
        <v>23500</v>
      </c>
      <c r="I1401" t="str">
        <f t="shared" si="73"/>
        <v>102423500</v>
      </c>
      <c r="J1401" s="4">
        <f t="shared" si="74"/>
        <v>44400</v>
      </c>
    </row>
    <row r="1402" spans="1:10" hidden="1" x14ac:dyDescent="0.25">
      <c r="A1402" s="4">
        <v>44414</v>
      </c>
      <c r="B1402" t="s">
        <v>73</v>
      </c>
      <c r="C1402">
        <v>1024</v>
      </c>
      <c r="D1402" t="str">
        <f t="shared" si="75"/>
        <v>WA-4701024</v>
      </c>
      <c r="E1402">
        <v>2021</v>
      </c>
      <c r="F1402" t="s">
        <v>5</v>
      </c>
      <c r="G1402">
        <v>28032</v>
      </c>
      <c r="H1402">
        <v>23500</v>
      </c>
      <c r="I1402" t="str">
        <f t="shared" si="73"/>
        <v>102423500</v>
      </c>
      <c r="J1402" s="4">
        <f t="shared" si="74"/>
        <v>44414</v>
      </c>
    </row>
    <row r="1403" spans="1:10" hidden="1" x14ac:dyDescent="0.25">
      <c r="A1403" s="4">
        <v>44429</v>
      </c>
      <c r="B1403" t="s">
        <v>73</v>
      </c>
      <c r="C1403">
        <v>1024</v>
      </c>
      <c r="D1403" t="str">
        <f t="shared" si="75"/>
        <v>WA-4701024</v>
      </c>
      <c r="E1403">
        <v>2021</v>
      </c>
      <c r="F1403" t="s">
        <v>6</v>
      </c>
      <c r="G1403">
        <v>28262</v>
      </c>
      <c r="H1403">
        <v>23500</v>
      </c>
      <c r="I1403" t="str">
        <f t="shared" si="73"/>
        <v>102423500</v>
      </c>
      <c r="J1403" s="4">
        <f t="shared" si="74"/>
        <v>44429</v>
      </c>
    </row>
    <row r="1404" spans="1:10" hidden="1" x14ac:dyDescent="0.25">
      <c r="A1404" s="4">
        <v>44442</v>
      </c>
      <c r="B1404" t="s">
        <v>73</v>
      </c>
      <c r="C1404">
        <v>1024</v>
      </c>
      <c r="D1404" t="str">
        <f t="shared" si="75"/>
        <v>WA-4701024</v>
      </c>
      <c r="E1404">
        <v>2021</v>
      </c>
      <c r="F1404" t="s">
        <v>4</v>
      </c>
      <c r="G1404">
        <v>28510</v>
      </c>
      <c r="H1404">
        <v>23500</v>
      </c>
      <c r="I1404" t="str">
        <f t="shared" si="73"/>
        <v>102423500</v>
      </c>
      <c r="J1404" s="4">
        <f t="shared" si="74"/>
        <v>44442</v>
      </c>
    </row>
    <row r="1405" spans="1:10" hidden="1" x14ac:dyDescent="0.25">
      <c r="A1405" s="4">
        <v>44452</v>
      </c>
      <c r="B1405" t="s">
        <v>73</v>
      </c>
      <c r="C1405">
        <v>1024</v>
      </c>
      <c r="D1405" t="str">
        <f t="shared" si="75"/>
        <v>WA-4701024</v>
      </c>
      <c r="E1405">
        <v>2021</v>
      </c>
      <c r="F1405" t="s">
        <v>6</v>
      </c>
      <c r="G1405">
        <v>28745</v>
      </c>
      <c r="H1405">
        <v>23500</v>
      </c>
      <c r="I1405" t="str">
        <f t="shared" si="73"/>
        <v>102423500</v>
      </c>
      <c r="J1405" s="4">
        <f t="shared" si="74"/>
        <v>44452</v>
      </c>
    </row>
    <row r="1406" spans="1:10" hidden="1" x14ac:dyDescent="0.25">
      <c r="A1406" s="4">
        <v>44683</v>
      </c>
      <c r="B1406" t="s">
        <v>73</v>
      </c>
      <c r="C1406">
        <v>1024</v>
      </c>
      <c r="D1406" t="str">
        <f t="shared" si="75"/>
        <v>WA-4701024</v>
      </c>
      <c r="E1406">
        <v>2022</v>
      </c>
      <c r="F1406" t="s">
        <v>2</v>
      </c>
      <c r="G1406">
        <v>28999</v>
      </c>
      <c r="H1406">
        <v>23500</v>
      </c>
      <c r="I1406" t="str">
        <f t="shared" si="73"/>
        <v>102423500</v>
      </c>
      <c r="J1406" s="4">
        <f t="shared" si="74"/>
        <v>44683</v>
      </c>
    </row>
    <row r="1407" spans="1:10" hidden="1" x14ac:dyDescent="0.25">
      <c r="A1407" s="4">
        <v>44704</v>
      </c>
      <c r="B1407" t="s">
        <v>73</v>
      </c>
      <c r="C1407">
        <v>1024</v>
      </c>
      <c r="D1407" t="str">
        <f t="shared" si="75"/>
        <v>WA-4701024</v>
      </c>
      <c r="E1407">
        <v>2022</v>
      </c>
      <c r="F1407" t="s">
        <v>6</v>
      </c>
      <c r="G1407">
        <v>29280</v>
      </c>
      <c r="H1407">
        <v>23500</v>
      </c>
      <c r="I1407" t="str">
        <f t="shared" si="73"/>
        <v>102423500</v>
      </c>
      <c r="J1407" s="4">
        <f t="shared" si="74"/>
        <v>44704</v>
      </c>
    </row>
    <row r="1408" spans="1:10" hidden="1" x14ac:dyDescent="0.25">
      <c r="A1408" s="4">
        <v>44720</v>
      </c>
      <c r="B1408" t="s">
        <v>73</v>
      </c>
      <c r="C1408">
        <v>1024</v>
      </c>
      <c r="D1408" t="str">
        <f t="shared" si="75"/>
        <v>WA-4701024</v>
      </c>
      <c r="E1408">
        <v>2022</v>
      </c>
      <c r="F1408" t="s">
        <v>4</v>
      </c>
      <c r="G1408">
        <v>29500</v>
      </c>
      <c r="H1408">
        <v>23500</v>
      </c>
      <c r="I1408" t="str">
        <f t="shared" si="73"/>
        <v>102423500</v>
      </c>
      <c r="J1408" s="4">
        <f t="shared" si="74"/>
        <v>44720</v>
      </c>
    </row>
    <row r="1409" spans="1:10" hidden="1" x14ac:dyDescent="0.25">
      <c r="A1409" s="4">
        <v>44732</v>
      </c>
      <c r="B1409" t="s">
        <v>73</v>
      </c>
      <c r="C1409">
        <v>1024</v>
      </c>
      <c r="D1409" t="str">
        <f t="shared" si="75"/>
        <v>WA-4701024</v>
      </c>
      <c r="E1409">
        <v>2022</v>
      </c>
      <c r="F1409" t="s">
        <v>6</v>
      </c>
      <c r="G1409">
        <v>29720</v>
      </c>
      <c r="H1409">
        <v>23500</v>
      </c>
      <c r="I1409" t="str">
        <f t="shared" si="73"/>
        <v>102423500</v>
      </c>
      <c r="J1409" s="4">
        <f t="shared" si="74"/>
        <v>44732</v>
      </c>
    </row>
    <row r="1410" spans="1:10" hidden="1" x14ac:dyDescent="0.25">
      <c r="A1410" s="4">
        <v>44750</v>
      </c>
      <c r="B1410" t="s">
        <v>73</v>
      </c>
      <c r="C1410">
        <v>1024</v>
      </c>
      <c r="D1410" t="str">
        <f t="shared" si="75"/>
        <v>WA-4701024</v>
      </c>
      <c r="E1410">
        <v>2022</v>
      </c>
      <c r="F1410" t="s">
        <v>7</v>
      </c>
      <c r="G1410">
        <v>30000</v>
      </c>
      <c r="H1410">
        <v>23500</v>
      </c>
      <c r="I1410" t="str">
        <f t="shared" ref="I1410:I1473" si="76">C1410&amp;H1410</f>
        <v>102423500</v>
      </c>
      <c r="J1410" s="4">
        <f t="shared" ref="J1410:J1473" si="77">A1410</f>
        <v>44750</v>
      </c>
    </row>
    <row r="1411" spans="1:10" hidden="1" x14ac:dyDescent="0.25">
      <c r="A1411" s="4">
        <v>44774</v>
      </c>
      <c r="B1411" t="s">
        <v>73</v>
      </c>
      <c r="C1411">
        <v>1024</v>
      </c>
      <c r="D1411" t="str">
        <f t="shared" si="75"/>
        <v>WA-4701024</v>
      </c>
      <c r="E1411">
        <v>2022</v>
      </c>
      <c r="F1411" t="s">
        <v>6</v>
      </c>
      <c r="G1411">
        <v>30250</v>
      </c>
      <c r="H1411">
        <v>23500</v>
      </c>
      <c r="I1411" t="str">
        <f t="shared" si="76"/>
        <v>102423500</v>
      </c>
      <c r="J1411" s="4">
        <f t="shared" si="77"/>
        <v>44774</v>
      </c>
    </row>
    <row r="1412" spans="1:10" hidden="1" x14ac:dyDescent="0.25">
      <c r="A1412" s="4">
        <v>44828</v>
      </c>
      <c r="B1412" t="s">
        <v>73</v>
      </c>
      <c r="C1412">
        <v>1024</v>
      </c>
      <c r="D1412" t="str">
        <f t="shared" si="75"/>
        <v>WA-4701024</v>
      </c>
      <c r="E1412">
        <v>2022</v>
      </c>
      <c r="F1412" t="s">
        <v>4</v>
      </c>
      <c r="G1412">
        <v>30500</v>
      </c>
      <c r="H1412">
        <v>23500</v>
      </c>
      <c r="I1412" t="str">
        <f t="shared" si="76"/>
        <v>102423500</v>
      </c>
      <c r="J1412" s="4">
        <f t="shared" si="77"/>
        <v>44828</v>
      </c>
    </row>
    <row r="1413" spans="1:10" hidden="1" x14ac:dyDescent="0.25">
      <c r="A1413" s="4">
        <v>44262</v>
      </c>
      <c r="B1413" t="s">
        <v>54</v>
      </c>
      <c r="C1413">
        <v>1034</v>
      </c>
      <c r="D1413" t="str">
        <f t="shared" si="75"/>
        <v>D375A-5D1034</v>
      </c>
      <c r="E1413">
        <v>2021</v>
      </c>
      <c r="F1413" t="s">
        <v>2</v>
      </c>
      <c r="G1413">
        <v>36497</v>
      </c>
      <c r="I1413" t="str">
        <f t="shared" si="76"/>
        <v>1034</v>
      </c>
      <c r="J1413" s="4">
        <f t="shared" si="77"/>
        <v>44262</v>
      </c>
    </row>
    <row r="1414" spans="1:10" hidden="1" x14ac:dyDescent="0.25">
      <c r="A1414" s="4">
        <v>44281</v>
      </c>
      <c r="B1414" t="s">
        <v>54</v>
      </c>
      <c r="C1414">
        <v>1034</v>
      </c>
      <c r="D1414" t="str">
        <f t="shared" si="75"/>
        <v>D375A-5D1034</v>
      </c>
      <c r="E1414">
        <v>2021</v>
      </c>
      <c r="F1414" t="s">
        <v>6</v>
      </c>
      <c r="G1414">
        <v>36832</v>
      </c>
      <c r="I1414" t="str">
        <f t="shared" si="76"/>
        <v>1034</v>
      </c>
      <c r="J1414" s="4">
        <f t="shared" si="77"/>
        <v>44281</v>
      </c>
    </row>
    <row r="1415" spans="1:10" hidden="1" x14ac:dyDescent="0.25">
      <c r="A1415" s="4">
        <v>44296</v>
      </c>
      <c r="B1415" t="s">
        <v>54</v>
      </c>
      <c r="C1415">
        <v>1034</v>
      </c>
      <c r="D1415" t="str">
        <f t="shared" si="75"/>
        <v>D375A-5D1034</v>
      </c>
      <c r="E1415">
        <v>2021</v>
      </c>
      <c r="F1415" t="s">
        <v>4</v>
      </c>
      <c r="G1415">
        <v>37131</v>
      </c>
      <c r="I1415" t="str">
        <f t="shared" si="76"/>
        <v>1034</v>
      </c>
      <c r="J1415" s="4">
        <f t="shared" si="77"/>
        <v>44296</v>
      </c>
    </row>
    <row r="1416" spans="1:10" hidden="1" x14ac:dyDescent="0.25">
      <c r="A1416" s="4">
        <v>44315</v>
      </c>
      <c r="B1416" t="s">
        <v>54</v>
      </c>
      <c r="C1416">
        <v>1034</v>
      </c>
      <c r="D1416" t="str">
        <f t="shared" si="75"/>
        <v>D375A-5D1034</v>
      </c>
      <c r="E1416">
        <v>2021</v>
      </c>
      <c r="F1416" t="s">
        <v>7</v>
      </c>
      <c r="G1416">
        <v>37280</v>
      </c>
      <c r="I1416" t="str">
        <f t="shared" si="76"/>
        <v>1034</v>
      </c>
      <c r="J1416" s="4">
        <f t="shared" si="77"/>
        <v>44315</v>
      </c>
    </row>
    <row r="1417" spans="1:10" hidden="1" x14ac:dyDescent="0.25">
      <c r="A1417" s="4">
        <v>44324</v>
      </c>
      <c r="B1417" t="s">
        <v>54</v>
      </c>
      <c r="C1417">
        <v>1034</v>
      </c>
      <c r="D1417" t="str">
        <f t="shared" si="75"/>
        <v>D375A-5D1034</v>
      </c>
      <c r="E1417">
        <v>2021</v>
      </c>
      <c r="F1417" t="s">
        <v>2</v>
      </c>
      <c r="G1417">
        <v>37280</v>
      </c>
      <c r="I1417" t="str">
        <f t="shared" si="76"/>
        <v>1034</v>
      </c>
      <c r="J1417" s="4">
        <f t="shared" si="77"/>
        <v>44324</v>
      </c>
    </row>
    <row r="1418" spans="1:10" hidden="1" x14ac:dyDescent="0.25">
      <c r="A1418" s="4">
        <v>44334</v>
      </c>
      <c r="B1418" t="s">
        <v>54</v>
      </c>
      <c r="C1418">
        <v>1034</v>
      </c>
      <c r="D1418" t="str">
        <f t="shared" si="75"/>
        <v>D375A-5D1034</v>
      </c>
      <c r="E1418">
        <v>2021</v>
      </c>
      <c r="F1418" t="s">
        <v>74</v>
      </c>
      <c r="G1418">
        <v>37397</v>
      </c>
      <c r="I1418" t="str">
        <f t="shared" si="76"/>
        <v>1034</v>
      </c>
      <c r="J1418" s="4">
        <f t="shared" si="77"/>
        <v>44334</v>
      </c>
    </row>
    <row r="1419" spans="1:10" hidden="1" x14ac:dyDescent="0.25">
      <c r="A1419" s="4">
        <v>44348</v>
      </c>
      <c r="B1419" t="s">
        <v>54</v>
      </c>
      <c r="C1419">
        <v>1034</v>
      </c>
      <c r="D1419" t="str">
        <f t="shared" ref="D1419:D1482" si="78">B1419&amp;C1419</f>
        <v>D375A-5D1034</v>
      </c>
      <c r="E1419">
        <v>2021</v>
      </c>
      <c r="F1419" t="s">
        <v>2</v>
      </c>
      <c r="G1419">
        <v>37693</v>
      </c>
      <c r="I1419" t="str">
        <f t="shared" si="76"/>
        <v>1034</v>
      </c>
      <c r="J1419" s="4">
        <f t="shared" si="77"/>
        <v>44348</v>
      </c>
    </row>
    <row r="1420" spans="1:10" hidden="1" x14ac:dyDescent="0.25">
      <c r="A1420" s="4">
        <v>44361</v>
      </c>
      <c r="B1420" t="s">
        <v>54</v>
      </c>
      <c r="C1420">
        <v>1034</v>
      </c>
      <c r="D1420" t="str">
        <f t="shared" si="78"/>
        <v>D375A-5D1034</v>
      </c>
      <c r="E1420">
        <v>2021</v>
      </c>
      <c r="F1420" t="s">
        <v>6</v>
      </c>
      <c r="G1420">
        <v>37959</v>
      </c>
      <c r="I1420" t="str">
        <f t="shared" si="76"/>
        <v>1034</v>
      </c>
      <c r="J1420" s="4">
        <f t="shared" si="77"/>
        <v>44361</v>
      </c>
    </row>
    <row r="1421" spans="1:10" hidden="1" x14ac:dyDescent="0.25">
      <c r="A1421" s="4">
        <v>44400</v>
      </c>
      <c r="B1421" t="s">
        <v>54</v>
      </c>
      <c r="C1421">
        <v>1034</v>
      </c>
      <c r="D1421" t="str">
        <f t="shared" si="78"/>
        <v>D375A-5D1034</v>
      </c>
      <c r="E1421">
        <v>2021</v>
      </c>
      <c r="F1421" t="s">
        <v>6</v>
      </c>
      <c r="G1421">
        <v>38450</v>
      </c>
      <c r="I1421" t="str">
        <f t="shared" si="76"/>
        <v>1034</v>
      </c>
      <c r="J1421" s="4">
        <f t="shared" si="77"/>
        <v>44400</v>
      </c>
    </row>
    <row r="1422" spans="1:10" hidden="1" x14ac:dyDescent="0.25">
      <c r="A1422" s="4">
        <v>44415</v>
      </c>
      <c r="B1422" t="s">
        <v>54</v>
      </c>
      <c r="C1422">
        <v>1034</v>
      </c>
      <c r="D1422" t="str">
        <f t="shared" si="78"/>
        <v>D375A-5D1034</v>
      </c>
      <c r="E1422">
        <v>2021</v>
      </c>
      <c r="F1422" t="s">
        <v>2</v>
      </c>
      <c r="G1422">
        <v>38403</v>
      </c>
      <c r="I1422" t="str">
        <f t="shared" si="76"/>
        <v>1034</v>
      </c>
      <c r="J1422" s="4">
        <f t="shared" si="77"/>
        <v>44415</v>
      </c>
    </row>
    <row r="1423" spans="1:10" hidden="1" x14ac:dyDescent="0.25">
      <c r="A1423" s="4">
        <v>44423</v>
      </c>
      <c r="B1423" t="s">
        <v>54</v>
      </c>
      <c r="C1423">
        <v>1034</v>
      </c>
      <c r="D1423" t="str">
        <f t="shared" si="78"/>
        <v>D375A-5D1034</v>
      </c>
      <c r="E1423">
        <v>2021</v>
      </c>
      <c r="F1423" t="s">
        <v>2</v>
      </c>
      <c r="G1423">
        <v>38458</v>
      </c>
      <c r="I1423" t="str">
        <f t="shared" si="76"/>
        <v>1034</v>
      </c>
      <c r="J1423" s="4">
        <f t="shared" si="77"/>
        <v>44423</v>
      </c>
    </row>
    <row r="1424" spans="1:10" hidden="1" x14ac:dyDescent="0.25">
      <c r="A1424" s="4">
        <v>44437</v>
      </c>
      <c r="B1424" t="s">
        <v>54</v>
      </c>
      <c r="C1424">
        <v>1034</v>
      </c>
      <c r="D1424" t="str">
        <f t="shared" si="78"/>
        <v>D375A-5D1034</v>
      </c>
      <c r="E1424">
        <v>2021</v>
      </c>
      <c r="F1424" t="s">
        <v>6</v>
      </c>
      <c r="G1424">
        <v>38738</v>
      </c>
      <c r="I1424" t="str">
        <f t="shared" si="76"/>
        <v>1034</v>
      </c>
      <c r="J1424" s="4">
        <f t="shared" si="77"/>
        <v>44437</v>
      </c>
    </row>
    <row r="1425" spans="1:10" hidden="1" x14ac:dyDescent="0.25">
      <c r="A1425" s="4">
        <v>44451</v>
      </c>
      <c r="B1425" t="s">
        <v>54</v>
      </c>
      <c r="C1425">
        <v>1034</v>
      </c>
      <c r="D1425" t="str">
        <f t="shared" si="78"/>
        <v>D375A-5D1034</v>
      </c>
      <c r="E1425">
        <v>2021</v>
      </c>
      <c r="F1425" t="s">
        <v>4</v>
      </c>
      <c r="G1425">
        <v>39023</v>
      </c>
      <c r="I1425" t="str">
        <f t="shared" si="76"/>
        <v>1034</v>
      </c>
      <c r="J1425" s="4">
        <f t="shared" si="77"/>
        <v>44451</v>
      </c>
    </row>
    <row r="1426" spans="1:10" hidden="1" x14ac:dyDescent="0.25">
      <c r="A1426" s="4">
        <v>44465</v>
      </c>
      <c r="B1426" t="s">
        <v>54</v>
      </c>
      <c r="C1426">
        <v>1034</v>
      </c>
      <c r="D1426" t="str">
        <f t="shared" si="78"/>
        <v>D375A-5D1034</v>
      </c>
      <c r="E1426">
        <v>2021</v>
      </c>
      <c r="F1426" t="s">
        <v>6</v>
      </c>
      <c r="G1426">
        <v>39290</v>
      </c>
      <c r="I1426" t="str">
        <f t="shared" si="76"/>
        <v>1034</v>
      </c>
      <c r="J1426" s="4">
        <f t="shared" si="77"/>
        <v>44465</v>
      </c>
    </row>
    <row r="1427" spans="1:10" hidden="1" x14ac:dyDescent="0.25">
      <c r="A1427" s="4">
        <v>44483</v>
      </c>
      <c r="B1427" t="s">
        <v>54</v>
      </c>
      <c r="C1427">
        <v>1034</v>
      </c>
      <c r="D1427" t="str">
        <f t="shared" si="78"/>
        <v>D375A-5D1034</v>
      </c>
      <c r="E1427">
        <v>2021</v>
      </c>
      <c r="F1427" t="s">
        <v>7</v>
      </c>
      <c r="G1427">
        <v>39596</v>
      </c>
      <c r="I1427" t="str">
        <f t="shared" si="76"/>
        <v>1034</v>
      </c>
      <c r="J1427" s="4">
        <f t="shared" si="77"/>
        <v>44483</v>
      </c>
    </row>
    <row r="1428" spans="1:10" hidden="1" x14ac:dyDescent="0.25">
      <c r="A1428" s="4">
        <v>44490</v>
      </c>
      <c r="B1428" t="s">
        <v>54</v>
      </c>
      <c r="C1428">
        <v>1034</v>
      </c>
      <c r="D1428" t="str">
        <f t="shared" si="78"/>
        <v>D375A-5D1034</v>
      </c>
      <c r="E1428">
        <v>2021</v>
      </c>
      <c r="F1428" t="s">
        <v>6</v>
      </c>
      <c r="G1428">
        <v>39855</v>
      </c>
      <c r="I1428" t="str">
        <f t="shared" si="76"/>
        <v>1034</v>
      </c>
      <c r="J1428" s="4">
        <f t="shared" si="77"/>
        <v>44490</v>
      </c>
    </row>
    <row r="1429" spans="1:10" hidden="1" x14ac:dyDescent="0.25">
      <c r="A1429" s="4">
        <v>44756</v>
      </c>
      <c r="B1429" t="s">
        <v>75</v>
      </c>
      <c r="C1429">
        <v>1046</v>
      </c>
      <c r="D1429" t="str">
        <f t="shared" si="78"/>
        <v>PATROL1046</v>
      </c>
      <c r="E1429">
        <v>2022</v>
      </c>
      <c r="F1429" t="s">
        <v>22</v>
      </c>
      <c r="G1429">
        <v>115367</v>
      </c>
      <c r="H1429">
        <v>23500</v>
      </c>
      <c r="I1429" t="str">
        <f t="shared" si="76"/>
        <v>104623500</v>
      </c>
      <c r="J1429" s="4">
        <f t="shared" si="77"/>
        <v>44756</v>
      </c>
    </row>
    <row r="1430" spans="1:10" hidden="1" x14ac:dyDescent="0.25">
      <c r="A1430" s="4">
        <v>44354</v>
      </c>
      <c r="B1430" t="s">
        <v>76</v>
      </c>
      <c r="C1430">
        <v>1067</v>
      </c>
      <c r="D1430" t="str">
        <f t="shared" si="78"/>
        <v>WA-6001067</v>
      </c>
      <c r="E1430">
        <v>2021</v>
      </c>
      <c r="F1430" t="s">
        <v>4</v>
      </c>
      <c r="G1430">
        <v>30539</v>
      </c>
      <c r="H1430">
        <v>23500</v>
      </c>
      <c r="I1430" t="str">
        <f t="shared" si="76"/>
        <v>106723500</v>
      </c>
      <c r="J1430" s="4">
        <f t="shared" si="77"/>
        <v>44354</v>
      </c>
    </row>
    <row r="1431" spans="1:10" hidden="1" x14ac:dyDescent="0.25">
      <c r="A1431" s="4">
        <v>44387</v>
      </c>
      <c r="B1431" t="s">
        <v>76</v>
      </c>
      <c r="C1431">
        <v>1067</v>
      </c>
      <c r="D1431" t="str">
        <f t="shared" si="78"/>
        <v>WA-6001067</v>
      </c>
      <c r="E1431">
        <v>2021</v>
      </c>
      <c r="F1431" t="s">
        <v>2</v>
      </c>
      <c r="G1431">
        <v>31002</v>
      </c>
      <c r="H1431">
        <v>23500</v>
      </c>
      <c r="I1431" t="str">
        <f t="shared" si="76"/>
        <v>106723500</v>
      </c>
      <c r="J1431" s="4">
        <f t="shared" si="77"/>
        <v>44387</v>
      </c>
    </row>
    <row r="1432" spans="1:10" hidden="1" x14ac:dyDescent="0.25">
      <c r="A1432" s="4">
        <v>44424</v>
      </c>
      <c r="B1432" t="s">
        <v>76</v>
      </c>
      <c r="C1432">
        <v>1067</v>
      </c>
      <c r="D1432" t="str">
        <f t="shared" si="78"/>
        <v>WA-6001067</v>
      </c>
      <c r="E1432">
        <v>2021</v>
      </c>
      <c r="F1432" t="s">
        <v>4</v>
      </c>
      <c r="G1432">
        <v>31541</v>
      </c>
      <c r="H1432">
        <v>23500</v>
      </c>
      <c r="I1432" t="str">
        <f t="shared" si="76"/>
        <v>106723500</v>
      </c>
      <c r="J1432" s="4">
        <f t="shared" si="77"/>
        <v>44424</v>
      </c>
    </row>
    <row r="1433" spans="1:10" hidden="1" x14ac:dyDescent="0.25">
      <c r="A1433" s="4">
        <v>44745</v>
      </c>
      <c r="B1433" t="s">
        <v>76</v>
      </c>
      <c r="C1433">
        <v>1067</v>
      </c>
      <c r="D1433" t="str">
        <f t="shared" si="78"/>
        <v>WA-6001067</v>
      </c>
      <c r="E1433">
        <v>2022</v>
      </c>
      <c r="F1433" t="s">
        <v>5</v>
      </c>
      <c r="G1433">
        <v>32022</v>
      </c>
      <c r="H1433">
        <v>23500</v>
      </c>
      <c r="I1433" t="str">
        <f t="shared" si="76"/>
        <v>106723500</v>
      </c>
      <c r="J1433" s="4">
        <f t="shared" si="77"/>
        <v>44745</v>
      </c>
    </row>
    <row r="1434" spans="1:10" hidden="1" x14ac:dyDescent="0.25">
      <c r="A1434" s="4">
        <v>44802</v>
      </c>
      <c r="B1434" t="s">
        <v>76</v>
      </c>
      <c r="C1434">
        <v>1067</v>
      </c>
      <c r="D1434" t="str">
        <f t="shared" si="78"/>
        <v>WA-6001067</v>
      </c>
      <c r="E1434">
        <v>2022</v>
      </c>
      <c r="F1434" t="s">
        <v>4</v>
      </c>
      <c r="G1434">
        <v>32514</v>
      </c>
      <c r="H1434">
        <v>23500</v>
      </c>
      <c r="I1434" t="str">
        <f t="shared" si="76"/>
        <v>106723500</v>
      </c>
      <c r="J1434" s="4">
        <f t="shared" si="77"/>
        <v>44802</v>
      </c>
    </row>
    <row r="1435" spans="1:10" hidden="1" x14ac:dyDescent="0.25">
      <c r="A1435" s="4">
        <v>44334</v>
      </c>
      <c r="B1435" t="s">
        <v>77</v>
      </c>
      <c r="C1435">
        <v>1071</v>
      </c>
      <c r="D1435" t="str">
        <f t="shared" si="78"/>
        <v>КАМАЗ автокран1071</v>
      </c>
      <c r="E1435">
        <v>2021</v>
      </c>
      <c r="F1435" t="s">
        <v>22</v>
      </c>
      <c r="G1435">
        <v>23268</v>
      </c>
      <c r="H1435">
        <v>23500</v>
      </c>
      <c r="I1435" t="str">
        <f t="shared" si="76"/>
        <v>107123500</v>
      </c>
      <c r="J1435" s="4">
        <f t="shared" si="77"/>
        <v>44334</v>
      </c>
    </row>
    <row r="1436" spans="1:10" hidden="1" x14ac:dyDescent="0.25">
      <c r="A1436" s="4">
        <v>44265</v>
      </c>
      <c r="B1436" t="s">
        <v>73</v>
      </c>
      <c r="C1436">
        <v>1078</v>
      </c>
      <c r="D1436" t="str">
        <f t="shared" si="78"/>
        <v>WA-4701078</v>
      </c>
      <c r="E1436">
        <v>2021</v>
      </c>
      <c r="F1436" t="s">
        <v>6</v>
      </c>
      <c r="G1436">
        <v>23485</v>
      </c>
      <c r="H1436">
        <v>23500</v>
      </c>
      <c r="I1436" t="str">
        <f t="shared" si="76"/>
        <v>107823500</v>
      </c>
      <c r="J1436" s="4">
        <f t="shared" si="77"/>
        <v>44265</v>
      </c>
    </row>
    <row r="1437" spans="1:10" hidden="1" x14ac:dyDescent="0.25">
      <c r="A1437" s="4">
        <v>44309</v>
      </c>
      <c r="B1437" t="s">
        <v>73</v>
      </c>
      <c r="C1437">
        <v>1078</v>
      </c>
      <c r="D1437" t="str">
        <f t="shared" si="78"/>
        <v>WA-4701078</v>
      </c>
      <c r="E1437">
        <v>2021</v>
      </c>
      <c r="F1437" t="s">
        <v>4</v>
      </c>
      <c r="G1437">
        <v>23750</v>
      </c>
      <c r="H1437">
        <v>23500</v>
      </c>
      <c r="I1437" t="str">
        <f t="shared" si="76"/>
        <v>107823500</v>
      </c>
      <c r="J1437" s="4">
        <f t="shared" si="77"/>
        <v>44309</v>
      </c>
    </row>
    <row r="1438" spans="1:10" hidden="1" x14ac:dyDescent="0.25">
      <c r="A1438" s="4">
        <v>44348</v>
      </c>
      <c r="B1438" t="s">
        <v>73</v>
      </c>
      <c r="C1438">
        <v>1078</v>
      </c>
      <c r="D1438" t="str">
        <f t="shared" si="78"/>
        <v>WA-4701078</v>
      </c>
      <c r="E1438">
        <v>2021</v>
      </c>
      <c r="F1438" t="s">
        <v>6</v>
      </c>
      <c r="G1438">
        <v>24008</v>
      </c>
      <c r="H1438">
        <v>23500</v>
      </c>
      <c r="I1438" t="str">
        <f t="shared" si="76"/>
        <v>107823500</v>
      </c>
      <c r="J1438" s="4">
        <f t="shared" si="77"/>
        <v>44348</v>
      </c>
    </row>
    <row r="1439" spans="1:10" hidden="1" x14ac:dyDescent="0.25">
      <c r="A1439" s="4">
        <v>44366</v>
      </c>
      <c r="B1439" t="s">
        <v>73</v>
      </c>
      <c r="C1439">
        <v>1078</v>
      </c>
      <c r="D1439" t="str">
        <f t="shared" si="78"/>
        <v>WA-4701078</v>
      </c>
      <c r="E1439">
        <v>2021</v>
      </c>
      <c r="F1439" t="s">
        <v>5</v>
      </c>
      <c r="G1439">
        <v>24250</v>
      </c>
      <c r="H1439">
        <v>23500</v>
      </c>
      <c r="I1439" t="str">
        <f t="shared" si="76"/>
        <v>107823500</v>
      </c>
      <c r="J1439" s="4">
        <f t="shared" si="77"/>
        <v>44366</v>
      </c>
    </row>
    <row r="1440" spans="1:10" hidden="1" x14ac:dyDescent="0.25">
      <c r="A1440" s="4">
        <v>44380</v>
      </c>
      <c r="B1440" t="s">
        <v>73</v>
      </c>
      <c r="C1440">
        <v>1078</v>
      </c>
      <c r="D1440" t="str">
        <f t="shared" si="78"/>
        <v>WA-4701078</v>
      </c>
      <c r="E1440">
        <v>2021</v>
      </c>
      <c r="F1440" t="s">
        <v>6</v>
      </c>
      <c r="G1440">
        <v>24500</v>
      </c>
      <c r="H1440">
        <v>23500</v>
      </c>
      <c r="I1440" t="str">
        <f t="shared" si="76"/>
        <v>107823500</v>
      </c>
      <c r="J1440" s="4">
        <f t="shared" si="77"/>
        <v>44380</v>
      </c>
    </row>
    <row r="1441" spans="1:11" hidden="1" x14ac:dyDescent="0.25">
      <c r="A1441" s="4">
        <v>44382</v>
      </c>
      <c r="B1441" t="s">
        <v>73</v>
      </c>
      <c r="C1441">
        <v>1078</v>
      </c>
      <c r="D1441" t="str">
        <f t="shared" si="78"/>
        <v>WA-4701078</v>
      </c>
      <c r="E1441">
        <v>2021</v>
      </c>
      <c r="F1441" t="s">
        <v>4</v>
      </c>
      <c r="G1441">
        <v>24570</v>
      </c>
      <c r="H1441">
        <v>23500</v>
      </c>
      <c r="I1441" t="str">
        <f t="shared" si="76"/>
        <v>107823500</v>
      </c>
      <c r="J1441" s="4">
        <f t="shared" si="77"/>
        <v>44382</v>
      </c>
    </row>
    <row r="1442" spans="1:11" hidden="1" x14ac:dyDescent="0.25">
      <c r="A1442" s="4">
        <v>44393</v>
      </c>
      <c r="B1442" t="s">
        <v>73</v>
      </c>
      <c r="C1442">
        <v>1078</v>
      </c>
      <c r="D1442" t="str">
        <f t="shared" si="78"/>
        <v>WA-4701078</v>
      </c>
      <c r="E1442">
        <v>2021</v>
      </c>
      <c r="F1442" t="s">
        <v>4</v>
      </c>
      <c r="G1442">
        <v>24770</v>
      </c>
      <c r="H1442">
        <v>23500</v>
      </c>
      <c r="I1442" t="str">
        <f t="shared" si="76"/>
        <v>107823500</v>
      </c>
      <c r="J1442" s="4">
        <f t="shared" si="77"/>
        <v>44393</v>
      </c>
    </row>
    <row r="1443" spans="1:11" hidden="1" x14ac:dyDescent="0.25">
      <c r="A1443" s="4">
        <v>44407</v>
      </c>
      <c r="B1443" t="s">
        <v>73</v>
      </c>
      <c r="C1443">
        <v>1078</v>
      </c>
      <c r="D1443" t="str">
        <f t="shared" si="78"/>
        <v>WA-4701078</v>
      </c>
      <c r="E1443">
        <v>2021</v>
      </c>
      <c r="F1443" t="s">
        <v>6</v>
      </c>
      <c r="G1443">
        <v>25007</v>
      </c>
      <c r="H1443">
        <v>23500</v>
      </c>
      <c r="I1443" t="str">
        <f t="shared" si="76"/>
        <v>107823500</v>
      </c>
      <c r="J1443" s="4">
        <f t="shared" si="77"/>
        <v>44407</v>
      </c>
    </row>
    <row r="1444" spans="1:11" hidden="1" x14ac:dyDescent="0.25">
      <c r="A1444" s="4">
        <v>44419</v>
      </c>
      <c r="B1444" t="s">
        <v>73</v>
      </c>
      <c r="C1444">
        <v>1078</v>
      </c>
      <c r="D1444" t="str">
        <f t="shared" si="78"/>
        <v>WA-4701078</v>
      </c>
      <c r="E1444">
        <v>2021</v>
      </c>
      <c r="F1444" t="s">
        <v>2</v>
      </c>
      <c r="G1444">
        <v>25250</v>
      </c>
      <c r="H1444">
        <v>23500</v>
      </c>
      <c r="I1444" t="str">
        <f t="shared" si="76"/>
        <v>107823500</v>
      </c>
      <c r="J1444" s="4">
        <f t="shared" si="77"/>
        <v>44419</v>
      </c>
    </row>
    <row r="1445" spans="1:11" hidden="1" x14ac:dyDescent="0.25">
      <c r="A1445" s="4">
        <v>44431</v>
      </c>
      <c r="B1445" t="s">
        <v>73</v>
      </c>
      <c r="C1445">
        <v>1078</v>
      </c>
      <c r="D1445" t="str">
        <f t="shared" si="78"/>
        <v>WA-4701078</v>
      </c>
      <c r="E1445">
        <v>2021</v>
      </c>
      <c r="F1445" t="s">
        <v>6</v>
      </c>
      <c r="G1445">
        <v>25463</v>
      </c>
      <c r="H1445">
        <v>23500</v>
      </c>
      <c r="I1445" t="str">
        <f t="shared" si="76"/>
        <v>107823500</v>
      </c>
      <c r="J1445" s="4">
        <f t="shared" si="77"/>
        <v>44431</v>
      </c>
    </row>
    <row r="1446" spans="1:11" hidden="1" x14ac:dyDescent="0.25">
      <c r="A1446" s="4">
        <v>44445</v>
      </c>
      <c r="B1446" t="s">
        <v>73</v>
      </c>
      <c r="C1446">
        <v>1078</v>
      </c>
      <c r="D1446" t="str">
        <f t="shared" si="78"/>
        <v>WA-4701078</v>
      </c>
      <c r="E1446">
        <v>2021</v>
      </c>
      <c r="F1446" t="s">
        <v>4</v>
      </c>
      <c r="G1446">
        <v>25739</v>
      </c>
      <c r="H1446">
        <v>23500</v>
      </c>
      <c r="I1446" t="str">
        <f t="shared" si="76"/>
        <v>107823500</v>
      </c>
      <c r="J1446" s="4">
        <f t="shared" si="77"/>
        <v>44445</v>
      </c>
    </row>
    <row r="1447" spans="1:11" hidden="1" x14ac:dyDescent="0.25">
      <c r="A1447" s="4">
        <v>44463</v>
      </c>
      <c r="B1447" t="s">
        <v>73</v>
      </c>
      <c r="C1447">
        <v>1078</v>
      </c>
      <c r="D1447" t="str">
        <f t="shared" si="78"/>
        <v>WA-4701078</v>
      </c>
      <c r="E1447">
        <v>2021</v>
      </c>
      <c r="F1447" t="s">
        <v>6</v>
      </c>
      <c r="G1447">
        <v>26021</v>
      </c>
      <c r="H1447">
        <v>23500</v>
      </c>
      <c r="I1447" t="str">
        <f t="shared" si="76"/>
        <v>107823500</v>
      </c>
      <c r="J1447" s="4">
        <f t="shared" si="77"/>
        <v>44463</v>
      </c>
    </row>
    <row r="1448" spans="1:11" hidden="1" x14ac:dyDescent="0.25">
      <c r="A1448" s="4">
        <v>44665</v>
      </c>
      <c r="B1448" t="s">
        <v>73</v>
      </c>
      <c r="C1448">
        <v>1078</v>
      </c>
      <c r="D1448" t="str">
        <f t="shared" si="78"/>
        <v>WA-4701078</v>
      </c>
      <c r="E1448">
        <v>2022</v>
      </c>
      <c r="F1448" t="s">
        <v>7</v>
      </c>
      <c r="G1448">
        <v>26221</v>
      </c>
      <c r="H1448">
        <v>23500</v>
      </c>
      <c r="I1448" t="str">
        <f t="shared" si="76"/>
        <v>107823500</v>
      </c>
      <c r="J1448" s="4">
        <f t="shared" si="77"/>
        <v>44665</v>
      </c>
    </row>
    <row r="1449" spans="1:11" hidden="1" x14ac:dyDescent="0.25">
      <c r="A1449" s="4">
        <v>44735</v>
      </c>
      <c r="B1449" t="s">
        <v>73</v>
      </c>
      <c r="C1449">
        <v>1078</v>
      </c>
      <c r="D1449" t="str">
        <f t="shared" si="78"/>
        <v>WA-4701078</v>
      </c>
      <c r="E1449">
        <v>2022</v>
      </c>
      <c r="F1449" t="s">
        <v>6</v>
      </c>
      <c r="G1449">
        <v>26515</v>
      </c>
      <c r="H1449">
        <v>23500</v>
      </c>
      <c r="I1449" t="str">
        <f t="shared" si="76"/>
        <v>107823500</v>
      </c>
      <c r="J1449" s="4">
        <f t="shared" si="77"/>
        <v>44735</v>
      </c>
    </row>
    <row r="1450" spans="1:11" hidden="1" x14ac:dyDescent="0.25">
      <c r="A1450" s="4">
        <v>44747</v>
      </c>
      <c r="B1450" t="s">
        <v>73</v>
      </c>
      <c r="C1450">
        <v>1078</v>
      </c>
      <c r="D1450" t="str">
        <f t="shared" si="78"/>
        <v>WA-4701078</v>
      </c>
      <c r="E1450">
        <v>2022</v>
      </c>
      <c r="F1450" t="s">
        <v>4</v>
      </c>
      <c r="G1450">
        <v>26755</v>
      </c>
      <c r="H1450">
        <v>23500</v>
      </c>
      <c r="I1450" t="str">
        <f t="shared" si="76"/>
        <v>107823500</v>
      </c>
      <c r="J1450" s="4">
        <f t="shared" si="77"/>
        <v>44747</v>
      </c>
    </row>
    <row r="1451" spans="1:11" hidden="1" x14ac:dyDescent="0.25">
      <c r="A1451" s="4">
        <v>44759</v>
      </c>
      <c r="B1451" t="s">
        <v>73</v>
      </c>
      <c r="C1451">
        <v>1078</v>
      </c>
      <c r="D1451" t="str">
        <f t="shared" si="78"/>
        <v>WA-4701078</v>
      </c>
      <c r="E1451">
        <v>2022</v>
      </c>
      <c r="F1451" t="s">
        <v>6</v>
      </c>
      <c r="G1451">
        <v>26965</v>
      </c>
      <c r="H1451">
        <v>23500</v>
      </c>
      <c r="I1451" t="str">
        <f t="shared" si="76"/>
        <v>107823500</v>
      </c>
      <c r="J1451" s="4">
        <f t="shared" si="77"/>
        <v>44759</v>
      </c>
    </row>
    <row r="1452" spans="1:11" hidden="1" x14ac:dyDescent="0.25">
      <c r="A1452" s="4">
        <v>44778</v>
      </c>
      <c r="B1452" t="s">
        <v>73</v>
      </c>
      <c r="C1452">
        <v>1078</v>
      </c>
      <c r="D1452" t="str">
        <f t="shared" si="78"/>
        <v>WA-4701078</v>
      </c>
      <c r="E1452">
        <v>2022</v>
      </c>
      <c r="F1452" t="s">
        <v>2</v>
      </c>
      <c r="G1452">
        <v>27261</v>
      </c>
      <c r="H1452">
        <v>23500</v>
      </c>
      <c r="I1452" t="str">
        <f t="shared" si="76"/>
        <v>107823500</v>
      </c>
      <c r="J1452" s="4">
        <f t="shared" si="77"/>
        <v>44778</v>
      </c>
    </row>
    <row r="1453" spans="1:11" hidden="1" x14ac:dyDescent="0.25">
      <c r="A1453" s="4">
        <v>44779</v>
      </c>
      <c r="B1453" t="s">
        <v>73</v>
      </c>
      <c r="C1453">
        <v>1078</v>
      </c>
      <c r="D1453" t="str">
        <f t="shared" si="78"/>
        <v>WA-4701078</v>
      </c>
      <c r="E1453">
        <v>2022</v>
      </c>
      <c r="F1453" t="s">
        <v>2</v>
      </c>
      <c r="G1453">
        <v>27261</v>
      </c>
      <c r="H1453">
        <v>23500</v>
      </c>
      <c r="I1453" t="str">
        <f t="shared" si="76"/>
        <v>107823500</v>
      </c>
      <c r="J1453" s="4">
        <f t="shared" si="77"/>
        <v>44779</v>
      </c>
    </row>
    <row r="1454" spans="1:11" hidden="1" x14ac:dyDescent="0.25">
      <c r="A1454" s="4">
        <v>44794</v>
      </c>
      <c r="B1454" t="s">
        <v>73</v>
      </c>
      <c r="C1454">
        <v>1078</v>
      </c>
      <c r="D1454" t="str">
        <f t="shared" si="78"/>
        <v>WA-4701078</v>
      </c>
      <c r="E1454">
        <v>2022</v>
      </c>
      <c r="F1454" t="s">
        <v>6</v>
      </c>
      <c r="G1454">
        <v>27535</v>
      </c>
      <c r="H1454">
        <v>23500</v>
      </c>
      <c r="I1454" t="str">
        <f t="shared" si="76"/>
        <v>107823500</v>
      </c>
      <c r="J1454" s="4">
        <f t="shared" si="77"/>
        <v>44794</v>
      </c>
    </row>
    <row r="1455" spans="1:11" hidden="1" x14ac:dyDescent="0.25">
      <c r="A1455" s="4">
        <v>44660</v>
      </c>
      <c r="B1455" t="s">
        <v>14</v>
      </c>
      <c r="C1455">
        <v>1080</v>
      </c>
      <c r="D1455" t="str">
        <f t="shared" si="78"/>
        <v>БелАЗ75471080</v>
      </c>
      <c r="E1455">
        <v>2022</v>
      </c>
      <c r="F1455" t="s">
        <v>61</v>
      </c>
      <c r="G1455">
        <v>97</v>
      </c>
      <c r="H1455">
        <v>100</v>
      </c>
      <c r="I1455" t="str">
        <f t="shared" si="76"/>
        <v>1080100</v>
      </c>
      <c r="J1455" s="4">
        <f t="shared" si="77"/>
        <v>44660</v>
      </c>
      <c r="K1455" t="s">
        <v>84</v>
      </c>
    </row>
    <row r="1456" spans="1:11" hidden="1" x14ac:dyDescent="0.25">
      <c r="A1456" s="4">
        <v>44672</v>
      </c>
      <c r="B1456" t="s">
        <v>14</v>
      </c>
      <c r="C1456">
        <v>1080</v>
      </c>
      <c r="D1456" t="str">
        <f t="shared" si="78"/>
        <v>БелАЗ75471080</v>
      </c>
      <c r="E1456">
        <v>2022</v>
      </c>
      <c r="F1456" t="s">
        <v>6</v>
      </c>
      <c r="G1456">
        <v>262</v>
      </c>
      <c r="H1456">
        <v>250</v>
      </c>
      <c r="I1456" t="str">
        <f t="shared" si="76"/>
        <v>1080250</v>
      </c>
      <c r="J1456" s="4">
        <f t="shared" si="77"/>
        <v>44672</v>
      </c>
      <c r="K1456" t="s">
        <v>84</v>
      </c>
    </row>
    <row r="1457" spans="1:11" hidden="1" x14ac:dyDescent="0.25">
      <c r="A1457" s="4">
        <v>44688</v>
      </c>
      <c r="B1457" t="s">
        <v>14</v>
      </c>
      <c r="C1457">
        <v>1080</v>
      </c>
      <c r="D1457" t="str">
        <f t="shared" si="78"/>
        <v>БелАЗ75471080</v>
      </c>
      <c r="E1457">
        <v>2022</v>
      </c>
      <c r="F1457" t="s">
        <v>4</v>
      </c>
      <c r="G1457">
        <v>508</v>
      </c>
      <c r="H1457">
        <v>500</v>
      </c>
      <c r="I1457" t="str">
        <f t="shared" si="76"/>
        <v>1080500</v>
      </c>
      <c r="J1457" s="4">
        <f t="shared" si="77"/>
        <v>44688</v>
      </c>
      <c r="K1457" t="s">
        <v>84</v>
      </c>
    </row>
    <row r="1458" spans="1:11" hidden="1" x14ac:dyDescent="0.25">
      <c r="A1458" s="4">
        <v>44704</v>
      </c>
      <c r="B1458" t="s">
        <v>14</v>
      </c>
      <c r="C1458">
        <v>1080</v>
      </c>
      <c r="D1458" t="str">
        <f t="shared" si="78"/>
        <v>БелАЗ75471080</v>
      </c>
      <c r="E1458">
        <v>2022</v>
      </c>
      <c r="F1458" t="s">
        <v>6</v>
      </c>
      <c r="G1458">
        <v>759</v>
      </c>
      <c r="H1458">
        <v>750</v>
      </c>
      <c r="I1458" t="str">
        <f t="shared" si="76"/>
        <v>1080750</v>
      </c>
      <c r="J1458" s="4">
        <f t="shared" si="77"/>
        <v>44704</v>
      </c>
      <c r="K1458" t="s">
        <v>84</v>
      </c>
    </row>
    <row r="1459" spans="1:11" hidden="1" x14ac:dyDescent="0.25">
      <c r="A1459" s="4">
        <v>44718</v>
      </c>
      <c r="B1459" t="s">
        <v>14</v>
      </c>
      <c r="C1459">
        <v>1080</v>
      </c>
      <c r="D1459" t="str">
        <f t="shared" si="78"/>
        <v>БелАЗ75471080</v>
      </c>
      <c r="E1459">
        <v>2022</v>
      </c>
      <c r="F1459" t="s">
        <v>2</v>
      </c>
      <c r="G1459">
        <v>1006</v>
      </c>
      <c r="H1459">
        <v>1000</v>
      </c>
      <c r="I1459" t="str">
        <f t="shared" si="76"/>
        <v>10801000</v>
      </c>
      <c r="J1459" s="4">
        <f t="shared" si="77"/>
        <v>44718</v>
      </c>
      <c r="K1459" t="s">
        <v>84</v>
      </c>
    </row>
    <row r="1460" spans="1:11" hidden="1" x14ac:dyDescent="0.25">
      <c r="A1460" s="4">
        <v>44774</v>
      </c>
      <c r="B1460" t="s">
        <v>14</v>
      </c>
      <c r="C1460">
        <v>1080</v>
      </c>
      <c r="D1460" t="str">
        <f t="shared" si="78"/>
        <v>БелАЗ75471080</v>
      </c>
      <c r="E1460">
        <v>2022</v>
      </c>
      <c r="F1460" t="s">
        <v>6</v>
      </c>
      <c r="G1460">
        <v>1249</v>
      </c>
      <c r="H1460">
        <v>1250</v>
      </c>
      <c r="I1460" t="str">
        <f t="shared" si="76"/>
        <v>10801250</v>
      </c>
      <c r="J1460" s="4">
        <f t="shared" si="77"/>
        <v>44774</v>
      </c>
      <c r="K1460" t="s">
        <v>84</v>
      </c>
    </row>
    <row r="1461" spans="1:11" hidden="1" x14ac:dyDescent="0.25">
      <c r="A1461" s="4">
        <v>44802</v>
      </c>
      <c r="B1461" t="s">
        <v>14</v>
      </c>
      <c r="C1461">
        <v>1080</v>
      </c>
      <c r="D1461" t="str">
        <f t="shared" si="78"/>
        <v>БелАЗ75471080</v>
      </c>
      <c r="E1461">
        <v>2022</v>
      </c>
      <c r="F1461" t="s">
        <v>52</v>
      </c>
      <c r="G1461">
        <v>1572</v>
      </c>
      <c r="H1461">
        <v>1500</v>
      </c>
      <c r="I1461" t="str">
        <f t="shared" si="76"/>
        <v>10801500</v>
      </c>
      <c r="J1461" s="4">
        <f t="shared" si="77"/>
        <v>44802</v>
      </c>
      <c r="K1461" t="s">
        <v>84</v>
      </c>
    </row>
    <row r="1462" spans="1:11" hidden="1" x14ac:dyDescent="0.25">
      <c r="A1462" s="4">
        <v>44656</v>
      </c>
      <c r="B1462" t="s">
        <v>14</v>
      </c>
      <c r="C1462">
        <v>1081</v>
      </c>
      <c r="D1462" t="str">
        <f t="shared" si="78"/>
        <v>БелАЗ75471081</v>
      </c>
      <c r="E1462">
        <v>2022</v>
      </c>
      <c r="F1462" t="s">
        <v>61</v>
      </c>
      <c r="G1462">
        <v>103</v>
      </c>
      <c r="H1462">
        <v>100</v>
      </c>
      <c r="I1462" t="str">
        <f t="shared" si="76"/>
        <v>1081100</v>
      </c>
      <c r="J1462" s="4">
        <f t="shared" si="77"/>
        <v>44656</v>
      </c>
      <c r="K1462" t="s">
        <v>84</v>
      </c>
    </row>
    <row r="1463" spans="1:11" hidden="1" x14ac:dyDescent="0.25">
      <c r="A1463" s="4">
        <v>44664</v>
      </c>
      <c r="B1463" t="s">
        <v>14</v>
      </c>
      <c r="C1463">
        <v>1081</v>
      </c>
      <c r="D1463" t="str">
        <f t="shared" si="78"/>
        <v>БелАЗ75471081</v>
      </c>
      <c r="E1463">
        <v>2022</v>
      </c>
      <c r="F1463" t="s">
        <v>6</v>
      </c>
      <c r="G1463">
        <v>254</v>
      </c>
      <c r="H1463">
        <v>250</v>
      </c>
      <c r="I1463" t="str">
        <f t="shared" si="76"/>
        <v>1081250</v>
      </c>
      <c r="J1463" s="4">
        <f t="shared" si="77"/>
        <v>44664</v>
      </c>
      <c r="K1463" t="s">
        <v>84</v>
      </c>
    </row>
    <row r="1464" spans="1:11" hidden="1" x14ac:dyDescent="0.25">
      <c r="A1464" s="4">
        <v>44677</v>
      </c>
      <c r="B1464" t="s">
        <v>14</v>
      </c>
      <c r="C1464">
        <v>1081</v>
      </c>
      <c r="D1464" t="str">
        <f t="shared" si="78"/>
        <v>БелАЗ75471081</v>
      </c>
      <c r="E1464">
        <v>2022</v>
      </c>
      <c r="F1464" t="s">
        <v>4</v>
      </c>
      <c r="G1464">
        <v>490</v>
      </c>
      <c r="H1464">
        <v>500</v>
      </c>
      <c r="I1464" t="str">
        <f t="shared" si="76"/>
        <v>1081500</v>
      </c>
      <c r="J1464" s="4">
        <f t="shared" si="77"/>
        <v>44677</v>
      </c>
      <c r="K1464" t="s">
        <v>84</v>
      </c>
    </row>
    <row r="1465" spans="1:11" hidden="1" x14ac:dyDescent="0.25">
      <c r="A1465" s="4">
        <v>44715</v>
      </c>
      <c r="B1465" t="s">
        <v>14</v>
      </c>
      <c r="C1465">
        <v>1081</v>
      </c>
      <c r="D1465" t="str">
        <f t="shared" si="78"/>
        <v>БелАЗ75471081</v>
      </c>
      <c r="E1465">
        <v>2022</v>
      </c>
      <c r="F1465" t="s">
        <v>2</v>
      </c>
      <c r="G1465">
        <v>1036</v>
      </c>
      <c r="H1465">
        <v>1000</v>
      </c>
      <c r="I1465" t="str">
        <f t="shared" si="76"/>
        <v>10811000</v>
      </c>
      <c r="J1465" s="4">
        <f t="shared" si="77"/>
        <v>44715</v>
      </c>
      <c r="K1465" t="s">
        <v>84</v>
      </c>
    </row>
    <row r="1466" spans="1:11" hidden="1" x14ac:dyDescent="0.25">
      <c r="A1466" s="4">
        <v>44739</v>
      </c>
      <c r="B1466" t="s">
        <v>14</v>
      </c>
      <c r="C1466">
        <v>1081</v>
      </c>
      <c r="D1466" t="str">
        <f t="shared" si="78"/>
        <v>БелАЗ75471081</v>
      </c>
      <c r="E1466">
        <v>2022</v>
      </c>
      <c r="F1466" t="s">
        <v>6</v>
      </c>
      <c r="G1466">
        <v>1255</v>
      </c>
      <c r="H1466">
        <v>1250</v>
      </c>
      <c r="I1466" t="str">
        <f t="shared" si="76"/>
        <v>10811250</v>
      </c>
      <c r="J1466" s="4">
        <f t="shared" si="77"/>
        <v>44739</v>
      </c>
      <c r="K1466" t="s">
        <v>84</v>
      </c>
    </row>
    <row r="1467" spans="1:11" hidden="1" x14ac:dyDescent="0.25">
      <c r="A1467" s="4">
        <v>44781</v>
      </c>
      <c r="B1467" t="s">
        <v>14</v>
      </c>
      <c r="C1467">
        <v>1081</v>
      </c>
      <c r="D1467" t="str">
        <f t="shared" si="78"/>
        <v>БелАЗ75471081</v>
      </c>
      <c r="E1467">
        <v>2022</v>
      </c>
      <c r="F1467" t="s">
        <v>4</v>
      </c>
      <c r="G1467">
        <v>1530</v>
      </c>
      <c r="H1467">
        <v>1500</v>
      </c>
      <c r="I1467" t="str">
        <f t="shared" si="76"/>
        <v>10811500</v>
      </c>
      <c r="J1467" s="4">
        <f t="shared" si="77"/>
        <v>44781</v>
      </c>
      <c r="K1467" t="s">
        <v>84</v>
      </c>
    </row>
    <row r="1468" spans="1:11" hidden="1" x14ac:dyDescent="0.25">
      <c r="A1468" s="4">
        <v>44808</v>
      </c>
      <c r="B1468" t="s">
        <v>14</v>
      </c>
      <c r="C1468">
        <v>1081</v>
      </c>
      <c r="D1468" t="str">
        <f t="shared" si="78"/>
        <v>БелАЗ75471081</v>
      </c>
      <c r="E1468">
        <v>2022</v>
      </c>
      <c r="F1468" t="s">
        <v>6</v>
      </c>
      <c r="G1468">
        <v>1770</v>
      </c>
      <c r="H1468">
        <v>1750</v>
      </c>
      <c r="I1468" t="str">
        <f t="shared" si="76"/>
        <v>10811750</v>
      </c>
      <c r="J1468" s="4">
        <f t="shared" si="77"/>
        <v>44808</v>
      </c>
      <c r="K1468" t="s">
        <v>84</v>
      </c>
    </row>
    <row r="1469" spans="1:11" hidden="1" x14ac:dyDescent="0.25">
      <c r="A1469" s="4">
        <v>44679</v>
      </c>
      <c r="B1469" t="s">
        <v>14</v>
      </c>
      <c r="C1469">
        <v>1082</v>
      </c>
      <c r="D1469" t="str">
        <f t="shared" si="78"/>
        <v>БелАЗ75471082</v>
      </c>
      <c r="E1469">
        <v>2022</v>
      </c>
      <c r="F1469" t="s">
        <v>61</v>
      </c>
      <c r="G1469">
        <v>100</v>
      </c>
      <c r="H1469">
        <v>100</v>
      </c>
      <c r="I1469" t="str">
        <f t="shared" si="76"/>
        <v>1082100</v>
      </c>
      <c r="J1469" s="4">
        <f t="shared" si="77"/>
        <v>44679</v>
      </c>
      <c r="K1469" t="s">
        <v>84</v>
      </c>
    </row>
    <row r="1470" spans="1:11" hidden="1" x14ac:dyDescent="0.25">
      <c r="A1470" s="4">
        <v>44687</v>
      </c>
      <c r="B1470" t="s">
        <v>14</v>
      </c>
      <c r="C1470">
        <v>1082</v>
      </c>
      <c r="D1470" t="str">
        <f t="shared" si="78"/>
        <v>БелАЗ75471082</v>
      </c>
      <c r="E1470">
        <v>2022</v>
      </c>
      <c r="F1470" t="s">
        <v>6</v>
      </c>
      <c r="G1470">
        <v>250</v>
      </c>
      <c r="H1470">
        <v>250</v>
      </c>
      <c r="I1470" t="str">
        <f t="shared" si="76"/>
        <v>1082250</v>
      </c>
      <c r="J1470" s="4">
        <f t="shared" si="77"/>
        <v>44687</v>
      </c>
      <c r="K1470" t="s">
        <v>84</v>
      </c>
    </row>
    <row r="1471" spans="1:11" hidden="1" x14ac:dyDescent="0.25">
      <c r="A1471" s="4">
        <v>44705</v>
      </c>
      <c r="B1471" t="s">
        <v>14</v>
      </c>
      <c r="C1471">
        <v>1082</v>
      </c>
      <c r="D1471" t="str">
        <f t="shared" si="78"/>
        <v>БелАЗ75471082</v>
      </c>
      <c r="E1471">
        <v>2022</v>
      </c>
      <c r="F1471" t="s">
        <v>4</v>
      </c>
      <c r="G1471">
        <v>500</v>
      </c>
      <c r="H1471">
        <v>500</v>
      </c>
      <c r="I1471" t="str">
        <f t="shared" si="76"/>
        <v>1082500</v>
      </c>
      <c r="J1471" s="4">
        <f t="shared" si="77"/>
        <v>44705</v>
      </c>
      <c r="K1471" t="s">
        <v>84</v>
      </c>
    </row>
    <row r="1472" spans="1:11" hidden="1" x14ac:dyDescent="0.25">
      <c r="A1472" s="4">
        <v>44726</v>
      </c>
      <c r="B1472" t="s">
        <v>14</v>
      </c>
      <c r="C1472">
        <v>1082</v>
      </c>
      <c r="D1472" t="str">
        <f t="shared" si="78"/>
        <v>БелАЗ75471082</v>
      </c>
      <c r="E1472">
        <v>2022</v>
      </c>
      <c r="F1472" t="s">
        <v>6</v>
      </c>
      <c r="G1472">
        <v>750</v>
      </c>
      <c r="H1472">
        <v>250</v>
      </c>
      <c r="I1472" t="str">
        <f t="shared" si="76"/>
        <v>1082250</v>
      </c>
      <c r="J1472" s="4">
        <f t="shared" si="77"/>
        <v>44726</v>
      </c>
      <c r="K1472" t="s">
        <v>84</v>
      </c>
    </row>
    <row r="1473" spans="1:11" hidden="1" x14ac:dyDescent="0.25">
      <c r="A1473" s="4">
        <v>44744</v>
      </c>
      <c r="B1473" t="s">
        <v>14</v>
      </c>
      <c r="C1473">
        <v>1082</v>
      </c>
      <c r="D1473" t="str">
        <f t="shared" si="78"/>
        <v>БелАЗ75471082</v>
      </c>
      <c r="E1473">
        <v>2022</v>
      </c>
      <c r="F1473" t="s">
        <v>2</v>
      </c>
      <c r="G1473">
        <v>1000</v>
      </c>
      <c r="H1473">
        <v>1000</v>
      </c>
      <c r="I1473" t="str">
        <f t="shared" si="76"/>
        <v>10821000</v>
      </c>
      <c r="J1473" s="4">
        <f t="shared" si="77"/>
        <v>44744</v>
      </c>
      <c r="K1473" t="s">
        <v>84</v>
      </c>
    </row>
    <row r="1474" spans="1:11" hidden="1" x14ac:dyDescent="0.25">
      <c r="A1474" s="4">
        <v>44758</v>
      </c>
      <c r="B1474" t="s">
        <v>14</v>
      </c>
      <c r="C1474">
        <v>1082</v>
      </c>
      <c r="D1474" t="str">
        <f t="shared" si="78"/>
        <v>БелАЗ75471082</v>
      </c>
      <c r="E1474">
        <v>2022</v>
      </c>
      <c r="F1474" t="s">
        <v>6</v>
      </c>
      <c r="G1474">
        <v>1250</v>
      </c>
      <c r="H1474">
        <v>1250</v>
      </c>
      <c r="I1474" t="str">
        <f t="shared" ref="I1474:I1537" si="79">C1474&amp;H1474</f>
        <v>10821250</v>
      </c>
      <c r="J1474" s="4">
        <f t="shared" ref="J1474:J1537" si="80">A1474</f>
        <v>44758</v>
      </c>
      <c r="K1474" t="s">
        <v>84</v>
      </c>
    </row>
    <row r="1475" spans="1:11" hidden="1" x14ac:dyDescent="0.25">
      <c r="A1475" s="4">
        <v>44775</v>
      </c>
      <c r="B1475" t="s">
        <v>14</v>
      </c>
      <c r="C1475">
        <v>1082</v>
      </c>
      <c r="D1475" t="str">
        <f t="shared" si="78"/>
        <v>БелАЗ75471082</v>
      </c>
      <c r="E1475">
        <v>2022</v>
      </c>
      <c r="F1475" t="s">
        <v>52</v>
      </c>
      <c r="G1475">
        <v>1500</v>
      </c>
      <c r="H1475">
        <v>1500</v>
      </c>
      <c r="I1475" t="str">
        <f t="shared" si="79"/>
        <v>10821500</v>
      </c>
      <c r="J1475" s="4">
        <f t="shared" si="80"/>
        <v>44775</v>
      </c>
      <c r="K1475" t="s">
        <v>84</v>
      </c>
    </row>
    <row r="1476" spans="1:11" hidden="1" x14ac:dyDescent="0.25">
      <c r="A1476" s="4">
        <v>44795</v>
      </c>
      <c r="B1476" t="s">
        <v>14</v>
      </c>
      <c r="C1476">
        <v>1082</v>
      </c>
      <c r="D1476" t="str">
        <f t="shared" si="78"/>
        <v>БелАЗ75471082</v>
      </c>
      <c r="E1476">
        <v>2022</v>
      </c>
      <c r="F1476" t="s">
        <v>6</v>
      </c>
      <c r="G1476">
        <v>1750</v>
      </c>
      <c r="H1476">
        <v>1750</v>
      </c>
      <c r="I1476" t="str">
        <f t="shared" si="79"/>
        <v>10821750</v>
      </c>
      <c r="J1476" s="4">
        <f t="shared" si="80"/>
        <v>44795</v>
      </c>
      <c r="K1476" t="s">
        <v>84</v>
      </c>
    </row>
    <row r="1477" spans="1:11" hidden="1" x14ac:dyDescent="0.25">
      <c r="A1477" s="4">
        <v>44668</v>
      </c>
      <c r="B1477" t="s">
        <v>14</v>
      </c>
      <c r="C1477">
        <v>1083</v>
      </c>
      <c r="D1477" t="str">
        <f t="shared" si="78"/>
        <v>БелАЗ75471083</v>
      </c>
      <c r="E1477">
        <v>2022</v>
      </c>
      <c r="F1477" t="s">
        <v>61</v>
      </c>
      <c r="G1477">
        <v>102</v>
      </c>
      <c r="H1477">
        <v>100</v>
      </c>
      <c r="I1477" t="str">
        <f t="shared" si="79"/>
        <v>1083100</v>
      </c>
      <c r="J1477" s="4">
        <f t="shared" si="80"/>
        <v>44668</v>
      </c>
      <c r="K1477" t="s">
        <v>84</v>
      </c>
    </row>
    <row r="1478" spans="1:11" hidden="1" x14ac:dyDescent="0.25">
      <c r="A1478" s="4">
        <v>44676</v>
      </c>
      <c r="B1478" t="s">
        <v>14</v>
      </c>
      <c r="C1478">
        <v>1083</v>
      </c>
      <c r="D1478" t="str">
        <f t="shared" si="78"/>
        <v>БелАЗ75471083</v>
      </c>
      <c r="E1478">
        <v>2022</v>
      </c>
      <c r="F1478" t="s">
        <v>6</v>
      </c>
      <c r="G1478">
        <v>264</v>
      </c>
      <c r="H1478">
        <v>250</v>
      </c>
      <c r="I1478" t="str">
        <f t="shared" si="79"/>
        <v>1083250</v>
      </c>
      <c r="J1478" s="4">
        <f t="shared" si="80"/>
        <v>44676</v>
      </c>
      <c r="K1478" t="s">
        <v>84</v>
      </c>
    </row>
    <row r="1479" spans="1:11" hidden="1" x14ac:dyDescent="0.25">
      <c r="A1479" s="4">
        <v>44689</v>
      </c>
      <c r="B1479" t="s">
        <v>14</v>
      </c>
      <c r="C1479">
        <v>1083</v>
      </c>
      <c r="D1479" t="str">
        <f t="shared" si="78"/>
        <v>БелАЗ75471083</v>
      </c>
      <c r="E1479">
        <v>2022</v>
      </c>
      <c r="F1479" t="s">
        <v>4</v>
      </c>
      <c r="G1479">
        <v>505</v>
      </c>
      <c r="H1479">
        <v>500</v>
      </c>
      <c r="I1479" t="str">
        <f t="shared" si="79"/>
        <v>1083500</v>
      </c>
      <c r="J1479" s="4">
        <f t="shared" si="80"/>
        <v>44689</v>
      </c>
      <c r="K1479" t="s">
        <v>84</v>
      </c>
    </row>
    <row r="1480" spans="1:11" hidden="1" x14ac:dyDescent="0.25">
      <c r="A1480" s="4">
        <v>44704</v>
      </c>
      <c r="B1480" t="s">
        <v>14</v>
      </c>
      <c r="C1480">
        <v>1083</v>
      </c>
      <c r="D1480" t="str">
        <f t="shared" si="78"/>
        <v>БелАЗ75471083</v>
      </c>
      <c r="E1480">
        <v>2022</v>
      </c>
      <c r="F1480" t="s">
        <v>6</v>
      </c>
      <c r="G1480">
        <v>751</v>
      </c>
      <c r="H1480">
        <v>750</v>
      </c>
      <c r="I1480" t="str">
        <f t="shared" si="79"/>
        <v>1083750</v>
      </c>
      <c r="J1480" s="4">
        <f t="shared" si="80"/>
        <v>44704</v>
      </c>
      <c r="K1480" t="s">
        <v>84</v>
      </c>
    </row>
    <row r="1481" spans="1:11" hidden="1" x14ac:dyDescent="0.25">
      <c r="A1481" s="4">
        <v>44718</v>
      </c>
      <c r="B1481" t="s">
        <v>14</v>
      </c>
      <c r="C1481">
        <v>1083</v>
      </c>
      <c r="D1481" t="str">
        <f t="shared" si="78"/>
        <v>БелАЗ75471083</v>
      </c>
      <c r="E1481">
        <v>2022</v>
      </c>
      <c r="F1481" t="s">
        <v>2</v>
      </c>
      <c r="G1481">
        <v>996</v>
      </c>
      <c r="H1481">
        <v>1000</v>
      </c>
      <c r="I1481" t="str">
        <f t="shared" si="79"/>
        <v>10831000</v>
      </c>
      <c r="J1481" s="4">
        <f t="shared" si="80"/>
        <v>44718</v>
      </c>
      <c r="K1481" t="s">
        <v>84</v>
      </c>
    </row>
    <row r="1482" spans="1:11" hidden="1" x14ac:dyDescent="0.25">
      <c r="A1482" s="4">
        <v>44764</v>
      </c>
      <c r="B1482" t="s">
        <v>14</v>
      </c>
      <c r="C1482">
        <v>1083</v>
      </c>
      <c r="D1482" t="str">
        <f t="shared" si="78"/>
        <v>БелАЗ75471083</v>
      </c>
      <c r="E1482">
        <v>2022</v>
      </c>
      <c r="F1482" t="s">
        <v>6</v>
      </c>
      <c r="G1482">
        <v>1253</v>
      </c>
      <c r="H1482">
        <v>1250</v>
      </c>
      <c r="I1482" t="str">
        <f t="shared" si="79"/>
        <v>10831250</v>
      </c>
      <c r="J1482" s="4">
        <f t="shared" si="80"/>
        <v>44764</v>
      </c>
      <c r="K1482" t="s">
        <v>84</v>
      </c>
    </row>
    <row r="1483" spans="1:11" hidden="1" x14ac:dyDescent="0.25">
      <c r="A1483" s="4">
        <v>44781</v>
      </c>
      <c r="B1483" t="s">
        <v>14</v>
      </c>
      <c r="C1483">
        <v>1083</v>
      </c>
      <c r="D1483" t="str">
        <f t="shared" ref="D1483:D1546" si="81">B1483&amp;C1483</f>
        <v>БелАЗ75471083</v>
      </c>
      <c r="E1483">
        <v>2022</v>
      </c>
      <c r="F1483" t="s">
        <v>52</v>
      </c>
      <c r="G1483">
        <v>1510</v>
      </c>
      <c r="H1483">
        <v>1500</v>
      </c>
      <c r="I1483" t="str">
        <f t="shared" si="79"/>
        <v>10831500</v>
      </c>
      <c r="J1483" s="4">
        <f t="shared" si="80"/>
        <v>44781</v>
      </c>
      <c r="K1483" t="s">
        <v>84</v>
      </c>
    </row>
    <row r="1484" spans="1:11" hidden="1" x14ac:dyDescent="0.25">
      <c r="A1484" s="4">
        <v>44795</v>
      </c>
      <c r="B1484" t="s">
        <v>14</v>
      </c>
      <c r="C1484">
        <v>1083</v>
      </c>
      <c r="D1484" t="str">
        <f t="shared" si="81"/>
        <v>БелАЗ75471083</v>
      </c>
      <c r="E1484">
        <v>2022</v>
      </c>
      <c r="F1484" t="s">
        <v>6</v>
      </c>
      <c r="G1484">
        <v>1740</v>
      </c>
      <c r="H1484">
        <v>1750</v>
      </c>
      <c r="I1484" t="str">
        <f t="shared" si="79"/>
        <v>10831750</v>
      </c>
      <c r="J1484" s="4">
        <f t="shared" si="80"/>
        <v>44795</v>
      </c>
      <c r="K1484" t="s">
        <v>84</v>
      </c>
    </row>
    <row r="1485" spans="1:11" hidden="1" x14ac:dyDescent="0.25">
      <c r="A1485" s="4">
        <v>44812</v>
      </c>
      <c r="B1485" t="s">
        <v>14</v>
      </c>
      <c r="C1485">
        <v>1083</v>
      </c>
      <c r="D1485" t="str">
        <f t="shared" si="81"/>
        <v>БелАЗ75471083</v>
      </c>
      <c r="E1485">
        <v>2022</v>
      </c>
      <c r="F1485" t="s">
        <v>7</v>
      </c>
      <c r="G1485">
        <v>2030</v>
      </c>
      <c r="H1485">
        <v>2000</v>
      </c>
      <c r="I1485" t="str">
        <f t="shared" si="79"/>
        <v>10832000</v>
      </c>
      <c r="J1485" s="4">
        <f t="shared" si="80"/>
        <v>44812</v>
      </c>
      <c r="K1485" t="s">
        <v>84</v>
      </c>
    </row>
    <row r="1486" spans="1:11" hidden="1" x14ac:dyDescent="0.25">
      <c r="A1486" s="4">
        <v>44654</v>
      </c>
      <c r="B1486" t="s">
        <v>14</v>
      </c>
      <c r="C1486">
        <v>1084</v>
      </c>
      <c r="D1486" t="str">
        <f t="shared" si="81"/>
        <v>БелАЗ75471084</v>
      </c>
      <c r="E1486">
        <v>2022</v>
      </c>
      <c r="F1486" t="s">
        <v>61</v>
      </c>
      <c r="G1486">
        <v>105</v>
      </c>
      <c r="H1486">
        <v>100</v>
      </c>
      <c r="I1486" t="str">
        <f t="shared" si="79"/>
        <v>1084100</v>
      </c>
      <c r="J1486" s="4">
        <f t="shared" si="80"/>
        <v>44654</v>
      </c>
      <c r="K1486" t="s">
        <v>84</v>
      </c>
    </row>
    <row r="1487" spans="1:11" hidden="1" x14ac:dyDescent="0.25">
      <c r="A1487" s="4">
        <v>44662</v>
      </c>
      <c r="B1487" t="s">
        <v>14</v>
      </c>
      <c r="C1487">
        <v>1084</v>
      </c>
      <c r="D1487" t="str">
        <f t="shared" si="81"/>
        <v>БелАЗ75471084</v>
      </c>
      <c r="E1487">
        <v>2022</v>
      </c>
      <c r="F1487" t="s">
        <v>6</v>
      </c>
      <c r="G1487">
        <v>256</v>
      </c>
      <c r="H1487">
        <v>250</v>
      </c>
      <c r="I1487" t="str">
        <f t="shared" si="79"/>
        <v>1084250</v>
      </c>
      <c r="J1487" s="4">
        <f t="shared" si="80"/>
        <v>44662</v>
      </c>
      <c r="K1487" t="s">
        <v>84</v>
      </c>
    </row>
    <row r="1488" spans="1:11" hidden="1" x14ac:dyDescent="0.25">
      <c r="A1488" s="4">
        <v>44676</v>
      </c>
      <c r="B1488" t="s">
        <v>14</v>
      </c>
      <c r="C1488">
        <v>1084</v>
      </c>
      <c r="D1488" t="str">
        <f t="shared" si="81"/>
        <v>БелАЗ75471084</v>
      </c>
      <c r="E1488">
        <v>2022</v>
      </c>
      <c r="F1488" t="s">
        <v>4</v>
      </c>
      <c r="G1488">
        <v>521</v>
      </c>
      <c r="H1488">
        <v>500</v>
      </c>
      <c r="I1488" t="str">
        <f t="shared" si="79"/>
        <v>1084500</v>
      </c>
      <c r="J1488" s="4">
        <f t="shared" si="80"/>
        <v>44676</v>
      </c>
      <c r="K1488" t="s">
        <v>84</v>
      </c>
    </row>
    <row r="1489" spans="1:11" hidden="1" x14ac:dyDescent="0.25">
      <c r="A1489" s="4">
        <v>44774</v>
      </c>
      <c r="B1489" t="s">
        <v>14</v>
      </c>
      <c r="C1489">
        <v>1084</v>
      </c>
      <c r="D1489" t="str">
        <f t="shared" si="81"/>
        <v>БелАЗ75471084</v>
      </c>
      <c r="E1489">
        <v>2022</v>
      </c>
      <c r="F1489" t="s">
        <v>6</v>
      </c>
      <c r="G1489">
        <v>770</v>
      </c>
      <c r="H1489">
        <v>750</v>
      </c>
      <c r="I1489" t="str">
        <f t="shared" si="79"/>
        <v>1084750</v>
      </c>
      <c r="J1489" s="4">
        <f t="shared" si="80"/>
        <v>44774</v>
      </c>
      <c r="K1489" t="s">
        <v>84</v>
      </c>
    </row>
    <row r="1490" spans="1:11" hidden="1" x14ac:dyDescent="0.25">
      <c r="A1490" s="4">
        <v>44790</v>
      </c>
      <c r="B1490" t="s">
        <v>14</v>
      </c>
      <c r="C1490">
        <v>1084</v>
      </c>
      <c r="D1490" t="str">
        <f t="shared" si="81"/>
        <v>БелАЗ75471084</v>
      </c>
      <c r="E1490">
        <v>2022</v>
      </c>
      <c r="F1490" t="s">
        <v>2</v>
      </c>
      <c r="G1490">
        <v>1006</v>
      </c>
      <c r="H1490">
        <v>1000</v>
      </c>
      <c r="I1490" t="str">
        <f t="shared" si="79"/>
        <v>10841000</v>
      </c>
      <c r="J1490" s="4">
        <f t="shared" si="80"/>
        <v>44790</v>
      </c>
      <c r="K1490" t="s">
        <v>84</v>
      </c>
    </row>
    <row r="1491" spans="1:11" hidden="1" x14ac:dyDescent="0.25">
      <c r="A1491" s="4">
        <v>44805</v>
      </c>
      <c r="B1491" t="s">
        <v>14</v>
      </c>
      <c r="C1491">
        <v>1084</v>
      </c>
      <c r="D1491" t="str">
        <f t="shared" si="81"/>
        <v>БелАЗ75471084</v>
      </c>
      <c r="E1491">
        <v>2022</v>
      </c>
      <c r="F1491" t="s">
        <v>6</v>
      </c>
      <c r="G1491">
        <v>1244</v>
      </c>
      <c r="H1491">
        <v>1250</v>
      </c>
      <c r="I1491" t="str">
        <f t="shared" si="79"/>
        <v>10841250</v>
      </c>
      <c r="J1491" s="4">
        <f t="shared" si="80"/>
        <v>44805</v>
      </c>
      <c r="K1491" t="s">
        <v>84</v>
      </c>
    </row>
    <row r="1492" spans="1:11" hidden="1" x14ac:dyDescent="0.25">
      <c r="A1492" s="4">
        <v>44694</v>
      </c>
      <c r="B1492" t="s">
        <v>78</v>
      </c>
      <c r="C1492">
        <v>1085</v>
      </c>
      <c r="D1492" t="str">
        <f t="shared" si="81"/>
        <v>PC-12501085</v>
      </c>
      <c r="E1492">
        <v>2022</v>
      </c>
      <c r="F1492" t="s">
        <v>4</v>
      </c>
      <c r="G1492">
        <v>513</v>
      </c>
      <c r="H1492">
        <v>500</v>
      </c>
      <c r="I1492" t="str">
        <f t="shared" si="79"/>
        <v>1085500</v>
      </c>
      <c r="J1492" s="4">
        <f t="shared" si="80"/>
        <v>44694</v>
      </c>
      <c r="K1492" t="s">
        <v>84</v>
      </c>
    </row>
    <row r="1493" spans="1:11" hidden="1" x14ac:dyDescent="0.25">
      <c r="A1493" s="4">
        <v>44719</v>
      </c>
      <c r="B1493" t="s">
        <v>78</v>
      </c>
      <c r="C1493">
        <v>1085</v>
      </c>
      <c r="D1493" t="str">
        <f t="shared" si="81"/>
        <v>PC-12501085</v>
      </c>
      <c r="E1493">
        <v>2022</v>
      </c>
      <c r="F1493" t="s">
        <v>2</v>
      </c>
      <c r="G1493">
        <v>1009</v>
      </c>
      <c r="H1493">
        <v>1000</v>
      </c>
      <c r="I1493" t="str">
        <f t="shared" si="79"/>
        <v>10851000</v>
      </c>
      <c r="J1493" s="4">
        <f t="shared" si="80"/>
        <v>44719</v>
      </c>
      <c r="K1493" t="s">
        <v>84</v>
      </c>
    </row>
    <row r="1494" spans="1:11" hidden="1" x14ac:dyDescent="0.25">
      <c r="A1494" s="4">
        <v>44746</v>
      </c>
      <c r="B1494" t="s">
        <v>78</v>
      </c>
      <c r="C1494">
        <v>1085</v>
      </c>
      <c r="D1494" t="str">
        <f t="shared" si="81"/>
        <v>PC-12501085</v>
      </c>
      <c r="E1494">
        <v>2022</v>
      </c>
      <c r="F1494" t="s">
        <v>4</v>
      </c>
      <c r="G1494">
        <v>1510</v>
      </c>
      <c r="H1494">
        <v>1500</v>
      </c>
      <c r="I1494" t="str">
        <f t="shared" si="79"/>
        <v>10851500</v>
      </c>
      <c r="J1494" s="4">
        <f t="shared" si="80"/>
        <v>44746</v>
      </c>
      <c r="K1494" t="s">
        <v>84</v>
      </c>
    </row>
    <row r="1495" spans="1:11" hidden="1" x14ac:dyDescent="0.25">
      <c r="A1495" s="4">
        <v>44773</v>
      </c>
      <c r="B1495" t="s">
        <v>78</v>
      </c>
      <c r="C1495">
        <v>1085</v>
      </c>
      <c r="D1495" t="str">
        <f t="shared" si="81"/>
        <v>PC-12501085</v>
      </c>
      <c r="E1495">
        <v>2022</v>
      </c>
      <c r="F1495" t="s">
        <v>7</v>
      </c>
      <c r="G1495">
        <v>2010</v>
      </c>
      <c r="H1495">
        <v>2000</v>
      </c>
      <c r="I1495" t="str">
        <f t="shared" si="79"/>
        <v>10852000</v>
      </c>
      <c r="J1495" s="4">
        <f t="shared" si="80"/>
        <v>44773</v>
      </c>
      <c r="K1495" t="s">
        <v>84</v>
      </c>
    </row>
    <row r="1496" spans="1:11" hidden="1" x14ac:dyDescent="0.25">
      <c r="A1496" s="4">
        <v>44826</v>
      </c>
      <c r="B1496" t="s">
        <v>78</v>
      </c>
      <c r="C1496">
        <v>1085</v>
      </c>
      <c r="D1496" t="str">
        <f t="shared" si="81"/>
        <v>PC-12501085</v>
      </c>
      <c r="E1496">
        <v>2022</v>
      </c>
      <c r="F1496" t="s">
        <v>4</v>
      </c>
      <c r="G1496">
        <v>2510</v>
      </c>
      <c r="H1496">
        <v>2500</v>
      </c>
      <c r="I1496" t="str">
        <f t="shared" si="79"/>
        <v>10852500</v>
      </c>
      <c r="J1496" s="4">
        <f t="shared" si="80"/>
        <v>44826</v>
      </c>
      <c r="K1496" t="s">
        <v>84</v>
      </c>
    </row>
    <row r="1497" spans="1:11" hidden="1" x14ac:dyDescent="0.25">
      <c r="A1497" s="4">
        <v>44684</v>
      </c>
      <c r="B1497" t="s">
        <v>57</v>
      </c>
      <c r="C1497">
        <v>1086</v>
      </c>
      <c r="D1497" t="str">
        <f t="shared" si="81"/>
        <v>HD-4651086</v>
      </c>
      <c r="E1497">
        <v>2022</v>
      </c>
      <c r="F1497" t="s">
        <v>6</v>
      </c>
      <c r="G1497">
        <v>261</v>
      </c>
      <c r="H1497">
        <v>250</v>
      </c>
      <c r="I1497" t="str">
        <f t="shared" si="79"/>
        <v>1086250</v>
      </c>
      <c r="J1497" s="4">
        <f t="shared" si="80"/>
        <v>44684</v>
      </c>
      <c r="K1497" t="s">
        <v>84</v>
      </c>
    </row>
    <row r="1498" spans="1:11" hidden="1" x14ac:dyDescent="0.25">
      <c r="A1498" s="4">
        <v>44709</v>
      </c>
      <c r="B1498" t="s">
        <v>57</v>
      </c>
      <c r="C1498">
        <v>1086</v>
      </c>
      <c r="D1498" t="str">
        <f t="shared" si="81"/>
        <v>HD-4651086</v>
      </c>
      <c r="E1498">
        <v>2022</v>
      </c>
      <c r="F1498" t="s">
        <v>4</v>
      </c>
      <c r="G1498">
        <v>757</v>
      </c>
      <c r="H1498">
        <v>500</v>
      </c>
      <c r="I1498" t="str">
        <f t="shared" si="79"/>
        <v>1086500</v>
      </c>
      <c r="J1498" s="4">
        <f t="shared" si="80"/>
        <v>44709</v>
      </c>
      <c r="K1498" t="s">
        <v>84</v>
      </c>
    </row>
    <row r="1499" spans="1:11" hidden="1" x14ac:dyDescent="0.25">
      <c r="A1499" s="4">
        <v>44741</v>
      </c>
      <c r="B1499" t="s">
        <v>57</v>
      </c>
      <c r="C1499">
        <v>1086</v>
      </c>
      <c r="D1499" t="str">
        <f t="shared" si="81"/>
        <v>HD-4651086</v>
      </c>
      <c r="E1499">
        <v>2022</v>
      </c>
      <c r="F1499" t="s">
        <v>2</v>
      </c>
      <c r="G1499">
        <v>1257</v>
      </c>
      <c r="H1499">
        <v>1000</v>
      </c>
      <c r="I1499" t="str">
        <f t="shared" si="79"/>
        <v>10861000</v>
      </c>
      <c r="J1499" s="4">
        <f t="shared" si="80"/>
        <v>44741</v>
      </c>
      <c r="K1499" t="s">
        <v>84</v>
      </c>
    </row>
    <row r="1500" spans="1:11" hidden="1" x14ac:dyDescent="0.25">
      <c r="A1500" s="4">
        <v>44769</v>
      </c>
      <c r="B1500" t="s">
        <v>57</v>
      </c>
      <c r="C1500">
        <v>1086</v>
      </c>
      <c r="D1500" t="str">
        <f t="shared" si="81"/>
        <v>HD-4651086</v>
      </c>
      <c r="E1500">
        <v>2022</v>
      </c>
      <c r="F1500" t="s">
        <v>4</v>
      </c>
      <c r="G1500">
        <v>1757</v>
      </c>
      <c r="H1500">
        <v>1500</v>
      </c>
      <c r="I1500" t="str">
        <f t="shared" si="79"/>
        <v>10861500</v>
      </c>
      <c r="J1500" s="4">
        <f t="shared" si="80"/>
        <v>44769</v>
      </c>
      <c r="K1500" t="s">
        <v>84</v>
      </c>
    </row>
    <row r="1501" spans="1:11" hidden="1" x14ac:dyDescent="0.25">
      <c r="A1501" s="4">
        <v>44815</v>
      </c>
      <c r="B1501" t="s">
        <v>57</v>
      </c>
      <c r="C1501">
        <v>1086</v>
      </c>
      <c r="D1501" t="str">
        <f t="shared" si="81"/>
        <v>HD-4651086</v>
      </c>
      <c r="E1501">
        <v>2022</v>
      </c>
      <c r="F1501" t="s">
        <v>7</v>
      </c>
      <c r="G1501">
        <v>2257</v>
      </c>
      <c r="H1501">
        <v>2000</v>
      </c>
      <c r="I1501" t="str">
        <f t="shared" si="79"/>
        <v>10862000</v>
      </c>
      <c r="J1501" s="4">
        <f t="shared" si="80"/>
        <v>44815</v>
      </c>
      <c r="K1501" t="s">
        <v>84</v>
      </c>
    </row>
    <row r="1502" spans="1:11" hidden="1" x14ac:dyDescent="0.25">
      <c r="A1502" s="4">
        <v>44681</v>
      </c>
      <c r="B1502" t="s">
        <v>57</v>
      </c>
      <c r="C1502">
        <v>1087</v>
      </c>
      <c r="D1502" t="str">
        <f t="shared" si="81"/>
        <v>HD-4651087</v>
      </c>
      <c r="E1502">
        <v>2022</v>
      </c>
      <c r="F1502" t="s">
        <v>6</v>
      </c>
      <c r="G1502">
        <v>258</v>
      </c>
      <c r="H1502">
        <v>250</v>
      </c>
      <c r="I1502" t="str">
        <f t="shared" si="79"/>
        <v>1087250</v>
      </c>
      <c r="J1502" s="4">
        <f t="shared" si="80"/>
        <v>44681</v>
      </c>
      <c r="K1502" t="s">
        <v>84</v>
      </c>
    </row>
    <row r="1503" spans="1:11" hidden="1" x14ac:dyDescent="0.25">
      <c r="A1503" s="4">
        <v>44707</v>
      </c>
      <c r="B1503" t="s">
        <v>57</v>
      </c>
      <c r="C1503">
        <v>1087</v>
      </c>
      <c r="D1503" t="str">
        <f t="shared" si="81"/>
        <v>HD-4651087</v>
      </c>
      <c r="E1503">
        <v>2022</v>
      </c>
      <c r="F1503" t="s">
        <v>4</v>
      </c>
      <c r="G1503">
        <v>758</v>
      </c>
      <c r="H1503">
        <v>500</v>
      </c>
      <c r="I1503" t="str">
        <f t="shared" si="79"/>
        <v>1087500</v>
      </c>
      <c r="J1503" s="4">
        <f t="shared" si="80"/>
        <v>44707</v>
      </c>
      <c r="K1503" t="s">
        <v>84</v>
      </c>
    </row>
    <row r="1504" spans="1:11" hidden="1" x14ac:dyDescent="0.25">
      <c r="A1504" s="4">
        <v>44734</v>
      </c>
      <c r="B1504" t="s">
        <v>57</v>
      </c>
      <c r="C1504">
        <v>1087</v>
      </c>
      <c r="D1504" t="str">
        <f t="shared" si="81"/>
        <v>HD-4651087</v>
      </c>
      <c r="E1504">
        <v>2022</v>
      </c>
      <c r="F1504" t="s">
        <v>2</v>
      </c>
      <c r="G1504">
        <v>1260</v>
      </c>
      <c r="H1504">
        <v>1000</v>
      </c>
      <c r="I1504" t="str">
        <f t="shared" si="79"/>
        <v>10871000</v>
      </c>
      <c r="J1504" s="4">
        <f t="shared" si="80"/>
        <v>44734</v>
      </c>
      <c r="K1504" t="s">
        <v>84</v>
      </c>
    </row>
    <row r="1505" spans="1:11" hidden="1" x14ac:dyDescent="0.25">
      <c r="A1505" s="4">
        <v>44671</v>
      </c>
      <c r="B1505" t="s">
        <v>57</v>
      </c>
      <c r="C1505">
        <v>1088</v>
      </c>
      <c r="D1505" t="str">
        <f t="shared" si="81"/>
        <v>HD-4651088</v>
      </c>
      <c r="E1505">
        <v>2022</v>
      </c>
      <c r="F1505" t="s">
        <v>6</v>
      </c>
      <c r="G1505">
        <v>256</v>
      </c>
      <c r="H1505">
        <v>250</v>
      </c>
      <c r="I1505" t="str">
        <f t="shared" si="79"/>
        <v>1088250</v>
      </c>
      <c r="J1505" s="4">
        <f t="shared" si="80"/>
        <v>44671</v>
      </c>
      <c r="K1505" t="s">
        <v>84</v>
      </c>
    </row>
    <row r="1506" spans="1:11" hidden="1" x14ac:dyDescent="0.25">
      <c r="A1506" s="4">
        <v>44696</v>
      </c>
      <c r="B1506" t="s">
        <v>57</v>
      </c>
      <c r="C1506">
        <v>1088</v>
      </c>
      <c r="D1506" t="str">
        <f t="shared" si="81"/>
        <v>HD-4651088</v>
      </c>
      <c r="E1506">
        <v>2022</v>
      </c>
      <c r="F1506" t="s">
        <v>4</v>
      </c>
      <c r="G1506">
        <v>768</v>
      </c>
      <c r="H1506">
        <v>500</v>
      </c>
      <c r="I1506" t="str">
        <f t="shared" si="79"/>
        <v>1088500</v>
      </c>
      <c r="J1506" s="4">
        <f t="shared" si="80"/>
        <v>44696</v>
      </c>
      <c r="K1506" t="s">
        <v>84</v>
      </c>
    </row>
    <row r="1507" spans="1:11" hidden="1" x14ac:dyDescent="0.25">
      <c r="A1507" s="4">
        <v>44723</v>
      </c>
      <c r="B1507" t="s">
        <v>57</v>
      </c>
      <c r="C1507">
        <v>1088</v>
      </c>
      <c r="D1507" t="str">
        <f t="shared" si="81"/>
        <v>HD-4651088</v>
      </c>
      <c r="E1507">
        <v>2022</v>
      </c>
      <c r="F1507" t="s">
        <v>2</v>
      </c>
      <c r="G1507">
        <v>1263</v>
      </c>
      <c r="H1507">
        <v>1000</v>
      </c>
      <c r="I1507" t="str">
        <f t="shared" si="79"/>
        <v>10881000</v>
      </c>
      <c r="J1507" s="4">
        <f t="shared" si="80"/>
        <v>44723</v>
      </c>
      <c r="K1507" t="s">
        <v>84</v>
      </c>
    </row>
    <row r="1508" spans="1:11" hidden="1" x14ac:dyDescent="0.25">
      <c r="A1508" s="4">
        <v>44752</v>
      </c>
      <c r="B1508" t="s">
        <v>57</v>
      </c>
      <c r="C1508">
        <v>1088</v>
      </c>
      <c r="D1508" t="str">
        <f t="shared" si="81"/>
        <v>HD-4651088</v>
      </c>
      <c r="E1508">
        <v>2022</v>
      </c>
      <c r="F1508" t="s">
        <v>4</v>
      </c>
      <c r="G1508">
        <v>1763</v>
      </c>
      <c r="H1508">
        <v>1500</v>
      </c>
      <c r="I1508" t="str">
        <f t="shared" si="79"/>
        <v>10881500</v>
      </c>
      <c r="J1508" s="4">
        <f t="shared" si="80"/>
        <v>44752</v>
      </c>
      <c r="K1508" t="s">
        <v>84</v>
      </c>
    </row>
    <row r="1509" spans="1:11" hidden="1" x14ac:dyDescent="0.25">
      <c r="A1509" s="4">
        <v>44786</v>
      </c>
      <c r="B1509" t="s">
        <v>57</v>
      </c>
      <c r="C1509">
        <v>1088</v>
      </c>
      <c r="D1509" t="str">
        <f t="shared" si="81"/>
        <v>HD-4651088</v>
      </c>
      <c r="E1509">
        <v>2022</v>
      </c>
      <c r="F1509" t="s">
        <v>7</v>
      </c>
      <c r="G1509">
        <v>2253</v>
      </c>
      <c r="H1509">
        <v>2000</v>
      </c>
      <c r="I1509" t="str">
        <f t="shared" si="79"/>
        <v>10882000</v>
      </c>
      <c r="J1509" s="4">
        <f t="shared" si="80"/>
        <v>44786</v>
      </c>
      <c r="K1509" t="s">
        <v>84</v>
      </c>
    </row>
    <row r="1510" spans="1:11" hidden="1" x14ac:dyDescent="0.25">
      <c r="A1510" s="4">
        <v>44828</v>
      </c>
      <c r="B1510" t="s">
        <v>57</v>
      </c>
      <c r="C1510">
        <v>1088</v>
      </c>
      <c r="D1510" t="str">
        <f t="shared" si="81"/>
        <v>HD-4651088</v>
      </c>
      <c r="E1510">
        <v>2022</v>
      </c>
      <c r="F1510" t="s">
        <v>4</v>
      </c>
      <c r="G1510">
        <v>2756</v>
      </c>
      <c r="H1510">
        <v>2500</v>
      </c>
      <c r="I1510" t="str">
        <f t="shared" si="79"/>
        <v>10882500</v>
      </c>
      <c r="J1510" s="4">
        <f t="shared" si="80"/>
        <v>44828</v>
      </c>
      <c r="K1510" t="s">
        <v>84</v>
      </c>
    </row>
    <row r="1511" spans="1:11" hidden="1" x14ac:dyDescent="0.25">
      <c r="A1511" s="4">
        <v>44679</v>
      </c>
      <c r="B1511" t="s">
        <v>57</v>
      </c>
      <c r="C1511">
        <v>1089</v>
      </c>
      <c r="D1511" t="str">
        <f t="shared" si="81"/>
        <v>HD-4651089</v>
      </c>
      <c r="E1511">
        <v>2022</v>
      </c>
      <c r="F1511" t="s">
        <v>6</v>
      </c>
      <c r="G1511">
        <v>263</v>
      </c>
      <c r="H1511">
        <v>250</v>
      </c>
      <c r="I1511" t="str">
        <f t="shared" si="79"/>
        <v>1089250</v>
      </c>
      <c r="J1511" s="4">
        <f t="shared" si="80"/>
        <v>44679</v>
      </c>
      <c r="K1511" t="s">
        <v>84</v>
      </c>
    </row>
    <row r="1512" spans="1:11" hidden="1" x14ac:dyDescent="0.25">
      <c r="A1512" s="4">
        <v>44705</v>
      </c>
      <c r="B1512" t="s">
        <v>57</v>
      </c>
      <c r="C1512">
        <v>1089</v>
      </c>
      <c r="D1512" t="str">
        <f t="shared" si="81"/>
        <v>HD-4651089</v>
      </c>
      <c r="E1512">
        <v>2022</v>
      </c>
      <c r="F1512" t="s">
        <v>4</v>
      </c>
      <c r="G1512">
        <v>775</v>
      </c>
      <c r="H1512">
        <v>500</v>
      </c>
      <c r="I1512" t="str">
        <f t="shared" si="79"/>
        <v>1089500</v>
      </c>
      <c r="J1512" s="4">
        <f t="shared" si="80"/>
        <v>44705</v>
      </c>
      <c r="K1512" t="s">
        <v>84</v>
      </c>
    </row>
    <row r="1513" spans="1:11" hidden="1" x14ac:dyDescent="0.25">
      <c r="A1513" s="4">
        <v>44731</v>
      </c>
      <c r="B1513" t="s">
        <v>57</v>
      </c>
      <c r="C1513">
        <v>1089</v>
      </c>
      <c r="D1513" t="str">
        <f t="shared" si="81"/>
        <v>HD-4651089</v>
      </c>
      <c r="E1513">
        <v>2022</v>
      </c>
      <c r="F1513" t="s">
        <v>2</v>
      </c>
      <c r="G1513">
        <v>1250</v>
      </c>
      <c r="H1513">
        <v>1000</v>
      </c>
      <c r="I1513" t="str">
        <f t="shared" si="79"/>
        <v>10891000</v>
      </c>
      <c r="J1513" s="4">
        <f t="shared" si="80"/>
        <v>44731</v>
      </c>
      <c r="K1513" t="s">
        <v>84</v>
      </c>
    </row>
    <row r="1514" spans="1:11" hidden="1" x14ac:dyDescent="0.25">
      <c r="A1514" s="4">
        <v>44759</v>
      </c>
      <c r="B1514" t="s">
        <v>57</v>
      </c>
      <c r="C1514">
        <v>1089</v>
      </c>
      <c r="D1514" t="str">
        <f t="shared" si="81"/>
        <v>HD-4651089</v>
      </c>
      <c r="E1514">
        <v>2022</v>
      </c>
      <c r="F1514" t="s">
        <v>4</v>
      </c>
      <c r="G1514">
        <v>1767</v>
      </c>
      <c r="H1514">
        <v>1500</v>
      </c>
      <c r="I1514" t="str">
        <f t="shared" si="79"/>
        <v>10891500</v>
      </c>
      <c r="J1514" s="4">
        <f t="shared" si="80"/>
        <v>44759</v>
      </c>
      <c r="K1514" t="s">
        <v>84</v>
      </c>
    </row>
    <row r="1515" spans="1:11" hidden="1" x14ac:dyDescent="0.25">
      <c r="A1515" s="4">
        <v>44785</v>
      </c>
      <c r="B1515" t="s">
        <v>57</v>
      </c>
      <c r="C1515">
        <v>1089</v>
      </c>
      <c r="D1515" t="str">
        <f t="shared" si="81"/>
        <v>HD-4651089</v>
      </c>
      <c r="E1515">
        <v>2022</v>
      </c>
      <c r="F1515" t="s">
        <v>7</v>
      </c>
      <c r="G1515">
        <v>2267</v>
      </c>
      <c r="H1515">
        <v>2000</v>
      </c>
      <c r="I1515" t="str">
        <f t="shared" si="79"/>
        <v>10892000</v>
      </c>
      <c r="J1515" s="4">
        <f t="shared" si="80"/>
        <v>44785</v>
      </c>
      <c r="K1515" t="s">
        <v>84</v>
      </c>
    </row>
    <row r="1516" spans="1:11" hidden="1" x14ac:dyDescent="0.25">
      <c r="A1516" s="4">
        <v>44837</v>
      </c>
      <c r="B1516" t="s">
        <v>57</v>
      </c>
      <c r="C1516">
        <v>1089</v>
      </c>
      <c r="D1516" t="str">
        <f t="shared" si="81"/>
        <v>HD-4651089</v>
      </c>
      <c r="E1516">
        <v>2022</v>
      </c>
      <c r="F1516" t="s">
        <v>4</v>
      </c>
      <c r="G1516">
        <v>2747</v>
      </c>
      <c r="H1516">
        <v>2500</v>
      </c>
      <c r="I1516" t="str">
        <f t="shared" si="79"/>
        <v>10892500</v>
      </c>
      <c r="J1516" s="4">
        <f t="shared" si="80"/>
        <v>44837</v>
      </c>
      <c r="K1516" t="s">
        <v>84</v>
      </c>
    </row>
    <row r="1517" spans="1:11" hidden="1" x14ac:dyDescent="0.25">
      <c r="A1517" s="4">
        <v>44683</v>
      </c>
      <c r="B1517" t="s">
        <v>57</v>
      </c>
      <c r="C1517">
        <v>1090</v>
      </c>
      <c r="D1517" t="str">
        <f t="shared" si="81"/>
        <v>HD-4651090</v>
      </c>
      <c r="E1517">
        <v>2022</v>
      </c>
      <c r="F1517" t="s">
        <v>6</v>
      </c>
      <c r="G1517">
        <v>262</v>
      </c>
      <c r="H1517">
        <v>250</v>
      </c>
      <c r="I1517" t="str">
        <f t="shared" si="79"/>
        <v>1090250</v>
      </c>
      <c r="J1517" s="4">
        <f t="shared" si="80"/>
        <v>44683</v>
      </c>
      <c r="K1517" t="s">
        <v>84</v>
      </c>
    </row>
    <row r="1518" spans="1:11" hidden="1" x14ac:dyDescent="0.25">
      <c r="A1518" s="4">
        <v>44710</v>
      </c>
      <c r="B1518" t="s">
        <v>57</v>
      </c>
      <c r="C1518">
        <v>1090</v>
      </c>
      <c r="D1518" t="str">
        <f t="shared" si="81"/>
        <v>HD-4651090</v>
      </c>
      <c r="E1518">
        <v>2022</v>
      </c>
      <c r="F1518" t="s">
        <v>4</v>
      </c>
      <c r="G1518">
        <v>770</v>
      </c>
      <c r="H1518">
        <v>500</v>
      </c>
      <c r="I1518" t="str">
        <f t="shared" si="79"/>
        <v>1090500</v>
      </c>
      <c r="J1518" s="4">
        <f t="shared" si="80"/>
        <v>44710</v>
      </c>
      <c r="K1518" t="s">
        <v>84</v>
      </c>
    </row>
    <row r="1519" spans="1:11" hidden="1" x14ac:dyDescent="0.25">
      <c r="A1519" s="4">
        <v>44737</v>
      </c>
      <c r="B1519" t="s">
        <v>57</v>
      </c>
      <c r="C1519">
        <v>1090</v>
      </c>
      <c r="D1519" t="str">
        <f t="shared" si="81"/>
        <v>HD-4651090</v>
      </c>
      <c r="E1519">
        <v>2022</v>
      </c>
      <c r="F1519" t="s">
        <v>2</v>
      </c>
      <c r="G1519">
        <v>1265</v>
      </c>
      <c r="H1519">
        <v>1000</v>
      </c>
      <c r="I1519" t="str">
        <f t="shared" si="79"/>
        <v>10901000</v>
      </c>
      <c r="J1519" s="4">
        <f t="shared" si="80"/>
        <v>44737</v>
      </c>
      <c r="K1519" t="s">
        <v>84</v>
      </c>
    </row>
    <row r="1520" spans="1:11" hidden="1" x14ac:dyDescent="0.25">
      <c r="A1520" s="4">
        <v>44762</v>
      </c>
      <c r="B1520" t="s">
        <v>57</v>
      </c>
      <c r="C1520">
        <v>1090</v>
      </c>
      <c r="D1520" t="str">
        <f t="shared" si="81"/>
        <v>HD-4651090</v>
      </c>
      <c r="E1520">
        <v>2022</v>
      </c>
      <c r="F1520" t="s">
        <v>4</v>
      </c>
      <c r="G1520">
        <v>1765</v>
      </c>
      <c r="H1520">
        <v>1500</v>
      </c>
      <c r="I1520" t="str">
        <f t="shared" si="79"/>
        <v>10901500</v>
      </c>
      <c r="J1520" s="4">
        <f t="shared" si="80"/>
        <v>44762</v>
      </c>
      <c r="K1520" t="s">
        <v>84</v>
      </c>
    </row>
    <row r="1521" spans="1:11" hidden="1" x14ac:dyDescent="0.25">
      <c r="A1521" s="4">
        <v>44804</v>
      </c>
      <c r="B1521" t="s">
        <v>57</v>
      </c>
      <c r="C1521">
        <v>1090</v>
      </c>
      <c r="D1521" t="str">
        <f t="shared" si="81"/>
        <v>HD-4651090</v>
      </c>
      <c r="E1521">
        <v>2022</v>
      </c>
      <c r="F1521" t="s">
        <v>7</v>
      </c>
      <c r="G1521">
        <v>2275</v>
      </c>
      <c r="H1521">
        <v>2000</v>
      </c>
      <c r="I1521" t="str">
        <f t="shared" si="79"/>
        <v>10902000</v>
      </c>
      <c r="J1521" s="4">
        <f t="shared" si="80"/>
        <v>44804</v>
      </c>
      <c r="K1521" t="s">
        <v>84</v>
      </c>
    </row>
    <row r="1522" spans="1:11" hidden="1" x14ac:dyDescent="0.25">
      <c r="A1522" s="4">
        <v>44661</v>
      </c>
      <c r="B1522" t="s">
        <v>79</v>
      </c>
      <c r="C1522">
        <v>1091</v>
      </c>
      <c r="D1522" t="str">
        <f t="shared" si="81"/>
        <v>JD-20001091</v>
      </c>
      <c r="E1522">
        <v>2022</v>
      </c>
      <c r="F1522" t="s">
        <v>67</v>
      </c>
      <c r="G1522">
        <v>31</v>
      </c>
      <c r="H1522">
        <v>23500</v>
      </c>
      <c r="I1522" t="str">
        <f t="shared" si="79"/>
        <v>109123500</v>
      </c>
      <c r="J1522" s="4">
        <f t="shared" si="80"/>
        <v>44661</v>
      </c>
    </row>
    <row r="1523" spans="1:11" hidden="1" x14ac:dyDescent="0.25">
      <c r="A1523" s="4">
        <v>44675</v>
      </c>
      <c r="B1523" t="s">
        <v>79</v>
      </c>
      <c r="C1523">
        <v>1091</v>
      </c>
      <c r="D1523" t="str">
        <f t="shared" si="81"/>
        <v>JD-20001091</v>
      </c>
      <c r="E1523">
        <v>2022</v>
      </c>
      <c r="F1523" t="s">
        <v>6</v>
      </c>
      <c r="G1523">
        <v>280</v>
      </c>
      <c r="H1523">
        <v>23500</v>
      </c>
      <c r="I1523" t="str">
        <f t="shared" si="79"/>
        <v>109123500</v>
      </c>
      <c r="J1523" s="4">
        <f t="shared" si="80"/>
        <v>44675</v>
      </c>
    </row>
    <row r="1524" spans="1:11" hidden="1" x14ac:dyDescent="0.25">
      <c r="A1524" s="4">
        <v>44773</v>
      </c>
      <c r="B1524" t="s">
        <v>39</v>
      </c>
      <c r="C1524">
        <v>1092</v>
      </c>
      <c r="D1524" t="str">
        <f t="shared" si="81"/>
        <v>КАМАЗ АТЗ1092</v>
      </c>
      <c r="E1524">
        <v>2022</v>
      </c>
      <c r="F1524" t="s">
        <v>22</v>
      </c>
      <c r="G1524">
        <v>13800</v>
      </c>
      <c r="H1524">
        <v>23500</v>
      </c>
      <c r="I1524" t="str">
        <f t="shared" si="79"/>
        <v>109223500</v>
      </c>
      <c r="J1524" s="4">
        <f t="shared" si="80"/>
        <v>44773</v>
      </c>
    </row>
    <row r="1525" spans="1:11" hidden="1" x14ac:dyDescent="0.25">
      <c r="A1525" s="4">
        <v>44665</v>
      </c>
      <c r="B1525" t="s">
        <v>37</v>
      </c>
      <c r="C1525">
        <v>1093</v>
      </c>
      <c r="D1525" t="str">
        <f t="shared" si="81"/>
        <v>ДЭС1093</v>
      </c>
      <c r="E1525">
        <v>2022</v>
      </c>
      <c r="F1525" t="s">
        <v>6</v>
      </c>
      <c r="G1525">
        <v>303</v>
      </c>
      <c r="H1525">
        <v>23500</v>
      </c>
      <c r="I1525" t="str">
        <f t="shared" si="79"/>
        <v>109323500</v>
      </c>
      <c r="J1525" s="4">
        <f t="shared" si="80"/>
        <v>44665</v>
      </c>
    </row>
    <row r="1526" spans="1:11" hidden="1" x14ac:dyDescent="0.25">
      <c r="A1526" s="4">
        <v>44688</v>
      </c>
      <c r="B1526" t="s">
        <v>37</v>
      </c>
      <c r="C1526">
        <v>1093</v>
      </c>
      <c r="D1526" t="str">
        <f t="shared" si="81"/>
        <v>ДЭС1093</v>
      </c>
      <c r="E1526">
        <v>2022</v>
      </c>
      <c r="F1526" t="s">
        <v>4</v>
      </c>
      <c r="G1526">
        <v>875</v>
      </c>
      <c r="H1526">
        <v>23500</v>
      </c>
      <c r="I1526" t="str">
        <f t="shared" si="79"/>
        <v>109323500</v>
      </c>
      <c r="J1526" s="4">
        <f t="shared" si="80"/>
        <v>44688</v>
      </c>
    </row>
    <row r="1527" spans="1:11" hidden="1" x14ac:dyDescent="0.25">
      <c r="A1527" s="4">
        <v>44707</v>
      </c>
      <c r="B1527" t="s">
        <v>37</v>
      </c>
      <c r="C1527">
        <v>1093</v>
      </c>
      <c r="D1527" t="str">
        <f t="shared" si="81"/>
        <v>ДЭС1093</v>
      </c>
      <c r="E1527">
        <v>2022</v>
      </c>
      <c r="F1527" t="s">
        <v>6</v>
      </c>
      <c r="G1527">
        <v>1229</v>
      </c>
      <c r="H1527">
        <v>23500</v>
      </c>
      <c r="I1527" t="str">
        <f t="shared" si="79"/>
        <v>109323500</v>
      </c>
      <c r="J1527" s="4">
        <f t="shared" si="80"/>
        <v>44707</v>
      </c>
    </row>
    <row r="1528" spans="1:11" hidden="1" x14ac:dyDescent="0.25">
      <c r="A1528" s="4">
        <v>44731</v>
      </c>
      <c r="B1528" t="s">
        <v>37</v>
      </c>
      <c r="C1528">
        <v>1093</v>
      </c>
      <c r="D1528" t="str">
        <f t="shared" si="81"/>
        <v>ДЭС1093</v>
      </c>
      <c r="E1528">
        <v>2022</v>
      </c>
      <c r="F1528" t="s">
        <v>6</v>
      </c>
      <c r="G1528">
        <v>1910</v>
      </c>
      <c r="H1528">
        <v>23500</v>
      </c>
      <c r="I1528" t="str">
        <f t="shared" si="79"/>
        <v>109323500</v>
      </c>
      <c r="J1528" s="4">
        <f t="shared" si="80"/>
        <v>44731</v>
      </c>
    </row>
    <row r="1529" spans="1:11" hidden="1" x14ac:dyDescent="0.25">
      <c r="A1529" s="4">
        <v>44743</v>
      </c>
      <c r="B1529" t="s">
        <v>37</v>
      </c>
      <c r="C1529">
        <v>1093</v>
      </c>
      <c r="D1529" t="str">
        <f t="shared" si="81"/>
        <v>ДЭС1093</v>
      </c>
      <c r="E1529">
        <v>2022</v>
      </c>
      <c r="F1529" t="s">
        <v>6</v>
      </c>
      <c r="G1529">
        <v>2020</v>
      </c>
      <c r="H1529">
        <v>23500</v>
      </c>
      <c r="I1529" t="str">
        <f t="shared" si="79"/>
        <v>109323500</v>
      </c>
      <c r="J1529" s="4">
        <f t="shared" si="80"/>
        <v>44743</v>
      </c>
    </row>
    <row r="1530" spans="1:11" hidden="1" x14ac:dyDescent="0.25">
      <c r="A1530" s="4">
        <v>44752</v>
      </c>
      <c r="B1530" t="s">
        <v>37</v>
      </c>
      <c r="C1530">
        <v>1093</v>
      </c>
      <c r="D1530" t="str">
        <f t="shared" si="81"/>
        <v>ДЭС1093</v>
      </c>
      <c r="E1530">
        <v>2022</v>
      </c>
      <c r="F1530" t="s">
        <v>6</v>
      </c>
      <c r="G1530">
        <v>2243</v>
      </c>
      <c r="H1530">
        <v>23500</v>
      </c>
      <c r="I1530" t="str">
        <f t="shared" si="79"/>
        <v>109323500</v>
      </c>
      <c r="J1530" s="4">
        <f t="shared" si="80"/>
        <v>44752</v>
      </c>
    </row>
    <row r="1531" spans="1:11" hidden="1" x14ac:dyDescent="0.25">
      <c r="A1531" s="4">
        <v>44774</v>
      </c>
      <c r="B1531" t="s">
        <v>37</v>
      </c>
      <c r="C1531">
        <v>1093</v>
      </c>
      <c r="D1531" t="str">
        <f t="shared" si="81"/>
        <v>ДЭС1093</v>
      </c>
      <c r="E1531">
        <v>2022</v>
      </c>
      <c r="F1531" t="s">
        <v>6</v>
      </c>
      <c r="G1531">
        <v>2717</v>
      </c>
      <c r="H1531">
        <v>23500</v>
      </c>
      <c r="I1531" t="str">
        <f t="shared" si="79"/>
        <v>109323500</v>
      </c>
      <c r="J1531" s="4">
        <f t="shared" si="80"/>
        <v>44774</v>
      </c>
    </row>
    <row r="1532" spans="1:11" hidden="1" x14ac:dyDescent="0.25">
      <c r="A1532" s="4">
        <v>44785</v>
      </c>
      <c r="B1532" t="s">
        <v>37</v>
      </c>
      <c r="C1532">
        <v>1093</v>
      </c>
      <c r="D1532" t="str">
        <f t="shared" si="81"/>
        <v>ДЭС1093</v>
      </c>
      <c r="E1532">
        <v>2022</v>
      </c>
      <c r="F1532" t="s">
        <v>6</v>
      </c>
      <c r="G1532">
        <v>2976</v>
      </c>
      <c r="H1532">
        <v>23500</v>
      </c>
      <c r="I1532" t="str">
        <f t="shared" si="79"/>
        <v>109323500</v>
      </c>
      <c r="J1532" s="4">
        <f t="shared" si="80"/>
        <v>44785</v>
      </c>
    </row>
    <row r="1533" spans="1:11" hidden="1" x14ac:dyDescent="0.25">
      <c r="A1533" s="4">
        <v>44796</v>
      </c>
      <c r="B1533" t="s">
        <v>37</v>
      </c>
      <c r="C1533">
        <v>1093</v>
      </c>
      <c r="D1533" t="str">
        <f t="shared" si="81"/>
        <v>ДЭС1093</v>
      </c>
      <c r="E1533">
        <v>2022</v>
      </c>
      <c r="F1533" t="s">
        <v>6</v>
      </c>
      <c r="G1533">
        <v>3237</v>
      </c>
      <c r="H1533">
        <v>23500</v>
      </c>
      <c r="I1533" t="str">
        <f t="shared" si="79"/>
        <v>109323500</v>
      </c>
      <c r="J1533" s="4">
        <f t="shared" si="80"/>
        <v>44796</v>
      </c>
    </row>
    <row r="1534" spans="1:11" hidden="1" x14ac:dyDescent="0.25">
      <c r="A1534" s="4">
        <v>44816</v>
      </c>
      <c r="B1534" t="s">
        <v>37</v>
      </c>
      <c r="C1534">
        <v>1093</v>
      </c>
      <c r="D1534" t="str">
        <f t="shared" si="81"/>
        <v>ДЭС1093</v>
      </c>
      <c r="E1534">
        <v>2022</v>
      </c>
      <c r="F1534" t="s">
        <v>6</v>
      </c>
      <c r="G1534">
        <v>3752</v>
      </c>
      <c r="H1534">
        <v>23500</v>
      </c>
      <c r="I1534" t="str">
        <f t="shared" si="79"/>
        <v>109323500</v>
      </c>
      <c r="J1534" s="4">
        <f t="shared" si="80"/>
        <v>44816</v>
      </c>
    </row>
    <row r="1535" spans="1:11" hidden="1" x14ac:dyDescent="0.25">
      <c r="A1535" s="4">
        <v>44836</v>
      </c>
      <c r="B1535" t="s">
        <v>37</v>
      </c>
      <c r="C1535">
        <v>1093</v>
      </c>
      <c r="D1535" t="str">
        <f t="shared" si="81"/>
        <v>ДЭС1093</v>
      </c>
      <c r="E1535">
        <v>2022</v>
      </c>
      <c r="F1535" t="s">
        <v>6</v>
      </c>
      <c r="G1535">
        <v>4182</v>
      </c>
      <c r="H1535">
        <v>23500</v>
      </c>
      <c r="I1535" t="str">
        <f t="shared" si="79"/>
        <v>109323500</v>
      </c>
      <c r="J1535" s="4">
        <f t="shared" si="80"/>
        <v>44836</v>
      </c>
    </row>
    <row r="1536" spans="1:11" hidden="1" x14ac:dyDescent="0.25">
      <c r="A1536" s="4">
        <v>44847</v>
      </c>
      <c r="B1536" t="s">
        <v>37</v>
      </c>
      <c r="C1536">
        <v>1093</v>
      </c>
      <c r="D1536" t="str">
        <f t="shared" si="81"/>
        <v>ДЭС1093</v>
      </c>
      <c r="E1536">
        <v>2022</v>
      </c>
      <c r="F1536" t="s">
        <v>6</v>
      </c>
      <c r="G1536">
        <v>4280</v>
      </c>
      <c r="H1536">
        <v>23500</v>
      </c>
      <c r="I1536" t="str">
        <f t="shared" si="79"/>
        <v>109323500</v>
      </c>
      <c r="J1536" s="4">
        <f t="shared" si="80"/>
        <v>44847</v>
      </c>
    </row>
    <row r="1537" spans="1:10" hidden="1" x14ac:dyDescent="0.25">
      <c r="A1537" s="4">
        <v>44331</v>
      </c>
      <c r="B1537" t="s">
        <v>76</v>
      </c>
      <c r="C1537">
        <v>1095</v>
      </c>
      <c r="D1537" t="str">
        <f t="shared" si="81"/>
        <v>WA-6001095</v>
      </c>
      <c r="E1537">
        <v>2021</v>
      </c>
      <c r="F1537" t="s">
        <v>5</v>
      </c>
      <c r="G1537">
        <v>26215</v>
      </c>
      <c r="H1537">
        <v>23500</v>
      </c>
      <c r="I1537" t="str">
        <f t="shared" si="79"/>
        <v>109523500</v>
      </c>
      <c r="J1537" s="4">
        <f t="shared" si="80"/>
        <v>44331</v>
      </c>
    </row>
    <row r="1538" spans="1:10" hidden="1" x14ac:dyDescent="0.25">
      <c r="A1538" s="4">
        <v>44361</v>
      </c>
      <c r="B1538" t="s">
        <v>76</v>
      </c>
      <c r="C1538">
        <v>1095</v>
      </c>
      <c r="D1538" t="str">
        <f t="shared" si="81"/>
        <v>WA-6001095</v>
      </c>
      <c r="E1538">
        <v>2021</v>
      </c>
      <c r="F1538" t="s">
        <v>4</v>
      </c>
      <c r="G1538">
        <v>26530</v>
      </c>
      <c r="H1538">
        <v>23500</v>
      </c>
      <c r="I1538" t="str">
        <f t="shared" ref="I1538:I1601" si="82">C1538&amp;H1538</f>
        <v>109523500</v>
      </c>
      <c r="J1538" s="4">
        <f t="shared" ref="J1538:J1601" si="83">A1538</f>
        <v>44361</v>
      </c>
    </row>
    <row r="1539" spans="1:10" hidden="1" x14ac:dyDescent="0.25">
      <c r="A1539" s="4">
        <v>44389</v>
      </c>
      <c r="B1539" t="s">
        <v>76</v>
      </c>
      <c r="C1539">
        <v>1095</v>
      </c>
      <c r="D1539" t="str">
        <f t="shared" si="81"/>
        <v>WA-6001095</v>
      </c>
      <c r="E1539">
        <v>2021</v>
      </c>
      <c r="F1539" t="s">
        <v>2</v>
      </c>
      <c r="G1539">
        <v>27019</v>
      </c>
      <c r="H1539">
        <v>23500</v>
      </c>
      <c r="I1539" t="str">
        <f t="shared" si="82"/>
        <v>109523500</v>
      </c>
      <c r="J1539" s="4">
        <f t="shared" si="83"/>
        <v>44389</v>
      </c>
    </row>
    <row r="1540" spans="1:10" hidden="1" x14ac:dyDescent="0.25">
      <c r="A1540" s="4">
        <v>44424</v>
      </c>
      <c r="B1540" t="s">
        <v>76</v>
      </c>
      <c r="C1540">
        <v>1095</v>
      </c>
      <c r="D1540" t="str">
        <f t="shared" si="81"/>
        <v>WA-6001095</v>
      </c>
      <c r="E1540">
        <v>2021</v>
      </c>
      <c r="F1540" t="s">
        <v>4</v>
      </c>
      <c r="G1540">
        <v>27553</v>
      </c>
      <c r="H1540">
        <v>23500</v>
      </c>
      <c r="I1540" t="str">
        <f t="shared" si="82"/>
        <v>109523500</v>
      </c>
      <c r="J1540" s="4">
        <f t="shared" si="83"/>
        <v>44424</v>
      </c>
    </row>
    <row r="1541" spans="1:10" hidden="1" x14ac:dyDescent="0.25">
      <c r="A1541" s="4">
        <v>44451</v>
      </c>
      <c r="B1541" t="s">
        <v>76</v>
      </c>
      <c r="C1541">
        <v>1095</v>
      </c>
      <c r="D1541" t="str">
        <f t="shared" si="81"/>
        <v>WA-6001095</v>
      </c>
      <c r="E1541">
        <v>2021</v>
      </c>
      <c r="F1541" t="s">
        <v>5</v>
      </c>
      <c r="G1541">
        <v>28041</v>
      </c>
      <c r="H1541">
        <v>23500</v>
      </c>
      <c r="I1541" t="str">
        <f t="shared" si="82"/>
        <v>109523500</v>
      </c>
      <c r="J1541" s="4">
        <f t="shared" si="83"/>
        <v>44451</v>
      </c>
    </row>
    <row r="1542" spans="1:10" hidden="1" x14ac:dyDescent="0.25">
      <c r="A1542" s="4">
        <v>44642</v>
      </c>
      <c r="B1542" t="s">
        <v>76</v>
      </c>
      <c r="C1542">
        <v>1095</v>
      </c>
      <c r="D1542" t="str">
        <f t="shared" si="81"/>
        <v>WA-6001095</v>
      </c>
      <c r="E1542">
        <v>2022</v>
      </c>
      <c r="F1542" t="s">
        <v>4</v>
      </c>
      <c r="G1542">
        <v>28530</v>
      </c>
      <c r="H1542">
        <v>23500</v>
      </c>
      <c r="I1542" t="str">
        <f t="shared" si="82"/>
        <v>109523500</v>
      </c>
      <c r="J1542" s="4">
        <f t="shared" si="83"/>
        <v>44642</v>
      </c>
    </row>
    <row r="1543" spans="1:10" hidden="1" x14ac:dyDescent="0.25">
      <c r="A1543" s="4">
        <v>44722</v>
      </c>
      <c r="B1543" t="s">
        <v>76</v>
      </c>
      <c r="C1543">
        <v>1095</v>
      </c>
      <c r="D1543" t="str">
        <f t="shared" si="81"/>
        <v>WA-6001095</v>
      </c>
      <c r="E1543">
        <v>2022</v>
      </c>
      <c r="F1543" t="s">
        <v>2</v>
      </c>
      <c r="G1543">
        <v>29035</v>
      </c>
      <c r="H1543">
        <v>23500</v>
      </c>
      <c r="I1543" t="str">
        <f t="shared" si="82"/>
        <v>109523500</v>
      </c>
      <c r="J1543" s="4">
        <f t="shared" si="83"/>
        <v>44722</v>
      </c>
    </row>
    <row r="1544" spans="1:10" hidden="1" x14ac:dyDescent="0.25">
      <c r="A1544" s="4">
        <v>44748</v>
      </c>
      <c r="B1544" t="s">
        <v>76</v>
      </c>
      <c r="C1544">
        <v>1095</v>
      </c>
      <c r="D1544" t="str">
        <f t="shared" si="81"/>
        <v>WA-6001095</v>
      </c>
      <c r="E1544">
        <v>2022</v>
      </c>
      <c r="F1544" t="s">
        <v>4</v>
      </c>
      <c r="G1544">
        <v>29550</v>
      </c>
      <c r="H1544">
        <v>23500</v>
      </c>
      <c r="I1544" t="str">
        <f t="shared" si="82"/>
        <v>109523500</v>
      </c>
      <c r="J1544" s="4">
        <f t="shared" si="83"/>
        <v>44748</v>
      </c>
    </row>
    <row r="1545" spans="1:10" hidden="1" x14ac:dyDescent="0.25">
      <c r="A1545" s="4">
        <v>44774</v>
      </c>
      <c r="B1545" t="s">
        <v>76</v>
      </c>
      <c r="C1545">
        <v>1095</v>
      </c>
      <c r="D1545" t="str">
        <f t="shared" si="81"/>
        <v>WA-6001095</v>
      </c>
      <c r="E1545">
        <v>2022</v>
      </c>
      <c r="F1545" t="s">
        <v>7</v>
      </c>
      <c r="G1545">
        <v>30016</v>
      </c>
      <c r="H1545">
        <v>23500</v>
      </c>
      <c r="I1545" t="str">
        <f t="shared" si="82"/>
        <v>109523500</v>
      </c>
      <c r="J1545" s="4">
        <f t="shared" si="83"/>
        <v>44774</v>
      </c>
    </row>
    <row r="1546" spans="1:10" hidden="1" x14ac:dyDescent="0.25">
      <c r="A1546" s="4">
        <v>44797</v>
      </c>
      <c r="B1546" t="s">
        <v>76</v>
      </c>
      <c r="C1546">
        <v>1095</v>
      </c>
      <c r="D1546" t="str">
        <f t="shared" si="81"/>
        <v>WA-6001095</v>
      </c>
      <c r="E1546">
        <v>2022</v>
      </c>
      <c r="F1546" t="s">
        <v>4</v>
      </c>
      <c r="G1546">
        <v>30525</v>
      </c>
      <c r="H1546">
        <v>23500</v>
      </c>
      <c r="I1546" t="str">
        <f t="shared" si="82"/>
        <v>109523500</v>
      </c>
      <c r="J1546" s="4">
        <f t="shared" si="83"/>
        <v>44797</v>
      </c>
    </row>
    <row r="1547" spans="1:10" hidden="1" x14ac:dyDescent="0.25">
      <c r="A1547" s="4">
        <v>44732</v>
      </c>
      <c r="B1547" t="s">
        <v>80</v>
      </c>
      <c r="C1547">
        <v>1100</v>
      </c>
      <c r="D1547" t="str">
        <f t="shared" ref="D1547:D1610" si="84">B1547&amp;C1547</f>
        <v>КАМАЗ цистерна1100</v>
      </c>
      <c r="E1547">
        <v>2022</v>
      </c>
      <c r="F1547" t="s">
        <v>22</v>
      </c>
      <c r="G1547">
        <v>10009</v>
      </c>
      <c r="H1547">
        <v>23500</v>
      </c>
      <c r="I1547" t="str">
        <f t="shared" si="82"/>
        <v>110023500</v>
      </c>
      <c r="J1547" s="4">
        <f t="shared" si="83"/>
        <v>44732</v>
      </c>
    </row>
    <row r="1548" spans="1:10" hidden="1" x14ac:dyDescent="0.25">
      <c r="A1548" s="4">
        <v>44288</v>
      </c>
      <c r="B1548" t="s">
        <v>81</v>
      </c>
      <c r="C1548">
        <v>1115</v>
      </c>
      <c r="D1548" t="str">
        <f t="shared" si="84"/>
        <v>ТМ-2551115</v>
      </c>
      <c r="E1548">
        <v>2021</v>
      </c>
      <c r="F1548" t="s">
        <v>6</v>
      </c>
      <c r="G1548">
        <v>2597</v>
      </c>
      <c r="H1548">
        <v>23500</v>
      </c>
      <c r="I1548" t="str">
        <f t="shared" si="82"/>
        <v>111523500</v>
      </c>
      <c r="J1548" s="4">
        <f t="shared" si="83"/>
        <v>44288</v>
      </c>
    </row>
    <row r="1549" spans="1:10" hidden="1" x14ac:dyDescent="0.25">
      <c r="A1549" s="4">
        <v>44305</v>
      </c>
      <c r="B1549" t="s">
        <v>81</v>
      </c>
      <c r="C1549">
        <v>1115</v>
      </c>
      <c r="D1549" t="str">
        <f t="shared" si="84"/>
        <v>ТМ-2551115</v>
      </c>
      <c r="E1549">
        <v>2021</v>
      </c>
      <c r="F1549" t="s">
        <v>6</v>
      </c>
      <c r="G1549">
        <v>2952</v>
      </c>
      <c r="H1549">
        <v>23500</v>
      </c>
      <c r="I1549" t="str">
        <f t="shared" si="82"/>
        <v>111523500</v>
      </c>
      <c r="J1549" s="4">
        <f t="shared" si="83"/>
        <v>44305</v>
      </c>
    </row>
    <row r="1550" spans="1:10" hidden="1" x14ac:dyDescent="0.25">
      <c r="A1550" s="4">
        <v>44322</v>
      </c>
      <c r="B1550" t="s">
        <v>81</v>
      </c>
      <c r="C1550">
        <v>1115</v>
      </c>
      <c r="D1550" t="str">
        <f t="shared" si="84"/>
        <v>ТМ-2551115</v>
      </c>
      <c r="E1550">
        <v>2021</v>
      </c>
      <c r="F1550" t="s">
        <v>6</v>
      </c>
      <c r="G1550">
        <v>3138</v>
      </c>
      <c r="H1550">
        <v>23500</v>
      </c>
      <c r="I1550" t="str">
        <f t="shared" si="82"/>
        <v>111523500</v>
      </c>
      <c r="J1550" s="4">
        <f t="shared" si="83"/>
        <v>44322</v>
      </c>
    </row>
    <row r="1551" spans="1:10" hidden="1" x14ac:dyDescent="0.25">
      <c r="A1551" s="4">
        <v>44346</v>
      </c>
      <c r="B1551" t="s">
        <v>81</v>
      </c>
      <c r="C1551">
        <v>1115</v>
      </c>
      <c r="D1551" t="str">
        <f t="shared" si="84"/>
        <v>ТМ-2551115</v>
      </c>
      <c r="E1551">
        <v>2021</v>
      </c>
      <c r="F1551" t="s">
        <v>6</v>
      </c>
      <c r="G1551">
        <v>3395</v>
      </c>
      <c r="H1551">
        <v>23500</v>
      </c>
      <c r="I1551" t="str">
        <f t="shared" si="82"/>
        <v>111523500</v>
      </c>
      <c r="J1551" s="4">
        <f t="shared" si="83"/>
        <v>44346</v>
      </c>
    </row>
    <row r="1552" spans="1:10" hidden="1" x14ac:dyDescent="0.25">
      <c r="A1552" s="4">
        <v>44642</v>
      </c>
      <c r="B1552" t="s">
        <v>81</v>
      </c>
      <c r="C1552">
        <v>1115</v>
      </c>
      <c r="D1552" t="str">
        <f t="shared" si="84"/>
        <v>ТМ-2551115</v>
      </c>
      <c r="E1552">
        <v>2022</v>
      </c>
      <c r="F1552" t="s">
        <v>4</v>
      </c>
      <c r="G1552">
        <v>3615</v>
      </c>
      <c r="H1552">
        <v>23500</v>
      </c>
      <c r="I1552" t="str">
        <f t="shared" si="82"/>
        <v>111523500</v>
      </c>
      <c r="J1552" s="4">
        <f t="shared" si="83"/>
        <v>44642</v>
      </c>
    </row>
    <row r="1553" spans="1:10" hidden="1" x14ac:dyDescent="0.25">
      <c r="A1553" s="4">
        <v>44663</v>
      </c>
      <c r="B1553" t="s">
        <v>81</v>
      </c>
      <c r="C1553">
        <v>1115</v>
      </c>
      <c r="D1553" t="str">
        <f t="shared" si="84"/>
        <v>ТМ-2551115</v>
      </c>
      <c r="E1553">
        <v>2022</v>
      </c>
      <c r="F1553" t="s">
        <v>6</v>
      </c>
      <c r="G1553">
        <v>3874</v>
      </c>
      <c r="H1553">
        <v>23500</v>
      </c>
      <c r="I1553" t="str">
        <f t="shared" si="82"/>
        <v>111523500</v>
      </c>
      <c r="J1553" s="4">
        <f t="shared" si="83"/>
        <v>44663</v>
      </c>
    </row>
    <row r="1554" spans="1:10" hidden="1" x14ac:dyDescent="0.25">
      <c r="A1554" s="4">
        <v>44810</v>
      </c>
      <c r="B1554" t="s">
        <v>81</v>
      </c>
      <c r="C1554">
        <v>1115</v>
      </c>
      <c r="D1554" t="str">
        <f t="shared" si="84"/>
        <v>ТМ-2551115</v>
      </c>
      <c r="E1554">
        <v>2022</v>
      </c>
      <c r="F1554" t="s">
        <v>5</v>
      </c>
      <c r="G1554">
        <v>4027</v>
      </c>
      <c r="H1554">
        <v>23500</v>
      </c>
      <c r="I1554" t="str">
        <f t="shared" si="82"/>
        <v>111523500</v>
      </c>
      <c r="J1554" s="4">
        <f t="shared" si="83"/>
        <v>44810</v>
      </c>
    </row>
    <row r="1555" spans="1:10" hidden="1" x14ac:dyDescent="0.25">
      <c r="A1555" s="4">
        <v>44322</v>
      </c>
      <c r="B1555" t="s">
        <v>82</v>
      </c>
      <c r="C1555">
        <v>1117</v>
      </c>
      <c r="D1555" t="str">
        <f t="shared" si="84"/>
        <v>Б-111117</v>
      </c>
      <c r="E1555">
        <v>2021</v>
      </c>
      <c r="F1555" t="s">
        <v>6</v>
      </c>
      <c r="G1555">
        <v>20689</v>
      </c>
      <c r="H1555">
        <v>23500</v>
      </c>
      <c r="I1555" t="str">
        <f t="shared" si="82"/>
        <v>111723500</v>
      </c>
      <c r="J1555" s="4">
        <f t="shared" si="83"/>
        <v>44322</v>
      </c>
    </row>
    <row r="1556" spans="1:10" hidden="1" x14ac:dyDescent="0.25">
      <c r="A1556" s="4">
        <v>44337</v>
      </c>
      <c r="B1556" t="s">
        <v>82</v>
      </c>
      <c r="C1556">
        <v>1117</v>
      </c>
      <c r="D1556" t="str">
        <f t="shared" si="84"/>
        <v>Б-111117</v>
      </c>
      <c r="E1556">
        <v>2021</v>
      </c>
      <c r="F1556" t="s">
        <v>6</v>
      </c>
      <c r="G1556">
        <v>21031</v>
      </c>
      <c r="H1556">
        <v>23500</v>
      </c>
      <c r="I1556" t="str">
        <f t="shared" si="82"/>
        <v>111723500</v>
      </c>
      <c r="J1556" s="4">
        <f t="shared" si="83"/>
        <v>44337</v>
      </c>
    </row>
    <row r="1557" spans="1:10" hidden="1" x14ac:dyDescent="0.25">
      <c r="A1557" s="4">
        <v>44655</v>
      </c>
      <c r="B1557" t="s">
        <v>82</v>
      </c>
      <c r="C1557">
        <v>1117</v>
      </c>
      <c r="D1557" t="str">
        <f t="shared" si="84"/>
        <v>Б-111117</v>
      </c>
      <c r="E1557">
        <v>2022</v>
      </c>
      <c r="F1557" t="s">
        <v>6</v>
      </c>
      <c r="G1557">
        <v>21349</v>
      </c>
      <c r="H1557">
        <v>23500</v>
      </c>
      <c r="I1557" t="str">
        <f t="shared" si="82"/>
        <v>111723500</v>
      </c>
      <c r="J1557" s="4">
        <f t="shared" si="83"/>
        <v>44655</v>
      </c>
    </row>
    <row r="1558" spans="1:10" hidden="1" x14ac:dyDescent="0.25">
      <c r="A1558" s="4">
        <v>44679</v>
      </c>
      <c r="B1558" t="s">
        <v>82</v>
      </c>
      <c r="C1558">
        <v>1117</v>
      </c>
      <c r="D1558" t="str">
        <f t="shared" si="84"/>
        <v>Б-111117</v>
      </c>
      <c r="E1558">
        <v>2022</v>
      </c>
      <c r="F1558" t="s">
        <v>4</v>
      </c>
      <c r="G1558">
        <v>21826</v>
      </c>
      <c r="H1558">
        <v>23500</v>
      </c>
      <c r="I1558" t="str">
        <f t="shared" si="82"/>
        <v>111723500</v>
      </c>
      <c r="J1558" s="4">
        <f t="shared" si="83"/>
        <v>44679</v>
      </c>
    </row>
    <row r="1559" spans="1:10" hidden="1" x14ac:dyDescent="0.25">
      <c r="A1559" s="4">
        <v>44698</v>
      </c>
      <c r="B1559" t="s">
        <v>82</v>
      </c>
      <c r="C1559">
        <v>1117</v>
      </c>
      <c r="D1559" t="str">
        <f t="shared" si="84"/>
        <v>Б-111117</v>
      </c>
      <c r="E1559">
        <v>2022</v>
      </c>
      <c r="F1559" t="s">
        <v>4</v>
      </c>
      <c r="G1559">
        <v>22217</v>
      </c>
      <c r="H1559">
        <v>23500</v>
      </c>
      <c r="I1559" t="str">
        <f t="shared" si="82"/>
        <v>111723500</v>
      </c>
      <c r="J1559" s="4">
        <f t="shared" si="83"/>
        <v>44698</v>
      </c>
    </row>
    <row r="1560" spans="1:10" hidden="1" x14ac:dyDescent="0.25">
      <c r="A1560" s="4">
        <v>44715</v>
      </c>
      <c r="B1560" t="s">
        <v>82</v>
      </c>
      <c r="C1560">
        <v>1117</v>
      </c>
      <c r="D1560" t="str">
        <f t="shared" si="84"/>
        <v>Б-111117</v>
      </c>
      <c r="E1560">
        <v>2022</v>
      </c>
      <c r="F1560" t="s">
        <v>7</v>
      </c>
      <c r="G1560">
        <v>22467</v>
      </c>
      <c r="H1560">
        <v>23500</v>
      </c>
      <c r="I1560" t="str">
        <f t="shared" si="82"/>
        <v>111723500</v>
      </c>
      <c r="J1560" s="4">
        <f t="shared" si="83"/>
        <v>44715</v>
      </c>
    </row>
    <row r="1561" spans="1:10" hidden="1" x14ac:dyDescent="0.25">
      <c r="A1561" s="4">
        <v>44728</v>
      </c>
      <c r="B1561" t="s">
        <v>82</v>
      </c>
      <c r="C1561">
        <v>1117</v>
      </c>
      <c r="D1561" t="str">
        <f t="shared" si="84"/>
        <v>Б-111117</v>
      </c>
      <c r="E1561">
        <v>2022</v>
      </c>
      <c r="F1561" t="s">
        <v>6</v>
      </c>
      <c r="G1561">
        <v>22823</v>
      </c>
      <c r="H1561">
        <v>23500</v>
      </c>
      <c r="I1561" t="str">
        <f t="shared" si="82"/>
        <v>111723500</v>
      </c>
      <c r="J1561" s="4">
        <f t="shared" si="83"/>
        <v>44728</v>
      </c>
    </row>
    <row r="1562" spans="1:10" hidden="1" x14ac:dyDescent="0.25">
      <c r="A1562" s="4">
        <v>44769</v>
      </c>
      <c r="B1562" t="s">
        <v>82</v>
      </c>
      <c r="C1562">
        <v>1117</v>
      </c>
      <c r="D1562" t="str">
        <f t="shared" si="84"/>
        <v>Б-111117</v>
      </c>
      <c r="E1562">
        <v>2022</v>
      </c>
      <c r="F1562" t="s">
        <v>4</v>
      </c>
      <c r="G1562">
        <v>22966</v>
      </c>
      <c r="H1562">
        <v>23500</v>
      </c>
      <c r="I1562" t="str">
        <f t="shared" si="82"/>
        <v>111723500</v>
      </c>
      <c r="J1562" s="4">
        <f t="shared" si="83"/>
        <v>44769</v>
      </c>
    </row>
    <row r="1563" spans="1:10" hidden="1" x14ac:dyDescent="0.25">
      <c r="A1563" s="4">
        <v>44809</v>
      </c>
      <c r="B1563" t="s">
        <v>82</v>
      </c>
      <c r="C1563">
        <v>1117</v>
      </c>
      <c r="D1563" t="str">
        <f t="shared" si="84"/>
        <v>Б-111117</v>
      </c>
      <c r="E1563">
        <v>2022</v>
      </c>
      <c r="F1563" t="s">
        <v>6</v>
      </c>
      <c r="G1563">
        <v>23226</v>
      </c>
      <c r="H1563">
        <v>23500</v>
      </c>
      <c r="I1563" t="str">
        <f t="shared" si="82"/>
        <v>111723500</v>
      </c>
      <c r="J1563" s="4">
        <f t="shared" si="83"/>
        <v>44809</v>
      </c>
    </row>
    <row r="1564" spans="1:10" hidden="1" x14ac:dyDescent="0.25">
      <c r="A1564" s="4">
        <v>44838</v>
      </c>
      <c r="B1564" t="s">
        <v>82</v>
      </c>
      <c r="C1564">
        <v>1117</v>
      </c>
      <c r="D1564" t="str">
        <f t="shared" si="84"/>
        <v>Б-111117</v>
      </c>
      <c r="E1564">
        <v>2022</v>
      </c>
      <c r="F1564" t="s">
        <v>6</v>
      </c>
      <c r="G1564">
        <v>23476</v>
      </c>
      <c r="H1564">
        <v>23500</v>
      </c>
      <c r="I1564" t="str">
        <f t="shared" si="82"/>
        <v>111723500</v>
      </c>
      <c r="J1564" s="4">
        <f t="shared" si="83"/>
        <v>44838</v>
      </c>
    </row>
    <row r="1565" spans="1:10" hidden="1" x14ac:dyDescent="0.25">
      <c r="A1565" s="4">
        <v>44348</v>
      </c>
      <c r="B1565" t="s">
        <v>82</v>
      </c>
      <c r="C1565">
        <v>1118</v>
      </c>
      <c r="D1565" t="str">
        <f t="shared" si="84"/>
        <v>Б-111118</v>
      </c>
      <c r="E1565">
        <v>2021</v>
      </c>
      <c r="F1565" t="s">
        <v>52</v>
      </c>
      <c r="G1565">
        <v>12252</v>
      </c>
      <c r="H1565">
        <v>23500</v>
      </c>
      <c r="I1565" t="str">
        <f t="shared" si="82"/>
        <v>111823500</v>
      </c>
      <c r="J1565" s="4">
        <f t="shared" si="83"/>
        <v>44348</v>
      </c>
    </row>
    <row r="1566" spans="1:10" hidden="1" x14ac:dyDescent="0.25">
      <c r="A1566" s="4">
        <v>44374</v>
      </c>
      <c r="B1566" t="s">
        <v>82</v>
      </c>
      <c r="C1566">
        <v>1118</v>
      </c>
      <c r="D1566" t="str">
        <f t="shared" si="84"/>
        <v>Б-111118</v>
      </c>
      <c r="E1566">
        <v>2021</v>
      </c>
      <c r="F1566" t="s">
        <v>6</v>
      </c>
      <c r="G1566">
        <v>12500</v>
      </c>
      <c r="H1566">
        <v>23500</v>
      </c>
      <c r="I1566" t="str">
        <f t="shared" si="82"/>
        <v>111823500</v>
      </c>
      <c r="J1566" s="4">
        <f t="shared" si="83"/>
        <v>44374</v>
      </c>
    </row>
    <row r="1567" spans="1:10" hidden="1" x14ac:dyDescent="0.25">
      <c r="A1567" s="4">
        <v>44460</v>
      </c>
      <c r="B1567" t="s">
        <v>82</v>
      </c>
      <c r="C1567">
        <v>1118</v>
      </c>
      <c r="D1567" t="str">
        <f t="shared" si="84"/>
        <v>Б-111118</v>
      </c>
      <c r="E1567">
        <v>2021</v>
      </c>
      <c r="F1567" t="s">
        <v>7</v>
      </c>
      <c r="G1567">
        <v>13055</v>
      </c>
      <c r="H1567">
        <v>23500</v>
      </c>
      <c r="I1567" t="str">
        <f t="shared" si="82"/>
        <v>111823500</v>
      </c>
      <c r="J1567" s="4">
        <f t="shared" si="83"/>
        <v>44460</v>
      </c>
    </row>
    <row r="1568" spans="1:10" hidden="1" x14ac:dyDescent="0.25">
      <c r="A1568" s="4">
        <v>44660</v>
      </c>
      <c r="B1568" t="s">
        <v>82</v>
      </c>
      <c r="C1568">
        <v>1118</v>
      </c>
      <c r="D1568" t="str">
        <f t="shared" si="84"/>
        <v>Б-111118</v>
      </c>
      <c r="E1568">
        <v>2022</v>
      </c>
      <c r="F1568" t="s">
        <v>4</v>
      </c>
      <c r="G1568">
        <v>13470</v>
      </c>
      <c r="H1568">
        <v>23500</v>
      </c>
      <c r="I1568" t="str">
        <f t="shared" si="82"/>
        <v>111823500</v>
      </c>
      <c r="J1568" s="4">
        <f t="shared" si="83"/>
        <v>44660</v>
      </c>
    </row>
    <row r="1569" spans="1:10" hidden="1" x14ac:dyDescent="0.25">
      <c r="A1569" s="4">
        <v>44696</v>
      </c>
      <c r="B1569" t="s">
        <v>82</v>
      </c>
      <c r="C1569">
        <v>1118</v>
      </c>
      <c r="D1569" t="str">
        <f t="shared" si="84"/>
        <v>Б-111118</v>
      </c>
      <c r="E1569">
        <v>2022</v>
      </c>
      <c r="F1569" t="s">
        <v>2</v>
      </c>
      <c r="G1569">
        <v>14000</v>
      </c>
      <c r="H1569">
        <v>23500</v>
      </c>
      <c r="I1569" t="str">
        <f t="shared" si="82"/>
        <v>111823500</v>
      </c>
      <c r="J1569" s="4">
        <f t="shared" si="83"/>
        <v>44696</v>
      </c>
    </row>
    <row r="1570" spans="1:10" hidden="1" x14ac:dyDescent="0.25">
      <c r="A1570" s="4">
        <v>44715</v>
      </c>
      <c r="B1570" t="s">
        <v>82</v>
      </c>
      <c r="C1570">
        <v>1118</v>
      </c>
      <c r="D1570" t="str">
        <f t="shared" si="84"/>
        <v>Б-111118</v>
      </c>
      <c r="E1570">
        <v>2022</v>
      </c>
      <c r="F1570" t="s">
        <v>4</v>
      </c>
      <c r="G1570">
        <v>14500</v>
      </c>
      <c r="H1570">
        <v>23500</v>
      </c>
      <c r="I1570" t="str">
        <f t="shared" si="82"/>
        <v>111823500</v>
      </c>
      <c r="J1570" s="4">
        <f t="shared" si="83"/>
        <v>44715</v>
      </c>
    </row>
    <row r="1571" spans="1:10" hidden="1" x14ac:dyDescent="0.25">
      <c r="A1571" s="4">
        <v>44749</v>
      </c>
      <c r="B1571" t="s">
        <v>82</v>
      </c>
      <c r="C1571">
        <v>1118</v>
      </c>
      <c r="D1571" t="str">
        <f t="shared" si="84"/>
        <v>Б-111118</v>
      </c>
      <c r="E1571">
        <v>2022</v>
      </c>
      <c r="F1571" t="s">
        <v>2</v>
      </c>
      <c r="G1571">
        <v>14686</v>
      </c>
      <c r="H1571">
        <v>23500</v>
      </c>
      <c r="I1571" t="str">
        <f t="shared" si="82"/>
        <v>111823500</v>
      </c>
      <c r="J1571" s="4">
        <f t="shared" si="83"/>
        <v>44749</v>
      </c>
    </row>
    <row r="1572" spans="1:10" hidden="1" x14ac:dyDescent="0.25">
      <c r="A1572" s="4">
        <v>44774</v>
      </c>
      <c r="B1572" t="s">
        <v>82</v>
      </c>
      <c r="C1572">
        <v>1118</v>
      </c>
      <c r="D1572" t="str">
        <f t="shared" si="84"/>
        <v>Б-111118</v>
      </c>
      <c r="E1572">
        <v>2022</v>
      </c>
      <c r="F1572" t="s">
        <v>4</v>
      </c>
      <c r="G1572">
        <v>15180</v>
      </c>
      <c r="H1572">
        <v>23500</v>
      </c>
      <c r="I1572" t="str">
        <f t="shared" si="82"/>
        <v>111823500</v>
      </c>
      <c r="J1572" s="4">
        <f t="shared" si="83"/>
        <v>44774</v>
      </c>
    </row>
    <row r="1573" spans="1:10" hidden="1" x14ac:dyDescent="0.25">
      <c r="A1573" s="4">
        <v>44288</v>
      </c>
      <c r="B1573" t="s">
        <v>82</v>
      </c>
      <c r="C1573">
        <v>1119</v>
      </c>
      <c r="D1573" t="str">
        <f t="shared" si="84"/>
        <v>Б-111119</v>
      </c>
      <c r="E1573">
        <v>2021</v>
      </c>
      <c r="F1573" t="s">
        <v>2</v>
      </c>
      <c r="G1573">
        <v>20639</v>
      </c>
      <c r="H1573">
        <v>23500</v>
      </c>
      <c r="I1573" t="str">
        <f t="shared" si="82"/>
        <v>111923500</v>
      </c>
      <c r="J1573" s="4">
        <f t="shared" si="83"/>
        <v>44288</v>
      </c>
    </row>
    <row r="1574" spans="1:10" hidden="1" x14ac:dyDescent="0.25">
      <c r="A1574" s="4">
        <v>44309</v>
      </c>
      <c r="B1574" t="s">
        <v>82</v>
      </c>
      <c r="C1574">
        <v>1119</v>
      </c>
      <c r="D1574" t="str">
        <f t="shared" si="84"/>
        <v>Б-111119</v>
      </c>
      <c r="E1574">
        <v>2021</v>
      </c>
      <c r="F1574" t="s">
        <v>6</v>
      </c>
      <c r="G1574">
        <v>20857</v>
      </c>
      <c r="H1574">
        <v>23500</v>
      </c>
      <c r="I1574" t="str">
        <f t="shared" si="82"/>
        <v>111923500</v>
      </c>
      <c r="J1574" s="4">
        <f t="shared" si="83"/>
        <v>44309</v>
      </c>
    </row>
    <row r="1575" spans="1:10" hidden="1" x14ac:dyDescent="0.25">
      <c r="A1575" s="4">
        <v>44348</v>
      </c>
      <c r="B1575" t="s">
        <v>82</v>
      </c>
      <c r="C1575">
        <v>1119</v>
      </c>
      <c r="D1575" t="str">
        <f t="shared" si="84"/>
        <v>Б-111119</v>
      </c>
      <c r="E1575">
        <v>2021</v>
      </c>
      <c r="F1575" t="s">
        <v>6</v>
      </c>
      <c r="G1575">
        <v>21122</v>
      </c>
      <c r="H1575">
        <v>23500</v>
      </c>
      <c r="I1575" t="str">
        <f t="shared" si="82"/>
        <v>111923500</v>
      </c>
      <c r="J1575" s="4">
        <f t="shared" si="83"/>
        <v>44348</v>
      </c>
    </row>
    <row r="1576" spans="1:10" hidden="1" x14ac:dyDescent="0.25">
      <c r="A1576" s="4">
        <v>44372</v>
      </c>
      <c r="B1576" t="s">
        <v>82</v>
      </c>
      <c r="C1576">
        <v>1119</v>
      </c>
      <c r="D1576" t="str">
        <f t="shared" si="84"/>
        <v>Б-111119</v>
      </c>
      <c r="E1576">
        <v>2021</v>
      </c>
      <c r="F1576" t="s">
        <v>52</v>
      </c>
      <c r="G1576">
        <v>21372</v>
      </c>
      <c r="H1576">
        <v>23500</v>
      </c>
      <c r="I1576" t="str">
        <f t="shared" si="82"/>
        <v>111923500</v>
      </c>
      <c r="J1576" s="4">
        <f t="shared" si="83"/>
        <v>44372</v>
      </c>
    </row>
    <row r="1577" spans="1:10" hidden="1" x14ac:dyDescent="0.25">
      <c r="A1577" s="4">
        <v>44394</v>
      </c>
      <c r="B1577" t="s">
        <v>82</v>
      </c>
      <c r="C1577">
        <v>1119</v>
      </c>
      <c r="D1577" t="str">
        <f t="shared" si="84"/>
        <v>Б-111119</v>
      </c>
      <c r="E1577">
        <v>2021</v>
      </c>
      <c r="F1577" t="s">
        <v>6</v>
      </c>
      <c r="G1577">
        <v>21550</v>
      </c>
      <c r="H1577">
        <v>23500</v>
      </c>
      <c r="I1577" t="str">
        <f t="shared" si="82"/>
        <v>111923500</v>
      </c>
      <c r="J1577" s="4">
        <f t="shared" si="83"/>
        <v>44394</v>
      </c>
    </row>
    <row r="1578" spans="1:10" hidden="1" x14ac:dyDescent="0.25">
      <c r="A1578" s="4">
        <v>44436</v>
      </c>
      <c r="B1578" t="s">
        <v>82</v>
      </c>
      <c r="C1578">
        <v>1119</v>
      </c>
      <c r="D1578" t="str">
        <f t="shared" si="84"/>
        <v>Б-111119</v>
      </c>
      <c r="E1578">
        <v>2021</v>
      </c>
      <c r="F1578" t="s">
        <v>2</v>
      </c>
      <c r="G1578">
        <v>21895</v>
      </c>
      <c r="H1578">
        <v>23500</v>
      </c>
      <c r="I1578" t="str">
        <f t="shared" si="82"/>
        <v>111923500</v>
      </c>
      <c r="J1578" s="4">
        <f t="shared" si="83"/>
        <v>44436</v>
      </c>
    </row>
    <row r="1579" spans="1:10" hidden="1" x14ac:dyDescent="0.25">
      <c r="A1579" s="4">
        <v>44711</v>
      </c>
      <c r="B1579" t="s">
        <v>82</v>
      </c>
      <c r="C1579">
        <v>1119</v>
      </c>
      <c r="D1579" t="str">
        <f t="shared" si="84"/>
        <v>Б-111119</v>
      </c>
      <c r="E1579">
        <v>2022</v>
      </c>
      <c r="F1579" t="s">
        <v>4</v>
      </c>
      <c r="G1579">
        <v>22424</v>
      </c>
      <c r="H1579">
        <v>23500</v>
      </c>
      <c r="I1579" t="str">
        <f t="shared" si="82"/>
        <v>111923500</v>
      </c>
      <c r="J1579" s="4">
        <f t="shared" si="83"/>
        <v>44711</v>
      </c>
    </row>
    <row r="1580" spans="1:10" hidden="1" x14ac:dyDescent="0.25">
      <c r="A1580" s="4">
        <v>44741</v>
      </c>
      <c r="B1580" t="s">
        <v>82</v>
      </c>
      <c r="C1580">
        <v>1119</v>
      </c>
      <c r="D1580" t="str">
        <f t="shared" si="84"/>
        <v>Б-111119</v>
      </c>
      <c r="E1580">
        <v>2022</v>
      </c>
      <c r="F1580" t="s">
        <v>2</v>
      </c>
      <c r="G1580">
        <v>22925</v>
      </c>
      <c r="H1580">
        <v>23500</v>
      </c>
      <c r="I1580" t="str">
        <f t="shared" si="82"/>
        <v>111923500</v>
      </c>
      <c r="J1580" s="4">
        <f t="shared" si="83"/>
        <v>44741</v>
      </c>
    </row>
    <row r="1581" spans="1:10" hidden="1" x14ac:dyDescent="0.25">
      <c r="A1581" s="4">
        <v>44495</v>
      </c>
      <c r="B1581" t="s">
        <v>43</v>
      </c>
      <c r="C1581">
        <v>1124</v>
      </c>
      <c r="D1581" t="str">
        <f t="shared" si="84"/>
        <v>Hilux1124</v>
      </c>
      <c r="E1581">
        <v>2021</v>
      </c>
      <c r="F1581" t="s">
        <v>22</v>
      </c>
      <c r="G1581">
        <v>111000</v>
      </c>
      <c r="H1581">
        <v>23500</v>
      </c>
      <c r="I1581" t="str">
        <f t="shared" si="82"/>
        <v>112423500</v>
      </c>
      <c r="J1581" s="4">
        <f t="shared" si="83"/>
        <v>44495</v>
      </c>
    </row>
    <row r="1582" spans="1:10" hidden="1" x14ac:dyDescent="0.25">
      <c r="A1582" s="4">
        <v>44774</v>
      </c>
      <c r="B1582" t="s">
        <v>43</v>
      </c>
      <c r="C1582">
        <v>1124</v>
      </c>
      <c r="D1582" t="str">
        <f t="shared" si="84"/>
        <v>Hilux1124</v>
      </c>
      <c r="E1582">
        <v>2022</v>
      </c>
      <c r="F1582" t="s">
        <v>22</v>
      </c>
      <c r="G1582">
        <v>116000</v>
      </c>
      <c r="H1582">
        <v>23500</v>
      </c>
      <c r="I1582" t="str">
        <f t="shared" si="82"/>
        <v>112423500</v>
      </c>
      <c r="J1582" s="4">
        <f t="shared" si="83"/>
        <v>44774</v>
      </c>
    </row>
    <row r="1583" spans="1:10" hidden="1" x14ac:dyDescent="0.25">
      <c r="A1583" s="4">
        <v>44374</v>
      </c>
      <c r="B1583" t="s">
        <v>37</v>
      </c>
      <c r="C1583">
        <v>1127</v>
      </c>
      <c r="D1583" t="str">
        <f t="shared" si="84"/>
        <v>ДЭС1127</v>
      </c>
      <c r="E1583">
        <v>2021</v>
      </c>
      <c r="F1583" t="s">
        <v>4</v>
      </c>
      <c r="G1583">
        <v>6932</v>
      </c>
      <c r="H1583">
        <v>23500</v>
      </c>
      <c r="I1583" t="str">
        <f t="shared" si="82"/>
        <v>112723500</v>
      </c>
      <c r="J1583" s="4">
        <f t="shared" si="83"/>
        <v>44374</v>
      </c>
    </row>
    <row r="1584" spans="1:10" hidden="1" x14ac:dyDescent="0.25">
      <c r="A1584" s="4">
        <v>44391</v>
      </c>
      <c r="B1584" t="s">
        <v>37</v>
      </c>
      <c r="C1584">
        <v>1127</v>
      </c>
      <c r="D1584" t="str">
        <f t="shared" si="84"/>
        <v>ДЭС1127</v>
      </c>
      <c r="E1584">
        <v>2021</v>
      </c>
      <c r="F1584" t="s">
        <v>4</v>
      </c>
      <c r="G1584">
        <v>7264</v>
      </c>
      <c r="H1584">
        <v>23500</v>
      </c>
      <c r="I1584" t="str">
        <f t="shared" si="82"/>
        <v>112723500</v>
      </c>
      <c r="J1584" s="4">
        <f t="shared" si="83"/>
        <v>44391</v>
      </c>
    </row>
    <row r="1585" spans="1:11" hidden="1" x14ac:dyDescent="0.25">
      <c r="A1585" s="4">
        <v>44429</v>
      </c>
      <c r="B1585" t="s">
        <v>37</v>
      </c>
      <c r="C1585">
        <v>1127</v>
      </c>
      <c r="D1585" t="str">
        <f t="shared" si="84"/>
        <v>ДЭС1127</v>
      </c>
      <c r="E1585">
        <v>2021</v>
      </c>
      <c r="F1585" t="s">
        <v>2</v>
      </c>
      <c r="G1585">
        <v>7983</v>
      </c>
      <c r="H1585">
        <v>23500</v>
      </c>
      <c r="I1585" t="str">
        <f t="shared" si="82"/>
        <v>112723500</v>
      </c>
      <c r="J1585" s="4">
        <f t="shared" si="83"/>
        <v>44429</v>
      </c>
    </row>
    <row r="1586" spans="1:11" hidden="1" x14ac:dyDescent="0.25">
      <c r="A1586" s="4">
        <v>44734</v>
      </c>
      <c r="B1586" t="s">
        <v>37</v>
      </c>
      <c r="C1586">
        <v>1127</v>
      </c>
      <c r="D1586" t="str">
        <f t="shared" si="84"/>
        <v>ДЭС1127</v>
      </c>
      <c r="E1586">
        <v>2022</v>
      </c>
      <c r="F1586" t="s">
        <v>4</v>
      </c>
      <c r="G1586">
        <v>8310</v>
      </c>
      <c r="H1586">
        <v>23500</v>
      </c>
      <c r="I1586" t="str">
        <f t="shared" si="82"/>
        <v>112723500</v>
      </c>
      <c r="J1586" s="4">
        <f t="shared" si="83"/>
        <v>44734</v>
      </c>
    </row>
    <row r="1587" spans="1:11" hidden="1" x14ac:dyDescent="0.25">
      <c r="A1587" s="4">
        <v>44786</v>
      </c>
      <c r="B1587" t="s">
        <v>37</v>
      </c>
      <c r="C1587">
        <v>1127</v>
      </c>
      <c r="D1587" t="str">
        <f t="shared" si="84"/>
        <v>ДЭС1127</v>
      </c>
      <c r="E1587">
        <v>2022</v>
      </c>
      <c r="F1587" t="s">
        <v>2</v>
      </c>
      <c r="G1587">
        <v>8859</v>
      </c>
      <c r="H1587">
        <v>23500</v>
      </c>
      <c r="I1587" t="str">
        <f t="shared" si="82"/>
        <v>112723500</v>
      </c>
      <c r="J1587" s="4">
        <f t="shared" si="83"/>
        <v>44786</v>
      </c>
    </row>
    <row r="1588" spans="1:11" hidden="1" x14ac:dyDescent="0.25">
      <c r="A1588" s="4">
        <v>44262</v>
      </c>
      <c r="B1588" t="s">
        <v>50</v>
      </c>
      <c r="C1588">
        <v>1144</v>
      </c>
      <c r="D1588" t="str">
        <f t="shared" si="84"/>
        <v>D375A-6/6R1144</v>
      </c>
      <c r="E1588">
        <v>2021</v>
      </c>
      <c r="F1588" t="s">
        <v>4</v>
      </c>
      <c r="G1588">
        <v>34806</v>
      </c>
      <c r="I1588" t="str">
        <f t="shared" si="82"/>
        <v>1144</v>
      </c>
      <c r="J1588" s="4">
        <f t="shared" si="83"/>
        <v>44262</v>
      </c>
      <c r="K1588" t="s">
        <v>84</v>
      </c>
    </row>
    <row r="1589" spans="1:11" hidden="1" x14ac:dyDescent="0.25">
      <c r="A1589" s="4">
        <v>44297</v>
      </c>
      <c r="B1589" t="s">
        <v>50</v>
      </c>
      <c r="C1589">
        <v>1144</v>
      </c>
      <c r="D1589" t="str">
        <f t="shared" si="84"/>
        <v>D375A-6/6R1144</v>
      </c>
      <c r="E1589">
        <v>2021</v>
      </c>
      <c r="F1589" t="s">
        <v>5</v>
      </c>
      <c r="G1589">
        <v>35508</v>
      </c>
      <c r="I1589" t="str">
        <f t="shared" si="82"/>
        <v>1144</v>
      </c>
      <c r="J1589" s="4">
        <f t="shared" si="83"/>
        <v>44297</v>
      </c>
      <c r="K1589" t="s">
        <v>84</v>
      </c>
    </row>
    <row r="1590" spans="1:11" hidden="1" x14ac:dyDescent="0.25">
      <c r="A1590" s="4">
        <v>44329</v>
      </c>
      <c r="B1590" t="s">
        <v>50</v>
      </c>
      <c r="C1590">
        <v>1144</v>
      </c>
      <c r="D1590" t="str">
        <f t="shared" si="84"/>
        <v>D375A-6/6R1144</v>
      </c>
      <c r="E1590">
        <v>2021</v>
      </c>
      <c r="F1590" t="s">
        <v>4</v>
      </c>
      <c r="G1590">
        <v>36007</v>
      </c>
      <c r="I1590" t="str">
        <f t="shared" si="82"/>
        <v>1144</v>
      </c>
      <c r="J1590" s="4">
        <f t="shared" si="83"/>
        <v>44329</v>
      </c>
      <c r="K1590" t="s">
        <v>84</v>
      </c>
    </row>
    <row r="1591" spans="1:11" hidden="1" x14ac:dyDescent="0.25">
      <c r="A1591" s="4">
        <v>44354</v>
      </c>
      <c r="B1591" t="s">
        <v>50</v>
      </c>
      <c r="C1591">
        <v>1144</v>
      </c>
      <c r="D1591" t="str">
        <f t="shared" si="84"/>
        <v>D375A-6/6R1144</v>
      </c>
      <c r="E1591">
        <v>2021</v>
      </c>
      <c r="F1591" t="s">
        <v>2</v>
      </c>
      <c r="G1591">
        <v>36535</v>
      </c>
      <c r="I1591" t="str">
        <f t="shared" si="82"/>
        <v>1144</v>
      </c>
      <c r="J1591" s="4">
        <f t="shared" si="83"/>
        <v>44354</v>
      </c>
      <c r="K1591" t="s">
        <v>84</v>
      </c>
    </row>
    <row r="1592" spans="1:11" hidden="1" x14ac:dyDescent="0.25">
      <c r="A1592" s="4">
        <v>44380</v>
      </c>
      <c r="B1592" t="s">
        <v>50</v>
      </c>
      <c r="C1592">
        <v>1144</v>
      </c>
      <c r="D1592" t="str">
        <f t="shared" si="84"/>
        <v>D375A-6/6R1144</v>
      </c>
      <c r="E1592">
        <v>2021</v>
      </c>
      <c r="F1592" t="s">
        <v>4</v>
      </c>
      <c r="G1592">
        <v>36991</v>
      </c>
      <c r="I1592" t="str">
        <f t="shared" si="82"/>
        <v>1144</v>
      </c>
      <c r="J1592" s="4">
        <f t="shared" si="83"/>
        <v>44380</v>
      </c>
      <c r="K1592" t="s">
        <v>84</v>
      </c>
    </row>
    <row r="1593" spans="1:11" hidden="1" x14ac:dyDescent="0.25">
      <c r="A1593" s="4">
        <v>44437</v>
      </c>
      <c r="B1593" t="s">
        <v>50</v>
      </c>
      <c r="C1593">
        <v>1144</v>
      </c>
      <c r="D1593" t="str">
        <f t="shared" si="84"/>
        <v>D375A-6/6R1144</v>
      </c>
      <c r="E1593">
        <v>2021</v>
      </c>
      <c r="F1593" t="s">
        <v>7</v>
      </c>
      <c r="G1593">
        <v>37500</v>
      </c>
      <c r="I1593" t="str">
        <f t="shared" si="82"/>
        <v>1144</v>
      </c>
      <c r="J1593" s="4">
        <f t="shared" si="83"/>
        <v>44437</v>
      </c>
      <c r="K1593" t="s">
        <v>84</v>
      </c>
    </row>
    <row r="1594" spans="1:11" hidden="1" x14ac:dyDescent="0.25">
      <c r="A1594" s="4">
        <v>44472</v>
      </c>
      <c r="B1594" t="s">
        <v>50</v>
      </c>
      <c r="C1594">
        <v>1144</v>
      </c>
      <c r="D1594" t="str">
        <f t="shared" si="84"/>
        <v>D375A-6/6R1144</v>
      </c>
      <c r="E1594">
        <v>2021</v>
      </c>
      <c r="F1594" t="s">
        <v>4</v>
      </c>
      <c r="G1594">
        <v>38005</v>
      </c>
      <c r="I1594" t="str">
        <f t="shared" si="82"/>
        <v>1144</v>
      </c>
      <c r="J1594" s="4">
        <f t="shared" si="83"/>
        <v>44472</v>
      </c>
      <c r="K1594" t="s">
        <v>84</v>
      </c>
    </row>
    <row r="1595" spans="1:11" hidden="1" x14ac:dyDescent="0.25">
      <c r="A1595" s="4">
        <v>44494</v>
      </c>
      <c r="B1595" t="s">
        <v>50</v>
      </c>
      <c r="C1595">
        <v>1144</v>
      </c>
      <c r="D1595" t="str">
        <f t="shared" si="84"/>
        <v>D375A-6/6R1144</v>
      </c>
      <c r="E1595">
        <v>2021</v>
      </c>
      <c r="F1595" t="s">
        <v>2</v>
      </c>
      <c r="G1595">
        <v>38503</v>
      </c>
      <c r="I1595" t="str">
        <f t="shared" si="82"/>
        <v>1144</v>
      </c>
      <c r="J1595" s="4">
        <f t="shared" si="83"/>
        <v>44494</v>
      </c>
      <c r="K1595" t="s">
        <v>84</v>
      </c>
    </row>
    <row r="1596" spans="1:11" hidden="1" x14ac:dyDescent="0.25">
      <c r="A1596" s="4">
        <v>44634</v>
      </c>
      <c r="B1596" t="s">
        <v>50</v>
      </c>
      <c r="C1596">
        <v>1144</v>
      </c>
      <c r="D1596" t="str">
        <f t="shared" si="84"/>
        <v>D375A-6/6R1144</v>
      </c>
      <c r="E1596">
        <v>2022</v>
      </c>
      <c r="F1596" t="s">
        <v>4</v>
      </c>
      <c r="G1596">
        <v>39009</v>
      </c>
      <c r="H1596">
        <v>39000</v>
      </c>
      <c r="I1596" t="str">
        <f t="shared" si="82"/>
        <v>114439000</v>
      </c>
      <c r="J1596" s="4">
        <f t="shared" si="83"/>
        <v>44634</v>
      </c>
      <c r="K1596" t="s">
        <v>84</v>
      </c>
    </row>
    <row r="1597" spans="1:11" hidden="1" x14ac:dyDescent="0.25">
      <c r="A1597" s="4">
        <v>44654</v>
      </c>
      <c r="B1597" t="s">
        <v>50</v>
      </c>
      <c r="C1597">
        <v>1144</v>
      </c>
      <c r="D1597" t="str">
        <f t="shared" si="84"/>
        <v>D375A-6/6R1144</v>
      </c>
      <c r="E1597">
        <v>2022</v>
      </c>
      <c r="F1597" t="s">
        <v>5</v>
      </c>
      <c r="G1597">
        <v>39502</v>
      </c>
      <c r="H1597">
        <v>39500</v>
      </c>
      <c r="I1597" t="str">
        <f t="shared" si="82"/>
        <v>114439500</v>
      </c>
      <c r="J1597" s="4">
        <f t="shared" si="83"/>
        <v>44654</v>
      </c>
      <c r="K1597" t="s">
        <v>84</v>
      </c>
    </row>
    <row r="1598" spans="1:11" hidden="1" x14ac:dyDescent="0.25">
      <c r="A1598" s="4">
        <v>44681</v>
      </c>
      <c r="B1598" t="s">
        <v>50</v>
      </c>
      <c r="C1598">
        <v>1144</v>
      </c>
      <c r="D1598" t="str">
        <f t="shared" si="84"/>
        <v>D375A-6/6R1144</v>
      </c>
      <c r="E1598">
        <v>2022</v>
      </c>
      <c r="F1598" t="s">
        <v>4</v>
      </c>
      <c r="G1598">
        <v>40010</v>
      </c>
      <c r="H1598">
        <v>40000</v>
      </c>
      <c r="I1598" t="str">
        <f t="shared" si="82"/>
        <v>114440000</v>
      </c>
      <c r="J1598" s="4">
        <f t="shared" si="83"/>
        <v>44681</v>
      </c>
      <c r="K1598" t="s">
        <v>84</v>
      </c>
    </row>
    <row r="1599" spans="1:11" hidden="1" x14ac:dyDescent="0.25">
      <c r="A1599" s="4">
        <v>44703</v>
      </c>
      <c r="B1599" t="s">
        <v>50</v>
      </c>
      <c r="C1599">
        <v>1144</v>
      </c>
      <c r="D1599" t="str">
        <f t="shared" si="84"/>
        <v>D375A-6/6R1144</v>
      </c>
      <c r="E1599">
        <v>2022</v>
      </c>
      <c r="F1599" t="s">
        <v>2</v>
      </c>
      <c r="G1599">
        <v>40515</v>
      </c>
      <c r="H1599">
        <v>40500</v>
      </c>
      <c r="I1599" t="str">
        <f t="shared" si="82"/>
        <v>114440500</v>
      </c>
      <c r="J1599" s="4">
        <f t="shared" si="83"/>
        <v>44703</v>
      </c>
      <c r="K1599" t="s">
        <v>84</v>
      </c>
    </row>
    <row r="1600" spans="1:11" hidden="1" x14ac:dyDescent="0.25">
      <c r="A1600" s="4">
        <v>44745</v>
      </c>
      <c r="B1600" t="s">
        <v>50</v>
      </c>
      <c r="C1600">
        <v>1144</v>
      </c>
      <c r="D1600" t="str">
        <f t="shared" si="84"/>
        <v>D375A-6/6R1144</v>
      </c>
      <c r="E1600">
        <v>2022</v>
      </c>
      <c r="F1600" t="s">
        <v>4</v>
      </c>
      <c r="G1600">
        <v>41000</v>
      </c>
      <c r="H1600">
        <v>41000</v>
      </c>
      <c r="I1600" t="str">
        <f t="shared" si="82"/>
        <v>114441000</v>
      </c>
      <c r="J1600" s="4">
        <f t="shared" si="83"/>
        <v>44745</v>
      </c>
      <c r="K1600" t="s">
        <v>84</v>
      </c>
    </row>
    <row r="1601" spans="1:11" hidden="1" x14ac:dyDescent="0.25">
      <c r="A1601" s="4">
        <v>44780</v>
      </c>
      <c r="B1601" t="s">
        <v>50</v>
      </c>
      <c r="C1601">
        <v>1144</v>
      </c>
      <c r="D1601" t="str">
        <f t="shared" si="84"/>
        <v>D375A-6/6R1144</v>
      </c>
      <c r="E1601">
        <v>2022</v>
      </c>
      <c r="F1601" t="s">
        <v>7</v>
      </c>
      <c r="G1601">
        <v>41503</v>
      </c>
      <c r="H1601">
        <v>41500</v>
      </c>
      <c r="I1601" t="str">
        <f t="shared" si="82"/>
        <v>114441500</v>
      </c>
      <c r="J1601" s="4">
        <f t="shared" si="83"/>
        <v>44780</v>
      </c>
      <c r="K1601" t="s">
        <v>84</v>
      </c>
    </row>
    <row r="1602" spans="1:11" hidden="1" x14ac:dyDescent="0.25">
      <c r="A1602" s="4">
        <v>44817</v>
      </c>
      <c r="B1602" t="s">
        <v>50</v>
      </c>
      <c r="C1602">
        <v>1144</v>
      </c>
      <c r="D1602" t="str">
        <f t="shared" si="84"/>
        <v>D375A-6/6R1144</v>
      </c>
      <c r="E1602">
        <v>2022</v>
      </c>
      <c r="F1602" t="s">
        <v>4</v>
      </c>
      <c r="G1602">
        <v>41973</v>
      </c>
      <c r="H1602">
        <v>42000</v>
      </c>
      <c r="I1602" t="str">
        <f t="shared" ref="I1602:I1665" si="85">C1602&amp;H1602</f>
        <v>114442000</v>
      </c>
      <c r="J1602" s="4">
        <f t="shared" ref="J1602:J1665" si="86">A1602</f>
        <v>44817</v>
      </c>
      <c r="K1602" t="s">
        <v>84</v>
      </c>
    </row>
    <row r="1603" spans="1:11" hidden="1" x14ac:dyDescent="0.25">
      <c r="A1603" s="4">
        <v>44846</v>
      </c>
      <c r="B1603" t="s">
        <v>50</v>
      </c>
      <c r="C1603">
        <v>1144</v>
      </c>
      <c r="D1603" t="str">
        <f t="shared" si="84"/>
        <v>D375A-6/6R1144</v>
      </c>
      <c r="E1603">
        <v>2022</v>
      </c>
      <c r="F1603" t="s">
        <v>2</v>
      </c>
      <c r="G1603">
        <v>42470</v>
      </c>
      <c r="H1603">
        <v>42500</v>
      </c>
      <c r="I1603" t="str">
        <f t="shared" si="85"/>
        <v>114442500</v>
      </c>
      <c r="J1603" s="4">
        <f t="shared" si="86"/>
        <v>44846</v>
      </c>
      <c r="K1603" t="s">
        <v>84</v>
      </c>
    </row>
    <row r="1604" spans="1:11" hidden="1" x14ac:dyDescent="0.25">
      <c r="A1604" s="4">
        <v>44256</v>
      </c>
      <c r="B1604" t="s">
        <v>50</v>
      </c>
      <c r="C1604">
        <v>1148</v>
      </c>
      <c r="D1604" t="str">
        <f t="shared" si="84"/>
        <v>D375A-6/6R1148</v>
      </c>
      <c r="E1604">
        <v>2021</v>
      </c>
      <c r="F1604" t="s">
        <v>4</v>
      </c>
      <c r="G1604">
        <v>26700</v>
      </c>
      <c r="I1604" t="str">
        <f t="shared" si="85"/>
        <v>1148</v>
      </c>
      <c r="J1604" s="4">
        <f t="shared" si="86"/>
        <v>44256</v>
      </c>
      <c r="K1604" t="s">
        <v>84</v>
      </c>
    </row>
    <row r="1605" spans="1:11" hidden="1" x14ac:dyDescent="0.25">
      <c r="A1605" s="4">
        <v>44269</v>
      </c>
      <c r="B1605" t="s">
        <v>50</v>
      </c>
      <c r="C1605">
        <v>1148</v>
      </c>
      <c r="D1605" t="str">
        <f t="shared" si="84"/>
        <v>D375A-6/6R1148</v>
      </c>
      <c r="E1605">
        <v>2021</v>
      </c>
      <c r="F1605" t="s">
        <v>2</v>
      </c>
      <c r="G1605">
        <v>27009</v>
      </c>
      <c r="I1605" t="str">
        <f t="shared" si="85"/>
        <v>1148</v>
      </c>
      <c r="J1605" s="4">
        <f t="shared" si="86"/>
        <v>44269</v>
      </c>
      <c r="K1605" t="s">
        <v>84</v>
      </c>
    </row>
    <row r="1606" spans="1:11" hidden="1" x14ac:dyDescent="0.25">
      <c r="A1606" s="4">
        <v>44304</v>
      </c>
      <c r="B1606" t="s">
        <v>50</v>
      </c>
      <c r="C1606">
        <v>1148</v>
      </c>
      <c r="D1606" t="str">
        <f t="shared" si="84"/>
        <v>D375A-6/6R1148</v>
      </c>
      <c r="E1606">
        <v>2021</v>
      </c>
      <c r="F1606" t="s">
        <v>4</v>
      </c>
      <c r="G1606">
        <v>27519</v>
      </c>
      <c r="I1606" t="str">
        <f t="shared" si="85"/>
        <v>1148</v>
      </c>
      <c r="J1606" s="4">
        <f t="shared" si="86"/>
        <v>44304</v>
      </c>
      <c r="K1606" t="s">
        <v>84</v>
      </c>
    </row>
    <row r="1607" spans="1:11" hidden="1" x14ac:dyDescent="0.25">
      <c r="A1607" s="4">
        <v>44326</v>
      </c>
      <c r="B1607" t="s">
        <v>50</v>
      </c>
      <c r="C1607">
        <v>1148</v>
      </c>
      <c r="D1607" t="str">
        <f t="shared" si="84"/>
        <v>D375A-6/6R1148</v>
      </c>
      <c r="E1607">
        <v>2021</v>
      </c>
      <c r="F1607" t="s">
        <v>5</v>
      </c>
      <c r="G1607">
        <v>28002</v>
      </c>
      <c r="I1607" t="str">
        <f t="shared" si="85"/>
        <v>1148</v>
      </c>
      <c r="J1607" s="4">
        <f t="shared" si="86"/>
        <v>44326</v>
      </c>
      <c r="K1607" t="s">
        <v>84</v>
      </c>
    </row>
    <row r="1608" spans="1:11" hidden="1" x14ac:dyDescent="0.25">
      <c r="A1608" s="4">
        <v>44352</v>
      </c>
      <c r="B1608" t="s">
        <v>50</v>
      </c>
      <c r="C1608">
        <v>1148</v>
      </c>
      <c r="D1608" t="str">
        <f t="shared" si="84"/>
        <v>D375A-6/6R1148</v>
      </c>
      <c r="E1608">
        <v>2021</v>
      </c>
      <c r="F1608" t="s">
        <v>4</v>
      </c>
      <c r="G1608">
        <v>28532</v>
      </c>
      <c r="I1608" t="str">
        <f t="shared" si="85"/>
        <v>1148</v>
      </c>
      <c r="J1608" s="4">
        <f t="shared" si="86"/>
        <v>44352</v>
      </c>
      <c r="K1608" t="s">
        <v>84</v>
      </c>
    </row>
    <row r="1609" spans="1:11" hidden="1" x14ac:dyDescent="0.25">
      <c r="A1609" s="4">
        <v>44378</v>
      </c>
      <c r="B1609" t="s">
        <v>50</v>
      </c>
      <c r="C1609">
        <v>1148</v>
      </c>
      <c r="D1609" t="str">
        <f t="shared" si="84"/>
        <v>D375A-6/6R1148</v>
      </c>
      <c r="E1609">
        <v>2021</v>
      </c>
      <c r="F1609" t="s">
        <v>2</v>
      </c>
      <c r="G1609">
        <v>29018</v>
      </c>
      <c r="I1609" t="str">
        <f t="shared" si="85"/>
        <v>1148</v>
      </c>
      <c r="J1609" s="4">
        <f t="shared" si="86"/>
        <v>44378</v>
      </c>
      <c r="K1609" t="s">
        <v>84</v>
      </c>
    </row>
    <row r="1610" spans="1:11" hidden="1" x14ac:dyDescent="0.25">
      <c r="A1610" s="4">
        <v>44418</v>
      </c>
      <c r="B1610" t="s">
        <v>50</v>
      </c>
      <c r="C1610">
        <v>1148</v>
      </c>
      <c r="D1610" t="str">
        <f t="shared" si="84"/>
        <v>D375A-6/6R1148</v>
      </c>
      <c r="E1610">
        <v>2021</v>
      </c>
      <c r="F1610" t="s">
        <v>4</v>
      </c>
      <c r="G1610">
        <v>29501</v>
      </c>
      <c r="I1610" t="str">
        <f t="shared" si="85"/>
        <v>1148</v>
      </c>
      <c r="J1610" s="4">
        <f t="shared" si="86"/>
        <v>44418</v>
      </c>
      <c r="K1610" t="s">
        <v>84</v>
      </c>
    </row>
    <row r="1611" spans="1:11" hidden="1" x14ac:dyDescent="0.25">
      <c r="A1611" s="4">
        <v>44648</v>
      </c>
      <c r="B1611" t="s">
        <v>50</v>
      </c>
      <c r="C1611">
        <v>1148</v>
      </c>
      <c r="D1611" t="str">
        <f t="shared" ref="D1611:D1674" si="87">B1611&amp;C1611</f>
        <v>D375A-6/6R1148</v>
      </c>
      <c r="E1611">
        <v>2022</v>
      </c>
      <c r="F1611" t="s">
        <v>7</v>
      </c>
      <c r="G1611">
        <v>30061</v>
      </c>
      <c r="H1611">
        <v>30000</v>
      </c>
      <c r="I1611" t="str">
        <f t="shared" si="85"/>
        <v>114830000</v>
      </c>
      <c r="J1611" s="4">
        <f t="shared" si="86"/>
        <v>44648</v>
      </c>
      <c r="K1611" t="s">
        <v>84</v>
      </c>
    </row>
    <row r="1612" spans="1:11" hidden="1" x14ac:dyDescent="0.25">
      <c r="A1612" s="4">
        <v>44698</v>
      </c>
      <c r="B1612" t="s">
        <v>50</v>
      </c>
      <c r="C1612">
        <v>1148</v>
      </c>
      <c r="D1612" t="str">
        <f t="shared" si="87"/>
        <v>D375A-6/6R1148</v>
      </c>
      <c r="E1612">
        <v>2022</v>
      </c>
      <c r="F1612" t="s">
        <v>4</v>
      </c>
      <c r="G1612">
        <v>30504</v>
      </c>
      <c r="H1612">
        <v>30500</v>
      </c>
      <c r="I1612" t="str">
        <f t="shared" si="85"/>
        <v>114830500</v>
      </c>
      <c r="J1612" s="4">
        <f t="shared" si="86"/>
        <v>44698</v>
      </c>
      <c r="K1612" t="s">
        <v>84</v>
      </c>
    </row>
    <row r="1613" spans="1:11" hidden="1" x14ac:dyDescent="0.25">
      <c r="A1613" s="4">
        <v>44729</v>
      </c>
      <c r="B1613" t="s">
        <v>50</v>
      </c>
      <c r="C1613">
        <v>1148</v>
      </c>
      <c r="D1613" t="str">
        <f t="shared" si="87"/>
        <v>D375A-6/6R1148</v>
      </c>
      <c r="E1613">
        <v>2022</v>
      </c>
      <c r="F1613" t="s">
        <v>2</v>
      </c>
      <c r="G1613">
        <v>31006</v>
      </c>
      <c r="H1613">
        <v>31000</v>
      </c>
      <c r="I1613" t="str">
        <f t="shared" si="85"/>
        <v>114831000</v>
      </c>
      <c r="J1613" s="4">
        <f t="shared" si="86"/>
        <v>44729</v>
      </c>
      <c r="K1613" t="s">
        <v>84</v>
      </c>
    </row>
    <row r="1614" spans="1:11" hidden="1" x14ac:dyDescent="0.25">
      <c r="A1614" s="4">
        <v>44758</v>
      </c>
      <c r="B1614" t="s">
        <v>50</v>
      </c>
      <c r="C1614">
        <v>1148</v>
      </c>
      <c r="D1614" t="str">
        <f t="shared" si="87"/>
        <v>D375A-6/6R1148</v>
      </c>
      <c r="E1614">
        <v>2022</v>
      </c>
      <c r="F1614" t="s">
        <v>4</v>
      </c>
      <c r="G1614">
        <v>31500</v>
      </c>
      <c r="H1614">
        <v>31500</v>
      </c>
      <c r="I1614" t="str">
        <f t="shared" si="85"/>
        <v>114831500</v>
      </c>
      <c r="J1614" s="4">
        <f t="shared" si="86"/>
        <v>44758</v>
      </c>
      <c r="K1614" t="s">
        <v>84</v>
      </c>
    </row>
    <row r="1615" spans="1:11" hidden="1" x14ac:dyDescent="0.25">
      <c r="A1615" s="4">
        <v>44832</v>
      </c>
      <c r="B1615" t="s">
        <v>50</v>
      </c>
      <c r="C1615">
        <v>1148</v>
      </c>
      <c r="D1615" t="str">
        <f t="shared" si="87"/>
        <v>D375A-6/6R1148</v>
      </c>
      <c r="E1615">
        <v>2022</v>
      </c>
      <c r="F1615" t="s">
        <v>7</v>
      </c>
      <c r="G1615">
        <v>32005</v>
      </c>
      <c r="H1615">
        <v>32000</v>
      </c>
      <c r="I1615" t="str">
        <f t="shared" si="85"/>
        <v>114832000</v>
      </c>
      <c r="J1615" s="4">
        <f t="shared" si="86"/>
        <v>44832</v>
      </c>
      <c r="K1615" t="s">
        <v>84</v>
      </c>
    </row>
    <row r="1616" spans="1:11" hidden="1" x14ac:dyDescent="0.25">
      <c r="A1616" s="4">
        <v>44347</v>
      </c>
      <c r="B1616" t="s">
        <v>55</v>
      </c>
      <c r="C1616">
        <v>1149</v>
      </c>
      <c r="D1616" t="str">
        <f t="shared" si="87"/>
        <v>PC-4001149</v>
      </c>
      <c r="E1616">
        <v>2021</v>
      </c>
      <c r="F1616" t="s">
        <v>2</v>
      </c>
      <c r="G1616">
        <v>21325</v>
      </c>
      <c r="H1616">
        <v>21000</v>
      </c>
      <c r="I1616" t="str">
        <f t="shared" si="85"/>
        <v>114921000</v>
      </c>
      <c r="J1616" s="4">
        <f t="shared" si="86"/>
        <v>44347</v>
      </c>
      <c r="K1616" t="s">
        <v>84</v>
      </c>
    </row>
    <row r="1617" spans="1:11" hidden="1" x14ac:dyDescent="0.25">
      <c r="A1617" s="4">
        <v>44368</v>
      </c>
      <c r="B1617" t="s">
        <v>55</v>
      </c>
      <c r="C1617">
        <v>1149</v>
      </c>
      <c r="D1617" t="str">
        <f t="shared" si="87"/>
        <v>PC-4001149</v>
      </c>
      <c r="E1617">
        <v>2021</v>
      </c>
      <c r="F1617" t="s">
        <v>4</v>
      </c>
      <c r="G1617">
        <v>21685</v>
      </c>
      <c r="H1617">
        <v>21500</v>
      </c>
      <c r="I1617" t="str">
        <f t="shared" si="85"/>
        <v>114921500</v>
      </c>
      <c r="J1617" s="4">
        <f t="shared" si="86"/>
        <v>44368</v>
      </c>
      <c r="K1617" t="s">
        <v>84</v>
      </c>
    </row>
    <row r="1618" spans="1:11" hidden="1" x14ac:dyDescent="0.25">
      <c r="A1618" s="4">
        <v>44438</v>
      </c>
      <c r="B1618" t="s">
        <v>55</v>
      </c>
      <c r="C1618">
        <v>1149</v>
      </c>
      <c r="D1618" t="str">
        <f t="shared" si="87"/>
        <v>PC-4001149</v>
      </c>
      <c r="E1618">
        <v>2021</v>
      </c>
      <c r="F1618" t="s">
        <v>2</v>
      </c>
      <c r="G1618">
        <v>22225</v>
      </c>
      <c r="H1618">
        <v>22000</v>
      </c>
      <c r="I1618" t="str">
        <f t="shared" si="85"/>
        <v>114922000</v>
      </c>
      <c r="J1618" s="4">
        <f t="shared" si="86"/>
        <v>44438</v>
      </c>
      <c r="K1618" t="s">
        <v>84</v>
      </c>
    </row>
    <row r="1619" spans="1:11" hidden="1" x14ac:dyDescent="0.25">
      <c r="A1619" s="4">
        <v>44703</v>
      </c>
      <c r="B1619" t="s">
        <v>55</v>
      </c>
      <c r="C1619">
        <v>1149</v>
      </c>
      <c r="D1619" t="str">
        <f t="shared" si="87"/>
        <v>PC-4001149</v>
      </c>
      <c r="E1619">
        <v>2022</v>
      </c>
      <c r="F1619" t="s">
        <v>4</v>
      </c>
      <c r="G1619">
        <v>22715</v>
      </c>
      <c r="H1619">
        <v>22500</v>
      </c>
      <c r="I1619" t="str">
        <f t="shared" si="85"/>
        <v>114922500</v>
      </c>
      <c r="J1619" s="4">
        <f t="shared" si="86"/>
        <v>44703</v>
      </c>
      <c r="K1619" t="s">
        <v>84</v>
      </c>
    </row>
    <row r="1620" spans="1:11" hidden="1" x14ac:dyDescent="0.25">
      <c r="A1620" s="4">
        <v>44331</v>
      </c>
      <c r="B1620" t="s">
        <v>14</v>
      </c>
      <c r="C1620">
        <v>1150</v>
      </c>
      <c r="D1620" t="str">
        <f t="shared" si="87"/>
        <v>БелАЗ75471150</v>
      </c>
      <c r="E1620">
        <v>2021</v>
      </c>
      <c r="F1620" t="s">
        <v>6</v>
      </c>
      <c r="G1620">
        <v>12255</v>
      </c>
      <c r="H1620">
        <v>12250</v>
      </c>
      <c r="I1620" t="str">
        <f t="shared" si="85"/>
        <v>115012250</v>
      </c>
      <c r="J1620" s="4">
        <f t="shared" si="86"/>
        <v>44331</v>
      </c>
      <c r="K1620" t="s">
        <v>84</v>
      </c>
    </row>
    <row r="1621" spans="1:11" hidden="1" x14ac:dyDescent="0.25">
      <c r="A1621" s="4">
        <v>44350</v>
      </c>
      <c r="B1621" t="s">
        <v>14</v>
      </c>
      <c r="C1621">
        <v>1150</v>
      </c>
      <c r="D1621" t="str">
        <f t="shared" si="87"/>
        <v>БелАЗ75471150</v>
      </c>
      <c r="E1621">
        <v>2021</v>
      </c>
      <c r="F1621" t="s">
        <v>4</v>
      </c>
      <c r="G1621">
        <v>12500</v>
      </c>
      <c r="H1621">
        <v>12500</v>
      </c>
      <c r="I1621" t="str">
        <f t="shared" si="85"/>
        <v>115012500</v>
      </c>
      <c r="J1621" s="4">
        <f t="shared" si="86"/>
        <v>44350</v>
      </c>
      <c r="K1621" t="s">
        <v>84</v>
      </c>
    </row>
    <row r="1622" spans="1:11" hidden="1" x14ac:dyDescent="0.25">
      <c r="A1622" s="4">
        <v>44370</v>
      </c>
      <c r="B1622" t="s">
        <v>14</v>
      </c>
      <c r="C1622">
        <v>1150</v>
      </c>
      <c r="D1622" t="str">
        <f t="shared" si="87"/>
        <v>БелАЗ75471150</v>
      </c>
      <c r="E1622">
        <v>2021</v>
      </c>
      <c r="F1622" t="s">
        <v>6</v>
      </c>
      <c r="G1622">
        <v>12747</v>
      </c>
      <c r="H1622">
        <v>12750</v>
      </c>
      <c r="I1622" t="str">
        <f t="shared" si="85"/>
        <v>115012750</v>
      </c>
      <c r="J1622" s="4">
        <f t="shared" si="86"/>
        <v>44370</v>
      </c>
      <c r="K1622" t="s">
        <v>84</v>
      </c>
    </row>
    <row r="1623" spans="1:11" hidden="1" x14ac:dyDescent="0.25">
      <c r="A1623" s="4">
        <v>44384</v>
      </c>
      <c r="B1623" t="s">
        <v>14</v>
      </c>
      <c r="C1623">
        <v>1150</v>
      </c>
      <c r="D1623" t="str">
        <f t="shared" si="87"/>
        <v>БелАЗ75471150</v>
      </c>
      <c r="E1623">
        <v>2021</v>
      </c>
      <c r="F1623" t="s">
        <v>2</v>
      </c>
      <c r="G1623">
        <v>13018</v>
      </c>
      <c r="H1623">
        <v>13000</v>
      </c>
      <c r="I1623" t="str">
        <f t="shared" si="85"/>
        <v>115013000</v>
      </c>
      <c r="J1623" s="4">
        <f t="shared" si="86"/>
        <v>44384</v>
      </c>
      <c r="K1623" t="s">
        <v>84</v>
      </c>
    </row>
    <row r="1624" spans="1:11" hidden="1" x14ac:dyDescent="0.25">
      <c r="A1624" s="4">
        <v>44404</v>
      </c>
      <c r="B1624" t="s">
        <v>14</v>
      </c>
      <c r="C1624">
        <v>1150</v>
      </c>
      <c r="D1624" t="str">
        <f t="shared" si="87"/>
        <v>БелАЗ75471150</v>
      </c>
      <c r="E1624">
        <v>2021</v>
      </c>
      <c r="F1624" t="s">
        <v>6</v>
      </c>
      <c r="G1624">
        <v>13250</v>
      </c>
      <c r="H1624">
        <v>13250</v>
      </c>
      <c r="I1624" t="str">
        <f t="shared" si="85"/>
        <v>115013250</v>
      </c>
      <c r="J1624" s="4">
        <f t="shared" si="86"/>
        <v>44404</v>
      </c>
      <c r="K1624" t="s">
        <v>84</v>
      </c>
    </row>
    <row r="1625" spans="1:11" hidden="1" x14ac:dyDescent="0.25">
      <c r="A1625" s="4">
        <v>44424</v>
      </c>
      <c r="B1625" t="s">
        <v>14</v>
      </c>
      <c r="C1625">
        <v>1150</v>
      </c>
      <c r="D1625" t="str">
        <f t="shared" si="87"/>
        <v>БелАЗ75471150</v>
      </c>
      <c r="E1625">
        <v>2021</v>
      </c>
      <c r="F1625" t="s">
        <v>52</v>
      </c>
      <c r="G1625">
        <v>13533</v>
      </c>
      <c r="H1625">
        <v>13500</v>
      </c>
      <c r="I1625" t="str">
        <f t="shared" si="85"/>
        <v>115013500</v>
      </c>
      <c r="J1625" s="4">
        <f t="shared" si="86"/>
        <v>44424</v>
      </c>
      <c r="K1625" t="s">
        <v>84</v>
      </c>
    </row>
    <row r="1626" spans="1:11" hidden="1" x14ac:dyDescent="0.25">
      <c r="A1626" s="4">
        <v>44440</v>
      </c>
      <c r="B1626" t="s">
        <v>14</v>
      </c>
      <c r="C1626">
        <v>1150</v>
      </c>
      <c r="D1626" t="str">
        <f t="shared" si="87"/>
        <v>БелАЗ75471150</v>
      </c>
      <c r="E1626">
        <v>2021</v>
      </c>
      <c r="F1626" t="s">
        <v>6</v>
      </c>
      <c r="G1626">
        <v>13757</v>
      </c>
      <c r="H1626">
        <v>13750</v>
      </c>
      <c r="I1626" t="str">
        <f t="shared" si="85"/>
        <v>115013750</v>
      </c>
      <c r="J1626" s="4">
        <f t="shared" si="86"/>
        <v>44440</v>
      </c>
      <c r="K1626" t="s">
        <v>84</v>
      </c>
    </row>
    <row r="1627" spans="1:11" hidden="1" x14ac:dyDescent="0.25">
      <c r="A1627" s="4">
        <v>44453</v>
      </c>
      <c r="B1627" t="s">
        <v>14</v>
      </c>
      <c r="C1627">
        <v>1150</v>
      </c>
      <c r="D1627" t="str">
        <f t="shared" si="87"/>
        <v>БелАЗ75471150</v>
      </c>
      <c r="E1627">
        <v>2021</v>
      </c>
      <c r="F1627" t="s">
        <v>5</v>
      </c>
      <c r="G1627">
        <v>14020</v>
      </c>
      <c r="H1627">
        <v>14000</v>
      </c>
      <c r="I1627" t="str">
        <f t="shared" si="85"/>
        <v>115014000</v>
      </c>
      <c r="J1627" s="4">
        <f t="shared" si="86"/>
        <v>44453</v>
      </c>
      <c r="K1627" t="s">
        <v>84</v>
      </c>
    </row>
    <row r="1628" spans="1:11" hidden="1" x14ac:dyDescent="0.25">
      <c r="A1628" s="4">
        <v>44471</v>
      </c>
      <c r="B1628" t="s">
        <v>14</v>
      </c>
      <c r="C1628">
        <v>1150</v>
      </c>
      <c r="D1628" t="str">
        <f t="shared" si="87"/>
        <v>БелАЗ75471150</v>
      </c>
      <c r="E1628">
        <v>2021</v>
      </c>
      <c r="F1628" t="s">
        <v>6</v>
      </c>
      <c r="G1628">
        <v>14252</v>
      </c>
      <c r="H1628">
        <v>14250</v>
      </c>
      <c r="I1628" t="str">
        <f t="shared" si="85"/>
        <v>115014250</v>
      </c>
      <c r="J1628" s="4">
        <f t="shared" si="86"/>
        <v>44471</v>
      </c>
      <c r="K1628" t="s">
        <v>84</v>
      </c>
    </row>
    <row r="1629" spans="1:11" hidden="1" x14ac:dyDescent="0.25">
      <c r="A1629" s="4">
        <v>44669</v>
      </c>
      <c r="B1629" t="s">
        <v>14</v>
      </c>
      <c r="C1629">
        <v>1150</v>
      </c>
      <c r="D1629" t="str">
        <f t="shared" si="87"/>
        <v>БелАЗ75471150</v>
      </c>
      <c r="E1629">
        <v>2022</v>
      </c>
      <c r="F1629" t="s">
        <v>4</v>
      </c>
      <c r="G1629">
        <v>14475</v>
      </c>
      <c r="H1629">
        <v>14500</v>
      </c>
      <c r="I1629" t="str">
        <f t="shared" si="85"/>
        <v>115014500</v>
      </c>
      <c r="J1629" s="4">
        <f t="shared" si="86"/>
        <v>44669</v>
      </c>
      <c r="K1629" t="s">
        <v>84</v>
      </c>
    </row>
    <row r="1630" spans="1:11" hidden="1" x14ac:dyDescent="0.25">
      <c r="A1630" s="4">
        <v>44687</v>
      </c>
      <c r="B1630" t="s">
        <v>14</v>
      </c>
      <c r="C1630">
        <v>1150</v>
      </c>
      <c r="D1630" t="str">
        <f t="shared" si="87"/>
        <v>БелАЗ75471150</v>
      </c>
      <c r="E1630">
        <v>2022</v>
      </c>
      <c r="F1630" t="s">
        <v>6</v>
      </c>
      <c r="G1630">
        <v>14762</v>
      </c>
      <c r="H1630">
        <v>14750</v>
      </c>
      <c r="I1630" t="str">
        <f t="shared" si="85"/>
        <v>115014750</v>
      </c>
      <c r="J1630" s="4">
        <f t="shared" si="86"/>
        <v>44687</v>
      </c>
      <c r="K1630" t="s">
        <v>84</v>
      </c>
    </row>
    <row r="1631" spans="1:11" hidden="1" x14ac:dyDescent="0.25">
      <c r="A1631" s="4">
        <v>44734</v>
      </c>
      <c r="B1631" t="s">
        <v>14</v>
      </c>
      <c r="C1631">
        <v>1150</v>
      </c>
      <c r="D1631" t="str">
        <f t="shared" si="87"/>
        <v>БелАЗ75471150</v>
      </c>
      <c r="E1631">
        <v>2022</v>
      </c>
      <c r="F1631" t="s">
        <v>6</v>
      </c>
      <c r="G1631">
        <v>15256</v>
      </c>
      <c r="H1631">
        <v>15250</v>
      </c>
      <c r="I1631" t="str">
        <f t="shared" si="85"/>
        <v>115015250</v>
      </c>
      <c r="J1631" s="4">
        <f t="shared" si="86"/>
        <v>44734</v>
      </c>
      <c r="K1631" t="s">
        <v>84</v>
      </c>
    </row>
    <row r="1632" spans="1:11" hidden="1" x14ac:dyDescent="0.25">
      <c r="A1632" s="4">
        <v>44752</v>
      </c>
      <c r="B1632" t="s">
        <v>14</v>
      </c>
      <c r="C1632">
        <v>1150</v>
      </c>
      <c r="D1632" t="str">
        <f t="shared" si="87"/>
        <v>БелАЗ75471150</v>
      </c>
      <c r="E1632">
        <v>2022</v>
      </c>
      <c r="F1632" t="s">
        <v>4</v>
      </c>
      <c r="G1632">
        <v>15507</v>
      </c>
      <c r="H1632">
        <v>15500</v>
      </c>
      <c r="I1632" t="str">
        <f t="shared" si="85"/>
        <v>115015500</v>
      </c>
      <c r="J1632" s="4">
        <f t="shared" si="86"/>
        <v>44752</v>
      </c>
      <c r="K1632" t="s">
        <v>84</v>
      </c>
    </row>
    <row r="1633" spans="1:11" hidden="1" x14ac:dyDescent="0.25">
      <c r="A1633" s="4">
        <v>44382</v>
      </c>
      <c r="B1633" t="s">
        <v>14</v>
      </c>
      <c r="C1633">
        <v>1151</v>
      </c>
      <c r="D1633" t="str">
        <f t="shared" si="87"/>
        <v>БелАЗ75471151</v>
      </c>
      <c r="E1633">
        <v>2021</v>
      </c>
      <c r="F1633" t="s">
        <v>6</v>
      </c>
      <c r="G1633">
        <v>22305</v>
      </c>
      <c r="H1633">
        <v>22250</v>
      </c>
      <c r="I1633" t="str">
        <f t="shared" si="85"/>
        <v>115122250</v>
      </c>
      <c r="J1633" s="4">
        <f t="shared" si="86"/>
        <v>44382</v>
      </c>
      <c r="K1633" t="s">
        <v>84</v>
      </c>
    </row>
    <row r="1634" spans="1:11" hidden="1" x14ac:dyDescent="0.25">
      <c r="A1634" s="4">
        <v>44418</v>
      </c>
      <c r="B1634" t="s">
        <v>14</v>
      </c>
      <c r="C1634">
        <v>1151</v>
      </c>
      <c r="D1634" t="str">
        <f t="shared" si="87"/>
        <v>БелАЗ75471151</v>
      </c>
      <c r="E1634">
        <v>2021</v>
      </c>
      <c r="F1634" t="s">
        <v>6</v>
      </c>
      <c r="G1634">
        <v>22583</v>
      </c>
      <c r="H1634">
        <v>22500</v>
      </c>
      <c r="I1634" t="str">
        <f t="shared" si="85"/>
        <v>115122500</v>
      </c>
      <c r="J1634" s="4">
        <f t="shared" si="86"/>
        <v>44418</v>
      </c>
      <c r="K1634" t="s">
        <v>84</v>
      </c>
    </row>
    <row r="1635" spans="1:11" hidden="1" x14ac:dyDescent="0.25">
      <c r="A1635" s="4">
        <v>44446</v>
      </c>
      <c r="B1635" t="s">
        <v>14</v>
      </c>
      <c r="C1635">
        <v>1151</v>
      </c>
      <c r="D1635" t="str">
        <f t="shared" si="87"/>
        <v>БелАЗ75471151</v>
      </c>
      <c r="E1635">
        <v>2021</v>
      </c>
      <c r="F1635" t="s">
        <v>6</v>
      </c>
      <c r="G1635">
        <v>22882</v>
      </c>
      <c r="H1635">
        <v>22750</v>
      </c>
      <c r="I1635" t="str">
        <f t="shared" si="85"/>
        <v>115122750</v>
      </c>
      <c r="J1635" s="4">
        <f t="shared" si="86"/>
        <v>44446</v>
      </c>
      <c r="K1635" t="s">
        <v>84</v>
      </c>
    </row>
    <row r="1636" spans="1:11" hidden="1" x14ac:dyDescent="0.25">
      <c r="A1636" s="4">
        <v>44471</v>
      </c>
      <c r="B1636" t="s">
        <v>14</v>
      </c>
      <c r="C1636">
        <v>1151</v>
      </c>
      <c r="D1636" t="str">
        <f t="shared" si="87"/>
        <v>БелАЗ75471151</v>
      </c>
      <c r="E1636">
        <v>2021</v>
      </c>
      <c r="F1636" t="s">
        <v>6</v>
      </c>
      <c r="G1636">
        <v>23137</v>
      </c>
      <c r="H1636">
        <v>23000</v>
      </c>
      <c r="I1636" t="str">
        <f t="shared" si="85"/>
        <v>115123000</v>
      </c>
      <c r="J1636" s="4">
        <f t="shared" si="86"/>
        <v>44471</v>
      </c>
      <c r="K1636" t="s">
        <v>84</v>
      </c>
    </row>
    <row r="1637" spans="1:11" hidden="1" x14ac:dyDescent="0.25">
      <c r="A1637" s="4">
        <v>44695</v>
      </c>
      <c r="B1637" t="s">
        <v>14</v>
      </c>
      <c r="C1637">
        <v>1151</v>
      </c>
      <c r="D1637" t="str">
        <f t="shared" si="87"/>
        <v>БелАЗ75471151</v>
      </c>
      <c r="E1637">
        <v>2022</v>
      </c>
      <c r="F1637" t="s">
        <v>6</v>
      </c>
      <c r="G1637">
        <v>23440</v>
      </c>
      <c r="H1637">
        <v>23250</v>
      </c>
      <c r="I1637" t="str">
        <f t="shared" si="85"/>
        <v>115123250</v>
      </c>
      <c r="J1637" s="4">
        <f t="shared" si="86"/>
        <v>44695</v>
      </c>
      <c r="K1637" t="s">
        <v>84</v>
      </c>
    </row>
    <row r="1638" spans="1:11" hidden="1" x14ac:dyDescent="0.25">
      <c r="A1638" s="4">
        <v>44710</v>
      </c>
      <c r="B1638" t="s">
        <v>14</v>
      </c>
      <c r="C1638">
        <v>1151</v>
      </c>
      <c r="D1638" t="str">
        <f t="shared" si="87"/>
        <v>БелАЗ75471151</v>
      </c>
      <c r="E1638">
        <v>2022</v>
      </c>
      <c r="F1638" t="s">
        <v>6</v>
      </c>
      <c r="G1638">
        <v>23727</v>
      </c>
      <c r="H1638">
        <v>23750</v>
      </c>
      <c r="I1638" t="str">
        <f t="shared" si="85"/>
        <v>115123750</v>
      </c>
      <c r="J1638" s="4">
        <f t="shared" si="86"/>
        <v>44710</v>
      </c>
      <c r="K1638" t="s">
        <v>84</v>
      </c>
    </row>
    <row r="1639" spans="1:11" hidden="1" x14ac:dyDescent="0.25">
      <c r="A1639" s="4">
        <v>44725</v>
      </c>
      <c r="B1639" t="s">
        <v>14</v>
      </c>
      <c r="C1639">
        <v>1151</v>
      </c>
      <c r="D1639" t="str">
        <f t="shared" si="87"/>
        <v>БелАЗ75471151</v>
      </c>
      <c r="E1639">
        <v>2022</v>
      </c>
      <c r="F1639" t="s">
        <v>6</v>
      </c>
      <c r="G1639">
        <v>24007</v>
      </c>
      <c r="H1639">
        <v>24000</v>
      </c>
      <c r="I1639" t="str">
        <f t="shared" si="85"/>
        <v>115124000</v>
      </c>
      <c r="J1639" s="4">
        <f t="shared" si="86"/>
        <v>44725</v>
      </c>
      <c r="K1639" t="s">
        <v>84</v>
      </c>
    </row>
    <row r="1640" spans="1:11" hidden="1" x14ac:dyDescent="0.25">
      <c r="A1640" s="4">
        <v>44739</v>
      </c>
      <c r="B1640" t="s">
        <v>14</v>
      </c>
      <c r="C1640">
        <v>1151</v>
      </c>
      <c r="D1640" t="str">
        <f t="shared" si="87"/>
        <v>БелАЗ75471151</v>
      </c>
      <c r="E1640">
        <v>2022</v>
      </c>
      <c r="F1640" t="s">
        <v>6</v>
      </c>
      <c r="G1640">
        <v>24275</v>
      </c>
      <c r="H1640">
        <v>24250</v>
      </c>
      <c r="I1640" t="str">
        <f t="shared" si="85"/>
        <v>115124250</v>
      </c>
      <c r="J1640" s="4">
        <f t="shared" si="86"/>
        <v>44739</v>
      </c>
      <c r="K1640" t="s">
        <v>84</v>
      </c>
    </row>
    <row r="1641" spans="1:11" hidden="1" x14ac:dyDescent="0.25">
      <c r="A1641" s="4">
        <v>44765</v>
      </c>
      <c r="B1641" t="s">
        <v>14</v>
      </c>
      <c r="C1641">
        <v>1151</v>
      </c>
      <c r="D1641" t="str">
        <f t="shared" si="87"/>
        <v>БелАЗ75471151</v>
      </c>
      <c r="E1641">
        <v>2022</v>
      </c>
      <c r="F1641" t="s">
        <v>6</v>
      </c>
      <c r="G1641">
        <v>24584</v>
      </c>
      <c r="H1641">
        <v>24500</v>
      </c>
      <c r="I1641" t="str">
        <f t="shared" si="85"/>
        <v>115124500</v>
      </c>
      <c r="J1641" s="4">
        <f t="shared" si="86"/>
        <v>44765</v>
      </c>
      <c r="K1641" t="s">
        <v>84</v>
      </c>
    </row>
    <row r="1642" spans="1:11" hidden="1" x14ac:dyDescent="0.25">
      <c r="A1642" s="4">
        <v>44785</v>
      </c>
      <c r="B1642" t="s">
        <v>14</v>
      </c>
      <c r="C1642">
        <v>1151</v>
      </c>
      <c r="D1642" t="str">
        <f t="shared" si="87"/>
        <v>БелАЗ75471151</v>
      </c>
      <c r="E1642">
        <v>2022</v>
      </c>
      <c r="F1642" t="s">
        <v>6</v>
      </c>
      <c r="G1642">
        <v>24867</v>
      </c>
      <c r="H1642">
        <v>24750</v>
      </c>
      <c r="I1642" t="str">
        <f t="shared" si="85"/>
        <v>115124750</v>
      </c>
      <c r="J1642" s="4">
        <f t="shared" si="86"/>
        <v>44785</v>
      </c>
      <c r="K1642" t="s">
        <v>84</v>
      </c>
    </row>
    <row r="1643" spans="1:11" hidden="1" x14ac:dyDescent="0.25">
      <c r="A1643" s="4">
        <v>44293</v>
      </c>
      <c r="B1643" t="s">
        <v>14</v>
      </c>
      <c r="C1643">
        <v>1152</v>
      </c>
      <c r="D1643" t="str">
        <f t="shared" si="87"/>
        <v>БелАЗ75471152</v>
      </c>
      <c r="E1643">
        <v>2021</v>
      </c>
      <c r="F1643" t="s">
        <v>6</v>
      </c>
      <c r="G1643">
        <v>24215</v>
      </c>
      <c r="H1643">
        <v>24250</v>
      </c>
      <c r="I1643" t="str">
        <f t="shared" si="85"/>
        <v>115224250</v>
      </c>
      <c r="J1643" s="4">
        <f t="shared" si="86"/>
        <v>44293</v>
      </c>
      <c r="K1643" t="s">
        <v>84</v>
      </c>
    </row>
    <row r="1644" spans="1:11" hidden="1" x14ac:dyDescent="0.25">
      <c r="A1644" s="4">
        <v>44307</v>
      </c>
      <c r="B1644" t="s">
        <v>14</v>
      </c>
      <c r="C1644">
        <v>1152</v>
      </c>
      <c r="D1644" t="str">
        <f t="shared" si="87"/>
        <v>БелАЗ75471152</v>
      </c>
      <c r="E1644">
        <v>2021</v>
      </c>
      <c r="F1644" t="s">
        <v>6</v>
      </c>
      <c r="G1644">
        <v>24516</v>
      </c>
      <c r="H1644">
        <v>24500</v>
      </c>
      <c r="I1644" t="str">
        <f t="shared" si="85"/>
        <v>115224500</v>
      </c>
      <c r="J1644" s="4">
        <f t="shared" si="86"/>
        <v>44307</v>
      </c>
      <c r="K1644" t="s">
        <v>84</v>
      </c>
    </row>
    <row r="1645" spans="1:11" hidden="1" x14ac:dyDescent="0.25">
      <c r="A1645" s="4">
        <v>44323</v>
      </c>
      <c r="B1645" t="s">
        <v>14</v>
      </c>
      <c r="C1645">
        <v>1152</v>
      </c>
      <c r="D1645" t="str">
        <f t="shared" si="87"/>
        <v>БелАЗ75471152</v>
      </c>
      <c r="E1645">
        <v>2021</v>
      </c>
      <c r="F1645" t="s">
        <v>6</v>
      </c>
      <c r="G1645">
        <v>24791</v>
      </c>
      <c r="H1645">
        <v>24750</v>
      </c>
      <c r="I1645" t="str">
        <f t="shared" si="85"/>
        <v>115224750</v>
      </c>
      <c r="J1645" s="4">
        <f t="shared" si="86"/>
        <v>44323</v>
      </c>
      <c r="K1645" t="s">
        <v>84</v>
      </c>
    </row>
    <row r="1646" spans="1:11" hidden="1" x14ac:dyDescent="0.25">
      <c r="A1646" s="4">
        <v>44343</v>
      </c>
      <c r="B1646" t="s">
        <v>14</v>
      </c>
      <c r="C1646">
        <v>1152</v>
      </c>
      <c r="D1646" t="str">
        <f t="shared" si="87"/>
        <v>БелАЗ75471152</v>
      </c>
      <c r="E1646">
        <v>2021</v>
      </c>
      <c r="F1646" t="s">
        <v>6</v>
      </c>
      <c r="G1646">
        <v>25057</v>
      </c>
      <c r="H1646">
        <v>25000</v>
      </c>
      <c r="I1646" t="str">
        <f t="shared" si="85"/>
        <v>115225000</v>
      </c>
      <c r="J1646" s="4">
        <f t="shared" si="86"/>
        <v>44343</v>
      </c>
      <c r="K1646" t="s">
        <v>84</v>
      </c>
    </row>
    <row r="1647" spans="1:11" hidden="1" x14ac:dyDescent="0.25">
      <c r="A1647" s="4">
        <v>44364</v>
      </c>
      <c r="B1647" t="s">
        <v>14</v>
      </c>
      <c r="C1647">
        <v>1152</v>
      </c>
      <c r="D1647" t="str">
        <f t="shared" si="87"/>
        <v>БелАЗ75471152</v>
      </c>
      <c r="E1647">
        <v>2021</v>
      </c>
      <c r="F1647" t="s">
        <v>6</v>
      </c>
      <c r="G1647">
        <v>25335</v>
      </c>
      <c r="H1647">
        <v>25250</v>
      </c>
      <c r="I1647" t="str">
        <f t="shared" si="85"/>
        <v>115225250</v>
      </c>
      <c r="J1647" s="4">
        <f t="shared" si="86"/>
        <v>44364</v>
      </c>
      <c r="K1647" t="s">
        <v>84</v>
      </c>
    </row>
    <row r="1648" spans="1:11" hidden="1" x14ac:dyDescent="0.25">
      <c r="A1648" s="4">
        <v>44377</v>
      </c>
      <c r="B1648" t="s">
        <v>14</v>
      </c>
      <c r="C1648">
        <v>1152</v>
      </c>
      <c r="D1648" t="str">
        <f t="shared" si="87"/>
        <v>БелАЗ75471152</v>
      </c>
      <c r="E1648">
        <v>2021</v>
      </c>
      <c r="F1648" t="s">
        <v>6</v>
      </c>
      <c r="G1648">
        <v>25584</v>
      </c>
      <c r="H1648">
        <v>25500</v>
      </c>
      <c r="I1648" t="str">
        <f t="shared" si="85"/>
        <v>115225500</v>
      </c>
      <c r="J1648" s="4">
        <f t="shared" si="86"/>
        <v>44377</v>
      </c>
      <c r="K1648" t="s">
        <v>84</v>
      </c>
    </row>
    <row r="1649" spans="1:11" hidden="1" x14ac:dyDescent="0.25">
      <c r="A1649" s="4">
        <v>44390</v>
      </c>
      <c r="B1649" t="s">
        <v>14</v>
      </c>
      <c r="C1649">
        <v>1152</v>
      </c>
      <c r="D1649" t="str">
        <f t="shared" si="87"/>
        <v>БелАЗ75471152</v>
      </c>
      <c r="E1649">
        <v>2021</v>
      </c>
      <c r="F1649" t="s">
        <v>6</v>
      </c>
      <c r="G1649">
        <v>25838</v>
      </c>
      <c r="H1649">
        <v>25750</v>
      </c>
      <c r="I1649" t="str">
        <f t="shared" si="85"/>
        <v>115225750</v>
      </c>
      <c r="J1649" s="4">
        <f t="shared" si="86"/>
        <v>44390</v>
      </c>
      <c r="K1649" t="s">
        <v>84</v>
      </c>
    </row>
    <row r="1650" spans="1:11" hidden="1" x14ac:dyDescent="0.25">
      <c r="A1650" s="4">
        <v>44402</v>
      </c>
      <c r="B1650" t="s">
        <v>14</v>
      </c>
      <c r="C1650">
        <v>1152</v>
      </c>
      <c r="D1650" t="str">
        <f t="shared" si="87"/>
        <v>БелАЗ75471152</v>
      </c>
      <c r="E1650">
        <v>2021</v>
      </c>
      <c r="F1650" t="s">
        <v>6</v>
      </c>
      <c r="G1650">
        <v>26062</v>
      </c>
      <c r="H1650">
        <v>26000</v>
      </c>
      <c r="I1650" t="str">
        <f t="shared" si="85"/>
        <v>115226000</v>
      </c>
      <c r="J1650" s="4">
        <f t="shared" si="86"/>
        <v>44402</v>
      </c>
      <c r="K1650" t="s">
        <v>84</v>
      </c>
    </row>
    <row r="1651" spans="1:11" hidden="1" x14ac:dyDescent="0.25">
      <c r="A1651" s="4">
        <v>44424</v>
      </c>
      <c r="B1651" t="s">
        <v>14</v>
      </c>
      <c r="C1651">
        <v>1152</v>
      </c>
      <c r="D1651" t="str">
        <f t="shared" si="87"/>
        <v>БелАЗ75471152</v>
      </c>
      <c r="E1651">
        <v>2021</v>
      </c>
      <c r="F1651" t="s">
        <v>6</v>
      </c>
      <c r="G1651">
        <v>26323</v>
      </c>
      <c r="H1651">
        <v>26250</v>
      </c>
      <c r="I1651" t="str">
        <f t="shared" si="85"/>
        <v>115226250</v>
      </c>
      <c r="J1651" s="4">
        <f t="shared" si="86"/>
        <v>44424</v>
      </c>
      <c r="K1651" t="s">
        <v>84</v>
      </c>
    </row>
    <row r="1652" spans="1:11" hidden="1" x14ac:dyDescent="0.25">
      <c r="A1652" s="4">
        <v>44452</v>
      </c>
      <c r="B1652" t="s">
        <v>14</v>
      </c>
      <c r="C1652">
        <v>1152</v>
      </c>
      <c r="D1652" t="str">
        <f t="shared" si="87"/>
        <v>БелАЗ75471152</v>
      </c>
      <c r="E1652">
        <v>2021</v>
      </c>
      <c r="F1652" t="s">
        <v>6</v>
      </c>
      <c r="G1652">
        <v>26600</v>
      </c>
      <c r="H1652">
        <v>26500</v>
      </c>
      <c r="I1652" t="str">
        <f t="shared" si="85"/>
        <v>115226500</v>
      </c>
      <c r="J1652" s="4">
        <f t="shared" si="86"/>
        <v>44452</v>
      </c>
      <c r="K1652" t="s">
        <v>84</v>
      </c>
    </row>
    <row r="1653" spans="1:11" hidden="1" x14ac:dyDescent="0.25">
      <c r="A1653" s="4">
        <v>44486</v>
      </c>
      <c r="B1653" t="s">
        <v>14</v>
      </c>
      <c r="C1653">
        <v>1152</v>
      </c>
      <c r="D1653" t="str">
        <f t="shared" si="87"/>
        <v>БелАЗ75471152</v>
      </c>
      <c r="E1653">
        <v>2021</v>
      </c>
      <c r="F1653" t="s">
        <v>6</v>
      </c>
      <c r="G1653">
        <v>26863</v>
      </c>
      <c r="H1653">
        <v>26750</v>
      </c>
      <c r="I1653" t="str">
        <f t="shared" si="85"/>
        <v>115226750</v>
      </c>
      <c r="J1653" s="4">
        <f t="shared" si="86"/>
        <v>44486</v>
      </c>
      <c r="K1653" t="s">
        <v>84</v>
      </c>
    </row>
    <row r="1654" spans="1:11" hidden="1" x14ac:dyDescent="0.25">
      <c r="A1654" s="4">
        <v>44498</v>
      </c>
      <c r="B1654" t="s">
        <v>14</v>
      </c>
      <c r="C1654">
        <v>1152</v>
      </c>
      <c r="D1654" t="str">
        <f t="shared" si="87"/>
        <v>БелАЗ75471152</v>
      </c>
      <c r="E1654">
        <v>2021</v>
      </c>
      <c r="F1654" t="s">
        <v>6</v>
      </c>
      <c r="G1654">
        <v>27135</v>
      </c>
      <c r="H1654">
        <v>27000</v>
      </c>
      <c r="I1654" t="str">
        <f t="shared" si="85"/>
        <v>115227000</v>
      </c>
      <c r="J1654" s="4">
        <f t="shared" si="86"/>
        <v>44498</v>
      </c>
      <c r="K1654" t="s">
        <v>84</v>
      </c>
    </row>
    <row r="1655" spans="1:11" hidden="1" x14ac:dyDescent="0.25">
      <c r="A1655" s="4">
        <v>44673</v>
      </c>
      <c r="B1655" t="s">
        <v>14</v>
      </c>
      <c r="C1655">
        <v>1152</v>
      </c>
      <c r="D1655" t="str">
        <f t="shared" si="87"/>
        <v>БелАЗ75471152</v>
      </c>
      <c r="E1655">
        <v>2022</v>
      </c>
      <c r="F1655" t="s">
        <v>6</v>
      </c>
      <c r="G1655">
        <v>27298</v>
      </c>
      <c r="H1655">
        <v>27250</v>
      </c>
      <c r="I1655" t="str">
        <f t="shared" si="85"/>
        <v>115227250</v>
      </c>
      <c r="J1655" s="4">
        <f t="shared" si="86"/>
        <v>44673</v>
      </c>
      <c r="K1655" t="s">
        <v>84</v>
      </c>
    </row>
    <row r="1656" spans="1:11" hidden="1" x14ac:dyDescent="0.25">
      <c r="A1656" s="4">
        <v>44693</v>
      </c>
      <c r="B1656" t="s">
        <v>14</v>
      </c>
      <c r="C1656">
        <v>1152</v>
      </c>
      <c r="D1656" t="str">
        <f t="shared" si="87"/>
        <v>БелАЗ75471152</v>
      </c>
      <c r="E1656">
        <v>2022</v>
      </c>
      <c r="F1656" t="s">
        <v>4</v>
      </c>
      <c r="G1656">
        <v>27589</v>
      </c>
      <c r="H1656">
        <v>27500</v>
      </c>
      <c r="I1656" t="str">
        <f t="shared" si="85"/>
        <v>115227500</v>
      </c>
      <c r="J1656" s="4">
        <f t="shared" si="86"/>
        <v>44693</v>
      </c>
      <c r="K1656" t="s">
        <v>84</v>
      </c>
    </row>
    <row r="1657" spans="1:11" hidden="1" x14ac:dyDescent="0.25">
      <c r="A1657" s="4">
        <v>44708</v>
      </c>
      <c r="B1657" t="s">
        <v>14</v>
      </c>
      <c r="C1657">
        <v>1152</v>
      </c>
      <c r="D1657" t="str">
        <f t="shared" si="87"/>
        <v>БелАЗ75471152</v>
      </c>
      <c r="E1657">
        <v>2022</v>
      </c>
      <c r="F1657" t="s">
        <v>6</v>
      </c>
      <c r="G1657">
        <v>27890</v>
      </c>
      <c r="H1657">
        <v>27750</v>
      </c>
      <c r="I1657" t="str">
        <f t="shared" si="85"/>
        <v>115227750</v>
      </c>
      <c r="J1657" s="4">
        <f t="shared" si="86"/>
        <v>44708</v>
      </c>
      <c r="K1657" t="s">
        <v>84</v>
      </c>
    </row>
    <row r="1658" spans="1:11" hidden="1" x14ac:dyDescent="0.25">
      <c r="A1658" s="4">
        <v>44723</v>
      </c>
      <c r="B1658" t="s">
        <v>14</v>
      </c>
      <c r="C1658">
        <v>1152</v>
      </c>
      <c r="D1658" t="str">
        <f t="shared" si="87"/>
        <v>БелАЗ75471152</v>
      </c>
      <c r="E1658">
        <v>2022</v>
      </c>
      <c r="F1658" t="s">
        <v>6</v>
      </c>
      <c r="G1658">
        <v>28236</v>
      </c>
      <c r="H1658">
        <v>28250</v>
      </c>
      <c r="I1658" t="str">
        <f t="shared" si="85"/>
        <v>115228250</v>
      </c>
      <c r="J1658" s="4">
        <f t="shared" si="86"/>
        <v>44723</v>
      </c>
      <c r="K1658" t="s">
        <v>84</v>
      </c>
    </row>
    <row r="1659" spans="1:11" hidden="1" x14ac:dyDescent="0.25">
      <c r="A1659" s="4">
        <v>44736</v>
      </c>
      <c r="B1659" t="s">
        <v>14</v>
      </c>
      <c r="C1659">
        <v>1152</v>
      </c>
      <c r="D1659" t="str">
        <f t="shared" si="87"/>
        <v>БелАЗ75471152</v>
      </c>
      <c r="E1659">
        <v>2022</v>
      </c>
      <c r="F1659" t="s">
        <v>6</v>
      </c>
      <c r="G1659">
        <v>28567</v>
      </c>
      <c r="H1659">
        <v>28500</v>
      </c>
      <c r="I1659" t="str">
        <f t="shared" si="85"/>
        <v>115228500</v>
      </c>
      <c r="J1659" s="4">
        <f t="shared" si="86"/>
        <v>44736</v>
      </c>
      <c r="K1659" t="s">
        <v>84</v>
      </c>
    </row>
    <row r="1660" spans="1:11" hidden="1" x14ac:dyDescent="0.25">
      <c r="A1660" s="4">
        <v>44754</v>
      </c>
      <c r="B1660" t="s">
        <v>14</v>
      </c>
      <c r="C1660">
        <v>1152</v>
      </c>
      <c r="D1660" t="str">
        <f t="shared" si="87"/>
        <v>БелАЗ75471152</v>
      </c>
      <c r="E1660">
        <v>2022</v>
      </c>
      <c r="F1660" t="s">
        <v>6</v>
      </c>
      <c r="G1660">
        <v>28870</v>
      </c>
      <c r="H1660">
        <v>29000</v>
      </c>
      <c r="I1660" t="str">
        <f t="shared" si="85"/>
        <v>115229000</v>
      </c>
      <c r="J1660" s="4">
        <f t="shared" si="86"/>
        <v>44754</v>
      </c>
      <c r="K1660" t="s">
        <v>84</v>
      </c>
    </row>
    <row r="1661" spans="1:11" hidden="1" x14ac:dyDescent="0.25">
      <c r="A1661" s="4">
        <v>44767</v>
      </c>
      <c r="B1661" t="s">
        <v>14</v>
      </c>
      <c r="C1661">
        <v>1152</v>
      </c>
      <c r="D1661" t="str">
        <f t="shared" si="87"/>
        <v>БелАЗ75471152</v>
      </c>
      <c r="E1661">
        <v>2022</v>
      </c>
      <c r="F1661" t="s">
        <v>6</v>
      </c>
      <c r="G1661">
        <v>29147</v>
      </c>
      <c r="H1661">
        <v>29250</v>
      </c>
      <c r="I1661" t="str">
        <f t="shared" si="85"/>
        <v>115229250</v>
      </c>
      <c r="J1661" s="4">
        <f t="shared" si="86"/>
        <v>44767</v>
      </c>
      <c r="K1661" t="s">
        <v>84</v>
      </c>
    </row>
    <row r="1662" spans="1:11" hidden="1" x14ac:dyDescent="0.25">
      <c r="A1662" s="4">
        <v>44780</v>
      </c>
      <c r="B1662" t="s">
        <v>14</v>
      </c>
      <c r="C1662">
        <v>1152</v>
      </c>
      <c r="D1662" t="str">
        <f t="shared" si="87"/>
        <v>БелАЗ75471152</v>
      </c>
      <c r="E1662">
        <v>2022</v>
      </c>
      <c r="F1662" t="s">
        <v>6</v>
      </c>
      <c r="G1662">
        <v>29414</v>
      </c>
      <c r="H1662">
        <v>29500</v>
      </c>
      <c r="I1662" t="str">
        <f t="shared" si="85"/>
        <v>115229500</v>
      </c>
      <c r="J1662" s="4">
        <f t="shared" si="86"/>
        <v>44780</v>
      </c>
      <c r="K1662" t="s">
        <v>84</v>
      </c>
    </row>
    <row r="1663" spans="1:11" hidden="1" x14ac:dyDescent="0.25">
      <c r="A1663" s="4">
        <v>44449</v>
      </c>
      <c r="B1663" t="s">
        <v>14</v>
      </c>
      <c r="C1663">
        <v>1153</v>
      </c>
      <c r="D1663" t="str">
        <f t="shared" si="87"/>
        <v>БелАЗ75471153</v>
      </c>
      <c r="E1663">
        <v>2021</v>
      </c>
      <c r="F1663" t="s">
        <v>6</v>
      </c>
      <c r="G1663">
        <v>24414</v>
      </c>
      <c r="H1663">
        <v>24500</v>
      </c>
      <c r="I1663" t="str">
        <f t="shared" si="85"/>
        <v>115324500</v>
      </c>
      <c r="J1663" s="4">
        <f t="shared" si="86"/>
        <v>44449</v>
      </c>
      <c r="K1663" t="s">
        <v>84</v>
      </c>
    </row>
    <row r="1664" spans="1:11" hidden="1" x14ac:dyDescent="0.25">
      <c r="A1664" s="4">
        <v>44699</v>
      </c>
      <c r="B1664" t="s">
        <v>14</v>
      </c>
      <c r="C1664">
        <v>1153</v>
      </c>
      <c r="D1664" t="str">
        <f t="shared" si="87"/>
        <v>БелАЗ75471153</v>
      </c>
      <c r="E1664">
        <v>2022</v>
      </c>
      <c r="F1664" t="s">
        <v>6</v>
      </c>
      <c r="G1664">
        <v>24671</v>
      </c>
      <c r="H1664">
        <v>24750</v>
      </c>
      <c r="I1664" t="str">
        <f t="shared" si="85"/>
        <v>115324750</v>
      </c>
      <c r="J1664" s="4">
        <f t="shared" si="86"/>
        <v>44699</v>
      </c>
      <c r="K1664" t="s">
        <v>84</v>
      </c>
    </row>
    <row r="1665" spans="1:11" hidden="1" x14ac:dyDescent="0.25">
      <c r="A1665" s="4">
        <v>44715</v>
      </c>
      <c r="B1665" t="s">
        <v>14</v>
      </c>
      <c r="C1665">
        <v>1153</v>
      </c>
      <c r="D1665" t="str">
        <f t="shared" si="87"/>
        <v>БелАЗ75471153</v>
      </c>
      <c r="E1665">
        <v>2022</v>
      </c>
      <c r="F1665" t="s">
        <v>6</v>
      </c>
      <c r="G1665">
        <v>24953</v>
      </c>
      <c r="H1665">
        <v>25000</v>
      </c>
      <c r="I1665" t="str">
        <f t="shared" si="85"/>
        <v>115325000</v>
      </c>
      <c r="J1665" s="4">
        <f t="shared" si="86"/>
        <v>44715</v>
      </c>
      <c r="K1665" t="s">
        <v>84</v>
      </c>
    </row>
    <row r="1666" spans="1:11" hidden="1" x14ac:dyDescent="0.25">
      <c r="A1666" s="4">
        <v>44729</v>
      </c>
      <c r="B1666" t="s">
        <v>14</v>
      </c>
      <c r="C1666">
        <v>1153</v>
      </c>
      <c r="D1666" t="str">
        <f t="shared" si="87"/>
        <v>БелАЗ75471153</v>
      </c>
      <c r="E1666">
        <v>2022</v>
      </c>
      <c r="F1666" t="s">
        <v>6</v>
      </c>
      <c r="G1666">
        <v>25223</v>
      </c>
      <c r="H1666">
        <v>25250</v>
      </c>
      <c r="I1666" t="str">
        <f t="shared" ref="I1666:I1729" si="88">C1666&amp;H1666</f>
        <v>115325250</v>
      </c>
      <c r="J1666" s="4">
        <f t="shared" ref="J1666:J1699" si="89">A1666</f>
        <v>44729</v>
      </c>
      <c r="K1666" t="s">
        <v>84</v>
      </c>
    </row>
    <row r="1667" spans="1:11" hidden="1" x14ac:dyDescent="0.25">
      <c r="A1667" s="4">
        <v>44745</v>
      </c>
      <c r="B1667" t="s">
        <v>14</v>
      </c>
      <c r="C1667">
        <v>1153</v>
      </c>
      <c r="D1667" t="str">
        <f t="shared" si="87"/>
        <v>БелАЗ75471153</v>
      </c>
      <c r="E1667">
        <v>2022</v>
      </c>
      <c r="F1667" t="s">
        <v>6</v>
      </c>
      <c r="G1667">
        <v>25489</v>
      </c>
      <c r="H1667">
        <v>25500</v>
      </c>
      <c r="I1667" t="str">
        <f t="shared" si="88"/>
        <v>115325500</v>
      </c>
      <c r="J1667" s="4">
        <f t="shared" si="89"/>
        <v>44745</v>
      </c>
      <c r="K1667" t="s">
        <v>84</v>
      </c>
    </row>
    <row r="1668" spans="1:11" hidden="1" x14ac:dyDescent="0.25">
      <c r="A1668" s="4">
        <v>44759</v>
      </c>
      <c r="B1668" t="s">
        <v>14</v>
      </c>
      <c r="C1668">
        <v>1153</v>
      </c>
      <c r="D1668" t="str">
        <f t="shared" si="87"/>
        <v>БелАЗ75471153</v>
      </c>
      <c r="E1668">
        <v>2022</v>
      </c>
      <c r="F1668" t="s">
        <v>6</v>
      </c>
      <c r="G1668">
        <v>25735</v>
      </c>
      <c r="H1668">
        <v>25750</v>
      </c>
      <c r="I1668" t="str">
        <f t="shared" si="88"/>
        <v>115325750</v>
      </c>
      <c r="J1668" s="4">
        <f t="shared" si="89"/>
        <v>44759</v>
      </c>
      <c r="K1668" t="s">
        <v>84</v>
      </c>
    </row>
    <row r="1669" spans="1:11" hidden="1" x14ac:dyDescent="0.25">
      <c r="A1669" s="4">
        <v>44774</v>
      </c>
      <c r="B1669" t="s">
        <v>14</v>
      </c>
      <c r="C1669">
        <v>1153</v>
      </c>
      <c r="D1669" t="str">
        <f t="shared" si="87"/>
        <v>БелАЗ75471153</v>
      </c>
      <c r="E1669">
        <v>2022</v>
      </c>
      <c r="F1669" t="s">
        <v>6</v>
      </c>
      <c r="G1669">
        <v>25990</v>
      </c>
      <c r="H1669">
        <v>26000</v>
      </c>
      <c r="I1669" t="str">
        <f t="shared" si="88"/>
        <v>115326000</v>
      </c>
      <c r="J1669" s="4">
        <f t="shared" si="89"/>
        <v>44774</v>
      </c>
      <c r="K1669" t="s">
        <v>84</v>
      </c>
    </row>
    <row r="1670" spans="1:11" hidden="1" x14ac:dyDescent="0.25">
      <c r="A1670" s="4">
        <v>44300</v>
      </c>
      <c r="B1670" t="s">
        <v>14</v>
      </c>
      <c r="C1670">
        <v>1154</v>
      </c>
      <c r="D1670" t="str">
        <f t="shared" si="87"/>
        <v>БелАЗ75471154</v>
      </c>
      <c r="E1670">
        <v>2021</v>
      </c>
      <c r="F1670" t="s">
        <v>6</v>
      </c>
      <c r="G1670">
        <v>25100</v>
      </c>
      <c r="H1670">
        <v>25250</v>
      </c>
      <c r="I1670" t="str">
        <f t="shared" si="88"/>
        <v>115425250</v>
      </c>
      <c r="J1670" s="4">
        <f t="shared" si="89"/>
        <v>44300</v>
      </c>
      <c r="K1670" t="s">
        <v>84</v>
      </c>
    </row>
    <row r="1671" spans="1:11" hidden="1" x14ac:dyDescent="0.25">
      <c r="A1671" s="4">
        <v>44320</v>
      </c>
      <c r="B1671" t="s">
        <v>14</v>
      </c>
      <c r="C1671">
        <v>1154</v>
      </c>
      <c r="D1671" t="str">
        <f t="shared" si="87"/>
        <v>БелАЗ75471154</v>
      </c>
      <c r="E1671">
        <v>2021</v>
      </c>
      <c r="F1671" t="s">
        <v>6</v>
      </c>
      <c r="G1671">
        <v>25362</v>
      </c>
      <c r="H1671">
        <v>25500</v>
      </c>
      <c r="I1671" t="str">
        <f t="shared" si="88"/>
        <v>115425500</v>
      </c>
      <c r="J1671" s="4">
        <f t="shared" si="89"/>
        <v>44320</v>
      </c>
      <c r="K1671" t="s">
        <v>84</v>
      </c>
    </row>
    <row r="1672" spans="1:11" hidden="1" x14ac:dyDescent="0.25">
      <c r="A1672" s="4">
        <v>44341</v>
      </c>
      <c r="B1672" t="s">
        <v>14</v>
      </c>
      <c r="C1672">
        <v>1154</v>
      </c>
      <c r="D1672" t="str">
        <f t="shared" si="87"/>
        <v>БелАЗ75471154</v>
      </c>
      <c r="E1672">
        <v>2021</v>
      </c>
      <c r="F1672" t="s">
        <v>6</v>
      </c>
      <c r="G1672">
        <v>25635</v>
      </c>
      <c r="H1672">
        <v>25750</v>
      </c>
      <c r="I1672" t="str">
        <f t="shared" si="88"/>
        <v>115425750</v>
      </c>
      <c r="J1672" s="4">
        <f t="shared" si="89"/>
        <v>44341</v>
      </c>
      <c r="K1672" t="s">
        <v>84</v>
      </c>
    </row>
    <row r="1673" spans="1:11" hidden="1" x14ac:dyDescent="0.25">
      <c r="A1673" s="4">
        <v>44364</v>
      </c>
      <c r="B1673" t="s">
        <v>14</v>
      </c>
      <c r="C1673">
        <v>1154</v>
      </c>
      <c r="D1673" t="str">
        <f t="shared" si="87"/>
        <v>БелАЗ75471154</v>
      </c>
      <c r="E1673">
        <v>2021</v>
      </c>
      <c r="F1673" t="s">
        <v>6</v>
      </c>
      <c r="G1673">
        <v>25910</v>
      </c>
      <c r="H1673">
        <v>26000</v>
      </c>
      <c r="I1673" t="str">
        <f t="shared" si="88"/>
        <v>115426000</v>
      </c>
      <c r="J1673" s="4">
        <f t="shared" si="89"/>
        <v>44364</v>
      </c>
      <c r="K1673" t="s">
        <v>84</v>
      </c>
    </row>
    <row r="1674" spans="1:11" hidden="1" x14ac:dyDescent="0.25">
      <c r="A1674" s="4">
        <v>44380</v>
      </c>
      <c r="B1674" t="s">
        <v>14</v>
      </c>
      <c r="C1674">
        <v>1154</v>
      </c>
      <c r="D1674" t="str">
        <f t="shared" si="87"/>
        <v>БелАЗ75471154</v>
      </c>
      <c r="E1674">
        <v>2021</v>
      </c>
      <c r="F1674" t="s">
        <v>6</v>
      </c>
      <c r="G1674">
        <v>26182</v>
      </c>
      <c r="H1674">
        <v>26250</v>
      </c>
      <c r="I1674" t="str">
        <f t="shared" si="88"/>
        <v>115426250</v>
      </c>
      <c r="J1674" s="4">
        <f t="shared" si="89"/>
        <v>44380</v>
      </c>
      <c r="K1674" t="s">
        <v>84</v>
      </c>
    </row>
    <row r="1675" spans="1:11" hidden="1" x14ac:dyDescent="0.25">
      <c r="A1675" s="4">
        <v>44438</v>
      </c>
      <c r="B1675" t="s">
        <v>14</v>
      </c>
      <c r="C1675">
        <v>1154</v>
      </c>
      <c r="D1675" t="str">
        <f t="shared" ref="D1675:D1738" si="90">B1675&amp;C1675</f>
        <v>БелАЗ75471154</v>
      </c>
      <c r="E1675">
        <v>2021</v>
      </c>
      <c r="F1675" t="s">
        <v>6</v>
      </c>
      <c r="G1675">
        <v>26496</v>
      </c>
      <c r="H1675">
        <v>26500</v>
      </c>
      <c r="I1675" t="str">
        <f t="shared" si="88"/>
        <v>115426500</v>
      </c>
      <c r="J1675" s="4">
        <f t="shared" si="89"/>
        <v>44438</v>
      </c>
      <c r="K1675" t="s">
        <v>84</v>
      </c>
    </row>
    <row r="1676" spans="1:11" hidden="1" x14ac:dyDescent="0.25">
      <c r="A1676" s="4">
        <v>44453</v>
      </c>
      <c r="B1676" t="s">
        <v>14</v>
      </c>
      <c r="C1676">
        <v>1154</v>
      </c>
      <c r="D1676" t="str">
        <f t="shared" si="90"/>
        <v>БелАЗ75471154</v>
      </c>
      <c r="E1676">
        <v>2021</v>
      </c>
      <c r="F1676" t="s">
        <v>6</v>
      </c>
      <c r="G1676">
        <v>26730</v>
      </c>
      <c r="H1676">
        <v>26750</v>
      </c>
      <c r="I1676" t="str">
        <f t="shared" si="88"/>
        <v>115426750</v>
      </c>
      <c r="J1676" s="4">
        <f t="shared" si="89"/>
        <v>44453</v>
      </c>
      <c r="K1676" t="s">
        <v>84</v>
      </c>
    </row>
    <row r="1677" spans="1:11" hidden="1" x14ac:dyDescent="0.25">
      <c r="A1677" s="4">
        <v>44471</v>
      </c>
      <c r="B1677" t="s">
        <v>14</v>
      </c>
      <c r="C1677">
        <v>1154</v>
      </c>
      <c r="D1677" t="str">
        <f t="shared" si="90"/>
        <v>БелАЗ75471154</v>
      </c>
      <c r="E1677">
        <v>2021</v>
      </c>
      <c r="F1677" t="s">
        <v>6</v>
      </c>
      <c r="G1677">
        <v>27007</v>
      </c>
      <c r="H1677">
        <v>27000</v>
      </c>
      <c r="I1677" t="str">
        <f t="shared" si="88"/>
        <v>115427000</v>
      </c>
      <c r="J1677" s="4">
        <f t="shared" si="89"/>
        <v>44471</v>
      </c>
      <c r="K1677" t="s">
        <v>84</v>
      </c>
    </row>
    <row r="1678" spans="1:11" hidden="1" x14ac:dyDescent="0.25">
      <c r="A1678" s="4">
        <v>44498</v>
      </c>
      <c r="B1678" t="s">
        <v>14</v>
      </c>
      <c r="C1678">
        <v>1154</v>
      </c>
      <c r="D1678" t="str">
        <f t="shared" si="90"/>
        <v>БелАЗ75471154</v>
      </c>
      <c r="E1678">
        <v>2021</v>
      </c>
      <c r="F1678" t="s">
        <v>6</v>
      </c>
      <c r="G1678">
        <v>27302</v>
      </c>
      <c r="H1678">
        <v>27250</v>
      </c>
      <c r="I1678" t="str">
        <f t="shared" si="88"/>
        <v>115427250</v>
      </c>
      <c r="J1678" s="4">
        <f t="shared" si="89"/>
        <v>44498</v>
      </c>
      <c r="K1678" t="s">
        <v>84</v>
      </c>
    </row>
    <row r="1679" spans="1:11" hidden="1" x14ac:dyDescent="0.25">
      <c r="A1679" s="4">
        <v>44658</v>
      </c>
      <c r="B1679" t="s">
        <v>14</v>
      </c>
      <c r="C1679">
        <v>1154</v>
      </c>
      <c r="D1679" t="str">
        <f t="shared" si="90"/>
        <v>БелАЗ75471154</v>
      </c>
      <c r="E1679">
        <v>2022</v>
      </c>
      <c r="F1679" t="s">
        <v>4</v>
      </c>
      <c r="G1679">
        <v>27560</v>
      </c>
      <c r="H1679">
        <v>27500</v>
      </c>
      <c r="I1679" t="str">
        <f t="shared" si="88"/>
        <v>115427500</v>
      </c>
      <c r="J1679" s="4">
        <f t="shared" si="89"/>
        <v>44658</v>
      </c>
      <c r="K1679" t="s">
        <v>84</v>
      </c>
    </row>
    <row r="1680" spans="1:11" hidden="1" x14ac:dyDescent="0.25">
      <c r="A1680" s="4">
        <v>44671</v>
      </c>
      <c r="B1680" t="s">
        <v>14</v>
      </c>
      <c r="C1680">
        <v>1154</v>
      </c>
      <c r="D1680" t="str">
        <f t="shared" si="90"/>
        <v>БелАЗ75471154</v>
      </c>
      <c r="E1680">
        <v>2022</v>
      </c>
      <c r="F1680" t="s">
        <v>6</v>
      </c>
      <c r="G1680">
        <v>27741</v>
      </c>
      <c r="H1680">
        <v>27750</v>
      </c>
      <c r="I1680" t="str">
        <f t="shared" si="88"/>
        <v>115427750</v>
      </c>
      <c r="J1680" s="4">
        <f t="shared" si="89"/>
        <v>44671</v>
      </c>
      <c r="K1680" t="s">
        <v>84</v>
      </c>
    </row>
    <row r="1681" spans="1:11" hidden="1" x14ac:dyDescent="0.25">
      <c r="A1681" s="4">
        <v>44686</v>
      </c>
      <c r="B1681" t="s">
        <v>14</v>
      </c>
      <c r="C1681">
        <v>1154</v>
      </c>
      <c r="D1681" t="str">
        <f t="shared" si="90"/>
        <v>БелАЗ75471154</v>
      </c>
      <c r="E1681">
        <v>2022</v>
      </c>
      <c r="F1681" t="s">
        <v>4</v>
      </c>
      <c r="G1681">
        <v>28035</v>
      </c>
      <c r="H1681">
        <v>28000</v>
      </c>
      <c r="I1681" t="str">
        <f t="shared" si="88"/>
        <v>115428000</v>
      </c>
      <c r="J1681" s="4">
        <f t="shared" si="89"/>
        <v>44686</v>
      </c>
      <c r="K1681" t="s">
        <v>84</v>
      </c>
    </row>
    <row r="1682" spans="1:11" hidden="1" x14ac:dyDescent="0.25">
      <c r="A1682" s="4">
        <v>44735</v>
      </c>
      <c r="B1682" t="s">
        <v>14</v>
      </c>
      <c r="C1682">
        <v>1154</v>
      </c>
      <c r="D1682" t="str">
        <f t="shared" si="90"/>
        <v>БелАЗ75471154</v>
      </c>
      <c r="E1682">
        <v>2022</v>
      </c>
      <c r="F1682" t="s">
        <v>6</v>
      </c>
      <c r="G1682">
        <v>28295</v>
      </c>
      <c r="H1682">
        <v>28250</v>
      </c>
      <c r="I1682" t="str">
        <f t="shared" si="88"/>
        <v>115428250</v>
      </c>
      <c r="J1682" s="4">
        <f t="shared" si="89"/>
        <v>44735</v>
      </c>
      <c r="K1682" t="s">
        <v>84</v>
      </c>
    </row>
    <row r="1683" spans="1:11" hidden="1" x14ac:dyDescent="0.25">
      <c r="A1683" s="4">
        <v>44747</v>
      </c>
      <c r="B1683" t="s">
        <v>14</v>
      </c>
      <c r="C1683">
        <v>1154</v>
      </c>
      <c r="D1683" t="str">
        <f t="shared" si="90"/>
        <v>БелАЗ75471154</v>
      </c>
      <c r="E1683">
        <v>2022</v>
      </c>
      <c r="F1683" t="s">
        <v>6</v>
      </c>
      <c r="G1683">
        <v>28546</v>
      </c>
      <c r="H1683">
        <v>28500</v>
      </c>
      <c r="I1683" t="str">
        <f t="shared" si="88"/>
        <v>115428500</v>
      </c>
      <c r="J1683" s="4">
        <f t="shared" si="89"/>
        <v>44747</v>
      </c>
      <c r="K1683" t="s">
        <v>84</v>
      </c>
    </row>
    <row r="1684" spans="1:11" hidden="1" x14ac:dyDescent="0.25">
      <c r="A1684" s="4">
        <v>44763</v>
      </c>
      <c r="B1684" t="s">
        <v>14</v>
      </c>
      <c r="C1684">
        <v>1154</v>
      </c>
      <c r="D1684" t="str">
        <f t="shared" si="90"/>
        <v>БелАЗ75471154</v>
      </c>
      <c r="E1684">
        <v>2022</v>
      </c>
      <c r="F1684" t="s">
        <v>6</v>
      </c>
      <c r="G1684">
        <v>28800</v>
      </c>
      <c r="H1684">
        <v>28750</v>
      </c>
      <c r="I1684" t="str">
        <f t="shared" si="88"/>
        <v>115428750</v>
      </c>
      <c r="J1684" s="4">
        <f t="shared" si="89"/>
        <v>44763</v>
      </c>
      <c r="K1684" t="s">
        <v>84</v>
      </c>
    </row>
    <row r="1685" spans="1:11" hidden="1" x14ac:dyDescent="0.25">
      <c r="A1685" s="4">
        <v>44778</v>
      </c>
      <c r="B1685" t="s">
        <v>14</v>
      </c>
      <c r="C1685">
        <v>1154</v>
      </c>
      <c r="D1685" t="str">
        <f t="shared" si="90"/>
        <v>БелАЗ75471154</v>
      </c>
      <c r="E1685">
        <v>2022</v>
      </c>
      <c r="F1685" t="s">
        <v>6</v>
      </c>
      <c r="G1685">
        <v>29058</v>
      </c>
      <c r="H1685">
        <v>29000</v>
      </c>
      <c r="I1685" t="str">
        <f t="shared" si="88"/>
        <v>115429000</v>
      </c>
      <c r="J1685" s="4">
        <f t="shared" si="89"/>
        <v>44778</v>
      </c>
      <c r="K1685" t="s">
        <v>84</v>
      </c>
    </row>
    <row r="1686" spans="1:11" hidden="1" x14ac:dyDescent="0.25">
      <c r="A1686" s="4">
        <v>44797</v>
      </c>
      <c r="B1686" t="s">
        <v>14</v>
      </c>
      <c r="C1686">
        <v>1154</v>
      </c>
      <c r="D1686" t="str">
        <f t="shared" si="90"/>
        <v>БелАЗ75471154</v>
      </c>
      <c r="E1686">
        <v>2022</v>
      </c>
      <c r="F1686" t="s">
        <v>6</v>
      </c>
      <c r="G1686">
        <v>29178</v>
      </c>
      <c r="H1686">
        <v>29250</v>
      </c>
      <c r="I1686" t="str">
        <f t="shared" si="88"/>
        <v>115429250</v>
      </c>
      <c r="J1686" s="4">
        <f t="shared" si="89"/>
        <v>44797</v>
      </c>
      <c r="K1686" t="s">
        <v>84</v>
      </c>
    </row>
    <row r="1687" spans="1:11" hidden="1" x14ac:dyDescent="0.25">
      <c r="A1687" s="4">
        <v>44263</v>
      </c>
      <c r="B1687" t="s">
        <v>14</v>
      </c>
      <c r="C1687">
        <v>1155</v>
      </c>
      <c r="D1687" t="str">
        <f t="shared" si="90"/>
        <v>БелАЗ75471155</v>
      </c>
      <c r="E1687">
        <v>2021</v>
      </c>
      <c r="F1687" t="s">
        <v>6</v>
      </c>
      <c r="G1687">
        <v>17678</v>
      </c>
      <c r="H1687">
        <v>17750</v>
      </c>
      <c r="I1687" t="str">
        <f t="shared" si="88"/>
        <v>115517750</v>
      </c>
      <c r="J1687" s="4">
        <f t="shared" si="89"/>
        <v>44263</v>
      </c>
      <c r="K1687" t="s">
        <v>84</v>
      </c>
    </row>
    <row r="1688" spans="1:11" hidden="1" x14ac:dyDescent="0.25">
      <c r="A1688" s="4">
        <v>44300</v>
      </c>
      <c r="B1688" t="s">
        <v>14</v>
      </c>
      <c r="C1688">
        <v>1155</v>
      </c>
      <c r="D1688" t="str">
        <f t="shared" si="90"/>
        <v>БелАЗ75471155</v>
      </c>
      <c r="E1688">
        <v>2021</v>
      </c>
      <c r="F1688" t="s">
        <v>6</v>
      </c>
      <c r="G1688">
        <v>18253</v>
      </c>
      <c r="H1688">
        <v>18250</v>
      </c>
      <c r="I1688" t="str">
        <f t="shared" si="88"/>
        <v>115518250</v>
      </c>
      <c r="J1688" s="4">
        <f t="shared" si="89"/>
        <v>44300</v>
      </c>
      <c r="K1688" t="s">
        <v>84</v>
      </c>
    </row>
    <row r="1689" spans="1:11" hidden="1" x14ac:dyDescent="0.25">
      <c r="A1689" s="4">
        <v>44324</v>
      </c>
      <c r="B1689" t="s">
        <v>14</v>
      </c>
      <c r="C1689">
        <v>1155</v>
      </c>
      <c r="D1689" t="str">
        <f t="shared" si="90"/>
        <v>БелАЗ75471155</v>
      </c>
      <c r="E1689">
        <v>2021</v>
      </c>
      <c r="F1689" t="s">
        <v>4</v>
      </c>
      <c r="G1689">
        <v>18517</v>
      </c>
      <c r="H1689">
        <v>18500</v>
      </c>
      <c r="I1689" t="str">
        <f t="shared" si="88"/>
        <v>115518500</v>
      </c>
      <c r="J1689" s="4">
        <f t="shared" si="89"/>
        <v>44324</v>
      </c>
      <c r="K1689" t="s">
        <v>84</v>
      </c>
    </row>
    <row r="1690" spans="1:11" hidden="1" x14ac:dyDescent="0.25">
      <c r="A1690" s="4">
        <v>44361</v>
      </c>
      <c r="B1690" t="s">
        <v>14</v>
      </c>
      <c r="C1690">
        <v>1155</v>
      </c>
      <c r="D1690" t="str">
        <f t="shared" si="90"/>
        <v>БелАЗ75471155</v>
      </c>
      <c r="E1690">
        <v>2021</v>
      </c>
      <c r="F1690" t="s">
        <v>6</v>
      </c>
      <c r="G1690">
        <v>18752</v>
      </c>
      <c r="H1690">
        <v>18750</v>
      </c>
      <c r="I1690" t="str">
        <f t="shared" si="88"/>
        <v>115518750</v>
      </c>
      <c r="J1690" s="4">
        <f t="shared" si="89"/>
        <v>44361</v>
      </c>
      <c r="K1690" t="s">
        <v>84</v>
      </c>
    </row>
    <row r="1691" spans="1:11" hidden="1" x14ac:dyDescent="0.25">
      <c r="A1691" s="4">
        <v>44388</v>
      </c>
      <c r="B1691" t="s">
        <v>14</v>
      </c>
      <c r="C1691">
        <v>1155</v>
      </c>
      <c r="D1691" t="str">
        <f t="shared" si="90"/>
        <v>БелАЗ75471155</v>
      </c>
      <c r="E1691">
        <v>2021</v>
      </c>
      <c r="F1691" t="s">
        <v>2</v>
      </c>
      <c r="G1691">
        <v>19000</v>
      </c>
      <c r="H1691">
        <v>19000</v>
      </c>
      <c r="I1691" t="str">
        <f t="shared" si="88"/>
        <v>115519000</v>
      </c>
      <c r="J1691" s="4">
        <f t="shared" si="89"/>
        <v>44388</v>
      </c>
      <c r="K1691" t="s">
        <v>84</v>
      </c>
    </row>
    <row r="1692" spans="1:11" hidden="1" x14ac:dyDescent="0.25">
      <c r="A1692" s="4">
        <v>44407</v>
      </c>
      <c r="B1692" t="s">
        <v>14</v>
      </c>
      <c r="C1692">
        <v>1155</v>
      </c>
      <c r="D1692" t="str">
        <f t="shared" si="90"/>
        <v>БелАЗ75471155</v>
      </c>
      <c r="E1692">
        <v>2021</v>
      </c>
      <c r="F1692" t="s">
        <v>6</v>
      </c>
      <c r="G1692">
        <v>19253</v>
      </c>
      <c r="H1692">
        <v>19250</v>
      </c>
      <c r="I1692" t="str">
        <f t="shared" si="88"/>
        <v>115519250</v>
      </c>
      <c r="J1692" s="4">
        <f t="shared" si="89"/>
        <v>44407</v>
      </c>
      <c r="K1692" t="s">
        <v>84</v>
      </c>
    </row>
    <row r="1693" spans="1:11" hidden="1" x14ac:dyDescent="0.25">
      <c r="A1693" s="4">
        <v>44425</v>
      </c>
      <c r="B1693" t="s">
        <v>14</v>
      </c>
      <c r="C1693">
        <v>1155</v>
      </c>
      <c r="D1693" t="str">
        <f t="shared" si="90"/>
        <v>БелАЗ75471155</v>
      </c>
      <c r="E1693">
        <v>2021</v>
      </c>
      <c r="F1693" t="s">
        <v>4</v>
      </c>
      <c r="G1693">
        <v>19507</v>
      </c>
      <c r="H1693">
        <v>19500</v>
      </c>
      <c r="I1693" t="str">
        <f t="shared" si="88"/>
        <v>115519500</v>
      </c>
      <c r="J1693" s="4">
        <f t="shared" si="89"/>
        <v>44425</v>
      </c>
      <c r="K1693" t="s">
        <v>84</v>
      </c>
    </row>
    <row r="1694" spans="1:11" hidden="1" x14ac:dyDescent="0.25">
      <c r="A1694" s="4">
        <v>44445</v>
      </c>
      <c r="B1694" t="s">
        <v>14</v>
      </c>
      <c r="C1694">
        <v>1155</v>
      </c>
      <c r="D1694" t="str">
        <f t="shared" si="90"/>
        <v>БелАЗ75471155</v>
      </c>
      <c r="E1694">
        <v>2021</v>
      </c>
      <c r="F1694" t="s">
        <v>6</v>
      </c>
      <c r="G1694">
        <v>19735</v>
      </c>
      <c r="H1694">
        <v>19750</v>
      </c>
      <c r="I1694" t="str">
        <f t="shared" si="88"/>
        <v>115519750</v>
      </c>
      <c r="J1694" s="4">
        <f t="shared" si="89"/>
        <v>44445</v>
      </c>
      <c r="K1694" t="s">
        <v>84</v>
      </c>
    </row>
    <row r="1695" spans="1:11" hidden="1" x14ac:dyDescent="0.25">
      <c r="A1695" s="4">
        <v>44466</v>
      </c>
      <c r="B1695" t="s">
        <v>14</v>
      </c>
      <c r="C1695">
        <v>1155</v>
      </c>
      <c r="D1695" t="str">
        <f t="shared" si="90"/>
        <v>БелАЗ75471155</v>
      </c>
      <c r="E1695">
        <v>2021</v>
      </c>
      <c r="F1695" t="s">
        <v>5</v>
      </c>
      <c r="G1695">
        <v>20033</v>
      </c>
      <c r="H1695">
        <v>20000</v>
      </c>
      <c r="I1695" t="str">
        <f t="shared" si="88"/>
        <v>115520000</v>
      </c>
      <c r="J1695" s="4">
        <f t="shared" si="89"/>
        <v>44466</v>
      </c>
      <c r="K1695" t="s">
        <v>84</v>
      </c>
    </row>
    <row r="1696" spans="1:11" hidden="1" x14ac:dyDescent="0.25">
      <c r="A1696" s="4">
        <v>44648</v>
      </c>
      <c r="B1696" t="s">
        <v>14</v>
      </c>
      <c r="C1696">
        <v>1155</v>
      </c>
      <c r="D1696" t="str">
        <f t="shared" si="90"/>
        <v>БелАЗ75471155</v>
      </c>
      <c r="E1696">
        <v>2022</v>
      </c>
      <c r="F1696" t="s">
        <v>6</v>
      </c>
      <c r="G1696">
        <v>20295</v>
      </c>
      <c r="I1696" t="str">
        <f t="shared" si="88"/>
        <v>1155</v>
      </c>
      <c r="J1696" s="4">
        <f t="shared" si="89"/>
        <v>44648</v>
      </c>
      <c r="K1696" t="s">
        <v>84</v>
      </c>
    </row>
    <row r="1697" spans="1:11" hidden="1" x14ac:dyDescent="0.25">
      <c r="A1697" s="4">
        <v>44648</v>
      </c>
      <c r="B1697" t="s">
        <v>14</v>
      </c>
      <c r="C1697">
        <v>1155</v>
      </c>
      <c r="D1697" t="str">
        <f t="shared" si="90"/>
        <v>БелАЗ75471155</v>
      </c>
      <c r="E1697">
        <v>2022</v>
      </c>
      <c r="F1697" t="s">
        <v>5</v>
      </c>
      <c r="G1697">
        <v>20295</v>
      </c>
      <c r="H1697">
        <v>20250</v>
      </c>
      <c r="I1697" t="str">
        <f t="shared" si="88"/>
        <v>115520250</v>
      </c>
      <c r="J1697" s="4">
        <f t="shared" si="89"/>
        <v>44648</v>
      </c>
      <c r="K1697" t="s">
        <v>84</v>
      </c>
    </row>
    <row r="1698" spans="1:11" hidden="1" x14ac:dyDescent="0.25">
      <c r="A1698" s="4">
        <v>44712</v>
      </c>
      <c r="B1698" t="s">
        <v>14</v>
      </c>
      <c r="C1698">
        <v>1155</v>
      </c>
      <c r="D1698" t="str">
        <f t="shared" si="90"/>
        <v>БелАЗ75471155</v>
      </c>
      <c r="E1698">
        <v>2022</v>
      </c>
      <c r="F1698" t="s">
        <v>4</v>
      </c>
      <c r="G1698">
        <v>20501</v>
      </c>
      <c r="H1698">
        <v>20500</v>
      </c>
      <c r="I1698" t="str">
        <f t="shared" si="88"/>
        <v>115520500</v>
      </c>
      <c r="J1698" s="4">
        <f t="shared" si="89"/>
        <v>44712</v>
      </c>
      <c r="K1698" t="s">
        <v>84</v>
      </c>
    </row>
    <row r="1699" spans="1:11" hidden="1" x14ac:dyDescent="0.25">
      <c r="A1699" s="4">
        <v>44763</v>
      </c>
      <c r="B1699" t="s">
        <v>14</v>
      </c>
      <c r="C1699">
        <v>1155</v>
      </c>
      <c r="D1699" t="str">
        <f t="shared" si="90"/>
        <v>БелАЗ75471155</v>
      </c>
      <c r="E1699">
        <v>2022</v>
      </c>
      <c r="F1699" t="s">
        <v>6</v>
      </c>
      <c r="G1699">
        <v>20747</v>
      </c>
      <c r="H1699">
        <v>20750</v>
      </c>
      <c r="I1699" t="str">
        <f t="shared" si="88"/>
        <v>115520750</v>
      </c>
      <c r="J1699" s="4">
        <f t="shared" si="89"/>
        <v>44763</v>
      </c>
      <c r="K1699" t="s">
        <v>84</v>
      </c>
    </row>
    <row r="1700" spans="1:11" hidden="1" x14ac:dyDescent="0.25">
      <c r="A1700" s="4">
        <v>44780</v>
      </c>
      <c r="B1700" t="s">
        <v>14</v>
      </c>
      <c r="C1700">
        <v>1155</v>
      </c>
      <c r="D1700" t="str">
        <f t="shared" si="90"/>
        <v>БелАЗ75471155</v>
      </c>
      <c r="E1700">
        <v>2022</v>
      </c>
      <c r="F1700" t="s">
        <v>2</v>
      </c>
      <c r="G1700">
        <v>21000</v>
      </c>
      <c r="H1700">
        <v>21000</v>
      </c>
      <c r="I1700" t="str">
        <f t="shared" si="88"/>
        <v>115521000</v>
      </c>
      <c r="J1700" s="4">
        <f t="shared" ref="J1700:J1755" si="91">A1700</f>
        <v>44780</v>
      </c>
      <c r="K1700" t="s">
        <v>84</v>
      </c>
    </row>
    <row r="1701" spans="1:11" hidden="1" x14ac:dyDescent="0.25">
      <c r="A1701" s="4">
        <v>44269</v>
      </c>
      <c r="B1701" t="s">
        <v>14</v>
      </c>
      <c r="C1701">
        <v>1156</v>
      </c>
      <c r="D1701" t="str">
        <f t="shared" si="90"/>
        <v>БелАЗ75471156</v>
      </c>
      <c r="E1701">
        <v>2021</v>
      </c>
      <c r="F1701" t="s">
        <v>4</v>
      </c>
      <c r="G1701">
        <v>23665</v>
      </c>
      <c r="H1701">
        <v>24000</v>
      </c>
      <c r="I1701" t="str">
        <f t="shared" si="88"/>
        <v>115624000</v>
      </c>
      <c r="J1701" s="4">
        <f t="shared" si="91"/>
        <v>44269</v>
      </c>
      <c r="K1701" t="s">
        <v>84</v>
      </c>
    </row>
    <row r="1702" spans="1:11" hidden="1" x14ac:dyDescent="0.25">
      <c r="A1702" s="4">
        <v>44319</v>
      </c>
      <c r="B1702" t="s">
        <v>14</v>
      </c>
      <c r="C1702">
        <v>1156</v>
      </c>
      <c r="D1702" t="str">
        <f t="shared" si="90"/>
        <v>БелАЗ75471156</v>
      </c>
      <c r="E1702">
        <v>2021</v>
      </c>
      <c r="F1702" t="s">
        <v>4</v>
      </c>
      <c r="G1702">
        <v>24366</v>
      </c>
      <c r="H1702">
        <v>24500</v>
      </c>
      <c r="I1702" t="str">
        <f t="shared" si="88"/>
        <v>115624500</v>
      </c>
      <c r="J1702" s="4">
        <f t="shared" si="91"/>
        <v>44319</v>
      </c>
      <c r="K1702" t="s">
        <v>84</v>
      </c>
    </row>
    <row r="1703" spans="1:11" hidden="1" x14ac:dyDescent="0.25">
      <c r="A1703" s="4">
        <v>44353</v>
      </c>
      <c r="B1703" t="s">
        <v>14</v>
      </c>
      <c r="C1703">
        <v>1156</v>
      </c>
      <c r="D1703" t="str">
        <f t="shared" si="90"/>
        <v>БелАЗ75471156</v>
      </c>
      <c r="E1703">
        <v>2021</v>
      </c>
      <c r="F1703" t="s">
        <v>4</v>
      </c>
      <c r="G1703">
        <v>24868</v>
      </c>
      <c r="H1703">
        <v>25000</v>
      </c>
      <c r="I1703" t="str">
        <f t="shared" si="88"/>
        <v>115625000</v>
      </c>
      <c r="J1703" s="4">
        <f t="shared" si="91"/>
        <v>44353</v>
      </c>
      <c r="K1703" t="s">
        <v>84</v>
      </c>
    </row>
    <row r="1704" spans="1:11" hidden="1" x14ac:dyDescent="0.25">
      <c r="A1704" s="4">
        <v>44392</v>
      </c>
      <c r="B1704" t="s">
        <v>14</v>
      </c>
      <c r="C1704">
        <v>1156</v>
      </c>
      <c r="D1704" t="str">
        <f t="shared" si="90"/>
        <v>БелАЗ75471156</v>
      </c>
      <c r="E1704">
        <v>2021</v>
      </c>
      <c r="F1704" t="s">
        <v>4</v>
      </c>
      <c r="G1704">
        <v>25398</v>
      </c>
      <c r="H1704">
        <v>25500</v>
      </c>
      <c r="I1704" t="str">
        <f t="shared" si="88"/>
        <v>115625500</v>
      </c>
      <c r="J1704" s="4">
        <f t="shared" si="91"/>
        <v>44392</v>
      </c>
      <c r="K1704" t="s">
        <v>84</v>
      </c>
    </row>
    <row r="1705" spans="1:11" hidden="1" x14ac:dyDescent="0.25">
      <c r="A1705" s="4">
        <v>44424</v>
      </c>
      <c r="B1705" t="s">
        <v>14</v>
      </c>
      <c r="C1705">
        <v>1156</v>
      </c>
      <c r="D1705" t="str">
        <f t="shared" si="90"/>
        <v>БелАЗ75471156</v>
      </c>
      <c r="E1705">
        <v>2021</v>
      </c>
      <c r="F1705" t="s">
        <v>4</v>
      </c>
      <c r="G1705">
        <v>25855</v>
      </c>
      <c r="H1705">
        <v>26000</v>
      </c>
      <c r="I1705" t="str">
        <f t="shared" si="88"/>
        <v>115626000</v>
      </c>
      <c r="J1705" s="4">
        <f t="shared" si="91"/>
        <v>44424</v>
      </c>
      <c r="K1705" t="s">
        <v>84</v>
      </c>
    </row>
    <row r="1706" spans="1:11" hidden="1" x14ac:dyDescent="0.25">
      <c r="A1706" s="4">
        <v>44675</v>
      </c>
      <c r="B1706" t="s">
        <v>14</v>
      </c>
      <c r="C1706">
        <v>1156</v>
      </c>
      <c r="D1706" t="str">
        <f t="shared" si="90"/>
        <v>БелАЗ75471156</v>
      </c>
      <c r="E1706">
        <v>2022</v>
      </c>
      <c r="F1706" t="s">
        <v>4</v>
      </c>
      <c r="G1706">
        <v>26586</v>
      </c>
      <c r="H1706">
        <v>26500</v>
      </c>
      <c r="I1706" t="str">
        <f t="shared" si="88"/>
        <v>115626500</v>
      </c>
      <c r="J1706" s="4">
        <f t="shared" si="91"/>
        <v>44675</v>
      </c>
      <c r="K1706" t="s">
        <v>84</v>
      </c>
    </row>
    <row r="1707" spans="1:11" hidden="1" x14ac:dyDescent="0.25">
      <c r="A1707" s="4">
        <v>44706</v>
      </c>
      <c r="B1707" t="s">
        <v>14</v>
      </c>
      <c r="C1707">
        <v>1156</v>
      </c>
      <c r="D1707" t="str">
        <f t="shared" si="90"/>
        <v>БелАЗ75471156</v>
      </c>
      <c r="E1707">
        <v>2022</v>
      </c>
      <c r="F1707" t="s">
        <v>4</v>
      </c>
      <c r="G1707">
        <v>27106</v>
      </c>
      <c r="H1707">
        <v>27000</v>
      </c>
      <c r="I1707" t="str">
        <f t="shared" si="88"/>
        <v>115627000</v>
      </c>
      <c r="J1707" s="4">
        <f t="shared" si="91"/>
        <v>44706</v>
      </c>
      <c r="K1707" t="s">
        <v>84</v>
      </c>
    </row>
    <row r="1708" spans="1:11" hidden="1" x14ac:dyDescent="0.25">
      <c r="A1708" s="4">
        <v>44777</v>
      </c>
      <c r="B1708" t="s">
        <v>14</v>
      </c>
      <c r="C1708">
        <v>1156</v>
      </c>
      <c r="D1708" t="str">
        <f t="shared" si="90"/>
        <v>БелАЗ75471156</v>
      </c>
      <c r="E1708">
        <v>2022</v>
      </c>
      <c r="F1708" t="s">
        <v>4</v>
      </c>
      <c r="G1708">
        <v>27585</v>
      </c>
      <c r="H1708">
        <v>27500</v>
      </c>
      <c r="I1708" t="str">
        <f t="shared" si="88"/>
        <v>115627500</v>
      </c>
      <c r="J1708" s="4">
        <f t="shared" si="91"/>
        <v>44777</v>
      </c>
      <c r="K1708" t="s">
        <v>84</v>
      </c>
    </row>
    <row r="1709" spans="1:11" hidden="1" x14ac:dyDescent="0.25">
      <c r="A1709" s="4">
        <v>44293</v>
      </c>
      <c r="B1709" t="s">
        <v>14</v>
      </c>
      <c r="C1709">
        <v>1157</v>
      </c>
      <c r="D1709" t="str">
        <f t="shared" si="90"/>
        <v>БелАЗ75471157</v>
      </c>
      <c r="E1709">
        <v>2021</v>
      </c>
      <c r="F1709" t="s">
        <v>6</v>
      </c>
      <c r="G1709">
        <v>25353</v>
      </c>
      <c r="H1709">
        <v>25250</v>
      </c>
      <c r="I1709" t="str">
        <f t="shared" si="88"/>
        <v>115725250</v>
      </c>
      <c r="J1709" s="4">
        <f t="shared" si="91"/>
        <v>44293</v>
      </c>
      <c r="K1709" t="s">
        <v>84</v>
      </c>
    </row>
    <row r="1710" spans="1:11" hidden="1" x14ac:dyDescent="0.25">
      <c r="A1710" s="4">
        <v>44324</v>
      </c>
      <c r="B1710" t="s">
        <v>14</v>
      </c>
      <c r="C1710">
        <v>1157</v>
      </c>
      <c r="D1710" t="str">
        <f t="shared" si="90"/>
        <v>БелАЗ75471157</v>
      </c>
      <c r="E1710">
        <v>2021</v>
      </c>
      <c r="F1710" t="s">
        <v>6</v>
      </c>
      <c r="G1710">
        <v>25650</v>
      </c>
      <c r="H1710">
        <v>25500</v>
      </c>
      <c r="I1710" t="str">
        <f t="shared" si="88"/>
        <v>115725500</v>
      </c>
      <c r="J1710" s="4">
        <f t="shared" si="91"/>
        <v>44324</v>
      </c>
      <c r="K1710" t="s">
        <v>84</v>
      </c>
    </row>
    <row r="1711" spans="1:11" hidden="1" x14ac:dyDescent="0.25">
      <c r="A1711" s="4">
        <v>44343</v>
      </c>
      <c r="B1711" t="s">
        <v>14</v>
      </c>
      <c r="C1711">
        <v>1157</v>
      </c>
      <c r="D1711" t="str">
        <f t="shared" si="90"/>
        <v>БелАЗ75471157</v>
      </c>
      <c r="E1711">
        <v>2021</v>
      </c>
      <c r="F1711" t="s">
        <v>6</v>
      </c>
      <c r="G1711">
        <v>25936</v>
      </c>
      <c r="H1711">
        <v>26000</v>
      </c>
      <c r="I1711" t="str">
        <f t="shared" si="88"/>
        <v>115726000</v>
      </c>
      <c r="J1711" s="4">
        <f t="shared" si="91"/>
        <v>44343</v>
      </c>
      <c r="K1711" t="s">
        <v>84</v>
      </c>
    </row>
    <row r="1712" spans="1:11" hidden="1" x14ac:dyDescent="0.25">
      <c r="A1712" s="4">
        <v>44360</v>
      </c>
      <c r="B1712" t="s">
        <v>14</v>
      </c>
      <c r="C1712">
        <v>1157</v>
      </c>
      <c r="D1712" t="str">
        <f t="shared" si="90"/>
        <v>БелАЗ75471157</v>
      </c>
      <c r="E1712">
        <v>2021</v>
      </c>
      <c r="F1712" t="s">
        <v>6</v>
      </c>
      <c r="G1712">
        <v>26185</v>
      </c>
      <c r="H1712">
        <v>26250</v>
      </c>
      <c r="I1712" t="str">
        <f t="shared" si="88"/>
        <v>115726250</v>
      </c>
      <c r="J1712" s="4">
        <f t="shared" si="91"/>
        <v>44360</v>
      </c>
      <c r="K1712" t="s">
        <v>84</v>
      </c>
    </row>
    <row r="1713" spans="1:11" hidden="1" x14ac:dyDescent="0.25">
      <c r="A1713" s="4">
        <v>44372</v>
      </c>
      <c r="B1713" t="s">
        <v>14</v>
      </c>
      <c r="C1713">
        <v>1157</v>
      </c>
      <c r="D1713" t="str">
        <f t="shared" si="90"/>
        <v>БелАЗ75471157</v>
      </c>
      <c r="E1713">
        <v>2021</v>
      </c>
      <c r="F1713" t="s">
        <v>6</v>
      </c>
      <c r="G1713">
        <v>26465</v>
      </c>
      <c r="H1713">
        <v>26500</v>
      </c>
      <c r="I1713" t="str">
        <f t="shared" si="88"/>
        <v>115726500</v>
      </c>
      <c r="J1713" s="4">
        <f t="shared" si="91"/>
        <v>44372</v>
      </c>
      <c r="K1713" t="s">
        <v>84</v>
      </c>
    </row>
    <row r="1714" spans="1:11" hidden="1" x14ac:dyDescent="0.25">
      <c r="A1714" s="4">
        <v>44408</v>
      </c>
      <c r="B1714" t="s">
        <v>14</v>
      </c>
      <c r="C1714">
        <v>1157</v>
      </c>
      <c r="D1714" t="str">
        <f t="shared" si="90"/>
        <v>БелАЗ75471157</v>
      </c>
      <c r="E1714">
        <v>2021</v>
      </c>
      <c r="F1714" t="s">
        <v>6</v>
      </c>
      <c r="G1714">
        <v>26738</v>
      </c>
      <c r="H1714">
        <v>26750</v>
      </c>
      <c r="I1714" t="str">
        <f t="shared" si="88"/>
        <v>115726750</v>
      </c>
      <c r="J1714" s="4">
        <f t="shared" si="91"/>
        <v>44408</v>
      </c>
      <c r="K1714" t="s">
        <v>84</v>
      </c>
    </row>
    <row r="1715" spans="1:11" hidden="1" x14ac:dyDescent="0.25">
      <c r="A1715" s="4">
        <v>44453</v>
      </c>
      <c r="B1715" t="s">
        <v>14</v>
      </c>
      <c r="C1715">
        <v>1157</v>
      </c>
      <c r="D1715" t="str">
        <f t="shared" si="90"/>
        <v>БелАЗ75471157</v>
      </c>
      <c r="E1715">
        <v>2021</v>
      </c>
      <c r="F1715" t="s">
        <v>6</v>
      </c>
      <c r="G1715">
        <v>26997</v>
      </c>
      <c r="H1715">
        <v>27000</v>
      </c>
      <c r="I1715" t="str">
        <f t="shared" si="88"/>
        <v>115727000</v>
      </c>
      <c r="J1715" s="4">
        <f t="shared" si="91"/>
        <v>44453</v>
      </c>
      <c r="K1715" t="s">
        <v>84</v>
      </c>
    </row>
    <row r="1716" spans="1:11" hidden="1" x14ac:dyDescent="0.25">
      <c r="A1716" s="4">
        <v>44654</v>
      </c>
      <c r="B1716" t="s">
        <v>14</v>
      </c>
      <c r="C1716">
        <v>1157</v>
      </c>
      <c r="D1716" t="str">
        <f t="shared" si="90"/>
        <v>БелАЗ75471157</v>
      </c>
      <c r="E1716">
        <v>2022</v>
      </c>
      <c r="F1716" t="s">
        <v>6</v>
      </c>
      <c r="G1716">
        <v>27288</v>
      </c>
      <c r="H1716">
        <v>27250</v>
      </c>
      <c r="I1716" t="str">
        <f t="shared" si="88"/>
        <v>115727250</v>
      </c>
      <c r="J1716" s="4">
        <f t="shared" si="91"/>
        <v>44654</v>
      </c>
      <c r="K1716" t="s">
        <v>84</v>
      </c>
    </row>
    <row r="1717" spans="1:11" hidden="1" x14ac:dyDescent="0.25">
      <c r="A1717" s="4">
        <v>44670</v>
      </c>
      <c r="B1717" t="s">
        <v>14</v>
      </c>
      <c r="C1717">
        <v>1157</v>
      </c>
      <c r="D1717" t="str">
        <f t="shared" si="90"/>
        <v>БелАЗ75471157</v>
      </c>
      <c r="E1717">
        <v>2022</v>
      </c>
      <c r="F1717" t="s">
        <v>4</v>
      </c>
      <c r="G1717">
        <v>27590</v>
      </c>
      <c r="H1717">
        <v>27500</v>
      </c>
      <c r="I1717" t="str">
        <f t="shared" si="88"/>
        <v>115727500</v>
      </c>
      <c r="J1717" s="4">
        <f t="shared" si="91"/>
        <v>44670</v>
      </c>
      <c r="K1717" t="s">
        <v>84</v>
      </c>
    </row>
    <row r="1718" spans="1:11" hidden="1" x14ac:dyDescent="0.25">
      <c r="A1718" s="4">
        <v>44691</v>
      </c>
      <c r="B1718" t="s">
        <v>14</v>
      </c>
      <c r="C1718">
        <v>1157</v>
      </c>
      <c r="D1718" t="str">
        <f t="shared" si="90"/>
        <v>БелАЗ75471157</v>
      </c>
      <c r="E1718">
        <v>2022</v>
      </c>
      <c r="F1718" t="s">
        <v>6</v>
      </c>
      <c r="G1718">
        <v>27881</v>
      </c>
      <c r="H1718">
        <v>28000</v>
      </c>
      <c r="I1718" t="str">
        <f t="shared" si="88"/>
        <v>115728000</v>
      </c>
      <c r="J1718" s="4">
        <f t="shared" si="91"/>
        <v>44691</v>
      </c>
      <c r="K1718" t="s">
        <v>84</v>
      </c>
    </row>
    <row r="1719" spans="1:11" hidden="1" x14ac:dyDescent="0.25">
      <c r="A1719" s="4">
        <v>44716</v>
      </c>
      <c r="B1719" t="s">
        <v>14</v>
      </c>
      <c r="C1719">
        <v>1157</v>
      </c>
      <c r="D1719" t="str">
        <f t="shared" si="90"/>
        <v>БелАЗ75471157</v>
      </c>
      <c r="E1719">
        <v>2022</v>
      </c>
      <c r="F1719" t="s">
        <v>6</v>
      </c>
      <c r="G1719">
        <v>28130</v>
      </c>
      <c r="H1719">
        <v>28250</v>
      </c>
      <c r="I1719" t="str">
        <f t="shared" si="88"/>
        <v>115728250</v>
      </c>
      <c r="J1719" s="4">
        <f t="shared" si="91"/>
        <v>44716</v>
      </c>
      <c r="K1719" t="s">
        <v>84</v>
      </c>
    </row>
    <row r="1720" spans="1:11" hidden="1" x14ac:dyDescent="0.25">
      <c r="A1720" s="4">
        <v>44757</v>
      </c>
      <c r="B1720" t="s">
        <v>14</v>
      </c>
      <c r="C1720">
        <v>1157</v>
      </c>
      <c r="D1720" t="str">
        <f t="shared" si="90"/>
        <v>БелАЗ75471157</v>
      </c>
      <c r="E1720">
        <v>2022</v>
      </c>
      <c r="F1720" t="s">
        <v>6</v>
      </c>
      <c r="G1720">
        <v>28655</v>
      </c>
      <c r="H1720">
        <v>28500</v>
      </c>
      <c r="I1720" t="str">
        <f t="shared" si="88"/>
        <v>115728500</v>
      </c>
      <c r="J1720" s="4">
        <f t="shared" si="91"/>
        <v>44757</v>
      </c>
      <c r="K1720" t="s">
        <v>84</v>
      </c>
    </row>
    <row r="1721" spans="1:11" hidden="1" x14ac:dyDescent="0.25">
      <c r="A1721" s="4">
        <v>44787</v>
      </c>
      <c r="B1721" t="s">
        <v>14</v>
      </c>
      <c r="C1721">
        <v>1157</v>
      </c>
      <c r="D1721" t="str">
        <f t="shared" si="90"/>
        <v>БелАЗ75471157</v>
      </c>
      <c r="E1721">
        <v>2022</v>
      </c>
      <c r="F1721" t="s">
        <v>6</v>
      </c>
      <c r="G1721">
        <v>28932</v>
      </c>
      <c r="H1721">
        <v>28750</v>
      </c>
      <c r="I1721" t="str">
        <f t="shared" si="88"/>
        <v>115728750</v>
      </c>
      <c r="J1721" s="4">
        <f t="shared" si="91"/>
        <v>44787</v>
      </c>
      <c r="K1721" t="s">
        <v>84</v>
      </c>
    </row>
    <row r="1722" spans="1:11" hidden="1" x14ac:dyDescent="0.25">
      <c r="A1722" s="4">
        <v>44328</v>
      </c>
      <c r="B1722" t="s">
        <v>14</v>
      </c>
      <c r="C1722">
        <v>1159</v>
      </c>
      <c r="D1722" t="str">
        <f t="shared" si="90"/>
        <v>БелАЗ75471159</v>
      </c>
      <c r="E1722">
        <v>2021</v>
      </c>
      <c r="F1722" t="s">
        <v>6</v>
      </c>
      <c r="G1722">
        <v>4305</v>
      </c>
      <c r="H1722">
        <v>4250</v>
      </c>
      <c r="I1722" t="str">
        <f t="shared" si="88"/>
        <v>11594250</v>
      </c>
      <c r="J1722" s="4">
        <f t="shared" si="91"/>
        <v>44328</v>
      </c>
      <c r="K1722" t="s">
        <v>84</v>
      </c>
    </row>
    <row r="1723" spans="1:11" hidden="1" x14ac:dyDescent="0.25">
      <c r="A1723" s="4">
        <v>44680</v>
      </c>
      <c r="B1723" t="s">
        <v>14</v>
      </c>
      <c r="C1723">
        <v>1159</v>
      </c>
      <c r="D1723" t="str">
        <f t="shared" si="90"/>
        <v>БелАЗ75471159</v>
      </c>
      <c r="E1723">
        <v>2022</v>
      </c>
      <c r="F1723" t="s">
        <v>6</v>
      </c>
      <c r="G1723">
        <v>4514</v>
      </c>
      <c r="H1723">
        <v>4000</v>
      </c>
      <c r="I1723" t="str">
        <f t="shared" si="88"/>
        <v>11594000</v>
      </c>
      <c r="J1723" s="4">
        <f t="shared" si="91"/>
        <v>44680</v>
      </c>
      <c r="K1723" t="s">
        <v>84</v>
      </c>
    </row>
    <row r="1724" spans="1:11" hidden="1" x14ac:dyDescent="0.25">
      <c r="A1724" s="4">
        <v>44680</v>
      </c>
      <c r="B1724" t="s">
        <v>14</v>
      </c>
      <c r="C1724">
        <v>1159</v>
      </c>
      <c r="D1724" t="str">
        <f t="shared" si="90"/>
        <v>БелАЗ75471159</v>
      </c>
      <c r="E1724">
        <v>2022</v>
      </c>
      <c r="F1724" t="s">
        <v>5</v>
      </c>
      <c r="G1724">
        <v>4514</v>
      </c>
      <c r="I1724" t="str">
        <f t="shared" si="88"/>
        <v>1159</v>
      </c>
      <c r="J1724" s="4">
        <f t="shared" si="91"/>
        <v>44680</v>
      </c>
      <c r="K1724" t="s">
        <v>84</v>
      </c>
    </row>
    <row r="1725" spans="1:11" hidden="1" x14ac:dyDescent="0.25">
      <c r="A1725" s="4">
        <v>44680</v>
      </c>
      <c r="B1725" t="s">
        <v>14</v>
      </c>
      <c r="C1725">
        <v>1159</v>
      </c>
      <c r="D1725" t="str">
        <f t="shared" si="90"/>
        <v>БелАЗ75471159</v>
      </c>
      <c r="E1725">
        <v>2022</v>
      </c>
      <c r="F1725" t="s">
        <v>4</v>
      </c>
      <c r="G1725">
        <v>4514</v>
      </c>
      <c r="H1725">
        <v>4500</v>
      </c>
      <c r="I1725" t="str">
        <f t="shared" si="88"/>
        <v>11594500</v>
      </c>
      <c r="J1725" s="4">
        <f t="shared" si="91"/>
        <v>44680</v>
      </c>
      <c r="K1725" t="s">
        <v>84</v>
      </c>
    </row>
    <row r="1726" spans="1:11" hidden="1" x14ac:dyDescent="0.25">
      <c r="A1726" s="4">
        <v>44695</v>
      </c>
      <c r="B1726" t="s">
        <v>14</v>
      </c>
      <c r="C1726">
        <v>1159</v>
      </c>
      <c r="D1726" t="str">
        <f t="shared" si="90"/>
        <v>БелАЗ75471159</v>
      </c>
      <c r="E1726">
        <v>2022</v>
      </c>
      <c r="F1726" t="s">
        <v>4</v>
      </c>
      <c r="G1726">
        <v>4913</v>
      </c>
      <c r="I1726" t="str">
        <f t="shared" si="88"/>
        <v>1159</v>
      </c>
      <c r="J1726" s="4">
        <f t="shared" si="91"/>
        <v>44695</v>
      </c>
      <c r="K1726" t="s">
        <v>84</v>
      </c>
    </row>
    <row r="1727" spans="1:11" hidden="1" x14ac:dyDescent="0.25">
      <c r="A1727" s="4">
        <v>44711</v>
      </c>
      <c r="B1727" t="s">
        <v>14</v>
      </c>
      <c r="C1727">
        <v>1159</v>
      </c>
      <c r="D1727" t="str">
        <f t="shared" si="90"/>
        <v>БелАЗ75471159</v>
      </c>
      <c r="E1727">
        <v>2022</v>
      </c>
      <c r="F1727" t="s">
        <v>6</v>
      </c>
      <c r="G1727">
        <v>4939</v>
      </c>
      <c r="H1727">
        <v>5000</v>
      </c>
      <c r="I1727" t="str">
        <f t="shared" si="88"/>
        <v>11595000</v>
      </c>
      <c r="J1727" s="4">
        <f t="shared" si="91"/>
        <v>44711</v>
      </c>
      <c r="K1727" t="s">
        <v>84</v>
      </c>
    </row>
    <row r="1728" spans="1:11" hidden="1" x14ac:dyDescent="0.25">
      <c r="A1728" s="4">
        <v>44726</v>
      </c>
      <c r="B1728" t="s">
        <v>14</v>
      </c>
      <c r="C1728">
        <v>1159</v>
      </c>
      <c r="D1728" t="str">
        <f t="shared" si="90"/>
        <v>БелАЗ75471159</v>
      </c>
      <c r="E1728">
        <v>2022</v>
      </c>
      <c r="F1728" t="s">
        <v>6</v>
      </c>
      <c r="G1728">
        <v>5213</v>
      </c>
      <c r="H1728">
        <v>5250</v>
      </c>
      <c r="I1728" t="str">
        <f t="shared" si="88"/>
        <v>11595250</v>
      </c>
      <c r="J1728" s="4">
        <f t="shared" si="91"/>
        <v>44726</v>
      </c>
      <c r="K1728" t="s">
        <v>84</v>
      </c>
    </row>
    <row r="1729" spans="1:11" hidden="1" x14ac:dyDescent="0.25">
      <c r="A1729" s="4">
        <v>44742</v>
      </c>
      <c r="B1729" t="s">
        <v>14</v>
      </c>
      <c r="C1729">
        <v>1159</v>
      </c>
      <c r="D1729" t="str">
        <f t="shared" si="90"/>
        <v>БелАЗ75471159</v>
      </c>
      <c r="E1729">
        <v>2022</v>
      </c>
      <c r="F1729" t="s">
        <v>6</v>
      </c>
      <c r="G1729">
        <v>5408</v>
      </c>
      <c r="H1729">
        <v>5500</v>
      </c>
      <c r="I1729" t="str">
        <f t="shared" si="88"/>
        <v>11595500</v>
      </c>
      <c r="J1729" s="4">
        <f t="shared" si="91"/>
        <v>44742</v>
      </c>
      <c r="K1729" t="s">
        <v>84</v>
      </c>
    </row>
    <row r="1730" spans="1:11" hidden="1" x14ac:dyDescent="0.25">
      <c r="A1730" s="4">
        <v>44757</v>
      </c>
      <c r="B1730" t="s">
        <v>14</v>
      </c>
      <c r="C1730">
        <v>1159</v>
      </c>
      <c r="D1730" t="str">
        <f t="shared" si="90"/>
        <v>БелАЗ75471159</v>
      </c>
      <c r="E1730">
        <v>2022</v>
      </c>
      <c r="F1730" t="s">
        <v>6</v>
      </c>
      <c r="G1730">
        <v>5715</v>
      </c>
      <c r="H1730">
        <v>5750</v>
      </c>
      <c r="I1730" t="str">
        <f t="shared" ref="I1730:I1755" si="92">C1730&amp;H1730</f>
        <v>11595750</v>
      </c>
      <c r="J1730" s="4">
        <f t="shared" si="91"/>
        <v>44757</v>
      </c>
      <c r="K1730" t="s">
        <v>84</v>
      </c>
    </row>
    <row r="1731" spans="1:11" hidden="1" x14ac:dyDescent="0.25">
      <c r="A1731" s="4">
        <v>44781</v>
      </c>
      <c r="B1731" t="s">
        <v>14</v>
      </c>
      <c r="C1731">
        <v>1159</v>
      </c>
      <c r="D1731" t="str">
        <f t="shared" si="90"/>
        <v>БелАЗ75471159</v>
      </c>
      <c r="E1731">
        <v>2022</v>
      </c>
      <c r="F1731" t="s">
        <v>6</v>
      </c>
      <c r="G1731">
        <v>6061</v>
      </c>
      <c r="H1731">
        <v>6000</v>
      </c>
      <c r="I1731" t="str">
        <f t="shared" si="92"/>
        <v>11596000</v>
      </c>
      <c r="J1731" s="4">
        <f t="shared" si="91"/>
        <v>44781</v>
      </c>
      <c r="K1731" t="s">
        <v>84</v>
      </c>
    </row>
    <row r="1732" spans="1:11" hidden="1" x14ac:dyDescent="0.25">
      <c r="A1732" s="4">
        <v>44807</v>
      </c>
      <c r="B1732" t="s">
        <v>14</v>
      </c>
      <c r="C1732">
        <v>1159</v>
      </c>
      <c r="D1732" t="str">
        <f t="shared" si="90"/>
        <v>БелАЗ75471159</v>
      </c>
      <c r="E1732">
        <v>2022</v>
      </c>
      <c r="F1732" t="s">
        <v>6</v>
      </c>
      <c r="G1732">
        <v>6356</v>
      </c>
      <c r="H1732">
        <v>6250</v>
      </c>
      <c r="I1732" t="str">
        <f t="shared" si="92"/>
        <v>11596250</v>
      </c>
      <c r="J1732" s="4">
        <f t="shared" si="91"/>
        <v>44807</v>
      </c>
      <c r="K1732" t="s">
        <v>84</v>
      </c>
    </row>
    <row r="1733" spans="1:11" hidden="1" x14ac:dyDescent="0.25">
      <c r="A1733" s="4">
        <v>44826</v>
      </c>
      <c r="B1733" t="s">
        <v>14</v>
      </c>
      <c r="C1733">
        <v>1159</v>
      </c>
      <c r="D1733" t="str">
        <f t="shared" si="90"/>
        <v>БелАЗ75471159</v>
      </c>
      <c r="E1733">
        <v>2022</v>
      </c>
      <c r="F1733" t="s">
        <v>6</v>
      </c>
      <c r="G1733">
        <v>6615</v>
      </c>
      <c r="H1733">
        <v>6500</v>
      </c>
      <c r="I1733" t="str">
        <f t="shared" si="92"/>
        <v>11596500</v>
      </c>
      <c r="J1733" s="4">
        <f t="shared" si="91"/>
        <v>44826</v>
      </c>
      <c r="K1733" t="s">
        <v>84</v>
      </c>
    </row>
    <row r="1734" spans="1:11" hidden="1" x14ac:dyDescent="0.25">
      <c r="A1734" s="4">
        <v>44841</v>
      </c>
      <c r="B1734" t="s">
        <v>14</v>
      </c>
      <c r="C1734">
        <v>1159</v>
      </c>
      <c r="D1734" t="str">
        <f t="shared" si="90"/>
        <v>БелАЗ75471159</v>
      </c>
      <c r="E1734">
        <v>2022</v>
      </c>
      <c r="F1734" t="s">
        <v>6</v>
      </c>
      <c r="G1734">
        <v>6900</v>
      </c>
      <c r="H1734">
        <v>6900</v>
      </c>
      <c r="I1734" t="str">
        <f t="shared" si="92"/>
        <v>11596900</v>
      </c>
      <c r="J1734" s="4">
        <f t="shared" si="91"/>
        <v>44841</v>
      </c>
      <c r="K1734" t="s">
        <v>84</v>
      </c>
    </row>
    <row r="1735" spans="1:11" hidden="1" x14ac:dyDescent="0.25">
      <c r="A1735" s="4">
        <v>44849</v>
      </c>
      <c r="B1735" t="s">
        <v>14</v>
      </c>
      <c r="C1735">
        <v>1159</v>
      </c>
      <c r="D1735" t="str">
        <f t="shared" si="90"/>
        <v>БелАЗ75471159</v>
      </c>
      <c r="E1735">
        <v>2022</v>
      </c>
      <c r="F1735" t="s">
        <v>6</v>
      </c>
      <c r="G1735">
        <v>7070</v>
      </c>
      <c r="H1735">
        <v>7000</v>
      </c>
      <c r="I1735" t="str">
        <f t="shared" si="92"/>
        <v>11597000</v>
      </c>
      <c r="J1735" s="4">
        <f t="shared" si="91"/>
        <v>44849</v>
      </c>
      <c r="K1735" t="s">
        <v>84</v>
      </c>
    </row>
    <row r="1736" spans="1:11" hidden="1" x14ac:dyDescent="0.25">
      <c r="A1736" s="4">
        <v>44310</v>
      </c>
      <c r="B1736" t="s">
        <v>50</v>
      </c>
      <c r="C1736">
        <v>1160</v>
      </c>
      <c r="D1736" t="str">
        <f t="shared" si="90"/>
        <v>D375A-6/6R1160</v>
      </c>
      <c r="E1736">
        <v>2021</v>
      </c>
      <c r="F1736" t="s">
        <v>7</v>
      </c>
      <c r="G1736">
        <v>26069</v>
      </c>
      <c r="I1736" t="str">
        <f t="shared" si="92"/>
        <v>1160</v>
      </c>
      <c r="J1736" s="4">
        <f t="shared" si="91"/>
        <v>44310</v>
      </c>
      <c r="K1736" t="s">
        <v>84</v>
      </c>
    </row>
    <row r="1737" spans="1:11" hidden="1" x14ac:dyDescent="0.25">
      <c r="A1737" s="4">
        <v>44360</v>
      </c>
      <c r="B1737" t="s">
        <v>50</v>
      </c>
      <c r="C1737">
        <v>1160</v>
      </c>
      <c r="D1737" t="str">
        <f t="shared" si="90"/>
        <v>D375A-6/6R1160</v>
      </c>
      <c r="E1737">
        <v>2021</v>
      </c>
      <c r="F1737" t="s">
        <v>2</v>
      </c>
      <c r="G1737">
        <v>26505</v>
      </c>
      <c r="I1737" t="str">
        <f t="shared" si="92"/>
        <v>1160</v>
      </c>
      <c r="J1737" s="4">
        <f t="shared" si="91"/>
        <v>44360</v>
      </c>
      <c r="K1737" t="s">
        <v>84</v>
      </c>
    </row>
    <row r="1738" spans="1:11" hidden="1" x14ac:dyDescent="0.25">
      <c r="A1738" s="4">
        <v>44392</v>
      </c>
      <c r="B1738" t="s">
        <v>50</v>
      </c>
      <c r="C1738">
        <v>1160</v>
      </c>
      <c r="D1738" t="str">
        <f t="shared" si="90"/>
        <v>D375A-6/6R1160</v>
      </c>
      <c r="E1738">
        <v>2021</v>
      </c>
      <c r="F1738" t="s">
        <v>4</v>
      </c>
      <c r="G1738">
        <v>27010</v>
      </c>
      <c r="I1738" t="str">
        <f t="shared" si="92"/>
        <v>1160</v>
      </c>
      <c r="J1738" s="4">
        <f t="shared" si="91"/>
        <v>44392</v>
      </c>
      <c r="K1738" t="s">
        <v>84</v>
      </c>
    </row>
    <row r="1739" spans="1:11" hidden="1" x14ac:dyDescent="0.25">
      <c r="A1739" s="4">
        <v>44432</v>
      </c>
      <c r="B1739" t="s">
        <v>50</v>
      </c>
      <c r="C1739">
        <v>1160</v>
      </c>
      <c r="D1739" t="str">
        <f t="shared" ref="D1739:D1755" si="93">B1739&amp;C1739</f>
        <v>D375A-6/6R1160</v>
      </c>
      <c r="E1739">
        <v>2021</v>
      </c>
      <c r="F1739" t="s">
        <v>5</v>
      </c>
      <c r="G1739">
        <v>27550</v>
      </c>
      <c r="I1739" t="str">
        <f t="shared" si="92"/>
        <v>1160</v>
      </c>
      <c r="J1739" s="4">
        <f t="shared" si="91"/>
        <v>44432</v>
      </c>
      <c r="K1739" t="s">
        <v>84</v>
      </c>
    </row>
    <row r="1740" spans="1:11" hidden="1" x14ac:dyDescent="0.25">
      <c r="A1740" s="4">
        <v>44454</v>
      </c>
      <c r="B1740" t="s">
        <v>50</v>
      </c>
      <c r="C1740">
        <v>1160</v>
      </c>
      <c r="D1740" t="str">
        <f t="shared" si="93"/>
        <v>D375A-6/6R1160</v>
      </c>
      <c r="E1740">
        <v>2021</v>
      </c>
      <c r="F1740" t="s">
        <v>4</v>
      </c>
      <c r="G1740">
        <v>28006</v>
      </c>
      <c r="I1740" t="str">
        <f t="shared" si="92"/>
        <v>1160</v>
      </c>
      <c r="J1740" s="4">
        <f t="shared" si="91"/>
        <v>44454</v>
      </c>
      <c r="K1740" t="s">
        <v>84</v>
      </c>
    </row>
    <row r="1741" spans="1:11" hidden="1" x14ac:dyDescent="0.25">
      <c r="A1741" s="4">
        <v>44479</v>
      </c>
      <c r="B1741" t="s">
        <v>50</v>
      </c>
      <c r="C1741">
        <v>1160</v>
      </c>
      <c r="D1741" t="str">
        <f t="shared" si="93"/>
        <v>D375A-6/6R1160</v>
      </c>
      <c r="E1741">
        <v>2021</v>
      </c>
      <c r="F1741" t="s">
        <v>2</v>
      </c>
      <c r="G1741">
        <v>28528</v>
      </c>
      <c r="I1741" t="str">
        <f t="shared" si="92"/>
        <v>1160</v>
      </c>
      <c r="J1741" s="4">
        <f t="shared" si="91"/>
        <v>44479</v>
      </c>
      <c r="K1741" t="s">
        <v>84</v>
      </c>
    </row>
    <row r="1742" spans="1:11" hidden="1" x14ac:dyDescent="0.25">
      <c r="A1742" s="4">
        <v>44748</v>
      </c>
      <c r="B1742" t="s">
        <v>50</v>
      </c>
      <c r="C1742">
        <v>1160</v>
      </c>
      <c r="D1742" t="str">
        <f t="shared" si="93"/>
        <v>D375A-6/6R1160</v>
      </c>
      <c r="E1742">
        <v>2022</v>
      </c>
      <c r="F1742" t="s">
        <v>4</v>
      </c>
      <c r="G1742">
        <v>29006</v>
      </c>
      <c r="H1742">
        <v>29000</v>
      </c>
      <c r="I1742" t="str">
        <f t="shared" si="92"/>
        <v>116029000</v>
      </c>
      <c r="J1742" s="4">
        <f t="shared" si="91"/>
        <v>44748</v>
      </c>
      <c r="K1742" t="s">
        <v>84</v>
      </c>
    </row>
    <row r="1743" spans="1:11" hidden="1" x14ac:dyDescent="0.25">
      <c r="A1743" s="4">
        <v>44818</v>
      </c>
      <c r="B1743" t="s">
        <v>50</v>
      </c>
      <c r="C1743">
        <v>1160</v>
      </c>
      <c r="D1743" t="str">
        <f t="shared" si="93"/>
        <v>D375A-6/6R1160</v>
      </c>
      <c r="E1743">
        <v>2022</v>
      </c>
      <c r="F1743" t="s">
        <v>7</v>
      </c>
      <c r="G1743">
        <v>29515</v>
      </c>
      <c r="H1743">
        <v>29500</v>
      </c>
      <c r="I1743" t="str">
        <f t="shared" si="92"/>
        <v>116029500</v>
      </c>
      <c r="J1743" s="4">
        <f t="shared" si="91"/>
        <v>44818</v>
      </c>
      <c r="K1743" t="s">
        <v>84</v>
      </c>
    </row>
    <row r="1744" spans="1:11" hidden="1" x14ac:dyDescent="0.25">
      <c r="A1744" s="4">
        <v>44842</v>
      </c>
      <c r="B1744" t="s">
        <v>50</v>
      </c>
      <c r="C1744">
        <v>1160</v>
      </c>
      <c r="D1744" t="str">
        <f t="shared" si="93"/>
        <v>D375A-6/6R1160</v>
      </c>
      <c r="E1744">
        <v>2022</v>
      </c>
      <c r="F1744" t="s">
        <v>4</v>
      </c>
      <c r="G1744">
        <v>30040</v>
      </c>
      <c r="H1744">
        <v>30000</v>
      </c>
      <c r="I1744" t="str">
        <f t="shared" si="92"/>
        <v>116030000</v>
      </c>
      <c r="J1744" s="4">
        <f t="shared" si="91"/>
        <v>44842</v>
      </c>
      <c r="K1744" t="s">
        <v>84</v>
      </c>
    </row>
    <row r="1745" spans="1:11" hidden="1" x14ac:dyDescent="0.25">
      <c r="A1745" s="4">
        <v>44288</v>
      </c>
      <c r="B1745" t="s">
        <v>50</v>
      </c>
      <c r="C1745">
        <v>1161</v>
      </c>
      <c r="D1745" t="str">
        <f t="shared" si="93"/>
        <v>D375A-6/6R1161</v>
      </c>
      <c r="E1745">
        <v>2021</v>
      </c>
      <c r="F1745" t="s">
        <v>4</v>
      </c>
      <c r="G1745">
        <v>27036</v>
      </c>
      <c r="H1745">
        <v>26500</v>
      </c>
      <c r="I1745" t="str">
        <f t="shared" si="92"/>
        <v>116126500</v>
      </c>
      <c r="J1745" s="4">
        <f t="shared" si="91"/>
        <v>44288</v>
      </c>
      <c r="K1745" t="s">
        <v>84</v>
      </c>
    </row>
    <row r="1746" spans="1:11" hidden="1" x14ac:dyDescent="0.25">
      <c r="A1746" s="4">
        <v>44316</v>
      </c>
      <c r="B1746" t="s">
        <v>50</v>
      </c>
      <c r="C1746">
        <v>1161</v>
      </c>
      <c r="D1746" t="str">
        <f t="shared" si="93"/>
        <v>D375A-6/6R1161</v>
      </c>
      <c r="E1746">
        <v>2021</v>
      </c>
      <c r="F1746" t="s">
        <v>2</v>
      </c>
      <c r="G1746">
        <v>27534</v>
      </c>
      <c r="H1746">
        <v>27000</v>
      </c>
      <c r="I1746" t="str">
        <f t="shared" si="92"/>
        <v>116127000</v>
      </c>
      <c r="J1746" s="4">
        <f t="shared" si="91"/>
        <v>44316</v>
      </c>
      <c r="K1746" t="s">
        <v>84</v>
      </c>
    </row>
    <row r="1747" spans="1:11" hidden="1" x14ac:dyDescent="0.25">
      <c r="A1747" s="4">
        <v>44347</v>
      </c>
      <c r="B1747" t="s">
        <v>50</v>
      </c>
      <c r="C1747">
        <v>1161</v>
      </c>
      <c r="D1747" t="str">
        <f t="shared" si="93"/>
        <v>D375A-6/6R1161</v>
      </c>
      <c r="E1747">
        <v>2021</v>
      </c>
      <c r="F1747" t="s">
        <v>4</v>
      </c>
      <c r="G1747">
        <v>27981</v>
      </c>
      <c r="H1747">
        <v>27500</v>
      </c>
      <c r="I1747" t="str">
        <f t="shared" si="92"/>
        <v>116127500</v>
      </c>
      <c r="J1747" s="4">
        <f t="shared" si="91"/>
        <v>44347</v>
      </c>
      <c r="K1747" t="s">
        <v>84</v>
      </c>
    </row>
    <row r="1748" spans="1:11" hidden="1" x14ac:dyDescent="0.25">
      <c r="A1748" s="4">
        <v>44384</v>
      </c>
      <c r="B1748" t="s">
        <v>50</v>
      </c>
      <c r="C1748">
        <v>1161</v>
      </c>
      <c r="D1748" t="str">
        <f t="shared" si="93"/>
        <v>D375A-6/6R1161</v>
      </c>
      <c r="E1748">
        <v>2021</v>
      </c>
      <c r="F1748" t="s">
        <v>2</v>
      </c>
      <c r="G1748">
        <v>28498</v>
      </c>
      <c r="H1748">
        <v>28800</v>
      </c>
      <c r="I1748" t="str">
        <f t="shared" si="92"/>
        <v>116128800</v>
      </c>
      <c r="J1748" s="4">
        <f t="shared" si="91"/>
        <v>44384</v>
      </c>
      <c r="K1748" t="s">
        <v>84</v>
      </c>
    </row>
    <row r="1749" spans="1:11" hidden="1" x14ac:dyDescent="0.25">
      <c r="A1749" s="4">
        <v>44433</v>
      </c>
      <c r="B1749" t="s">
        <v>50</v>
      </c>
      <c r="C1749">
        <v>1161</v>
      </c>
      <c r="D1749" t="str">
        <f t="shared" si="93"/>
        <v>D375A-6/6R1161</v>
      </c>
      <c r="E1749">
        <v>2021</v>
      </c>
      <c r="F1749" t="s">
        <v>2</v>
      </c>
      <c r="G1749">
        <v>28811</v>
      </c>
      <c r="H1749">
        <v>29000</v>
      </c>
      <c r="I1749" t="str">
        <f t="shared" si="92"/>
        <v>116129000</v>
      </c>
      <c r="J1749" s="4">
        <f t="shared" si="91"/>
        <v>44433</v>
      </c>
      <c r="K1749" t="s">
        <v>84</v>
      </c>
    </row>
    <row r="1750" spans="1:11" hidden="1" x14ac:dyDescent="0.25">
      <c r="A1750" s="4">
        <v>44311</v>
      </c>
      <c r="B1750" t="s">
        <v>60</v>
      </c>
      <c r="C1750">
        <v>1162</v>
      </c>
      <c r="D1750" t="str">
        <f t="shared" si="93"/>
        <v>PC-7501162</v>
      </c>
      <c r="E1750">
        <v>2021</v>
      </c>
      <c r="F1750" t="s">
        <v>4</v>
      </c>
      <c r="G1750">
        <v>23534</v>
      </c>
      <c r="H1750">
        <v>23500</v>
      </c>
      <c r="I1750" t="str">
        <f t="shared" si="92"/>
        <v>116223500</v>
      </c>
      <c r="J1750" s="4">
        <f t="shared" si="91"/>
        <v>44311</v>
      </c>
      <c r="K1750" t="s">
        <v>84</v>
      </c>
    </row>
    <row r="1751" spans="1:11" hidden="1" x14ac:dyDescent="0.25">
      <c r="A1751" s="4">
        <v>44360</v>
      </c>
      <c r="B1751" t="s">
        <v>60</v>
      </c>
      <c r="C1751">
        <v>1162</v>
      </c>
      <c r="D1751" t="str">
        <f t="shared" si="93"/>
        <v>PC-7501162</v>
      </c>
      <c r="E1751">
        <v>2021</v>
      </c>
      <c r="F1751" t="s">
        <v>4</v>
      </c>
      <c r="G1751">
        <v>23758</v>
      </c>
      <c r="H1751">
        <v>23500</v>
      </c>
      <c r="I1751" t="str">
        <f t="shared" si="92"/>
        <v>116223500</v>
      </c>
      <c r="J1751" s="4">
        <f t="shared" si="91"/>
        <v>44360</v>
      </c>
      <c r="K1751" t="s">
        <v>84</v>
      </c>
    </row>
    <row r="1752" spans="1:11" hidden="1" x14ac:dyDescent="0.25">
      <c r="A1752" s="4">
        <v>44389</v>
      </c>
      <c r="B1752" t="s">
        <v>60</v>
      </c>
      <c r="C1752">
        <v>1162</v>
      </c>
      <c r="D1752" t="str">
        <f t="shared" si="93"/>
        <v>PC-7501162</v>
      </c>
      <c r="E1752">
        <v>2021</v>
      </c>
      <c r="F1752" t="s">
        <v>5</v>
      </c>
      <c r="G1752">
        <v>24244</v>
      </c>
      <c r="H1752">
        <v>24000</v>
      </c>
      <c r="I1752" t="str">
        <f t="shared" si="92"/>
        <v>116224000</v>
      </c>
      <c r="J1752" s="4">
        <f t="shared" si="91"/>
        <v>44389</v>
      </c>
      <c r="K1752" t="s">
        <v>84</v>
      </c>
    </row>
    <row r="1753" spans="1:11" hidden="1" x14ac:dyDescent="0.25">
      <c r="A1753" s="4">
        <v>44422</v>
      </c>
      <c r="B1753" t="s">
        <v>60</v>
      </c>
      <c r="C1753">
        <v>1162</v>
      </c>
      <c r="D1753" t="str">
        <f t="shared" si="93"/>
        <v>PC-7501162</v>
      </c>
      <c r="E1753">
        <v>2021</v>
      </c>
      <c r="F1753" t="s">
        <v>4</v>
      </c>
      <c r="G1753">
        <v>24810</v>
      </c>
      <c r="H1753">
        <v>24500</v>
      </c>
      <c r="I1753" t="str">
        <f t="shared" si="92"/>
        <v>116224500</v>
      </c>
      <c r="J1753" s="4">
        <f t="shared" si="91"/>
        <v>44422</v>
      </c>
      <c r="K1753" t="s">
        <v>84</v>
      </c>
    </row>
    <row r="1754" spans="1:11" hidden="1" x14ac:dyDescent="0.25">
      <c r="A1754" s="4">
        <v>44703</v>
      </c>
      <c r="B1754" t="s">
        <v>60</v>
      </c>
      <c r="C1754">
        <v>1162</v>
      </c>
      <c r="D1754" t="str">
        <f t="shared" si="93"/>
        <v>PC-7501162</v>
      </c>
      <c r="E1754">
        <v>2022</v>
      </c>
      <c r="F1754" t="s">
        <v>4</v>
      </c>
      <c r="G1754">
        <v>24826</v>
      </c>
      <c r="H1754">
        <v>25000</v>
      </c>
      <c r="I1754" t="str">
        <f t="shared" si="92"/>
        <v>116225000</v>
      </c>
      <c r="J1754" s="4">
        <f t="shared" si="91"/>
        <v>44703</v>
      </c>
      <c r="K1754" t="s">
        <v>84</v>
      </c>
    </row>
    <row r="1755" spans="1:11" hidden="1" x14ac:dyDescent="0.25">
      <c r="A1755" s="4">
        <v>44741</v>
      </c>
      <c r="B1755" t="s">
        <v>60</v>
      </c>
      <c r="C1755">
        <v>1162</v>
      </c>
      <c r="D1755" t="str">
        <f t="shared" si="93"/>
        <v>PC-7501162</v>
      </c>
      <c r="E1755">
        <v>2022</v>
      </c>
      <c r="F1755" t="s">
        <v>2</v>
      </c>
      <c r="G1755">
        <v>25335</v>
      </c>
      <c r="H1755">
        <v>25500</v>
      </c>
      <c r="I1755" t="str">
        <f t="shared" si="92"/>
        <v>116225500</v>
      </c>
      <c r="J1755" s="4">
        <f t="shared" si="91"/>
        <v>44741</v>
      </c>
      <c r="K1755" t="s">
        <v>84</v>
      </c>
    </row>
    <row r="1756" spans="1:11" hidden="1" x14ac:dyDescent="0.25"/>
    <row r="1757" spans="1:11" hidden="1" x14ac:dyDescent="0.25"/>
    <row r="1758" spans="1:11" hidden="1" x14ac:dyDescent="0.25"/>
    <row r="1759" spans="1:11" hidden="1" x14ac:dyDescent="0.25"/>
    <row r="1760" spans="1:11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</sheetData>
  <autoFilter ref="A1:K2558" xr:uid="{00000000-0009-0000-0000-000000000000}">
    <filterColumn colId="2">
      <filters>
        <filter val="69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9884"/>
  <sheetViews>
    <sheetView tabSelected="1" zoomScaleNormal="100" workbookViewId="0">
      <selection activeCell="D18" sqref="D18"/>
    </sheetView>
  </sheetViews>
  <sheetFormatPr defaultRowHeight="15" x14ac:dyDescent="0.25"/>
  <cols>
    <col min="1" max="1" width="19.5703125" style="6" bestFit="1" customWidth="1"/>
    <col min="2" max="2" width="19.5703125" style="6" customWidth="1"/>
    <col min="3" max="3" width="16.42578125" style="6" customWidth="1"/>
    <col min="4" max="4" width="80.5703125" style="7" customWidth="1"/>
    <col min="5" max="5" width="22.85546875" style="7" bestFit="1" customWidth="1"/>
    <col min="6" max="6" width="28.28515625" style="7" customWidth="1"/>
    <col min="7" max="7" width="19.42578125" style="83" bestFit="1" customWidth="1"/>
    <col min="8" max="8" width="10.7109375" style="7" bestFit="1" customWidth="1"/>
    <col min="9" max="9" width="9.5703125" bestFit="1" customWidth="1"/>
  </cols>
  <sheetData>
    <row r="1" spans="1:9" x14ac:dyDescent="0.25">
      <c r="A1" s="6" t="s">
        <v>88</v>
      </c>
      <c r="B1" s="20" t="s">
        <v>655</v>
      </c>
      <c r="C1" s="6" t="s">
        <v>89</v>
      </c>
      <c r="D1" s="7" t="s">
        <v>90</v>
      </c>
      <c r="E1" s="7" t="s">
        <v>13</v>
      </c>
      <c r="F1" s="7" t="s">
        <v>91</v>
      </c>
      <c r="G1" s="83" t="s">
        <v>92</v>
      </c>
      <c r="H1" s="7" t="s">
        <v>93</v>
      </c>
      <c r="I1" t="s">
        <v>94</v>
      </c>
    </row>
    <row r="2" spans="1:9" x14ac:dyDescent="0.25">
      <c r="A2" s="22" t="s">
        <v>661</v>
      </c>
      <c r="B2" s="21" t="s">
        <v>656</v>
      </c>
      <c r="C2" s="8" t="s">
        <v>119</v>
      </c>
      <c r="D2" s="10" t="s">
        <v>112</v>
      </c>
      <c r="E2" s="10" t="s">
        <v>21</v>
      </c>
      <c r="F2" s="13" t="s">
        <v>29</v>
      </c>
      <c r="G2" s="82" t="s">
        <v>113</v>
      </c>
      <c r="H2" s="12" t="s">
        <v>96</v>
      </c>
      <c r="I2" s="11">
        <v>1</v>
      </c>
    </row>
    <row r="3" spans="1:9" x14ac:dyDescent="0.25">
      <c r="A3" s="22" t="s">
        <v>661</v>
      </c>
      <c r="B3" s="21" t="s">
        <v>656</v>
      </c>
      <c r="C3" s="8" t="s">
        <v>119</v>
      </c>
      <c r="D3" s="10" t="s">
        <v>115</v>
      </c>
      <c r="E3" s="10" t="s">
        <v>21</v>
      </c>
      <c r="F3" s="13" t="s">
        <v>29</v>
      </c>
      <c r="G3" s="11" t="s">
        <v>113</v>
      </c>
      <c r="H3" s="12" t="s">
        <v>96</v>
      </c>
      <c r="I3" s="11">
        <v>1</v>
      </c>
    </row>
    <row r="4" spans="1:9" x14ac:dyDescent="0.25">
      <c r="A4" s="22" t="s">
        <v>661</v>
      </c>
      <c r="B4" s="21" t="s">
        <v>656</v>
      </c>
      <c r="C4" s="8" t="s">
        <v>119</v>
      </c>
      <c r="D4" s="10" t="s">
        <v>109</v>
      </c>
      <c r="E4" s="10" t="s">
        <v>20</v>
      </c>
      <c r="F4" s="13" t="s">
        <v>30</v>
      </c>
      <c r="G4" s="11" t="s">
        <v>117</v>
      </c>
      <c r="H4" s="12" t="s">
        <v>96</v>
      </c>
      <c r="I4" s="11">
        <v>1</v>
      </c>
    </row>
    <row r="5" spans="1:9" ht="30" x14ac:dyDescent="0.25">
      <c r="A5" s="22" t="s">
        <v>661</v>
      </c>
      <c r="B5" s="21" t="s">
        <v>656</v>
      </c>
      <c r="C5" s="8" t="s">
        <v>119</v>
      </c>
      <c r="D5" s="10" t="s">
        <v>215</v>
      </c>
      <c r="E5" s="10" t="s">
        <v>21</v>
      </c>
      <c r="F5" s="13" t="s">
        <v>26</v>
      </c>
      <c r="G5" s="11" t="s">
        <v>104</v>
      </c>
      <c r="H5" s="12" t="s">
        <v>101</v>
      </c>
      <c r="I5" s="11">
        <v>150</v>
      </c>
    </row>
    <row r="6" spans="1:9" x14ac:dyDescent="0.25">
      <c r="A6" s="22" t="s">
        <v>661</v>
      </c>
      <c r="B6" s="21" t="s">
        <v>656</v>
      </c>
      <c r="C6" s="8" t="s">
        <v>119</v>
      </c>
      <c r="D6" s="10" t="s">
        <v>121</v>
      </c>
      <c r="E6" s="10" t="s">
        <v>21</v>
      </c>
      <c r="F6" s="13" t="s">
        <v>122</v>
      </c>
      <c r="G6" s="11"/>
      <c r="H6" s="12"/>
      <c r="I6" s="11"/>
    </row>
    <row r="7" spans="1:9" x14ac:dyDescent="0.25">
      <c r="A7" s="22" t="s">
        <v>661</v>
      </c>
      <c r="B7" s="21" t="s">
        <v>656</v>
      </c>
      <c r="C7" s="8" t="s">
        <v>119</v>
      </c>
      <c r="D7" s="10" t="s">
        <v>105</v>
      </c>
      <c r="E7" s="10" t="s">
        <v>20</v>
      </c>
      <c r="F7" s="13" t="s">
        <v>26</v>
      </c>
      <c r="G7" s="11" t="s">
        <v>106</v>
      </c>
      <c r="H7" s="12" t="s">
        <v>101</v>
      </c>
      <c r="I7" s="11">
        <v>138</v>
      </c>
    </row>
    <row r="8" spans="1:9" x14ac:dyDescent="0.25">
      <c r="A8" s="22" t="s">
        <v>661</v>
      </c>
      <c r="B8" s="21" t="s">
        <v>656</v>
      </c>
      <c r="C8" s="8" t="s">
        <v>119</v>
      </c>
      <c r="D8" s="10" t="s">
        <v>108</v>
      </c>
      <c r="E8" s="10" t="s">
        <v>20</v>
      </c>
      <c r="F8" s="13" t="s">
        <v>29</v>
      </c>
      <c r="G8" s="11" t="s">
        <v>618</v>
      </c>
      <c r="H8" s="12" t="s">
        <v>96</v>
      </c>
      <c r="I8" s="11">
        <v>1</v>
      </c>
    </row>
    <row r="9" spans="1:9" x14ac:dyDescent="0.25">
      <c r="A9" s="22" t="s">
        <v>661</v>
      </c>
      <c r="B9" s="21" t="s">
        <v>656</v>
      </c>
      <c r="C9" s="8" t="s">
        <v>119</v>
      </c>
      <c r="D9" s="10" t="s">
        <v>121</v>
      </c>
      <c r="E9" s="10" t="s">
        <v>20</v>
      </c>
      <c r="F9" s="13" t="s">
        <v>122</v>
      </c>
      <c r="G9" s="11"/>
      <c r="H9" s="12"/>
      <c r="I9" s="11"/>
    </row>
    <row r="10" spans="1:9" x14ac:dyDescent="0.25">
      <c r="A10" s="22" t="s">
        <v>661</v>
      </c>
      <c r="B10" s="21" t="s">
        <v>656</v>
      </c>
      <c r="C10" s="8" t="s">
        <v>119</v>
      </c>
      <c r="D10" s="10" t="s">
        <v>110</v>
      </c>
      <c r="E10" s="10" t="s">
        <v>21</v>
      </c>
      <c r="F10" s="13" t="s">
        <v>26</v>
      </c>
      <c r="G10" s="11" t="s">
        <v>104</v>
      </c>
      <c r="H10" s="12" t="s">
        <v>101</v>
      </c>
      <c r="I10" s="11">
        <f>61*2</f>
        <v>122</v>
      </c>
    </row>
    <row r="11" spans="1:9" x14ac:dyDescent="0.25">
      <c r="A11" s="22" t="s">
        <v>661</v>
      </c>
      <c r="B11" s="21" t="s">
        <v>656</v>
      </c>
      <c r="C11" s="8" t="s">
        <v>6</v>
      </c>
      <c r="D11" s="10" t="s">
        <v>124</v>
      </c>
      <c r="E11" s="10"/>
      <c r="F11" s="13"/>
      <c r="G11" s="11"/>
      <c r="H11" s="12"/>
      <c r="I11" s="11"/>
    </row>
    <row r="12" spans="1:9" x14ac:dyDescent="0.25">
      <c r="A12" s="22" t="s">
        <v>661</v>
      </c>
      <c r="B12" s="21" t="s">
        <v>656</v>
      </c>
      <c r="C12" s="8" t="s">
        <v>6</v>
      </c>
      <c r="D12" s="10" t="s">
        <v>125</v>
      </c>
      <c r="E12" s="10"/>
      <c r="F12" s="13"/>
      <c r="G12" s="11"/>
      <c r="H12" s="12"/>
      <c r="I12" s="11"/>
    </row>
    <row r="13" spans="1:9" x14ac:dyDescent="0.25">
      <c r="A13" s="22" t="s">
        <v>661</v>
      </c>
      <c r="B13" s="21" t="s">
        <v>656</v>
      </c>
      <c r="C13" s="8" t="s">
        <v>6</v>
      </c>
      <c r="D13" s="10" t="s">
        <v>975</v>
      </c>
      <c r="E13" s="10" t="s">
        <v>21</v>
      </c>
      <c r="F13" s="13" t="s">
        <v>26</v>
      </c>
      <c r="G13" s="11" t="s">
        <v>104</v>
      </c>
      <c r="H13" s="12" t="s">
        <v>101</v>
      </c>
      <c r="I13" s="11">
        <v>2.1</v>
      </c>
    </row>
    <row r="14" spans="1:9" x14ac:dyDescent="0.25">
      <c r="A14" s="22" t="s">
        <v>661</v>
      </c>
      <c r="B14" s="21" t="s">
        <v>656</v>
      </c>
      <c r="C14" s="8" t="s">
        <v>4</v>
      </c>
      <c r="D14" s="10" t="s">
        <v>126</v>
      </c>
      <c r="E14" s="10" t="s">
        <v>15</v>
      </c>
      <c r="F14" s="13" t="s">
        <v>16</v>
      </c>
      <c r="G14" s="11" t="s">
        <v>100</v>
      </c>
      <c r="H14" s="12" t="s">
        <v>101</v>
      </c>
      <c r="I14" s="11">
        <v>86</v>
      </c>
    </row>
    <row r="15" spans="1:9" x14ac:dyDescent="0.25">
      <c r="A15" s="22" t="s">
        <v>661</v>
      </c>
      <c r="B15" s="21" t="s">
        <v>656</v>
      </c>
      <c r="C15" s="8" t="s">
        <v>4</v>
      </c>
      <c r="D15" s="10" t="s">
        <v>99</v>
      </c>
      <c r="E15" s="10" t="s">
        <v>15</v>
      </c>
      <c r="F15" s="13" t="s">
        <v>18</v>
      </c>
      <c r="G15" s="11" t="s">
        <v>276</v>
      </c>
      <c r="H15" s="12" t="s">
        <v>96</v>
      </c>
      <c r="I15" s="11">
        <v>3</v>
      </c>
    </row>
    <row r="16" spans="1:9" x14ac:dyDescent="0.25">
      <c r="A16" s="22" t="s">
        <v>661</v>
      </c>
      <c r="B16" s="21" t="s">
        <v>656</v>
      </c>
      <c r="C16" s="8" t="s">
        <v>4</v>
      </c>
      <c r="D16" s="10" t="s">
        <v>127</v>
      </c>
      <c r="E16" s="10" t="s">
        <v>15</v>
      </c>
      <c r="F16" s="13" t="s">
        <v>19</v>
      </c>
      <c r="G16" s="11" t="s">
        <v>289</v>
      </c>
      <c r="H16" s="12" t="s">
        <v>96</v>
      </c>
      <c r="I16" s="11">
        <v>1</v>
      </c>
    </row>
    <row r="17" spans="1:9" x14ac:dyDescent="0.25">
      <c r="A17" s="22" t="s">
        <v>661</v>
      </c>
      <c r="B17" s="21" t="s">
        <v>656</v>
      </c>
      <c r="C17" s="8" t="s">
        <v>4</v>
      </c>
      <c r="D17" s="10" t="s">
        <v>95</v>
      </c>
      <c r="E17" s="10" t="s">
        <v>15</v>
      </c>
      <c r="F17" s="13" t="s">
        <v>19</v>
      </c>
      <c r="G17" s="11" t="s">
        <v>97</v>
      </c>
      <c r="H17" s="12" t="s">
        <v>96</v>
      </c>
      <c r="I17" s="11">
        <v>2</v>
      </c>
    </row>
    <row r="18" spans="1:9" x14ac:dyDescent="0.25">
      <c r="A18" s="22" t="s">
        <v>661</v>
      </c>
      <c r="B18" s="21" t="s">
        <v>656</v>
      </c>
      <c r="C18" s="8" t="s">
        <v>4</v>
      </c>
      <c r="D18" s="10" t="s">
        <v>112</v>
      </c>
      <c r="E18" s="10" t="s">
        <v>21</v>
      </c>
      <c r="F18" s="13" t="s">
        <v>29</v>
      </c>
      <c r="G18" s="11" t="s">
        <v>113</v>
      </c>
      <c r="H18" s="12" t="s">
        <v>96</v>
      </c>
      <c r="I18" s="11">
        <v>1</v>
      </c>
    </row>
    <row r="19" spans="1:9" x14ac:dyDescent="0.25">
      <c r="A19" s="22" t="s">
        <v>661</v>
      </c>
      <c r="B19" s="21" t="s">
        <v>656</v>
      </c>
      <c r="C19" s="8" t="s">
        <v>4</v>
      </c>
      <c r="D19" s="10" t="s">
        <v>109</v>
      </c>
      <c r="E19" s="10" t="s">
        <v>21</v>
      </c>
      <c r="F19" s="13" t="s">
        <v>30</v>
      </c>
      <c r="G19" s="11" t="s">
        <v>114</v>
      </c>
      <c r="H19" s="12" t="s">
        <v>96</v>
      </c>
      <c r="I19" s="11">
        <v>1</v>
      </c>
    </row>
    <row r="20" spans="1:9" x14ac:dyDescent="0.25">
      <c r="A20" s="22" t="s">
        <v>661</v>
      </c>
      <c r="B20" s="21" t="s">
        <v>656</v>
      </c>
      <c r="C20" s="8" t="s">
        <v>4</v>
      </c>
      <c r="D20" s="10" t="s">
        <v>115</v>
      </c>
      <c r="E20" s="10" t="s">
        <v>21</v>
      </c>
      <c r="F20" s="13" t="s">
        <v>29</v>
      </c>
      <c r="G20" s="11" t="s">
        <v>113</v>
      </c>
      <c r="H20" s="12" t="s">
        <v>96</v>
      </c>
      <c r="I20" s="11">
        <v>1</v>
      </c>
    </row>
    <row r="21" spans="1:9" x14ac:dyDescent="0.25">
      <c r="A21" s="22" t="s">
        <v>661</v>
      </c>
      <c r="B21" s="21" t="s">
        <v>656</v>
      </c>
      <c r="C21" s="8" t="s">
        <v>4</v>
      </c>
      <c r="D21" s="10" t="s">
        <v>128</v>
      </c>
      <c r="E21" s="10" t="s">
        <v>21</v>
      </c>
      <c r="F21" s="13" t="s">
        <v>26</v>
      </c>
      <c r="G21" s="11" t="s">
        <v>104</v>
      </c>
      <c r="H21" s="12" t="s">
        <v>101</v>
      </c>
      <c r="I21" s="11"/>
    </row>
    <row r="22" spans="1:9" x14ac:dyDescent="0.25">
      <c r="A22" s="22" t="s">
        <v>661</v>
      </c>
      <c r="B22" s="21" t="s">
        <v>656</v>
      </c>
      <c r="C22" s="8" t="s">
        <v>4</v>
      </c>
      <c r="D22" s="10" t="s">
        <v>129</v>
      </c>
      <c r="E22" s="10"/>
      <c r="F22" s="13"/>
      <c r="G22" s="11"/>
      <c r="H22" s="12"/>
      <c r="I22" s="11"/>
    </row>
    <row r="23" spans="1:9" x14ac:dyDescent="0.25">
      <c r="A23" s="22" t="s">
        <v>661</v>
      </c>
      <c r="B23" s="21" t="s">
        <v>656</v>
      </c>
      <c r="C23" s="8" t="s">
        <v>4</v>
      </c>
      <c r="D23" s="10" t="s">
        <v>130</v>
      </c>
      <c r="E23" s="10"/>
      <c r="F23" s="13"/>
      <c r="G23" s="11"/>
      <c r="H23" s="12"/>
      <c r="I23" s="11"/>
    </row>
    <row r="24" spans="1:9" x14ac:dyDescent="0.25">
      <c r="A24" s="22" t="s">
        <v>661</v>
      </c>
      <c r="B24" s="21" t="s">
        <v>656</v>
      </c>
      <c r="C24" s="8" t="s">
        <v>4</v>
      </c>
      <c r="D24" s="10" t="s">
        <v>131</v>
      </c>
      <c r="E24" s="10" t="s">
        <v>133</v>
      </c>
      <c r="F24" s="13" t="s">
        <v>17</v>
      </c>
      <c r="G24" s="11" t="s">
        <v>132</v>
      </c>
      <c r="H24" s="12" t="s">
        <v>96</v>
      </c>
      <c r="I24" s="11">
        <v>2</v>
      </c>
    </row>
    <row r="25" spans="1:9" x14ac:dyDescent="0.25">
      <c r="A25" s="22" t="s">
        <v>661</v>
      </c>
      <c r="B25" s="21" t="s">
        <v>656</v>
      </c>
      <c r="C25" s="8" t="s">
        <v>4</v>
      </c>
      <c r="D25" s="10" t="s">
        <v>131</v>
      </c>
      <c r="E25" s="10" t="s">
        <v>133</v>
      </c>
      <c r="F25" s="13" t="s">
        <v>17</v>
      </c>
      <c r="G25" s="11" t="s">
        <v>134</v>
      </c>
      <c r="H25" s="12" t="s">
        <v>96</v>
      </c>
      <c r="I25" s="11">
        <v>1</v>
      </c>
    </row>
    <row r="26" spans="1:9" x14ac:dyDescent="0.25">
      <c r="A26" s="22" t="s">
        <v>661</v>
      </c>
      <c r="B26" s="21" t="s">
        <v>656</v>
      </c>
      <c r="C26" s="8" t="s">
        <v>4</v>
      </c>
      <c r="D26" s="10" t="s">
        <v>124</v>
      </c>
      <c r="E26" s="10"/>
      <c r="F26" s="13"/>
      <c r="G26" s="11"/>
      <c r="H26" s="12"/>
      <c r="I26" s="11"/>
    </row>
    <row r="27" spans="1:9" x14ac:dyDescent="0.25">
      <c r="A27" s="22" t="s">
        <v>661</v>
      </c>
      <c r="B27" s="21" t="s">
        <v>656</v>
      </c>
      <c r="C27" s="8" t="s">
        <v>4</v>
      </c>
      <c r="D27" s="10" t="s">
        <v>125</v>
      </c>
      <c r="E27" s="10"/>
      <c r="F27" s="13"/>
      <c r="G27" s="11"/>
      <c r="H27" s="12"/>
      <c r="I27" s="11"/>
    </row>
    <row r="28" spans="1:9" x14ac:dyDescent="0.25">
      <c r="A28" s="22" t="s">
        <v>661</v>
      </c>
      <c r="B28" s="21" t="s">
        <v>656</v>
      </c>
      <c r="C28" s="8" t="s">
        <v>4</v>
      </c>
      <c r="D28" s="10" t="s">
        <v>975</v>
      </c>
      <c r="E28" s="10" t="s">
        <v>21</v>
      </c>
      <c r="F28" s="13" t="s">
        <v>26</v>
      </c>
      <c r="G28" s="11" t="s">
        <v>104</v>
      </c>
      <c r="H28" s="12" t="s">
        <v>101</v>
      </c>
      <c r="I28" s="11">
        <v>2.1</v>
      </c>
    </row>
    <row r="29" spans="1:9" ht="30" x14ac:dyDescent="0.25">
      <c r="A29" s="22" t="s">
        <v>661</v>
      </c>
      <c r="B29" s="21" t="s">
        <v>656</v>
      </c>
      <c r="C29" s="8" t="s">
        <v>2</v>
      </c>
      <c r="D29" s="10" t="s">
        <v>215</v>
      </c>
      <c r="E29" s="10" t="s">
        <v>21</v>
      </c>
      <c r="F29" s="13" t="s">
        <v>26</v>
      </c>
      <c r="G29" s="11" t="s">
        <v>104</v>
      </c>
      <c r="H29" s="12" t="s">
        <v>101</v>
      </c>
      <c r="I29" s="11">
        <v>150</v>
      </c>
    </row>
    <row r="30" spans="1:9" x14ac:dyDescent="0.25">
      <c r="A30" s="22" t="s">
        <v>661</v>
      </c>
      <c r="B30" s="21" t="s">
        <v>656</v>
      </c>
      <c r="C30" s="8" t="s">
        <v>2</v>
      </c>
      <c r="D30" s="10" t="s">
        <v>138</v>
      </c>
      <c r="E30" s="10" t="s">
        <v>21</v>
      </c>
      <c r="F30" s="13" t="s">
        <v>122</v>
      </c>
      <c r="G30" s="11"/>
      <c r="H30" s="12"/>
      <c r="I30" s="11"/>
    </row>
    <row r="31" spans="1:9" x14ac:dyDescent="0.25">
      <c r="A31" s="22" t="s">
        <v>661</v>
      </c>
      <c r="B31" s="21" t="s">
        <v>656</v>
      </c>
      <c r="C31" s="8" t="s">
        <v>2</v>
      </c>
      <c r="D31" s="10" t="s">
        <v>135</v>
      </c>
      <c r="E31" s="10" t="s">
        <v>15</v>
      </c>
      <c r="F31" s="13" t="s">
        <v>19</v>
      </c>
      <c r="G31" s="11"/>
      <c r="H31" s="12"/>
      <c r="I31" s="11"/>
    </row>
    <row r="32" spans="1:9" x14ac:dyDescent="0.25">
      <c r="A32" s="22" t="s">
        <v>661</v>
      </c>
      <c r="B32" s="21" t="s">
        <v>656</v>
      </c>
      <c r="C32" s="8" t="s">
        <v>2</v>
      </c>
      <c r="D32" s="10" t="s">
        <v>136</v>
      </c>
      <c r="E32" s="10" t="s">
        <v>21</v>
      </c>
      <c r="F32" s="13" t="s">
        <v>17</v>
      </c>
      <c r="G32" s="11" t="s">
        <v>103</v>
      </c>
      <c r="H32" s="12" t="s">
        <v>96</v>
      </c>
      <c r="I32" s="11">
        <v>1</v>
      </c>
    </row>
    <row r="33" spans="1:9" x14ac:dyDescent="0.25">
      <c r="A33" s="22" t="s">
        <v>661</v>
      </c>
      <c r="B33" s="21" t="s">
        <v>656</v>
      </c>
      <c r="C33" s="8" t="s">
        <v>2</v>
      </c>
      <c r="D33" s="10" t="s">
        <v>137</v>
      </c>
      <c r="E33" s="10"/>
      <c r="F33" s="13"/>
      <c r="G33" s="11"/>
      <c r="H33" s="12"/>
      <c r="I33" s="11"/>
    </row>
    <row r="34" spans="1:9" x14ac:dyDescent="0.25">
      <c r="A34" s="22" t="s">
        <v>661</v>
      </c>
      <c r="B34" s="21" t="s">
        <v>656</v>
      </c>
      <c r="C34" s="8" t="s">
        <v>2</v>
      </c>
      <c r="D34" s="10" t="s">
        <v>98</v>
      </c>
      <c r="E34" s="10" t="s">
        <v>20</v>
      </c>
      <c r="F34" s="13" t="s">
        <v>17</v>
      </c>
      <c r="G34" s="11" t="s">
        <v>103</v>
      </c>
      <c r="H34" s="12" t="s">
        <v>96</v>
      </c>
      <c r="I34" s="11">
        <v>1</v>
      </c>
    </row>
    <row r="35" spans="1:9" x14ac:dyDescent="0.25">
      <c r="A35" s="22" t="s">
        <v>661</v>
      </c>
      <c r="B35" s="21" t="s">
        <v>656</v>
      </c>
      <c r="C35" s="8" t="s">
        <v>2</v>
      </c>
      <c r="D35" s="10" t="s">
        <v>111</v>
      </c>
      <c r="E35" s="10" t="s">
        <v>15</v>
      </c>
      <c r="F35" s="13" t="s">
        <v>17</v>
      </c>
      <c r="G35" s="11" t="s">
        <v>103</v>
      </c>
      <c r="H35" s="12" t="s">
        <v>96</v>
      </c>
      <c r="I35" s="11">
        <v>1</v>
      </c>
    </row>
    <row r="36" spans="1:9" ht="30" x14ac:dyDescent="0.25">
      <c r="A36" s="22" t="s">
        <v>661</v>
      </c>
      <c r="B36" s="21" t="s">
        <v>656</v>
      </c>
      <c r="C36" s="8" t="s">
        <v>2</v>
      </c>
      <c r="D36" s="10" t="s">
        <v>139</v>
      </c>
      <c r="E36" s="10" t="s">
        <v>15</v>
      </c>
      <c r="F36" s="13"/>
      <c r="G36" s="11"/>
      <c r="H36" s="12"/>
      <c r="I36" s="11"/>
    </row>
    <row r="37" spans="1:9" ht="30" x14ac:dyDescent="0.25">
      <c r="A37" s="22" t="s">
        <v>661</v>
      </c>
      <c r="B37" s="21" t="s">
        <v>656</v>
      </c>
      <c r="C37" s="8" t="s">
        <v>2</v>
      </c>
      <c r="D37" s="10" t="s">
        <v>140</v>
      </c>
      <c r="E37" s="10"/>
      <c r="F37" s="13"/>
      <c r="G37" s="11"/>
      <c r="H37" s="12"/>
      <c r="I37" s="11"/>
    </row>
    <row r="38" spans="1:9" x14ac:dyDescent="0.25">
      <c r="A38" s="22" t="s">
        <v>661</v>
      </c>
      <c r="B38" s="21" t="s">
        <v>656</v>
      </c>
      <c r="C38" s="8" t="s">
        <v>2</v>
      </c>
      <c r="D38" s="10" t="s">
        <v>126</v>
      </c>
      <c r="E38" s="10" t="s">
        <v>15</v>
      </c>
      <c r="F38" s="13" t="s">
        <v>16</v>
      </c>
      <c r="G38" s="11" t="s">
        <v>100</v>
      </c>
      <c r="H38" s="12" t="s">
        <v>101</v>
      </c>
      <c r="I38" s="11">
        <v>86</v>
      </c>
    </row>
    <row r="39" spans="1:9" x14ac:dyDescent="0.25">
      <c r="A39" s="22" t="s">
        <v>661</v>
      </c>
      <c r="B39" s="21" t="s">
        <v>656</v>
      </c>
      <c r="C39" s="8" t="s">
        <v>2</v>
      </c>
      <c r="D39" s="10" t="s">
        <v>99</v>
      </c>
      <c r="E39" s="10" t="s">
        <v>15</v>
      </c>
      <c r="F39" s="13" t="s">
        <v>18</v>
      </c>
      <c r="G39" s="11" t="s">
        <v>276</v>
      </c>
      <c r="H39" s="12" t="s">
        <v>96</v>
      </c>
      <c r="I39" s="11">
        <v>3</v>
      </c>
    </row>
    <row r="40" spans="1:9" x14ac:dyDescent="0.25">
      <c r="A40" s="22" t="s">
        <v>661</v>
      </c>
      <c r="B40" s="21" t="s">
        <v>656</v>
      </c>
      <c r="C40" s="8" t="s">
        <v>2</v>
      </c>
      <c r="D40" s="10" t="s">
        <v>127</v>
      </c>
      <c r="E40" s="10" t="s">
        <v>15</v>
      </c>
      <c r="F40" s="13" t="s">
        <v>19</v>
      </c>
      <c r="G40" s="11" t="s">
        <v>289</v>
      </c>
      <c r="H40" s="12" t="s">
        <v>96</v>
      </c>
      <c r="I40" s="11">
        <v>1</v>
      </c>
    </row>
    <row r="41" spans="1:9" x14ac:dyDescent="0.25">
      <c r="A41" s="22" t="s">
        <v>661</v>
      </c>
      <c r="B41" s="21" t="s">
        <v>656</v>
      </c>
      <c r="C41" s="8" t="s">
        <v>2</v>
      </c>
      <c r="D41" s="10" t="s">
        <v>95</v>
      </c>
      <c r="E41" s="10" t="s">
        <v>15</v>
      </c>
      <c r="F41" s="13" t="s">
        <v>19</v>
      </c>
      <c r="G41" s="11" t="s">
        <v>97</v>
      </c>
      <c r="H41" s="12" t="s">
        <v>96</v>
      </c>
      <c r="I41" s="11">
        <v>2</v>
      </c>
    </row>
    <row r="42" spans="1:9" x14ac:dyDescent="0.25">
      <c r="A42" s="22" t="s">
        <v>661</v>
      </c>
      <c r="B42" s="21" t="s">
        <v>656</v>
      </c>
      <c r="C42" s="8" t="s">
        <v>2</v>
      </c>
      <c r="D42" s="10" t="s">
        <v>112</v>
      </c>
      <c r="E42" s="10" t="s">
        <v>21</v>
      </c>
      <c r="F42" s="13" t="s">
        <v>29</v>
      </c>
      <c r="G42" s="11" t="s">
        <v>113</v>
      </c>
      <c r="H42" s="12" t="s">
        <v>96</v>
      </c>
      <c r="I42" s="11">
        <v>1</v>
      </c>
    </row>
    <row r="43" spans="1:9" x14ac:dyDescent="0.25">
      <c r="A43" s="22" t="s">
        <v>661</v>
      </c>
      <c r="B43" s="21" t="s">
        <v>656</v>
      </c>
      <c r="C43" s="8" t="s">
        <v>2</v>
      </c>
      <c r="D43" s="10" t="s">
        <v>109</v>
      </c>
      <c r="E43" s="10" t="s">
        <v>21</v>
      </c>
      <c r="F43" s="13" t="s">
        <v>30</v>
      </c>
      <c r="G43" s="11" t="s">
        <v>114</v>
      </c>
      <c r="H43" s="12" t="s">
        <v>96</v>
      </c>
      <c r="I43" s="11">
        <v>1</v>
      </c>
    </row>
    <row r="44" spans="1:9" x14ac:dyDescent="0.25">
      <c r="A44" s="22" t="s">
        <v>661</v>
      </c>
      <c r="B44" s="21" t="s">
        <v>656</v>
      </c>
      <c r="C44" s="8" t="s">
        <v>2</v>
      </c>
      <c r="D44" s="10" t="s">
        <v>115</v>
      </c>
      <c r="E44" s="10" t="s">
        <v>21</v>
      </c>
      <c r="F44" s="13" t="s">
        <v>29</v>
      </c>
      <c r="G44" s="11" t="s">
        <v>113</v>
      </c>
      <c r="H44" s="12" t="s">
        <v>96</v>
      </c>
      <c r="I44" s="11">
        <v>1</v>
      </c>
    </row>
    <row r="45" spans="1:9" x14ac:dyDescent="0.25">
      <c r="A45" s="22" t="s">
        <v>661</v>
      </c>
      <c r="B45" s="21" t="s">
        <v>656</v>
      </c>
      <c r="C45" s="8" t="s">
        <v>2</v>
      </c>
      <c r="D45" s="10" t="s">
        <v>128</v>
      </c>
      <c r="E45" s="10" t="s">
        <v>21</v>
      </c>
      <c r="F45" s="13" t="s">
        <v>26</v>
      </c>
      <c r="G45" s="11" t="s">
        <v>104</v>
      </c>
      <c r="H45" s="12" t="s">
        <v>101</v>
      </c>
      <c r="I45" s="11"/>
    </row>
    <row r="46" spans="1:9" x14ac:dyDescent="0.25">
      <c r="A46" s="22" t="s">
        <v>661</v>
      </c>
      <c r="B46" s="21" t="s">
        <v>656</v>
      </c>
      <c r="C46" s="8" t="s">
        <v>2</v>
      </c>
      <c r="D46" s="10" t="s">
        <v>129</v>
      </c>
      <c r="E46" s="10"/>
      <c r="F46" s="13"/>
      <c r="G46" s="11"/>
      <c r="H46" s="12"/>
      <c r="I46" s="11"/>
    </row>
    <row r="47" spans="1:9" x14ac:dyDescent="0.25">
      <c r="A47" s="22" t="s">
        <v>661</v>
      </c>
      <c r="B47" s="21" t="s">
        <v>656</v>
      </c>
      <c r="C47" s="8" t="s">
        <v>2</v>
      </c>
      <c r="D47" s="10" t="s">
        <v>130</v>
      </c>
      <c r="E47" s="10"/>
      <c r="F47" s="13"/>
      <c r="G47" s="11"/>
      <c r="H47" s="12"/>
      <c r="I47" s="11"/>
    </row>
    <row r="48" spans="1:9" x14ac:dyDescent="0.25">
      <c r="A48" s="22" t="s">
        <v>661</v>
      </c>
      <c r="B48" s="21" t="s">
        <v>656</v>
      </c>
      <c r="C48" s="8" t="s">
        <v>2</v>
      </c>
      <c r="D48" s="10" t="s">
        <v>131</v>
      </c>
      <c r="E48" s="10" t="s">
        <v>133</v>
      </c>
      <c r="F48" s="13" t="s">
        <v>17</v>
      </c>
      <c r="G48" s="11" t="s">
        <v>132</v>
      </c>
      <c r="H48" s="12" t="s">
        <v>96</v>
      </c>
      <c r="I48" s="11">
        <v>2</v>
      </c>
    </row>
    <row r="49" spans="1:9" x14ac:dyDescent="0.25">
      <c r="A49" s="22" t="s">
        <v>661</v>
      </c>
      <c r="B49" s="21" t="s">
        <v>656</v>
      </c>
      <c r="C49" s="8" t="s">
        <v>2</v>
      </c>
      <c r="D49" s="10" t="s">
        <v>131</v>
      </c>
      <c r="E49" s="10" t="s">
        <v>133</v>
      </c>
      <c r="F49" s="13" t="s">
        <v>17</v>
      </c>
      <c r="G49" s="11" t="s">
        <v>134</v>
      </c>
      <c r="H49" s="12" t="s">
        <v>96</v>
      </c>
      <c r="I49" s="11">
        <v>1</v>
      </c>
    </row>
    <row r="50" spans="1:9" x14ac:dyDescent="0.25">
      <c r="A50" s="22" t="s">
        <v>661</v>
      </c>
      <c r="B50" s="21" t="s">
        <v>656</v>
      </c>
      <c r="C50" s="8" t="s">
        <v>2</v>
      </c>
      <c r="D50" s="10" t="s">
        <v>124</v>
      </c>
      <c r="E50" s="10"/>
      <c r="F50" s="13"/>
      <c r="G50" s="11"/>
      <c r="H50" s="12"/>
      <c r="I50" s="11"/>
    </row>
    <row r="51" spans="1:9" x14ac:dyDescent="0.25">
      <c r="A51" s="22" t="s">
        <v>661</v>
      </c>
      <c r="B51" s="21" t="s">
        <v>656</v>
      </c>
      <c r="C51" s="8" t="s">
        <v>2</v>
      </c>
      <c r="D51" s="10" t="s">
        <v>125</v>
      </c>
      <c r="E51" s="10"/>
      <c r="F51" s="13"/>
      <c r="G51" s="11"/>
      <c r="H51" s="12"/>
      <c r="I51" s="11"/>
    </row>
    <row r="52" spans="1:9" x14ac:dyDescent="0.25">
      <c r="A52" s="22" t="s">
        <v>661</v>
      </c>
      <c r="B52" s="21" t="s">
        <v>656</v>
      </c>
      <c r="C52" s="8" t="s">
        <v>2</v>
      </c>
      <c r="D52" s="10" t="s">
        <v>975</v>
      </c>
      <c r="E52" s="10" t="s">
        <v>21</v>
      </c>
      <c r="F52" s="13" t="s">
        <v>26</v>
      </c>
      <c r="G52" s="11" t="s">
        <v>104</v>
      </c>
      <c r="H52" s="12" t="s">
        <v>101</v>
      </c>
      <c r="I52" s="11">
        <v>2.1</v>
      </c>
    </row>
    <row r="53" spans="1:9" x14ac:dyDescent="0.25">
      <c r="A53" s="22" t="s">
        <v>661</v>
      </c>
      <c r="B53" s="21" t="s">
        <v>656</v>
      </c>
      <c r="C53" s="8" t="s">
        <v>7</v>
      </c>
      <c r="D53" s="10" t="s">
        <v>105</v>
      </c>
      <c r="E53" s="10" t="s">
        <v>20</v>
      </c>
      <c r="F53" s="13" t="s">
        <v>26</v>
      </c>
      <c r="G53" s="11" t="s">
        <v>106</v>
      </c>
      <c r="H53" s="12" t="s">
        <v>101</v>
      </c>
      <c r="I53" s="11">
        <v>138</v>
      </c>
    </row>
    <row r="54" spans="1:9" x14ac:dyDescent="0.25">
      <c r="A54" s="22" t="s">
        <v>661</v>
      </c>
      <c r="B54" s="21" t="s">
        <v>656</v>
      </c>
      <c r="C54" s="8" t="s">
        <v>7</v>
      </c>
      <c r="D54" s="10" t="s">
        <v>108</v>
      </c>
      <c r="E54" s="10" t="s">
        <v>20</v>
      </c>
      <c r="F54" s="13" t="s">
        <v>29</v>
      </c>
      <c r="G54" s="11" t="s">
        <v>618</v>
      </c>
      <c r="H54" s="12" t="s">
        <v>96</v>
      </c>
      <c r="I54" s="11">
        <v>1</v>
      </c>
    </row>
    <row r="55" spans="1:9" x14ac:dyDescent="0.25">
      <c r="A55" s="22" t="s">
        <v>661</v>
      </c>
      <c r="B55" s="21" t="s">
        <v>656</v>
      </c>
      <c r="C55" s="8" t="s">
        <v>7</v>
      </c>
      <c r="D55" s="10" t="s">
        <v>110</v>
      </c>
      <c r="E55" s="10" t="s">
        <v>21</v>
      </c>
      <c r="F55" s="13" t="s">
        <v>26</v>
      </c>
      <c r="G55" s="11" t="s">
        <v>104</v>
      </c>
      <c r="H55" s="12" t="s">
        <v>101</v>
      </c>
      <c r="I55" s="11">
        <f>61*2</f>
        <v>122</v>
      </c>
    </row>
    <row r="56" spans="1:9" x14ac:dyDescent="0.25">
      <c r="A56" s="22" t="s">
        <v>661</v>
      </c>
      <c r="B56" s="21" t="s">
        <v>656</v>
      </c>
      <c r="C56" s="8" t="s">
        <v>7</v>
      </c>
      <c r="D56" s="10" t="s">
        <v>708</v>
      </c>
      <c r="E56" s="10" t="s">
        <v>21</v>
      </c>
      <c r="F56" s="13" t="s">
        <v>26</v>
      </c>
      <c r="G56" s="11" t="s">
        <v>104</v>
      </c>
      <c r="H56" s="12" t="s">
        <v>101</v>
      </c>
      <c r="I56" s="11">
        <v>2.1</v>
      </c>
    </row>
    <row r="57" spans="1:9" x14ac:dyDescent="0.25">
      <c r="A57" s="22" t="s">
        <v>661</v>
      </c>
      <c r="B57" s="21" t="s">
        <v>656</v>
      </c>
      <c r="C57" s="8" t="s">
        <v>7</v>
      </c>
      <c r="D57" s="10" t="s">
        <v>141</v>
      </c>
      <c r="E57" s="10" t="s">
        <v>21</v>
      </c>
      <c r="F57" s="13"/>
      <c r="G57" s="11"/>
      <c r="H57" s="12"/>
      <c r="I57" s="11"/>
    </row>
    <row r="58" spans="1:9" x14ac:dyDescent="0.25">
      <c r="A58" s="22" t="s">
        <v>661</v>
      </c>
      <c r="B58" s="21" t="s">
        <v>656</v>
      </c>
      <c r="C58" s="8" t="s">
        <v>7</v>
      </c>
      <c r="D58" s="10" t="s">
        <v>142</v>
      </c>
      <c r="E58" s="10"/>
      <c r="F58" s="13"/>
      <c r="G58" s="11"/>
      <c r="H58" s="12"/>
      <c r="I58" s="11"/>
    </row>
    <row r="59" spans="1:9" x14ac:dyDescent="0.25">
      <c r="A59" s="22" t="s">
        <v>661</v>
      </c>
      <c r="B59" s="21" t="s">
        <v>656</v>
      </c>
      <c r="C59" s="8" t="s">
        <v>7</v>
      </c>
      <c r="D59" s="10" t="s">
        <v>143</v>
      </c>
      <c r="E59" s="10" t="s">
        <v>15</v>
      </c>
      <c r="F59" s="13"/>
      <c r="G59" s="11"/>
      <c r="H59" s="12"/>
      <c r="I59" s="11"/>
    </row>
    <row r="60" spans="1:9" x14ac:dyDescent="0.25">
      <c r="A60" s="22" t="s">
        <v>661</v>
      </c>
      <c r="B60" s="21" t="s">
        <v>656</v>
      </c>
      <c r="C60" s="8" t="s">
        <v>7</v>
      </c>
      <c r="D60" s="10" t="s">
        <v>144</v>
      </c>
      <c r="E60" s="10"/>
      <c r="F60" s="13"/>
      <c r="G60" s="11"/>
      <c r="H60" s="12"/>
      <c r="I60" s="11"/>
    </row>
    <row r="61" spans="1:9" ht="30" x14ac:dyDescent="0.25">
      <c r="A61" s="22" t="s">
        <v>661</v>
      </c>
      <c r="B61" s="21" t="s">
        <v>656</v>
      </c>
      <c r="C61" s="8" t="s">
        <v>7</v>
      </c>
      <c r="D61" s="10" t="s">
        <v>215</v>
      </c>
      <c r="E61" s="10" t="s">
        <v>21</v>
      </c>
      <c r="F61" s="13" t="s">
        <v>26</v>
      </c>
      <c r="G61" s="11" t="s">
        <v>104</v>
      </c>
      <c r="H61" s="12" t="s">
        <v>101</v>
      </c>
      <c r="I61" s="11">
        <v>150</v>
      </c>
    </row>
    <row r="62" spans="1:9" x14ac:dyDescent="0.25">
      <c r="A62" s="22" t="s">
        <v>661</v>
      </c>
      <c r="B62" s="21" t="s">
        <v>656</v>
      </c>
      <c r="C62" s="8" t="s">
        <v>7</v>
      </c>
      <c r="D62" s="10" t="s">
        <v>138</v>
      </c>
      <c r="E62" s="10" t="s">
        <v>21</v>
      </c>
      <c r="F62" s="13" t="s">
        <v>122</v>
      </c>
      <c r="G62" s="11"/>
      <c r="H62" s="12"/>
      <c r="I62" s="11"/>
    </row>
    <row r="63" spans="1:9" x14ac:dyDescent="0.25">
      <c r="A63" s="22" t="s">
        <v>661</v>
      </c>
      <c r="B63" s="21" t="s">
        <v>656</v>
      </c>
      <c r="C63" s="8" t="s">
        <v>7</v>
      </c>
      <c r="D63" s="10" t="s">
        <v>135</v>
      </c>
      <c r="E63" s="10" t="s">
        <v>15</v>
      </c>
      <c r="F63" s="13" t="s">
        <v>19</v>
      </c>
      <c r="G63" s="11"/>
      <c r="H63" s="12"/>
      <c r="I63" s="11"/>
    </row>
    <row r="64" spans="1:9" x14ac:dyDescent="0.25">
      <c r="A64" s="22" t="s">
        <v>661</v>
      </c>
      <c r="B64" s="21" t="s">
        <v>656</v>
      </c>
      <c r="C64" s="8" t="s">
        <v>7</v>
      </c>
      <c r="D64" s="10" t="s">
        <v>136</v>
      </c>
      <c r="E64" s="10" t="s">
        <v>21</v>
      </c>
      <c r="F64" s="13" t="s">
        <v>17</v>
      </c>
      <c r="G64" s="11" t="s">
        <v>103</v>
      </c>
      <c r="H64" s="12" t="s">
        <v>96</v>
      </c>
      <c r="I64" s="11">
        <v>1</v>
      </c>
    </row>
    <row r="65" spans="1:9" x14ac:dyDescent="0.25">
      <c r="A65" s="22" t="s">
        <v>661</v>
      </c>
      <c r="B65" s="21" t="s">
        <v>656</v>
      </c>
      <c r="C65" s="8" t="s">
        <v>7</v>
      </c>
      <c r="D65" s="10" t="s">
        <v>137</v>
      </c>
      <c r="E65" s="10"/>
      <c r="F65" s="13"/>
      <c r="G65" s="11"/>
      <c r="H65" s="12"/>
      <c r="I65" s="11"/>
    </row>
    <row r="66" spans="1:9" x14ac:dyDescent="0.25">
      <c r="A66" s="22" t="s">
        <v>661</v>
      </c>
      <c r="B66" s="21" t="s">
        <v>656</v>
      </c>
      <c r="C66" s="8" t="s">
        <v>7</v>
      </c>
      <c r="D66" s="10" t="s">
        <v>98</v>
      </c>
      <c r="E66" s="10" t="s">
        <v>20</v>
      </c>
      <c r="F66" s="13" t="s">
        <v>17</v>
      </c>
      <c r="G66" s="11" t="s">
        <v>103</v>
      </c>
      <c r="H66" s="12" t="s">
        <v>96</v>
      </c>
      <c r="I66" s="11">
        <v>1</v>
      </c>
    </row>
    <row r="67" spans="1:9" x14ac:dyDescent="0.25">
      <c r="A67" s="22" t="s">
        <v>661</v>
      </c>
      <c r="B67" s="21" t="s">
        <v>656</v>
      </c>
      <c r="C67" s="8" t="s">
        <v>7</v>
      </c>
      <c r="D67" s="10" t="s">
        <v>111</v>
      </c>
      <c r="E67" s="10" t="s">
        <v>15</v>
      </c>
      <c r="F67" s="13" t="s">
        <v>17</v>
      </c>
      <c r="G67" s="11" t="s">
        <v>103</v>
      </c>
      <c r="H67" s="12" t="s">
        <v>96</v>
      </c>
      <c r="I67" s="11">
        <v>1</v>
      </c>
    </row>
    <row r="68" spans="1:9" ht="30" x14ac:dyDescent="0.25">
      <c r="A68" s="22" t="s">
        <v>661</v>
      </c>
      <c r="B68" s="21" t="s">
        <v>656</v>
      </c>
      <c r="C68" s="8" t="s">
        <v>7</v>
      </c>
      <c r="D68" s="10" t="s">
        <v>139</v>
      </c>
      <c r="E68" s="10" t="s">
        <v>15</v>
      </c>
      <c r="F68" s="13"/>
      <c r="G68" s="11"/>
      <c r="H68" s="12"/>
      <c r="I68" s="11"/>
    </row>
    <row r="69" spans="1:9" ht="30" x14ac:dyDescent="0.25">
      <c r="A69" s="22" t="s">
        <v>661</v>
      </c>
      <c r="B69" s="21" t="s">
        <v>656</v>
      </c>
      <c r="C69" s="8" t="s">
        <v>7</v>
      </c>
      <c r="D69" s="10" t="s">
        <v>140</v>
      </c>
      <c r="E69" s="10"/>
      <c r="F69" s="13"/>
      <c r="G69" s="11"/>
      <c r="H69" s="12"/>
      <c r="I69" s="11"/>
    </row>
    <row r="70" spans="1:9" x14ac:dyDescent="0.25">
      <c r="A70" s="22" t="s">
        <v>661</v>
      </c>
      <c r="B70" s="21" t="s">
        <v>656</v>
      </c>
      <c r="C70" s="8" t="s">
        <v>7</v>
      </c>
      <c r="D70" s="10" t="s">
        <v>126</v>
      </c>
      <c r="E70" s="10" t="s">
        <v>15</v>
      </c>
      <c r="F70" s="13" t="s">
        <v>16</v>
      </c>
      <c r="G70" s="11" t="s">
        <v>100</v>
      </c>
      <c r="H70" s="12" t="s">
        <v>101</v>
      </c>
      <c r="I70" s="11">
        <v>86</v>
      </c>
    </row>
    <row r="71" spans="1:9" x14ac:dyDescent="0.25">
      <c r="A71" s="22" t="s">
        <v>661</v>
      </c>
      <c r="B71" s="21" t="s">
        <v>656</v>
      </c>
      <c r="C71" s="8" t="s">
        <v>7</v>
      </c>
      <c r="D71" s="10" t="s">
        <v>99</v>
      </c>
      <c r="E71" s="10" t="s">
        <v>15</v>
      </c>
      <c r="F71" s="13" t="s">
        <v>18</v>
      </c>
      <c r="G71" s="11" t="s">
        <v>276</v>
      </c>
      <c r="H71" s="12" t="s">
        <v>96</v>
      </c>
      <c r="I71" s="11">
        <v>3</v>
      </c>
    </row>
    <row r="72" spans="1:9" x14ac:dyDescent="0.25">
      <c r="A72" s="22" t="s">
        <v>661</v>
      </c>
      <c r="B72" s="21" t="s">
        <v>656</v>
      </c>
      <c r="C72" s="8" t="s">
        <v>7</v>
      </c>
      <c r="D72" s="10" t="s">
        <v>127</v>
      </c>
      <c r="E72" s="10" t="s">
        <v>15</v>
      </c>
      <c r="F72" s="13" t="s">
        <v>19</v>
      </c>
      <c r="G72" s="11" t="s">
        <v>289</v>
      </c>
      <c r="H72" s="12" t="s">
        <v>96</v>
      </c>
      <c r="I72" s="11">
        <v>1</v>
      </c>
    </row>
    <row r="73" spans="1:9" x14ac:dyDescent="0.25">
      <c r="A73" s="22" t="s">
        <v>661</v>
      </c>
      <c r="B73" s="21" t="s">
        <v>656</v>
      </c>
      <c r="C73" s="8" t="s">
        <v>7</v>
      </c>
      <c r="D73" s="10" t="s">
        <v>95</v>
      </c>
      <c r="E73" s="10" t="s">
        <v>15</v>
      </c>
      <c r="F73" s="13" t="s">
        <v>19</v>
      </c>
      <c r="G73" s="11" t="s">
        <v>97</v>
      </c>
      <c r="H73" s="12" t="s">
        <v>96</v>
      </c>
      <c r="I73" s="11">
        <v>2</v>
      </c>
    </row>
    <row r="74" spans="1:9" x14ac:dyDescent="0.25">
      <c r="A74" s="22" t="s">
        <v>661</v>
      </c>
      <c r="B74" s="21" t="s">
        <v>656</v>
      </c>
      <c r="C74" s="8" t="s">
        <v>7</v>
      </c>
      <c r="D74" s="10" t="s">
        <v>112</v>
      </c>
      <c r="E74" s="10" t="s">
        <v>21</v>
      </c>
      <c r="F74" s="13" t="s">
        <v>29</v>
      </c>
      <c r="G74" s="11" t="s">
        <v>113</v>
      </c>
      <c r="H74" s="12" t="s">
        <v>96</v>
      </c>
      <c r="I74" s="11">
        <v>1</v>
      </c>
    </row>
    <row r="75" spans="1:9" x14ac:dyDescent="0.25">
      <c r="A75" s="22" t="s">
        <v>661</v>
      </c>
      <c r="B75" s="21" t="s">
        <v>656</v>
      </c>
      <c r="C75" s="8" t="s">
        <v>7</v>
      </c>
      <c r="D75" s="10" t="s">
        <v>109</v>
      </c>
      <c r="E75" s="10" t="s">
        <v>21</v>
      </c>
      <c r="F75" s="13" t="s">
        <v>30</v>
      </c>
      <c r="G75" s="11" t="s">
        <v>114</v>
      </c>
      <c r="H75" s="12" t="s">
        <v>96</v>
      </c>
      <c r="I75" s="11">
        <v>1</v>
      </c>
    </row>
    <row r="76" spans="1:9" x14ac:dyDescent="0.25">
      <c r="A76" s="22" t="s">
        <v>661</v>
      </c>
      <c r="B76" s="21" t="s">
        <v>656</v>
      </c>
      <c r="C76" s="8" t="s">
        <v>7</v>
      </c>
      <c r="D76" s="10" t="s">
        <v>115</v>
      </c>
      <c r="E76" s="10" t="s">
        <v>21</v>
      </c>
      <c r="F76" s="13" t="s">
        <v>29</v>
      </c>
      <c r="G76" s="11" t="s">
        <v>113</v>
      </c>
      <c r="H76" s="12" t="s">
        <v>96</v>
      </c>
      <c r="I76" s="11">
        <v>1</v>
      </c>
    </row>
    <row r="77" spans="1:9" x14ac:dyDescent="0.25">
      <c r="A77" s="22" t="s">
        <v>661</v>
      </c>
      <c r="B77" s="21" t="s">
        <v>656</v>
      </c>
      <c r="C77" s="8" t="s">
        <v>7</v>
      </c>
      <c r="D77" s="10" t="s">
        <v>128</v>
      </c>
      <c r="E77" s="10" t="s">
        <v>21</v>
      </c>
      <c r="F77" s="13" t="s">
        <v>26</v>
      </c>
      <c r="G77" s="11" t="s">
        <v>104</v>
      </c>
      <c r="H77" s="12" t="s">
        <v>101</v>
      </c>
      <c r="I77" s="11"/>
    </row>
    <row r="78" spans="1:9" x14ac:dyDescent="0.25">
      <c r="A78" s="22" t="s">
        <v>661</v>
      </c>
      <c r="B78" s="21" t="s">
        <v>656</v>
      </c>
      <c r="C78" s="8" t="s">
        <v>7</v>
      </c>
      <c r="D78" s="10" t="s">
        <v>129</v>
      </c>
      <c r="E78" s="10"/>
      <c r="F78" s="13"/>
      <c r="G78" s="11"/>
      <c r="H78" s="12"/>
      <c r="I78" s="11"/>
    </row>
    <row r="79" spans="1:9" x14ac:dyDescent="0.25">
      <c r="A79" s="22" t="s">
        <v>661</v>
      </c>
      <c r="B79" s="21" t="s">
        <v>656</v>
      </c>
      <c r="C79" s="8" t="s">
        <v>7</v>
      </c>
      <c r="D79" s="10" t="s">
        <v>130</v>
      </c>
      <c r="E79" s="10"/>
      <c r="F79" s="13"/>
      <c r="G79" s="11"/>
      <c r="H79" s="12"/>
      <c r="I79" s="11"/>
    </row>
    <row r="80" spans="1:9" x14ac:dyDescent="0.25">
      <c r="A80" s="22" t="s">
        <v>661</v>
      </c>
      <c r="B80" s="21" t="s">
        <v>656</v>
      </c>
      <c r="C80" s="8" t="s">
        <v>7</v>
      </c>
      <c r="D80" s="10" t="s">
        <v>131</v>
      </c>
      <c r="E80" s="10" t="s">
        <v>133</v>
      </c>
      <c r="F80" s="13" t="s">
        <v>17</v>
      </c>
      <c r="G80" s="11" t="s">
        <v>132</v>
      </c>
      <c r="H80" s="12" t="s">
        <v>96</v>
      </c>
      <c r="I80" s="11">
        <v>2</v>
      </c>
    </row>
    <row r="81" spans="1:9" x14ac:dyDescent="0.25">
      <c r="A81" s="22" t="s">
        <v>661</v>
      </c>
      <c r="B81" s="21" t="s">
        <v>656</v>
      </c>
      <c r="C81" s="8" t="s">
        <v>7</v>
      </c>
      <c r="D81" s="10" t="s">
        <v>131</v>
      </c>
      <c r="E81" s="10" t="s">
        <v>133</v>
      </c>
      <c r="F81" s="13" t="s">
        <v>17</v>
      </c>
      <c r="G81" s="11" t="s">
        <v>134</v>
      </c>
      <c r="H81" s="12" t="s">
        <v>96</v>
      </c>
      <c r="I81" s="11">
        <v>1</v>
      </c>
    </row>
    <row r="82" spans="1:9" x14ac:dyDescent="0.25">
      <c r="A82" s="22" t="s">
        <v>661</v>
      </c>
      <c r="B82" s="21" t="s">
        <v>656</v>
      </c>
      <c r="C82" s="8" t="s">
        <v>7</v>
      </c>
      <c r="D82" s="10" t="s">
        <v>124</v>
      </c>
      <c r="E82" s="10"/>
      <c r="F82" s="13"/>
      <c r="G82" s="11"/>
      <c r="H82" s="12"/>
      <c r="I82" s="11"/>
    </row>
    <row r="83" spans="1:9" x14ac:dyDescent="0.25">
      <c r="A83" s="22" t="s">
        <v>661</v>
      </c>
      <c r="B83" s="21" t="s">
        <v>656</v>
      </c>
      <c r="C83" s="8" t="s">
        <v>7</v>
      </c>
      <c r="D83" s="10" t="s">
        <v>125</v>
      </c>
      <c r="E83" s="10"/>
      <c r="F83" s="13"/>
      <c r="G83" s="11"/>
      <c r="H83" s="12"/>
      <c r="I83" s="11"/>
    </row>
    <row r="84" spans="1:9" x14ac:dyDescent="0.25">
      <c r="A84" s="22" t="s">
        <v>661</v>
      </c>
      <c r="B84" s="21" t="s">
        <v>656</v>
      </c>
      <c r="C84" s="8" t="s">
        <v>7</v>
      </c>
      <c r="D84" s="10" t="s">
        <v>975</v>
      </c>
      <c r="E84" s="10" t="s">
        <v>21</v>
      </c>
      <c r="F84" s="13" t="s">
        <v>26</v>
      </c>
      <c r="G84" s="11" t="s">
        <v>104</v>
      </c>
      <c r="H84" s="12" t="s">
        <v>101</v>
      </c>
      <c r="I84" s="11">
        <v>2.1</v>
      </c>
    </row>
    <row r="85" spans="1:9" x14ac:dyDescent="0.25">
      <c r="A85" s="22" t="s">
        <v>661</v>
      </c>
      <c r="B85" s="21" t="s">
        <v>656</v>
      </c>
      <c r="C85" s="8" t="s">
        <v>5</v>
      </c>
      <c r="D85" s="10" t="s">
        <v>145</v>
      </c>
      <c r="E85" s="10"/>
      <c r="F85" s="13"/>
      <c r="G85" s="11"/>
      <c r="H85" s="12"/>
      <c r="I85" s="11"/>
    </row>
    <row r="86" spans="1:9" x14ac:dyDescent="0.25">
      <c r="A86" s="22" t="s">
        <v>661</v>
      </c>
      <c r="B86" s="21" t="s">
        <v>656</v>
      </c>
      <c r="C86" s="8" t="s">
        <v>5</v>
      </c>
      <c r="D86" s="10" t="s">
        <v>146</v>
      </c>
      <c r="E86" s="10"/>
      <c r="F86" s="13"/>
      <c r="G86" s="11"/>
      <c r="H86" s="12"/>
      <c r="I86" s="11"/>
    </row>
    <row r="87" spans="1:9" x14ac:dyDescent="0.25">
      <c r="A87" s="22" t="s">
        <v>661</v>
      </c>
      <c r="B87" s="21" t="s">
        <v>656</v>
      </c>
      <c r="C87" s="8" t="s">
        <v>5</v>
      </c>
      <c r="D87" s="10" t="s">
        <v>147</v>
      </c>
      <c r="E87" s="10"/>
      <c r="F87" s="13"/>
      <c r="G87" s="11"/>
      <c r="H87" s="12"/>
      <c r="I87" s="11"/>
    </row>
    <row r="88" spans="1:9" x14ac:dyDescent="0.25">
      <c r="A88" s="22" t="s">
        <v>661</v>
      </c>
      <c r="B88" s="21" t="s">
        <v>656</v>
      </c>
      <c r="C88" s="8" t="s">
        <v>5</v>
      </c>
      <c r="D88" s="10" t="s">
        <v>148</v>
      </c>
      <c r="E88" s="10"/>
      <c r="F88" s="13"/>
      <c r="G88" s="11"/>
      <c r="H88" s="12"/>
      <c r="I88" s="11"/>
    </row>
    <row r="89" spans="1:9" ht="30" x14ac:dyDescent="0.25">
      <c r="A89" s="22" t="s">
        <v>661</v>
      </c>
      <c r="B89" s="21" t="s">
        <v>656</v>
      </c>
      <c r="C89" s="8" t="s">
        <v>5</v>
      </c>
      <c r="D89" s="10" t="s">
        <v>149</v>
      </c>
      <c r="E89" s="10"/>
      <c r="F89" s="13"/>
      <c r="G89" s="11"/>
      <c r="H89" s="12"/>
      <c r="I89" s="11"/>
    </row>
    <row r="90" spans="1:9" x14ac:dyDescent="0.25">
      <c r="A90" s="22" t="s">
        <v>661</v>
      </c>
      <c r="B90" s="21" t="s">
        <v>656</v>
      </c>
      <c r="C90" s="8" t="s">
        <v>5</v>
      </c>
      <c r="D90" s="10" t="s">
        <v>105</v>
      </c>
      <c r="E90" s="10" t="s">
        <v>20</v>
      </c>
      <c r="F90" s="13" t="s">
        <v>26</v>
      </c>
      <c r="G90" s="11" t="s">
        <v>106</v>
      </c>
      <c r="H90" s="12" t="s">
        <v>101</v>
      </c>
      <c r="I90" s="11">
        <v>138</v>
      </c>
    </row>
    <row r="91" spans="1:9" x14ac:dyDescent="0.25">
      <c r="A91" s="22" t="s">
        <v>661</v>
      </c>
      <c r="B91" s="21" t="s">
        <v>656</v>
      </c>
      <c r="C91" s="8" t="s">
        <v>5</v>
      </c>
      <c r="D91" s="10" t="s">
        <v>108</v>
      </c>
      <c r="E91" s="10" t="s">
        <v>20</v>
      </c>
      <c r="F91" s="13" t="s">
        <v>29</v>
      </c>
      <c r="G91" s="11" t="s">
        <v>618</v>
      </c>
      <c r="H91" s="12" t="s">
        <v>96</v>
      </c>
      <c r="I91" s="11">
        <v>1</v>
      </c>
    </row>
    <row r="92" spans="1:9" x14ac:dyDescent="0.25">
      <c r="A92" s="22" t="s">
        <v>661</v>
      </c>
      <c r="B92" s="21" t="s">
        <v>656</v>
      </c>
      <c r="C92" s="8" t="s">
        <v>5</v>
      </c>
      <c r="D92" s="10" t="s">
        <v>110</v>
      </c>
      <c r="E92" s="10" t="s">
        <v>21</v>
      </c>
      <c r="F92" s="13" t="s">
        <v>26</v>
      </c>
      <c r="G92" s="11" t="s">
        <v>104</v>
      </c>
      <c r="H92" s="12" t="s">
        <v>101</v>
      </c>
      <c r="I92" s="11">
        <f>61*2</f>
        <v>122</v>
      </c>
    </row>
    <row r="93" spans="1:9" x14ac:dyDescent="0.25">
      <c r="A93" s="22" t="s">
        <v>661</v>
      </c>
      <c r="B93" s="21" t="s">
        <v>656</v>
      </c>
      <c r="C93" s="8" t="s">
        <v>5</v>
      </c>
      <c r="D93" s="10" t="s">
        <v>708</v>
      </c>
      <c r="E93" s="10" t="s">
        <v>21</v>
      </c>
      <c r="F93" s="13" t="s">
        <v>26</v>
      </c>
      <c r="G93" s="11" t="s">
        <v>104</v>
      </c>
      <c r="H93" s="12" t="s">
        <v>101</v>
      </c>
      <c r="I93" s="11">
        <v>2.1</v>
      </c>
    </row>
    <row r="94" spans="1:9" x14ac:dyDescent="0.25">
      <c r="A94" s="22" t="s">
        <v>661</v>
      </c>
      <c r="B94" s="21" t="s">
        <v>656</v>
      </c>
      <c r="C94" s="8" t="s">
        <v>5</v>
      </c>
      <c r="D94" s="10" t="s">
        <v>141</v>
      </c>
      <c r="E94" s="10" t="s">
        <v>21</v>
      </c>
      <c r="F94" s="13"/>
      <c r="G94" s="11"/>
      <c r="H94" s="12"/>
      <c r="I94" s="11"/>
    </row>
    <row r="95" spans="1:9" x14ac:dyDescent="0.25">
      <c r="A95" s="22" t="s">
        <v>661</v>
      </c>
      <c r="B95" s="21" t="s">
        <v>656</v>
      </c>
      <c r="C95" s="8" t="s">
        <v>5</v>
      </c>
      <c r="D95" s="10" t="s">
        <v>142</v>
      </c>
      <c r="E95" s="10"/>
      <c r="F95" s="13"/>
      <c r="G95" s="11"/>
      <c r="H95" s="12"/>
      <c r="I95" s="11"/>
    </row>
    <row r="96" spans="1:9" x14ac:dyDescent="0.25">
      <c r="A96" s="22" t="s">
        <v>661</v>
      </c>
      <c r="B96" s="21" t="s">
        <v>656</v>
      </c>
      <c r="C96" s="8" t="s">
        <v>5</v>
      </c>
      <c r="D96" s="10" t="s">
        <v>143</v>
      </c>
      <c r="E96" s="10" t="s">
        <v>15</v>
      </c>
      <c r="F96" s="13"/>
      <c r="G96" s="11"/>
      <c r="H96" s="12"/>
      <c r="I96" s="11"/>
    </row>
    <row r="97" spans="1:9" x14ac:dyDescent="0.25">
      <c r="A97" s="22" t="s">
        <v>661</v>
      </c>
      <c r="B97" s="21" t="s">
        <v>656</v>
      </c>
      <c r="C97" s="8" t="s">
        <v>5</v>
      </c>
      <c r="D97" s="10" t="s">
        <v>144</v>
      </c>
      <c r="E97" s="10"/>
      <c r="F97" s="13"/>
      <c r="G97" s="11"/>
      <c r="H97" s="12"/>
      <c r="I97" s="11"/>
    </row>
    <row r="98" spans="1:9" ht="30" x14ac:dyDescent="0.25">
      <c r="A98" s="22" t="s">
        <v>661</v>
      </c>
      <c r="B98" s="21" t="s">
        <v>656</v>
      </c>
      <c r="C98" s="8" t="s">
        <v>5</v>
      </c>
      <c r="D98" s="10" t="s">
        <v>215</v>
      </c>
      <c r="E98" s="10" t="s">
        <v>21</v>
      </c>
      <c r="F98" s="13" t="s">
        <v>26</v>
      </c>
      <c r="G98" s="11" t="s">
        <v>104</v>
      </c>
      <c r="H98" s="12" t="s">
        <v>101</v>
      </c>
      <c r="I98" s="11">
        <v>150</v>
      </c>
    </row>
    <row r="99" spans="1:9" x14ac:dyDescent="0.25">
      <c r="A99" s="22" t="s">
        <v>661</v>
      </c>
      <c r="B99" s="21" t="s">
        <v>656</v>
      </c>
      <c r="C99" s="8" t="s">
        <v>5</v>
      </c>
      <c r="D99" s="10" t="s">
        <v>138</v>
      </c>
      <c r="E99" s="10" t="s">
        <v>21</v>
      </c>
      <c r="F99" s="13" t="s">
        <v>122</v>
      </c>
      <c r="G99" s="11"/>
      <c r="H99" s="12"/>
      <c r="I99" s="11"/>
    </row>
    <row r="100" spans="1:9" x14ac:dyDescent="0.25">
      <c r="A100" s="22" t="s">
        <v>661</v>
      </c>
      <c r="B100" s="21" t="s">
        <v>656</v>
      </c>
      <c r="C100" s="8" t="s">
        <v>5</v>
      </c>
      <c r="D100" s="10" t="s">
        <v>135</v>
      </c>
      <c r="E100" s="10" t="s">
        <v>15</v>
      </c>
      <c r="F100" s="13" t="s">
        <v>19</v>
      </c>
      <c r="G100" s="11"/>
      <c r="H100" s="12"/>
      <c r="I100" s="11"/>
    </row>
    <row r="101" spans="1:9" x14ac:dyDescent="0.25">
      <c r="A101" s="22" t="s">
        <v>661</v>
      </c>
      <c r="B101" s="21" t="s">
        <v>656</v>
      </c>
      <c r="C101" s="8" t="s">
        <v>5</v>
      </c>
      <c r="D101" s="10" t="s">
        <v>136</v>
      </c>
      <c r="E101" s="10" t="s">
        <v>21</v>
      </c>
      <c r="F101" s="13" t="s">
        <v>17</v>
      </c>
      <c r="G101" s="11" t="s">
        <v>103</v>
      </c>
      <c r="H101" s="12" t="s">
        <v>96</v>
      </c>
      <c r="I101" s="11">
        <v>1</v>
      </c>
    </row>
    <row r="102" spans="1:9" x14ac:dyDescent="0.25">
      <c r="A102" s="22" t="s">
        <v>661</v>
      </c>
      <c r="B102" s="21" t="s">
        <v>656</v>
      </c>
      <c r="C102" s="8" t="s">
        <v>5</v>
      </c>
      <c r="D102" s="10" t="s">
        <v>137</v>
      </c>
      <c r="E102" s="10"/>
      <c r="F102" s="13"/>
      <c r="G102" s="11"/>
      <c r="H102" s="12"/>
      <c r="I102" s="11"/>
    </row>
    <row r="103" spans="1:9" x14ac:dyDescent="0.25">
      <c r="A103" s="22" t="s">
        <v>661</v>
      </c>
      <c r="B103" s="21" t="s">
        <v>656</v>
      </c>
      <c r="C103" s="8" t="s">
        <v>5</v>
      </c>
      <c r="D103" s="10" t="s">
        <v>98</v>
      </c>
      <c r="E103" s="10" t="s">
        <v>20</v>
      </c>
      <c r="F103" s="13" t="s">
        <v>17</v>
      </c>
      <c r="G103" s="11" t="s">
        <v>103</v>
      </c>
      <c r="H103" s="12" t="s">
        <v>96</v>
      </c>
      <c r="I103" s="11">
        <v>1</v>
      </c>
    </row>
    <row r="104" spans="1:9" x14ac:dyDescent="0.25">
      <c r="A104" s="22" t="s">
        <v>661</v>
      </c>
      <c r="B104" s="21" t="s">
        <v>656</v>
      </c>
      <c r="C104" s="8" t="s">
        <v>5</v>
      </c>
      <c r="D104" s="10" t="s">
        <v>111</v>
      </c>
      <c r="E104" s="10" t="s">
        <v>15</v>
      </c>
      <c r="F104" s="13" t="s">
        <v>17</v>
      </c>
      <c r="G104" s="11" t="s">
        <v>103</v>
      </c>
      <c r="H104" s="12" t="s">
        <v>96</v>
      </c>
      <c r="I104" s="11">
        <v>1</v>
      </c>
    </row>
    <row r="105" spans="1:9" ht="30" x14ac:dyDescent="0.25">
      <c r="A105" s="22" t="s">
        <v>661</v>
      </c>
      <c r="B105" s="21" t="s">
        <v>656</v>
      </c>
      <c r="C105" s="8" t="s">
        <v>5</v>
      </c>
      <c r="D105" s="10" t="s">
        <v>139</v>
      </c>
      <c r="E105" s="10" t="s">
        <v>15</v>
      </c>
      <c r="F105" s="13"/>
      <c r="G105" s="11"/>
      <c r="H105" s="12"/>
      <c r="I105" s="11"/>
    </row>
    <row r="106" spans="1:9" ht="30" x14ac:dyDescent="0.25">
      <c r="A106" s="22" t="s">
        <v>661</v>
      </c>
      <c r="B106" s="21" t="s">
        <v>656</v>
      </c>
      <c r="C106" s="8" t="s">
        <v>5</v>
      </c>
      <c r="D106" s="10" t="s">
        <v>140</v>
      </c>
      <c r="E106" s="10"/>
      <c r="F106" s="13"/>
      <c r="G106" s="11"/>
      <c r="H106" s="12"/>
      <c r="I106" s="11"/>
    </row>
    <row r="107" spans="1:9" x14ac:dyDescent="0.25">
      <c r="A107" s="22" t="s">
        <v>661</v>
      </c>
      <c r="B107" s="21" t="s">
        <v>656</v>
      </c>
      <c r="C107" s="8" t="s">
        <v>5</v>
      </c>
      <c r="D107" s="10" t="s">
        <v>126</v>
      </c>
      <c r="E107" s="10" t="s">
        <v>15</v>
      </c>
      <c r="F107" s="13" t="s">
        <v>16</v>
      </c>
      <c r="G107" s="11" t="s">
        <v>100</v>
      </c>
      <c r="H107" s="12" t="s">
        <v>101</v>
      </c>
      <c r="I107" s="11">
        <v>86</v>
      </c>
    </row>
    <row r="108" spans="1:9" x14ac:dyDescent="0.25">
      <c r="A108" s="22" t="s">
        <v>661</v>
      </c>
      <c r="B108" s="21" t="s">
        <v>656</v>
      </c>
      <c r="C108" s="8" t="s">
        <v>5</v>
      </c>
      <c r="D108" s="10" t="s">
        <v>99</v>
      </c>
      <c r="E108" s="10" t="s">
        <v>15</v>
      </c>
      <c r="F108" s="13" t="s">
        <v>18</v>
      </c>
      <c r="G108" s="11" t="s">
        <v>276</v>
      </c>
      <c r="H108" s="12" t="s">
        <v>96</v>
      </c>
      <c r="I108" s="11">
        <v>3</v>
      </c>
    </row>
    <row r="109" spans="1:9" x14ac:dyDescent="0.25">
      <c r="A109" s="22" t="s">
        <v>661</v>
      </c>
      <c r="B109" s="21" t="s">
        <v>656</v>
      </c>
      <c r="C109" s="8" t="s">
        <v>5</v>
      </c>
      <c r="D109" s="10" t="s">
        <v>127</v>
      </c>
      <c r="E109" s="10" t="s">
        <v>15</v>
      </c>
      <c r="F109" s="13" t="s">
        <v>19</v>
      </c>
      <c r="G109" s="11" t="s">
        <v>289</v>
      </c>
      <c r="H109" s="12" t="s">
        <v>96</v>
      </c>
      <c r="I109" s="11">
        <v>1</v>
      </c>
    </row>
    <row r="110" spans="1:9" x14ac:dyDescent="0.25">
      <c r="A110" s="22" t="s">
        <v>661</v>
      </c>
      <c r="B110" s="21" t="s">
        <v>656</v>
      </c>
      <c r="C110" s="8" t="s">
        <v>5</v>
      </c>
      <c r="D110" s="10" t="s">
        <v>95</v>
      </c>
      <c r="E110" s="10" t="s">
        <v>15</v>
      </c>
      <c r="F110" s="13" t="s">
        <v>19</v>
      </c>
      <c r="G110" s="11" t="s">
        <v>97</v>
      </c>
      <c r="H110" s="12" t="s">
        <v>96</v>
      </c>
      <c r="I110" s="11">
        <v>2</v>
      </c>
    </row>
    <row r="111" spans="1:9" x14ac:dyDescent="0.25">
      <c r="A111" s="22" t="s">
        <v>661</v>
      </c>
      <c r="B111" s="21" t="s">
        <v>656</v>
      </c>
      <c r="C111" s="8" t="s">
        <v>5</v>
      </c>
      <c r="D111" s="10" t="s">
        <v>112</v>
      </c>
      <c r="E111" s="10" t="s">
        <v>21</v>
      </c>
      <c r="F111" s="13" t="s">
        <v>29</v>
      </c>
      <c r="G111" s="11" t="s">
        <v>113</v>
      </c>
      <c r="H111" s="12" t="s">
        <v>96</v>
      </c>
      <c r="I111" s="11">
        <v>1</v>
      </c>
    </row>
    <row r="112" spans="1:9" x14ac:dyDescent="0.25">
      <c r="A112" s="22" t="s">
        <v>661</v>
      </c>
      <c r="B112" s="21" t="s">
        <v>656</v>
      </c>
      <c r="C112" s="8" t="s">
        <v>5</v>
      </c>
      <c r="D112" s="10" t="s">
        <v>109</v>
      </c>
      <c r="E112" s="10" t="s">
        <v>21</v>
      </c>
      <c r="F112" s="13" t="s">
        <v>30</v>
      </c>
      <c r="G112" s="11" t="s">
        <v>114</v>
      </c>
      <c r="H112" s="12" t="s">
        <v>96</v>
      </c>
      <c r="I112" s="11">
        <v>1</v>
      </c>
    </row>
    <row r="113" spans="1:9" x14ac:dyDescent="0.25">
      <c r="A113" s="22" t="s">
        <v>661</v>
      </c>
      <c r="B113" s="21" t="s">
        <v>656</v>
      </c>
      <c r="C113" s="8" t="s">
        <v>5</v>
      </c>
      <c r="D113" s="10" t="s">
        <v>115</v>
      </c>
      <c r="E113" s="10" t="s">
        <v>21</v>
      </c>
      <c r="F113" s="13" t="s">
        <v>29</v>
      </c>
      <c r="G113" s="11" t="s">
        <v>113</v>
      </c>
      <c r="H113" s="12" t="s">
        <v>96</v>
      </c>
      <c r="I113" s="11">
        <v>1</v>
      </c>
    </row>
    <row r="114" spans="1:9" x14ac:dyDescent="0.25">
      <c r="A114" s="22" t="s">
        <v>661</v>
      </c>
      <c r="B114" s="21" t="s">
        <v>656</v>
      </c>
      <c r="C114" s="8" t="s">
        <v>5</v>
      </c>
      <c r="D114" s="10" t="s">
        <v>128</v>
      </c>
      <c r="E114" s="10" t="s">
        <v>21</v>
      </c>
      <c r="F114" s="13" t="s">
        <v>26</v>
      </c>
      <c r="G114" s="11" t="s">
        <v>104</v>
      </c>
      <c r="H114" s="12" t="s">
        <v>101</v>
      </c>
      <c r="I114" s="11"/>
    </row>
    <row r="115" spans="1:9" x14ac:dyDescent="0.25">
      <c r="A115" s="22" t="s">
        <v>661</v>
      </c>
      <c r="B115" s="21" t="s">
        <v>656</v>
      </c>
      <c r="C115" s="8" t="s">
        <v>5</v>
      </c>
      <c r="D115" s="10" t="s">
        <v>129</v>
      </c>
      <c r="E115" s="10"/>
      <c r="F115" s="13"/>
      <c r="G115" s="11"/>
      <c r="H115" s="12"/>
      <c r="I115" s="11"/>
    </row>
    <row r="116" spans="1:9" x14ac:dyDescent="0.25">
      <c r="A116" s="22" t="s">
        <v>661</v>
      </c>
      <c r="B116" s="21" t="s">
        <v>656</v>
      </c>
      <c r="C116" s="8" t="s">
        <v>5</v>
      </c>
      <c r="D116" s="10" t="s">
        <v>130</v>
      </c>
      <c r="E116" s="10"/>
      <c r="F116" s="13"/>
      <c r="G116" s="11"/>
      <c r="H116" s="12"/>
      <c r="I116" s="11"/>
    </row>
    <row r="117" spans="1:9" x14ac:dyDescent="0.25">
      <c r="A117" s="22" t="s">
        <v>661</v>
      </c>
      <c r="B117" s="21" t="s">
        <v>656</v>
      </c>
      <c r="C117" s="8" t="s">
        <v>5</v>
      </c>
      <c r="D117" s="10" t="s">
        <v>131</v>
      </c>
      <c r="E117" s="10" t="s">
        <v>133</v>
      </c>
      <c r="F117" s="13" t="s">
        <v>17</v>
      </c>
      <c r="G117" s="11" t="s">
        <v>132</v>
      </c>
      <c r="H117" s="12" t="s">
        <v>96</v>
      </c>
      <c r="I117" s="11">
        <v>2</v>
      </c>
    </row>
    <row r="118" spans="1:9" x14ac:dyDescent="0.25">
      <c r="A118" s="22" t="s">
        <v>661</v>
      </c>
      <c r="B118" s="21" t="s">
        <v>656</v>
      </c>
      <c r="C118" s="8" t="s">
        <v>5</v>
      </c>
      <c r="D118" s="10" t="s">
        <v>131</v>
      </c>
      <c r="E118" s="10" t="s">
        <v>133</v>
      </c>
      <c r="F118" s="13" t="s">
        <v>17</v>
      </c>
      <c r="G118" s="11" t="s">
        <v>134</v>
      </c>
      <c r="H118" s="12" t="s">
        <v>96</v>
      </c>
      <c r="I118" s="11">
        <v>1</v>
      </c>
    </row>
    <row r="119" spans="1:9" x14ac:dyDescent="0.25">
      <c r="A119" s="22" t="s">
        <v>661</v>
      </c>
      <c r="B119" s="21" t="s">
        <v>656</v>
      </c>
      <c r="C119" s="8" t="s">
        <v>5</v>
      </c>
      <c r="D119" s="10" t="s">
        <v>124</v>
      </c>
      <c r="E119" s="10"/>
      <c r="F119" s="13"/>
      <c r="G119" s="11"/>
      <c r="H119" s="12"/>
      <c r="I119" s="11"/>
    </row>
    <row r="120" spans="1:9" x14ac:dyDescent="0.25">
      <c r="A120" s="22" t="s">
        <v>661</v>
      </c>
      <c r="B120" s="21" t="s">
        <v>656</v>
      </c>
      <c r="C120" s="8" t="s">
        <v>5</v>
      </c>
      <c r="D120" s="10" t="s">
        <v>125</v>
      </c>
      <c r="E120" s="10"/>
      <c r="F120" s="13"/>
      <c r="G120" s="11"/>
      <c r="H120" s="12"/>
      <c r="I120" s="11"/>
    </row>
    <row r="121" spans="1:9" x14ac:dyDescent="0.25">
      <c r="A121" s="22" t="s">
        <v>661</v>
      </c>
      <c r="B121" s="21" t="s">
        <v>656</v>
      </c>
      <c r="C121" s="8" t="s">
        <v>5</v>
      </c>
      <c r="D121" s="10" t="s">
        <v>975</v>
      </c>
      <c r="E121" s="10" t="s">
        <v>21</v>
      </c>
      <c r="F121" s="13" t="s">
        <v>26</v>
      </c>
      <c r="G121" s="11" t="s">
        <v>104</v>
      </c>
      <c r="H121" s="12" t="s">
        <v>101</v>
      </c>
      <c r="I121" s="11">
        <v>2.1</v>
      </c>
    </row>
    <row r="122" spans="1:9" x14ac:dyDescent="0.25">
      <c r="A122" s="22" t="s">
        <v>661</v>
      </c>
      <c r="B122" s="21" t="s">
        <v>656</v>
      </c>
      <c r="C122" s="8" t="s">
        <v>150</v>
      </c>
      <c r="D122" s="10" t="s">
        <v>151</v>
      </c>
      <c r="E122" s="10" t="s">
        <v>15</v>
      </c>
      <c r="F122" s="13"/>
      <c r="G122" s="11"/>
      <c r="H122" s="12"/>
      <c r="I122" s="11"/>
    </row>
    <row r="123" spans="1:9" x14ac:dyDescent="0.25">
      <c r="A123" s="22" t="s">
        <v>661</v>
      </c>
      <c r="B123" s="21" t="s">
        <v>656</v>
      </c>
      <c r="C123" s="8" t="s">
        <v>150</v>
      </c>
      <c r="D123" s="10" t="s">
        <v>152</v>
      </c>
      <c r="E123" s="10" t="s">
        <v>15</v>
      </c>
      <c r="F123" s="13"/>
      <c r="G123" s="11"/>
      <c r="H123" s="12"/>
      <c r="I123" s="11"/>
    </row>
    <row r="124" spans="1:9" x14ac:dyDescent="0.25">
      <c r="A124" s="22" t="s">
        <v>661</v>
      </c>
      <c r="B124" s="21" t="s">
        <v>656</v>
      </c>
      <c r="C124" s="8" t="s">
        <v>150</v>
      </c>
      <c r="D124" s="10" t="s">
        <v>145</v>
      </c>
      <c r="E124" s="10"/>
      <c r="F124" s="13"/>
      <c r="G124" s="11"/>
      <c r="H124" s="12"/>
      <c r="I124" s="11"/>
    </row>
    <row r="125" spans="1:9" x14ac:dyDescent="0.25">
      <c r="A125" s="22" t="s">
        <v>661</v>
      </c>
      <c r="B125" s="21" t="s">
        <v>656</v>
      </c>
      <c r="C125" s="8" t="s">
        <v>150</v>
      </c>
      <c r="D125" s="10" t="s">
        <v>146</v>
      </c>
      <c r="E125" s="10"/>
      <c r="F125" s="13"/>
      <c r="G125" s="11"/>
      <c r="H125" s="12"/>
      <c r="I125" s="11"/>
    </row>
    <row r="126" spans="1:9" x14ac:dyDescent="0.25">
      <c r="A126" s="22" t="s">
        <v>661</v>
      </c>
      <c r="B126" s="21" t="s">
        <v>656</v>
      </c>
      <c r="C126" s="8" t="s">
        <v>150</v>
      </c>
      <c r="D126" s="10" t="s">
        <v>147</v>
      </c>
      <c r="E126" s="10"/>
      <c r="F126" s="13"/>
      <c r="G126" s="11"/>
      <c r="H126" s="12"/>
      <c r="I126" s="11"/>
    </row>
    <row r="127" spans="1:9" x14ac:dyDescent="0.25">
      <c r="A127" s="22" t="s">
        <v>661</v>
      </c>
      <c r="B127" s="21" t="s">
        <v>656</v>
      </c>
      <c r="C127" s="8" t="s">
        <v>150</v>
      </c>
      <c r="D127" s="10" t="s">
        <v>148</v>
      </c>
      <c r="E127" s="10"/>
      <c r="F127" s="13"/>
      <c r="G127" s="11"/>
      <c r="H127" s="12"/>
      <c r="I127" s="11"/>
    </row>
    <row r="128" spans="1:9" ht="30" x14ac:dyDescent="0.25">
      <c r="A128" s="22" t="s">
        <v>661</v>
      </c>
      <c r="B128" s="21" t="s">
        <v>656</v>
      </c>
      <c r="C128" s="8" t="s">
        <v>150</v>
      </c>
      <c r="D128" s="10" t="s">
        <v>149</v>
      </c>
      <c r="E128" s="10"/>
      <c r="F128" s="13"/>
      <c r="G128" s="11"/>
      <c r="H128" s="12"/>
      <c r="I128" s="11"/>
    </row>
    <row r="129" spans="1:9" x14ac:dyDescent="0.25">
      <c r="A129" s="22" t="s">
        <v>661</v>
      </c>
      <c r="B129" s="21" t="s">
        <v>656</v>
      </c>
      <c r="C129" s="8" t="s">
        <v>150</v>
      </c>
      <c r="D129" s="10" t="s">
        <v>105</v>
      </c>
      <c r="E129" s="10" t="s">
        <v>20</v>
      </c>
      <c r="F129" s="13" t="s">
        <v>26</v>
      </c>
      <c r="G129" s="11" t="s">
        <v>106</v>
      </c>
      <c r="H129" s="12" t="s">
        <v>101</v>
      </c>
      <c r="I129" s="11">
        <v>138</v>
      </c>
    </row>
    <row r="130" spans="1:9" x14ac:dyDescent="0.25">
      <c r="A130" s="22" t="s">
        <v>661</v>
      </c>
      <c r="B130" s="21" t="s">
        <v>656</v>
      </c>
      <c r="C130" s="8" t="s">
        <v>150</v>
      </c>
      <c r="D130" s="10" t="s">
        <v>108</v>
      </c>
      <c r="E130" s="10" t="s">
        <v>20</v>
      </c>
      <c r="F130" s="13" t="s">
        <v>29</v>
      </c>
      <c r="G130" s="11" t="s">
        <v>618</v>
      </c>
      <c r="H130" s="12" t="s">
        <v>96</v>
      </c>
      <c r="I130" s="11">
        <v>1</v>
      </c>
    </row>
    <row r="131" spans="1:9" x14ac:dyDescent="0.25">
      <c r="A131" s="22" t="s">
        <v>661</v>
      </c>
      <c r="B131" s="21" t="s">
        <v>656</v>
      </c>
      <c r="C131" s="8" t="s">
        <v>150</v>
      </c>
      <c r="D131" s="10" t="s">
        <v>110</v>
      </c>
      <c r="E131" s="10" t="s">
        <v>21</v>
      </c>
      <c r="F131" s="13" t="s">
        <v>26</v>
      </c>
      <c r="G131" s="11" t="s">
        <v>104</v>
      </c>
      <c r="H131" s="12" t="s">
        <v>101</v>
      </c>
      <c r="I131" s="11">
        <f>61*2</f>
        <v>122</v>
      </c>
    </row>
    <row r="132" spans="1:9" x14ac:dyDescent="0.25">
      <c r="A132" s="22" t="s">
        <v>661</v>
      </c>
      <c r="B132" s="21" t="s">
        <v>656</v>
      </c>
      <c r="C132" s="8" t="s">
        <v>150</v>
      </c>
      <c r="D132" s="10" t="s">
        <v>708</v>
      </c>
      <c r="E132" s="10" t="s">
        <v>21</v>
      </c>
      <c r="F132" s="13" t="s">
        <v>26</v>
      </c>
      <c r="G132" s="11" t="s">
        <v>104</v>
      </c>
      <c r="H132" s="12" t="s">
        <v>101</v>
      </c>
      <c r="I132" s="11">
        <v>2.1</v>
      </c>
    </row>
    <row r="133" spans="1:9" x14ac:dyDescent="0.25">
      <c r="A133" s="22" t="s">
        <v>661</v>
      </c>
      <c r="B133" s="21" t="s">
        <v>656</v>
      </c>
      <c r="C133" s="8" t="s">
        <v>150</v>
      </c>
      <c r="D133" s="10" t="s">
        <v>141</v>
      </c>
      <c r="E133" s="10" t="s">
        <v>21</v>
      </c>
      <c r="F133" s="13"/>
      <c r="G133" s="11"/>
      <c r="H133" s="12"/>
      <c r="I133" s="11"/>
    </row>
    <row r="134" spans="1:9" x14ac:dyDescent="0.25">
      <c r="A134" s="22" t="s">
        <v>661</v>
      </c>
      <c r="B134" s="21" t="s">
        <v>656</v>
      </c>
      <c r="C134" s="8" t="s">
        <v>150</v>
      </c>
      <c r="D134" s="10" t="s">
        <v>142</v>
      </c>
      <c r="E134" s="10"/>
      <c r="F134" s="13"/>
      <c r="G134" s="11"/>
      <c r="H134" s="12"/>
      <c r="I134" s="11"/>
    </row>
    <row r="135" spans="1:9" x14ac:dyDescent="0.25">
      <c r="A135" s="22" t="s">
        <v>661</v>
      </c>
      <c r="B135" s="21" t="s">
        <v>656</v>
      </c>
      <c r="C135" s="8" t="s">
        <v>150</v>
      </c>
      <c r="D135" s="10" t="s">
        <v>143</v>
      </c>
      <c r="E135" s="10" t="s">
        <v>15</v>
      </c>
      <c r="F135" s="13"/>
      <c r="G135" s="11"/>
      <c r="H135" s="12"/>
      <c r="I135" s="11"/>
    </row>
    <row r="136" spans="1:9" x14ac:dyDescent="0.25">
      <c r="A136" s="22" t="s">
        <v>661</v>
      </c>
      <c r="B136" s="21" t="s">
        <v>656</v>
      </c>
      <c r="C136" s="8" t="s">
        <v>150</v>
      </c>
      <c r="D136" s="10" t="s">
        <v>144</v>
      </c>
      <c r="E136" s="10"/>
      <c r="F136" s="13"/>
      <c r="G136" s="11"/>
      <c r="H136" s="12"/>
      <c r="I136" s="11"/>
    </row>
    <row r="137" spans="1:9" ht="30" x14ac:dyDescent="0.25">
      <c r="A137" s="22" t="s">
        <v>661</v>
      </c>
      <c r="B137" s="21" t="s">
        <v>656</v>
      </c>
      <c r="C137" s="8" t="s">
        <v>150</v>
      </c>
      <c r="D137" s="10" t="s">
        <v>215</v>
      </c>
      <c r="E137" s="10" t="s">
        <v>21</v>
      </c>
      <c r="F137" s="13" t="s">
        <v>26</v>
      </c>
      <c r="G137" s="11" t="s">
        <v>104</v>
      </c>
      <c r="H137" s="12" t="s">
        <v>101</v>
      </c>
      <c r="I137" s="11">
        <v>150</v>
      </c>
    </row>
    <row r="138" spans="1:9" x14ac:dyDescent="0.25">
      <c r="A138" s="22" t="s">
        <v>661</v>
      </c>
      <c r="B138" s="21" t="s">
        <v>656</v>
      </c>
      <c r="C138" s="8" t="s">
        <v>150</v>
      </c>
      <c r="D138" s="10" t="s">
        <v>138</v>
      </c>
      <c r="E138" s="10" t="s">
        <v>21</v>
      </c>
      <c r="F138" s="13" t="s">
        <v>122</v>
      </c>
      <c r="G138" s="11"/>
      <c r="H138" s="12"/>
      <c r="I138" s="11"/>
    </row>
    <row r="139" spans="1:9" x14ac:dyDescent="0.25">
      <c r="A139" s="22" t="s">
        <v>661</v>
      </c>
      <c r="B139" s="21" t="s">
        <v>656</v>
      </c>
      <c r="C139" s="8" t="s">
        <v>150</v>
      </c>
      <c r="D139" s="10" t="s">
        <v>135</v>
      </c>
      <c r="E139" s="10" t="s">
        <v>15</v>
      </c>
      <c r="F139" s="13" t="s">
        <v>19</v>
      </c>
      <c r="G139" s="11"/>
      <c r="H139" s="12"/>
      <c r="I139" s="11"/>
    </row>
    <row r="140" spans="1:9" x14ac:dyDescent="0.25">
      <c r="A140" s="22" t="s">
        <v>661</v>
      </c>
      <c r="B140" s="21" t="s">
        <v>656</v>
      </c>
      <c r="C140" s="8" t="s">
        <v>150</v>
      </c>
      <c r="D140" s="10" t="s">
        <v>136</v>
      </c>
      <c r="E140" s="10" t="s">
        <v>21</v>
      </c>
      <c r="F140" s="13" t="s">
        <v>17</v>
      </c>
      <c r="G140" s="11" t="s">
        <v>103</v>
      </c>
      <c r="H140" s="12" t="s">
        <v>96</v>
      </c>
      <c r="I140" s="11">
        <v>1</v>
      </c>
    </row>
    <row r="141" spans="1:9" x14ac:dyDescent="0.25">
      <c r="A141" s="22" t="s">
        <v>661</v>
      </c>
      <c r="B141" s="21" t="s">
        <v>656</v>
      </c>
      <c r="C141" s="8" t="s">
        <v>150</v>
      </c>
      <c r="D141" s="10" t="s">
        <v>137</v>
      </c>
      <c r="E141" s="10"/>
      <c r="F141" s="13"/>
      <c r="G141" s="11"/>
      <c r="H141" s="12"/>
      <c r="I141" s="11"/>
    </row>
    <row r="142" spans="1:9" x14ac:dyDescent="0.25">
      <c r="A142" s="22" t="s">
        <v>661</v>
      </c>
      <c r="B142" s="21" t="s">
        <v>656</v>
      </c>
      <c r="C142" s="8" t="s">
        <v>150</v>
      </c>
      <c r="D142" s="10" t="s">
        <v>98</v>
      </c>
      <c r="E142" s="10" t="s">
        <v>20</v>
      </c>
      <c r="F142" s="13" t="s">
        <v>17</v>
      </c>
      <c r="G142" s="11" t="s">
        <v>103</v>
      </c>
      <c r="H142" s="12" t="s">
        <v>96</v>
      </c>
      <c r="I142" s="11">
        <v>1</v>
      </c>
    </row>
    <row r="143" spans="1:9" x14ac:dyDescent="0.25">
      <c r="A143" s="22" t="s">
        <v>661</v>
      </c>
      <c r="B143" s="21" t="s">
        <v>656</v>
      </c>
      <c r="C143" s="8" t="s">
        <v>150</v>
      </c>
      <c r="D143" s="10" t="s">
        <v>111</v>
      </c>
      <c r="E143" s="10" t="s">
        <v>15</v>
      </c>
      <c r="F143" s="13" t="s">
        <v>17</v>
      </c>
      <c r="G143" s="11" t="s">
        <v>103</v>
      </c>
      <c r="H143" s="12" t="s">
        <v>96</v>
      </c>
      <c r="I143" s="11">
        <v>1</v>
      </c>
    </row>
    <row r="144" spans="1:9" ht="30" x14ac:dyDescent="0.25">
      <c r="A144" s="22" t="s">
        <v>661</v>
      </c>
      <c r="B144" s="21" t="s">
        <v>656</v>
      </c>
      <c r="C144" s="8" t="s">
        <v>150</v>
      </c>
      <c r="D144" s="10" t="s">
        <v>139</v>
      </c>
      <c r="E144" s="10" t="s">
        <v>15</v>
      </c>
      <c r="F144" s="13"/>
      <c r="G144" s="11"/>
      <c r="H144" s="12"/>
      <c r="I144" s="11"/>
    </row>
    <row r="145" spans="1:9" ht="30" x14ac:dyDescent="0.25">
      <c r="A145" s="22" t="s">
        <v>661</v>
      </c>
      <c r="B145" s="21" t="s">
        <v>656</v>
      </c>
      <c r="C145" s="8" t="s">
        <v>150</v>
      </c>
      <c r="D145" s="10" t="s">
        <v>140</v>
      </c>
      <c r="E145" s="10"/>
      <c r="F145" s="13"/>
      <c r="G145" s="11"/>
      <c r="H145" s="12"/>
      <c r="I145" s="11"/>
    </row>
    <row r="146" spans="1:9" x14ac:dyDescent="0.25">
      <c r="A146" s="22" t="s">
        <v>661</v>
      </c>
      <c r="B146" s="21" t="s">
        <v>656</v>
      </c>
      <c r="C146" s="8" t="s">
        <v>150</v>
      </c>
      <c r="D146" s="10" t="s">
        <v>126</v>
      </c>
      <c r="E146" s="10" t="s">
        <v>15</v>
      </c>
      <c r="F146" s="13" t="s">
        <v>16</v>
      </c>
      <c r="G146" s="11" t="s">
        <v>100</v>
      </c>
      <c r="H146" s="12" t="s">
        <v>101</v>
      </c>
      <c r="I146" s="11">
        <v>86</v>
      </c>
    </row>
    <row r="147" spans="1:9" x14ac:dyDescent="0.25">
      <c r="A147" s="22" t="s">
        <v>661</v>
      </c>
      <c r="B147" s="21" t="s">
        <v>656</v>
      </c>
      <c r="C147" s="8" t="s">
        <v>150</v>
      </c>
      <c r="D147" s="10" t="s">
        <v>99</v>
      </c>
      <c r="E147" s="10" t="s">
        <v>15</v>
      </c>
      <c r="F147" s="13" t="s">
        <v>18</v>
      </c>
      <c r="G147" s="11" t="s">
        <v>276</v>
      </c>
      <c r="H147" s="12" t="s">
        <v>96</v>
      </c>
      <c r="I147" s="11">
        <v>3</v>
      </c>
    </row>
    <row r="148" spans="1:9" x14ac:dyDescent="0.25">
      <c r="A148" s="22" t="s">
        <v>661</v>
      </c>
      <c r="B148" s="21" t="s">
        <v>656</v>
      </c>
      <c r="C148" s="8" t="s">
        <v>150</v>
      </c>
      <c r="D148" s="10" t="s">
        <v>127</v>
      </c>
      <c r="E148" s="10" t="s">
        <v>15</v>
      </c>
      <c r="F148" s="13" t="s">
        <v>19</v>
      </c>
      <c r="G148" s="11" t="s">
        <v>289</v>
      </c>
      <c r="H148" s="12" t="s">
        <v>96</v>
      </c>
      <c r="I148" s="11">
        <v>1</v>
      </c>
    </row>
    <row r="149" spans="1:9" x14ac:dyDescent="0.25">
      <c r="A149" s="22" t="s">
        <v>661</v>
      </c>
      <c r="B149" s="21" t="s">
        <v>656</v>
      </c>
      <c r="C149" s="8" t="s">
        <v>150</v>
      </c>
      <c r="D149" s="10" t="s">
        <v>95</v>
      </c>
      <c r="E149" s="10" t="s">
        <v>15</v>
      </c>
      <c r="F149" s="13" t="s">
        <v>19</v>
      </c>
      <c r="G149" s="11" t="s">
        <v>97</v>
      </c>
      <c r="H149" s="12" t="s">
        <v>96</v>
      </c>
      <c r="I149" s="11">
        <v>2</v>
      </c>
    </row>
    <row r="150" spans="1:9" x14ac:dyDescent="0.25">
      <c r="A150" s="22" t="s">
        <v>661</v>
      </c>
      <c r="B150" s="21" t="s">
        <v>656</v>
      </c>
      <c r="C150" s="8" t="s">
        <v>150</v>
      </c>
      <c r="D150" s="10" t="s">
        <v>112</v>
      </c>
      <c r="E150" s="10" t="s">
        <v>21</v>
      </c>
      <c r="F150" s="13" t="s">
        <v>29</v>
      </c>
      <c r="G150" s="11" t="s">
        <v>113</v>
      </c>
      <c r="H150" s="12" t="s">
        <v>96</v>
      </c>
      <c r="I150" s="11">
        <v>1</v>
      </c>
    </row>
    <row r="151" spans="1:9" x14ac:dyDescent="0.25">
      <c r="A151" s="22" t="s">
        <v>661</v>
      </c>
      <c r="B151" s="21" t="s">
        <v>656</v>
      </c>
      <c r="C151" s="8" t="s">
        <v>150</v>
      </c>
      <c r="D151" s="10" t="s">
        <v>109</v>
      </c>
      <c r="E151" s="10" t="s">
        <v>21</v>
      </c>
      <c r="F151" s="13" t="s">
        <v>30</v>
      </c>
      <c r="G151" s="11" t="s">
        <v>114</v>
      </c>
      <c r="H151" s="12" t="s">
        <v>96</v>
      </c>
      <c r="I151" s="11">
        <v>1</v>
      </c>
    </row>
    <row r="152" spans="1:9" x14ac:dyDescent="0.25">
      <c r="A152" s="22" t="s">
        <v>661</v>
      </c>
      <c r="B152" s="21" t="s">
        <v>656</v>
      </c>
      <c r="C152" s="8" t="s">
        <v>150</v>
      </c>
      <c r="D152" s="10" t="s">
        <v>115</v>
      </c>
      <c r="E152" s="10" t="s">
        <v>21</v>
      </c>
      <c r="F152" s="13" t="s">
        <v>29</v>
      </c>
      <c r="G152" s="11" t="s">
        <v>113</v>
      </c>
      <c r="H152" s="12" t="s">
        <v>96</v>
      </c>
      <c r="I152" s="11">
        <v>1</v>
      </c>
    </row>
    <row r="153" spans="1:9" x14ac:dyDescent="0.25">
      <c r="A153" s="22" t="s">
        <v>661</v>
      </c>
      <c r="B153" s="21" t="s">
        <v>656</v>
      </c>
      <c r="C153" s="8" t="s">
        <v>150</v>
      </c>
      <c r="D153" s="10" t="s">
        <v>128</v>
      </c>
      <c r="E153" s="10" t="s">
        <v>21</v>
      </c>
      <c r="F153" s="13" t="s">
        <v>26</v>
      </c>
      <c r="G153" s="11" t="s">
        <v>104</v>
      </c>
      <c r="H153" s="12" t="s">
        <v>101</v>
      </c>
      <c r="I153" s="11"/>
    </row>
    <row r="154" spans="1:9" x14ac:dyDescent="0.25">
      <c r="A154" s="22" t="s">
        <v>661</v>
      </c>
      <c r="B154" s="21" t="s">
        <v>656</v>
      </c>
      <c r="C154" s="8" t="s">
        <v>150</v>
      </c>
      <c r="D154" s="10" t="s">
        <v>129</v>
      </c>
      <c r="E154" s="10"/>
      <c r="F154" s="13"/>
      <c r="G154" s="11"/>
      <c r="H154" s="12"/>
      <c r="I154" s="11"/>
    </row>
    <row r="155" spans="1:9" x14ac:dyDescent="0.25">
      <c r="A155" s="22" t="s">
        <v>661</v>
      </c>
      <c r="B155" s="21" t="s">
        <v>656</v>
      </c>
      <c r="C155" s="8" t="s">
        <v>150</v>
      </c>
      <c r="D155" s="10" t="s">
        <v>130</v>
      </c>
      <c r="E155" s="10"/>
      <c r="F155" s="13"/>
      <c r="G155" s="11"/>
      <c r="H155" s="12"/>
      <c r="I155" s="11"/>
    </row>
    <row r="156" spans="1:9" x14ac:dyDescent="0.25">
      <c r="A156" s="22" t="s">
        <v>661</v>
      </c>
      <c r="B156" s="21" t="s">
        <v>656</v>
      </c>
      <c r="C156" s="8" t="s">
        <v>150</v>
      </c>
      <c r="D156" s="10" t="s">
        <v>131</v>
      </c>
      <c r="E156" s="10" t="s">
        <v>133</v>
      </c>
      <c r="F156" s="13" t="s">
        <v>17</v>
      </c>
      <c r="G156" s="11" t="s">
        <v>132</v>
      </c>
      <c r="H156" s="12" t="s">
        <v>96</v>
      </c>
      <c r="I156" s="11">
        <v>2</v>
      </c>
    </row>
    <row r="157" spans="1:9" x14ac:dyDescent="0.25">
      <c r="A157" s="22" t="s">
        <v>661</v>
      </c>
      <c r="B157" s="21" t="s">
        <v>656</v>
      </c>
      <c r="C157" s="8" t="s">
        <v>150</v>
      </c>
      <c r="D157" s="10" t="s">
        <v>131</v>
      </c>
      <c r="E157" s="10" t="s">
        <v>133</v>
      </c>
      <c r="F157" s="13" t="s">
        <v>17</v>
      </c>
      <c r="G157" s="11" t="s">
        <v>134</v>
      </c>
      <c r="H157" s="12" t="s">
        <v>96</v>
      </c>
      <c r="I157" s="11">
        <v>1</v>
      </c>
    </row>
    <row r="158" spans="1:9" x14ac:dyDescent="0.25">
      <c r="A158" s="22" t="s">
        <v>661</v>
      </c>
      <c r="B158" s="21" t="s">
        <v>656</v>
      </c>
      <c r="C158" s="8" t="s">
        <v>150</v>
      </c>
      <c r="D158" s="10" t="s">
        <v>124</v>
      </c>
      <c r="E158" s="10"/>
      <c r="F158" s="13"/>
      <c r="G158" s="11"/>
      <c r="H158" s="12"/>
      <c r="I158" s="11"/>
    </row>
    <row r="159" spans="1:9" x14ac:dyDescent="0.25">
      <c r="A159" s="22" t="s">
        <v>661</v>
      </c>
      <c r="B159" s="21" t="s">
        <v>656</v>
      </c>
      <c r="C159" s="8" t="s">
        <v>150</v>
      </c>
      <c r="D159" s="10" t="s">
        <v>125</v>
      </c>
      <c r="E159" s="10"/>
      <c r="F159" s="13"/>
      <c r="G159" s="11"/>
      <c r="H159" s="12"/>
      <c r="I159" s="11"/>
    </row>
    <row r="160" spans="1:9" x14ac:dyDescent="0.25">
      <c r="A160" s="22" t="s">
        <v>661</v>
      </c>
      <c r="B160" s="21" t="s">
        <v>656</v>
      </c>
      <c r="C160" s="8" t="s">
        <v>150</v>
      </c>
      <c r="D160" s="10" t="s">
        <v>975</v>
      </c>
      <c r="E160" s="10" t="s">
        <v>21</v>
      </c>
      <c r="F160" s="13" t="s">
        <v>26</v>
      </c>
      <c r="G160" s="11" t="s">
        <v>104</v>
      </c>
      <c r="H160" s="12" t="s">
        <v>101</v>
      </c>
      <c r="I160" s="11">
        <v>2.1</v>
      </c>
    </row>
    <row r="161" spans="1:9" x14ac:dyDescent="0.25">
      <c r="A161" s="22" t="s">
        <v>661</v>
      </c>
      <c r="B161" s="21" t="s">
        <v>656</v>
      </c>
      <c r="C161" s="8" t="s">
        <v>2</v>
      </c>
      <c r="D161" s="10" t="s">
        <v>147</v>
      </c>
      <c r="E161" s="10"/>
      <c r="F161" s="13"/>
      <c r="G161" s="11"/>
      <c r="H161" s="12"/>
      <c r="I161" s="11"/>
    </row>
    <row r="162" spans="1:9" x14ac:dyDescent="0.25">
      <c r="A162" s="22" t="s">
        <v>661</v>
      </c>
      <c r="B162" s="21" t="s">
        <v>656</v>
      </c>
      <c r="C162" s="8" t="s">
        <v>7</v>
      </c>
      <c r="D162" s="10" t="s">
        <v>147</v>
      </c>
      <c r="E162" s="10"/>
      <c r="F162" s="13"/>
      <c r="G162" s="11"/>
      <c r="H162" s="12"/>
      <c r="I162" s="11"/>
    </row>
    <row r="163" spans="1:9" x14ac:dyDescent="0.25">
      <c r="A163" s="22" t="s">
        <v>661</v>
      </c>
      <c r="B163" s="21" t="s">
        <v>656</v>
      </c>
      <c r="C163" s="8" t="s">
        <v>5</v>
      </c>
      <c r="D163" s="10" t="s">
        <v>153</v>
      </c>
      <c r="E163" s="10"/>
      <c r="F163" s="13"/>
      <c r="G163" s="11"/>
      <c r="H163" s="12" t="s">
        <v>96</v>
      </c>
      <c r="I163" s="11">
        <v>1</v>
      </c>
    </row>
    <row r="164" spans="1:9" x14ac:dyDescent="0.25">
      <c r="A164" s="22" t="s">
        <v>661</v>
      </c>
      <c r="B164" s="21" t="s">
        <v>656</v>
      </c>
      <c r="C164" s="8" t="s">
        <v>5</v>
      </c>
      <c r="D164" s="10" t="s">
        <v>154</v>
      </c>
      <c r="E164" s="10"/>
      <c r="F164" s="13"/>
      <c r="G164" s="11"/>
      <c r="H164" s="12" t="s">
        <v>96</v>
      </c>
      <c r="I164" s="11">
        <v>1</v>
      </c>
    </row>
    <row r="165" spans="1:9" x14ac:dyDescent="0.25">
      <c r="A165" s="22" t="s">
        <v>661</v>
      </c>
      <c r="B165" s="21" t="s">
        <v>656</v>
      </c>
      <c r="C165" s="8" t="s">
        <v>5</v>
      </c>
      <c r="D165" s="10" t="s">
        <v>155</v>
      </c>
      <c r="E165" s="10"/>
      <c r="F165" s="13"/>
      <c r="G165" s="11"/>
      <c r="H165" s="12" t="s">
        <v>96</v>
      </c>
      <c r="I165" s="11">
        <v>1</v>
      </c>
    </row>
    <row r="166" spans="1:9" x14ac:dyDescent="0.25">
      <c r="A166" s="22" t="s">
        <v>661</v>
      </c>
      <c r="B166" s="21" t="s">
        <v>656</v>
      </c>
      <c r="C166" s="8" t="s">
        <v>5</v>
      </c>
      <c r="D166" s="10" t="s">
        <v>156</v>
      </c>
      <c r="E166" s="10"/>
      <c r="F166" s="13"/>
      <c r="G166" s="11"/>
      <c r="H166" s="12" t="s">
        <v>96</v>
      </c>
      <c r="I166" s="11">
        <v>1</v>
      </c>
    </row>
    <row r="167" spans="1:9" ht="30" x14ac:dyDescent="0.25">
      <c r="A167" s="22" t="s">
        <v>661</v>
      </c>
      <c r="B167" s="21" t="s">
        <v>656</v>
      </c>
      <c r="C167" s="8" t="s">
        <v>5</v>
      </c>
      <c r="D167" s="10" t="s">
        <v>157</v>
      </c>
      <c r="E167" s="10"/>
      <c r="F167" s="13"/>
      <c r="G167" s="11"/>
      <c r="H167" s="12" t="s">
        <v>96</v>
      </c>
      <c r="I167" s="11">
        <v>1</v>
      </c>
    </row>
    <row r="168" spans="1:9" x14ac:dyDescent="0.25">
      <c r="A168" s="22" t="s">
        <v>661</v>
      </c>
      <c r="B168" s="21" t="s">
        <v>656</v>
      </c>
      <c r="C168" s="8" t="s">
        <v>5</v>
      </c>
      <c r="D168" s="10" t="s">
        <v>158</v>
      </c>
      <c r="E168" s="10"/>
      <c r="F168" s="13"/>
      <c r="G168" s="11"/>
      <c r="H168" s="12" t="s">
        <v>96</v>
      </c>
      <c r="I168" s="11">
        <v>1</v>
      </c>
    </row>
    <row r="169" spans="1:9" x14ac:dyDescent="0.25">
      <c r="A169" s="22" t="s">
        <v>661</v>
      </c>
      <c r="B169" s="21" t="s">
        <v>656</v>
      </c>
      <c r="C169" s="8" t="s">
        <v>5</v>
      </c>
      <c r="D169" s="10" t="s">
        <v>159</v>
      </c>
      <c r="E169" s="10"/>
      <c r="F169" s="13"/>
      <c r="G169" s="11"/>
      <c r="H169" s="12" t="s">
        <v>96</v>
      </c>
      <c r="I169" s="11">
        <v>2</v>
      </c>
    </row>
    <row r="170" spans="1:9" x14ac:dyDescent="0.25">
      <c r="A170" s="22" t="s">
        <v>661</v>
      </c>
      <c r="B170" s="21" t="s">
        <v>656</v>
      </c>
      <c r="C170" s="8" t="s">
        <v>5</v>
      </c>
      <c r="D170" s="10" t="s">
        <v>160</v>
      </c>
      <c r="E170" s="10"/>
      <c r="F170" s="13"/>
      <c r="G170" s="11"/>
      <c r="H170" s="12" t="s">
        <v>96</v>
      </c>
      <c r="I170" s="11">
        <v>1</v>
      </c>
    </row>
    <row r="171" spans="1:9" x14ac:dyDescent="0.25">
      <c r="A171" s="22" t="s">
        <v>661</v>
      </c>
      <c r="B171" s="21" t="s">
        <v>656</v>
      </c>
      <c r="C171" s="8" t="s">
        <v>5</v>
      </c>
      <c r="D171" s="10" t="s">
        <v>161</v>
      </c>
      <c r="E171" s="10"/>
      <c r="F171" s="13"/>
      <c r="G171" s="11"/>
      <c r="H171" s="12" t="s">
        <v>96</v>
      </c>
      <c r="I171" s="11">
        <v>2</v>
      </c>
    </row>
    <row r="172" spans="1:9" x14ac:dyDescent="0.25">
      <c r="A172" s="22" t="s">
        <v>661</v>
      </c>
      <c r="B172" s="21" t="s">
        <v>656</v>
      </c>
      <c r="C172" s="8" t="s">
        <v>5</v>
      </c>
      <c r="D172" s="10" t="s">
        <v>162</v>
      </c>
      <c r="E172" s="10"/>
      <c r="F172" s="13"/>
      <c r="G172" s="11"/>
      <c r="H172" s="12" t="s">
        <v>96</v>
      </c>
      <c r="I172" s="11">
        <v>1</v>
      </c>
    </row>
    <row r="173" spans="1:9" ht="30" x14ac:dyDescent="0.25">
      <c r="A173" s="22" t="s">
        <v>661</v>
      </c>
      <c r="B173" s="21" t="s">
        <v>656</v>
      </c>
      <c r="C173" s="8" t="s">
        <v>5</v>
      </c>
      <c r="D173" s="10" t="s">
        <v>163</v>
      </c>
      <c r="E173" s="10"/>
      <c r="F173" s="13"/>
      <c r="G173" s="11"/>
      <c r="H173" s="12" t="s">
        <v>96</v>
      </c>
      <c r="I173" s="11">
        <v>2</v>
      </c>
    </row>
    <row r="174" spans="1:9" x14ac:dyDescent="0.25">
      <c r="A174" s="22" t="s">
        <v>661</v>
      </c>
      <c r="B174" s="21" t="s">
        <v>656</v>
      </c>
      <c r="C174" s="8" t="s">
        <v>5</v>
      </c>
      <c r="D174" s="10" t="s">
        <v>164</v>
      </c>
      <c r="E174" s="10"/>
      <c r="F174" s="13"/>
      <c r="G174" s="11"/>
      <c r="H174" s="12" t="s">
        <v>96</v>
      </c>
      <c r="I174" s="11">
        <v>1</v>
      </c>
    </row>
    <row r="175" spans="1:9" x14ac:dyDescent="0.25">
      <c r="A175" s="22" t="s">
        <v>661</v>
      </c>
      <c r="B175" s="21" t="s">
        <v>656</v>
      </c>
      <c r="C175" s="8" t="s">
        <v>5</v>
      </c>
      <c r="D175" s="10" t="s">
        <v>165</v>
      </c>
      <c r="E175" s="10"/>
      <c r="F175" s="13"/>
      <c r="G175" s="11"/>
      <c r="H175" s="12" t="s">
        <v>96</v>
      </c>
      <c r="I175" s="11">
        <v>1</v>
      </c>
    </row>
    <row r="176" spans="1:9" ht="30" x14ac:dyDescent="0.25">
      <c r="A176" s="22" t="s">
        <v>661</v>
      </c>
      <c r="B176" s="21" t="s">
        <v>656</v>
      </c>
      <c r="C176" s="8" t="s">
        <v>5</v>
      </c>
      <c r="D176" s="10" t="s">
        <v>166</v>
      </c>
      <c r="E176" s="10"/>
      <c r="F176" s="13"/>
      <c r="G176" s="11"/>
      <c r="H176" s="12" t="s">
        <v>96</v>
      </c>
      <c r="I176" s="11">
        <v>8</v>
      </c>
    </row>
    <row r="177" spans="1:9" ht="30" x14ac:dyDescent="0.25">
      <c r="A177" s="22" t="s">
        <v>661</v>
      </c>
      <c r="B177" s="21" t="s">
        <v>656</v>
      </c>
      <c r="C177" s="8" t="s">
        <v>5</v>
      </c>
      <c r="D177" s="10" t="s">
        <v>167</v>
      </c>
      <c r="E177" s="10"/>
      <c r="F177" s="13"/>
      <c r="G177" s="11"/>
      <c r="H177" s="12" t="s">
        <v>96</v>
      </c>
      <c r="I177" s="11">
        <v>10</v>
      </c>
    </row>
    <row r="178" spans="1:9" ht="30" x14ac:dyDescent="0.25">
      <c r="A178" s="22" t="s">
        <v>661</v>
      </c>
      <c r="B178" s="21" t="s">
        <v>656</v>
      </c>
      <c r="C178" s="8" t="s">
        <v>5</v>
      </c>
      <c r="D178" s="10" t="s">
        <v>168</v>
      </c>
      <c r="E178" s="10"/>
      <c r="F178" s="13"/>
      <c r="G178" s="11"/>
      <c r="H178" s="12" t="s">
        <v>96</v>
      </c>
      <c r="I178" s="11">
        <v>20</v>
      </c>
    </row>
    <row r="179" spans="1:9" ht="30" x14ac:dyDescent="0.25">
      <c r="A179" s="22" t="s">
        <v>661</v>
      </c>
      <c r="B179" s="21" t="s">
        <v>656</v>
      </c>
      <c r="C179" s="8" t="s">
        <v>5</v>
      </c>
      <c r="D179" s="10" t="s">
        <v>177</v>
      </c>
      <c r="E179" s="10"/>
      <c r="F179" s="13"/>
      <c r="G179" s="11"/>
      <c r="H179" s="12" t="s">
        <v>96</v>
      </c>
      <c r="I179" s="11">
        <v>16</v>
      </c>
    </row>
    <row r="180" spans="1:9" x14ac:dyDescent="0.25">
      <c r="A180" s="22" t="s">
        <v>661</v>
      </c>
      <c r="B180" s="21" t="s">
        <v>656</v>
      </c>
      <c r="C180" s="8" t="s">
        <v>5</v>
      </c>
      <c r="D180" s="10" t="s">
        <v>175</v>
      </c>
      <c r="E180" s="10"/>
      <c r="F180" s="13"/>
      <c r="G180" s="11"/>
      <c r="H180" s="12" t="s">
        <v>96</v>
      </c>
      <c r="I180" s="11">
        <v>6</v>
      </c>
    </row>
    <row r="181" spans="1:9" x14ac:dyDescent="0.25">
      <c r="A181" s="22" t="s">
        <v>661</v>
      </c>
      <c r="B181" s="21" t="s">
        <v>656</v>
      </c>
      <c r="C181" s="8" t="s">
        <v>5</v>
      </c>
      <c r="D181" s="10" t="s">
        <v>176</v>
      </c>
      <c r="E181" s="10"/>
      <c r="F181" s="13"/>
      <c r="G181" s="11"/>
      <c r="H181" s="12" t="s">
        <v>96</v>
      </c>
      <c r="I181" s="11">
        <v>2</v>
      </c>
    </row>
    <row r="182" spans="1:9" ht="30" x14ac:dyDescent="0.25">
      <c r="A182" s="22" t="s">
        <v>661</v>
      </c>
      <c r="B182" s="21" t="s">
        <v>656</v>
      </c>
      <c r="C182" s="8" t="s">
        <v>5</v>
      </c>
      <c r="D182" s="10" t="s">
        <v>178</v>
      </c>
      <c r="E182" s="10"/>
      <c r="F182" s="13"/>
      <c r="G182" s="11"/>
      <c r="H182" s="12" t="s">
        <v>96</v>
      </c>
      <c r="I182" s="11">
        <v>2</v>
      </c>
    </row>
    <row r="183" spans="1:9" ht="30" x14ac:dyDescent="0.25">
      <c r="A183" s="22" t="s">
        <v>661</v>
      </c>
      <c r="B183" s="21" t="s">
        <v>656</v>
      </c>
      <c r="C183" s="8" t="s">
        <v>5</v>
      </c>
      <c r="D183" s="10" t="s">
        <v>179</v>
      </c>
      <c r="E183" s="10"/>
      <c r="F183" s="13"/>
      <c r="G183" s="11"/>
      <c r="H183" s="12" t="s">
        <v>96</v>
      </c>
      <c r="I183" s="11">
        <v>4</v>
      </c>
    </row>
    <row r="184" spans="1:9" ht="30" x14ac:dyDescent="0.25">
      <c r="A184" s="22" t="s">
        <v>661</v>
      </c>
      <c r="B184" s="21" t="s">
        <v>656</v>
      </c>
      <c r="C184" s="8" t="s">
        <v>5</v>
      </c>
      <c r="D184" s="10" t="s">
        <v>180</v>
      </c>
      <c r="E184" s="10"/>
      <c r="F184" s="13"/>
      <c r="G184" s="11"/>
      <c r="H184" s="12" t="s">
        <v>96</v>
      </c>
      <c r="I184" s="11">
        <v>1</v>
      </c>
    </row>
    <row r="185" spans="1:9" x14ac:dyDescent="0.25">
      <c r="A185" s="22" t="s">
        <v>661</v>
      </c>
      <c r="B185" s="21" t="s">
        <v>656</v>
      </c>
      <c r="C185" s="8" t="s">
        <v>5</v>
      </c>
      <c r="D185" s="10" t="s">
        <v>181</v>
      </c>
      <c r="E185" s="10"/>
      <c r="F185" s="13"/>
      <c r="G185" s="11"/>
      <c r="H185" s="12" t="s">
        <v>96</v>
      </c>
      <c r="I185" s="11">
        <v>6</v>
      </c>
    </row>
    <row r="186" spans="1:9" ht="30" x14ac:dyDescent="0.25">
      <c r="A186" s="22" t="s">
        <v>661</v>
      </c>
      <c r="B186" s="21" t="s">
        <v>656</v>
      </c>
      <c r="C186" s="8" t="s">
        <v>5</v>
      </c>
      <c r="D186" s="10" t="s">
        <v>182</v>
      </c>
      <c r="E186" s="10"/>
      <c r="F186" s="13"/>
      <c r="G186" s="11"/>
      <c r="H186" s="12" t="s">
        <v>96</v>
      </c>
      <c r="I186" s="11">
        <v>12</v>
      </c>
    </row>
    <row r="187" spans="1:9" ht="30" x14ac:dyDescent="0.25">
      <c r="A187" s="22" t="s">
        <v>661</v>
      </c>
      <c r="B187" s="21" t="s">
        <v>656</v>
      </c>
      <c r="C187" s="8" t="s">
        <v>5</v>
      </c>
      <c r="D187" s="10" t="s">
        <v>183</v>
      </c>
      <c r="E187" s="10"/>
      <c r="F187" s="13"/>
      <c r="G187" s="11"/>
      <c r="H187" s="12" t="s">
        <v>96</v>
      </c>
      <c r="I187" s="11">
        <v>16</v>
      </c>
    </row>
    <row r="188" spans="1:9" ht="30" x14ac:dyDescent="0.25">
      <c r="A188" s="22" t="s">
        <v>661</v>
      </c>
      <c r="B188" s="21" t="s">
        <v>656</v>
      </c>
      <c r="C188" s="8" t="s">
        <v>5</v>
      </c>
      <c r="D188" s="10" t="s">
        <v>169</v>
      </c>
      <c r="E188" s="10"/>
      <c r="F188" s="13"/>
      <c r="G188" s="11"/>
      <c r="H188" s="12" t="s">
        <v>96</v>
      </c>
      <c r="I188" s="11">
        <v>2</v>
      </c>
    </row>
    <row r="189" spans="1:9" ht="30" x14ac:dyDescent="0.25">
      <c r="A189" s="22" t="s">
        <v>661</v>
      </c>
      <c r="B189" s="21" t="s">
        <v>656</v>
      </c>
      <c r="C189" s="8" t="s">
        <v>5</v>
      </c>
      <c r="D189" s="10" t="s">
        <v>170</v>
      </c>
      <c r="E189" s="10"/>
      <c r="F189" s="13"/>
      <c r="G189" s="11"/>
      <c r="H189" s="12" t="s">
        <v>96</v>
      </c>
      <c r="I189" s="11">
        <v>2</v>
      </c>
    </row>
    <row r="190" spans="1:9" ht="30" x14ac:dyDescent="0.25">
      <c r="A190" s="22" t="s">
        <v>661</v>
      </c>
      <c r="B190" s="21" t="s">
        <v>656</v>
      </c>
      <c r="C190" s="8" t="s">
        <v>5</v>
      </c>
      <c r="D190" s="10" t="s">
        <v>171</v>
      </c>
      <c r="E190" s="10"/>
      <c r="F190" s="13"/>
      <c r="G190" s="11"/>
      <c r="H190" s="12" t="s">
        <v>96</v>
      </c>
      <c r="I190" s="11">
        <v>4</v>
      </c>
    </row>
    <row r="191" spans="1:9" x14ac:dyDescent="0.25">
      <c r="A191" s="22" t="s">
        <v>661</v>
      </c>
      <c r="B191" s="21" t="s">
        <v>656</v>
      </c>
      <c r="C191" s="8" t="s">
        <v>5</v>
      </c>
      <c r="D191" s="10" t="s">
        <v>172</v>
      </c>
      <c r="E191" s="10"/>
      <c r="F191" s="13"/>
      <c r="G191" s="11"/>
      <c r="H191" s="12" t="s">
        <v>96</v>
      </c>
      <c r="I191" s="11">
        <v>2</v>
      </c>
    </row>
    <row r="192" spans="1:9" ht="30" x14ac:dyDescent="0.25">
      <c r="A192" s="22" t="s">
        <v>661</v>
      </c>
      <c r="B192" s="21" t="s">
        <v>656</v>
      </c>
      <c r="C192" s="8" t="s">
        <v>5</v>
      </c>
      <c r="D192" s="10" t="s">
        <v>173</v>
      </c>
      <c r="E192" s="10"/>
      <c r="F192" s="13"/>
      <c r="G192" s="11"/>
      <c r="H192" s="12" t="s">
        <v>96</v>
      </c>
      <c r="I192" s="11">
        <v>15</v>
      </c>
    </row>
    <row r="193" spans="1:9" x14ac:dyDescent="0.25">
      <c r="A193" s="22" t="s">
        <v>661</v>
      </c>
      <c r="B193" s="21" t="s">
        <v>656</v>
      </c>
      <c r="C193" s="8" t="s">
        <v>5</v>
      </c>
      <c r="D193" s="10" t="s">
        <v>174</v>
      </c>
      <c r="E193" s="10"/>
      <c r="F193" s="13"/>
      <c r="G193" s="11"/>
      <c r="H193" s="12" t="s">
        <v>96</v>
      </c>
      <c r="I193" s="11">
        <v>2</v>
      </c>
    </row>
    <row r="194" spans="1:9" x14ac:dyDescent="0.25">
      <c r="A194" s="22" t="s">
        <v>661</v>
      </c>
      <c r="B194" s="21" t="s">
        <v>656</v>
      </c>
      <c r="C194" s="8" t="s">
        <v>5</v>
      </c>
      <c r="D194" s="10" t="s">
        <v>974</v>
      </c>
      <c r="E194" s="10"/>
      <c r="F194" s="13"/>
      <c r="G194" s="11"/>
      <c r="H194" s="12" t="s">
        <v>96</v>
      </c>
      <c r="I194" s="11">
        <v>1</v>
      </c>
    </row>
    <row r="195" spans="1:9" x14ac:dyDescent="0.25">
      <c r="A195" s="22" t="s">
        <v>661</v>
      </c>
      <c r="B195" s="21" t="s">
        <v>656</v>
      </c>
      <c r="C195" s="8" t="s">
        <v>150</v>
      </c>
      <c r="D195" s="10" t="s">
        <v>153</v>
      </c>
      <c r="E195" s="10"/>
      <c r="F195" s="13"/>
      <c r="G195" s="11"/>
      <c r="H195" s="12" t="s">
        <v>96</v>
      </c>
      <c r="I195" s="11">
        <v>1</v>
      </c>
    </row>
    <row r="196" spans="1:9" x14ac:dyDescent="0.25">
      <c r="A196" s="22" t="s">
        <v>661</v>
      </c>
      <c r="B196" s="21" t="s">
        <v>656</v>
      </c>
      <c r="C196" s="8" t="s">
        <v>150</v>
      </c>
      <c r="D196" s="10" t="s">
        <v>154</v>
      </c>
      <c r="E196" s="10"/>
      <c r="F196" s="13"/>
      <c r="G196" s="11"/>
      <c r="H196" s="12" t="s">
        <v>96</v>
      </c>
      <c r="I196" s="11">
        <v>1</v>
      </c>
    </row>
    <row r="197" spans="1:9" x14ac:dyDescent="0.25">
      <c r="A197" s="22" t="s">
        <v>661</v>
      </c>
      <c r="B197" s="21" t="s">
        <v>656</v>
      </c>
      <c r="C197" s="8" t="s">
        <v>150</v>
      </c>
      <c r="D197" s="10" t="s">
        <v>155</v>
      </c>
      <c r="E197" s="10"/>
      <c r="F197" s="13"/>
      <c r="G197" s="11"/>
      <c r="H197" s="12" t="s">
        <v>96</v>
      </c>
      <c r="I197" s="11">
        <v>1</v>
      </c>
    </row>
    <row r="198" spans="1:9" x14ac:dyDescent="0.25">
      <c r="A198" s="22" t="s">
        <v>661</v>
      </c>
      <c r="B198" s="21" t="s">
        <v>656</v>
      </c>
      <c r="C198" s="8" t="s">
        <v>150</v>
      </c>
      <c r="D198" s="10" t="s">
        <v>156</v>
      </c>
      <c r="E198" s="10"/>
      <c r="F198" s="13"/>
      <c r="G198" s="11"/>
      <c r="H198" s="12" t="s">
        <v>96</v>
      </c>
      <c r="I198" s="11">
        <v>1</v>
      </c>
    </row>
    <row r="199" spans="1:9" ht="30" x14ac:dyDescent="0.25">
      <c r="A199" s="22" t="s">
        <v>661</v>
      </c>
      <c r="B199" s="21" t="s">
        <v>656</v>
      </c>
      <c r="C199" s="8" t="s">
        <v>150</v>
      </c>
      <c r="D199" s="10" t="s">
        <v>157</v>
      </c>
      <c r="E199" s="10"/>
      <c r="F199" s="13"/>
      <c r="G199" s="11"/>
      <c r="H199" s="12" t="s">
        <v>96</v>
      </c>
      <c r="I199" s="11">
        <v>1</v>
      </c>
    </row>
    <row r="200" spans="1:9" x14ac:dyDescent="0.25">
      <c r="A200" s="22" t="s">
        <v>661</v>
      </c>
      <c r="B200" s="21" t="s">
        <v>656</v>
      </c>
      <c r="C200" s="8" t="s">
        <v>150</v>
      </c>
      <c r="D200" s="10" t="s">
        <v>158</v>
      </c>
      <c r="E200" s="10"/>
      <c r="F200" s="13"/>
      <c r="G200" s="11"/>
      <c r="H200" s="12" t="s">
        <v>96</v>
      </c>
      <c r="I200" s="11">
        <v>1</v>
      </c>
    </row>
    <row r="201" spans="1:9" x14ac:dyDescent="0.25">
      <c r="A201" s="22" t="s">
        <v>661</v>
      </c>
      <c r="B201" s="21" t="s">
        <v>656</v>
      </c>
      <c r="C201" s="8" t="s">
        <v>150</v>
      </c>
      <c r="D201" s="10" t="s">
        <v>159</v>
      </c>
      <c r="E201" s="10"/>
      <c r="F201" s="13"/>
      <c r="G201" s="11"/>
      <c r="H201" s="12" t="s">
        <v>96</v>
      </c>
      <c r="I201" s="11">
        <v>2</v>
      </c>
    </row>
    <row r="202" spans="1:9" x14ac:dyDescent="0.25">
      <c r="A202" s="22" t="s">
        <v>661</v>
      </c>
      <c r="B202" s="21" t="s">
        <v>656</v>
      </c>
      <c r="C202" s="8" t="s">
        <v>150</v>
      </c>
      <c r="D202" s="10" t="s">
        <v>160</v>
      </c>
      <c r="E202" s="10"/>
      <c r="F202" s="13"/>
      <c r="G202" s="11"/>
      <c r="H202" s="12" t="s">
        <v>96</v>
      </c>
      <c r="I202" s="11">
        <v>1</v>
      </c>
    </row>
    <row r="203" spans="1:9" x14ac:dyDescent="0.25">
      <c r="A203" s="22" t="s">
        <v>661</v>
      </c>
      <c r="B203" s="21" t="s">
        <v>656</v>
      </c>
      <c r="C203" s="8" t="s">
        <v>150</v>
      </c>
      <c r="D203" s="10" t="s">
        <v>161</v>
      </c>
      <c r="E203" s="10"/>
      <c r="F203" s="13"/>
      <c r="G203" s="11"/>
      <c r="H203" s="12" t="s">
        <v>96</v>
      </c>
      <c r="I203" s="11">
        <v>2</v>
      </c>
    </row>
    <row r="204" spans="1:9" x14ac:dyDescent="0.25">
      <c r="A204" s="22" t="s">
        <v>661</v>
      </c>
      <c r="B204" s="21" t="s">
        <v>656</v>
      </c>
      <c r="C204" s="8" t="s">
        <v>150</v>
      </c>
      <c r="D204" s="10" t="s">
        <v>162</v>
      </c>
      <c r="E204" s="10"/>
      <c r="F204" s="13"/>
      <c r="G204" s="11"/>
      <c r="H204" s="12" t="s">
        <v>96</v>
      </c>
      <c r="I204" s="11">
        <v>1</v>
      </c>
    </row>
    <row r="205" spans="1:9" ht="30" x14ac:dyDescent="0.25">
      <c r="A205" s="22" t="s">
        <v>661</v>
      </c>
      <c r="B205" s="21" t="s">
        <v>656</v>
      </c>
      <c r="C205" s="8" t="s">
        <v>150</v>
      </c>
      <c r="D205" s="10" t="s">
        <v>163</v>
      </c>
      <c r="E205" s="10"/>
      <c r="F205" s="13"/>
      <c r="G205" s="11"/>
      <c r="H205" s="12" t="s">
        <v>96</v>
      </c>
      <c r="I205" s="11">
        <v>2</v>
      </c>
    </row>
    <row r="206" spans="1:9" x14ac:dyDescent="0.25">
      <c r="A206" s="22" t="s">
        <v>661</v>
      </c>
      <c r="B206" s="21" t="s">
        <v>656</v>
      </c>
      <c r="C206" s="8" t="s">
        <v>150</v>
      </c>
      <c r="D206" s="10" t="s">
        <v>164</v>
      </c>
      <c r="E206" s="10"/>
      <c r="F206" s="13"/>
      <c r="G206" s="11"/>
      <c r="H206" s="12" t="s">
        <v>96</v>
      </c>
      <c r="I206" s="11">
        <v>1</v>
      </c>
    </row>
    <row r="207" spans="1:9" x14ac:dyDescent="0.25">
      <c r="A207" s="22" t="s">
        <v>661</v>
      </c>
      <c r="B207" s="21" t="s">
        <v>656</v>
      </c>
      <c r="C207" s="8" t="s">
        <v>150</v>
      </c>
      <c r="D207" s="10" t="s">
        <v>165</v>
      </c>
      <c r="E207" s="10"/>
      <c r="F207" s="13"/>
      <c r="G207" s="11"/>
      <c r="H207" s="12" t="s">
        <v>96</v>
      </c>
      <c r="I207" s="11">
        <v>1</v>
      </c>
    </row>
    <row r="208" spans="1:9" ht="30" x14ac:dyDescent="0.25">
      <c r="A208" s="22" t="s">
        <v>661</v>
      </c>
      <c r="B208" s="21" t="s">
        <v>656</v>
      </c>
      <c r="C208" s="8" t="s">
        <v>150</v>
      </c>
      <c r="D208" s="10" t="s">
        <v>166</v>
      </c>
      <c r="E208" s="10"/>
      <c r="F208" s="13"/>
      <c r="G208" s="11"/>
      <c r="H208" s="12" t="s">
        <v>96</v>
      </c>
      <c r="I208" s="11">
        <v>8</v>
      </c>
    </row>
    <row r="209" spans="1:9" ht="30" x14ac:dyDescent="0.25">
      <c r="A209" s="22" t="s">
        <v>661</v>
      </c>
      <c r="B209" s="21" t="s">
        <v>656</v>
      </c>
      <c r="C209" s="8" t="s">
        <v>150</v>
      </c>
      <c r="D209" s="10" t="s">
        <v>167</v>
      </c>
      <c r="E209" s="10"/>
      <c r="F209" s="13"/>
      <c r="G209" s="11"/>
      <c r="H209" s="12" t="s">
        <v>96</v>
      </c>
      <c r="I209" s="11">
        <v>10</v>
      </c>
    </row>
    <row r="210" spans="1:9" ht="30" x14ac:dyDescent="0.25">
      <c r="A210" s="22" t="s">
        <v>661</v>
      </c>
      <c r="B210" s="21" t="s">
        <v>656</v>
      </c>
      <c r="C210" s="8" t="s">
        <v>150</v>
      </c>
      <c r="D210" s="10" t="s">
        <v>168</v>
      </c>
      <c r="E210" s="10"/>
      <c r="F210" s="13"/>
      <c r="G210" s="11"/>
      <c r="H210" s="12" t="s">
        <v>96</v>
      </c>
      <c r="I210" s="11">
        <v>20</v>
      </c>
    </row>
    <row r="211" spans="1:9" ht="30" x14ac:dyDescent="0.25">
      <c r="A211" s="22" t="s">
        <v>661</v>
      </c>
      <c r="B211" s="21" t="s">
        <v>656</v>
      </c>
      <c r="C211" s="8" t="s">
        <v>150</v>
      </c>
      <c r="D211" s="10" t="s">
        <v>177</v>
      </c>
      <c r="E211" s="10"/>
      <c r="F211" s="13"/>
      <c r="G211" s="11"/>
      <c r="H211" s="12" t="s">
        <v>96</v>
      </c>
      <c r="I211" s="11">
        <v>16</v>
      </c>
    </row>
    <row r="212" spans="1:9" x14ac:dyDescent="0.25">
      <c r="A212" s="22" t="s">
        <v>661</v>
      </c>
      <c r="B212" s="21" t="s">
        <v>656</v>
      </c>
      <c r="C212" s="8" t="s">
        <v>150</v>
      </c>
      <c r="D212" s="10" t="s">
        <v>175</v>
      </c>
      <c r="E212" s="10"/>
      <c r="F212" s="13"/>
      <c r="G212" s="11"/>
      <c r="H212" s="12" t="s">
        <v>96</v>
      </c>
      <c r="I212" s="11">
        <v>6</v>
      </c>
    </row>
    <row r="213" spans="1:9" x14ac:dyDescent="0.25">
      <c r="A213" s="22" t="s">
        <v>661</v>
      </c>
      <c r="B213" s="21" t="s">
        <v>656</v>
      </c>
      <c r="C213" s="8" t="s">
        <v>150</v>
      </c>
      <c r="D213" s="10" t="s">
        <v>176</v>
      </c>
      <c r="E213" s="10"/>
      <c r="F213" s="13"/>
      <c r="G213" s="11"/>
      <c r="H213" s="12" t="s">
        <v>96</v>
      </c>
      <c r="I213" s="11">
        <v>2</v>
      </c>
    </row>
    <row r="214" spans="1:9" ht="30" x14ac:dyDescent="0.25">
      <c r="A214" s="22" t="s">
        <v>661</v>
      </c>
      <c r="B214" s="21" t="s">
        <v>656</v>
      </c>
      <c r="C214" s="8" t="s">
        <v>150</v>
      </c>
      <c r="D214" s="10" t="s">
        <v>178</v>
      </c>
      <c r="E214" s="10"/>
      <c r="F214" s="13"/>
      <c r="G214" s="11"/>
      <c r="H214" s="12" t="s">
        <v>96</v>
      </c>
      <c r="I214" s="11">
        <v>2</v>
      </c>
    </row>
    <row r="215" spans="1:9" ht="30" x14ac:dyDescent="0.25">
      <c r="A215" s="22" t="s">
        <v>661</v>
      </c>
      <c r="B215" s="21" t="s">
        <v>656</v>
      </c>
      <c r="C215" s="8" t="s">
        <v>150</v>
      </c>
      <c r="D215" s="10" t="s">
        <v>179</v>
      </c>
      <c r="E215" s="10"/>
      <c r="F215" s="13"/>
      <c r="G215" s="11"/>
      <c r="H215" s="12" t="s">
        <v>96</v>
      </c>
      <c r="I215" s="11">
        <v>4</v>
      </c>
    </row>
    <row r="216" spans="1:9" ht="30" x14ac:dyDescent="0.25">
      <c r="A216" s="22" t="s">
        <v>661</v>
      </c>
      <c r="B216" s="21" t="s">
        <v>656</v>
      </c>
      <c r="C216" s="8" t="s">
        <v>150</v>
      </c>
      <c r="D216" s="10" t="s">
        <v>180</v>
      </c>
      <c r="E216" s="10"/>
      <c r="F216" s="13"/>
      <c r="G216" s="11"/>
      <c r="H216" s="12" t="s">
        <v>96</v>
      </c>
      <c r="I216" s="11">
        <v>1</v>
      </c>
    </row>
    <row r="217" spans="1:9" x14ac:dyDescent="0.25">
      <c r="A217" s="22" t="s">
        <v>661</v>
      </c>
      <c r="B217" s="21" t="s">
        <v>656</v>
      </c>
      <c r="C217" s="8" t="s">
        <v>150</v>
      </c>
      <c r="D217" s="10" t="s">
        <v>181</v>
      </c>
      <c r="E217" s="10"/>
      <c r="F217" s="13"/>
      <c r="G217" s="11"/>
      <c r="H217" s="12" t="s">
        <v>96</v>
      </c>
      <c r="I217" s="11">
        <v>6</v>
      </c>
    </row>
    <row r="218" spans="1:9" ht="30" x14ac:dyDescent="0.25">
      <c r="A218" s="22" t="s">
        <v>661</v>
      </c>
      <c r="B218" s="21" t="s">
        <v>656</v>
      </c>
      <c r="C218" s="8" t="s">
        <v>150</v>
      </c>
      <c r="D218" s="10" t="s">
        <v>182</v>
      </c>
      <c r="E218" s="10"/>
      <c r="F218" s="13"/>
      <c r="G218" s="11"/>
      <c r="H218" s="12" t="s">
        <v>96</v>
      </c>
      <c r="I218" s="11">
        <v>12</v>
      </c>
    </row>
    <row r="219" spans="1:9" ht="30" x14ac:dyDescent="0.25">
      <c r="A219" s="22" t="s">
        <v>661</v>
      </c>
      <c r="B219" s="21" t="s">
        <v>656</v>
      </c>
      <c r="C219" s="8" t="s">
        <v>150</v>
      </c>
      <c r="D219" s="10" t="s">
        <v>183</v>
      </c>
      <c r="E219" s="10"/>
      <c r="F219" s="13"/>
      <c r="G219" s="11"/>
      <c r="H219" s="12" t="s">
        <v>96</v>
      </c>
      <c r="I219" s="11">
        <v>16</v>
      </c>
    </row>
    <row r="220" spans="1:9" ht="30" x14ac:dyDescent="0.25">
      <c r="A220" s="22" t="s">
        <v>661</v>
      </c>
      <c r="B220" s="21" t="s">
        <v>656</v>
      </c>
      <c r="C220" s="8" t="s">
        <v>150</v>
      </c>
      <c r="D220" s="10" t="s">
        <v>169</v>
      </c>
      <c r="E220" s="10"/>
      <c r="F220" s="13"/>
      <c r="G220" s="11"/>
      <c r="H220" s="12" t="s">
        <v>96</v>
      </c>
      <c r="I220" s="11">
        <v>2</v>
      </c>
    </row>
    <row r="221" spans="1:9" ht="30" x14ac:dyDescent="0.25">
      <c r="A221" s="22" t="s">
        <v>661</v>
      </c>
      <c r="B221" s="21" t="s">
        <v>656</v>
      </c>
      <c r="C221" s="8" t="s">
        <v>150</v>
      </c>
      <c r="D221" s="10" t="s">
        <v>170</v>
      </c>
      <c r="E221" s="10"/>
      <c r="F221" s="13"/>
      <c r="G221" s="11"/>
      <c r="H221" s="12" t="s">
        <v>96</v>
      </c>
      <c r="I221" s="11">
        <v>2</v>
      </c>
    </row>
    <row r="222" spans="1:9" ht="30" x14ac:dyDescent="0.25">
      <c r="A222" s="22" t="s">
        <v>661</v>
      </c>
      <c r="B222" s="21" t="s">
        <v>656</v>
      </c>
      <c r="C222" s="8" t="s">
        <v>150</v>
      </c>
      <c r="D222" s="10" t="s">
        <v>171</v>
      </c>
      <c r="E222" s="10"/>
      <c r="F222" s="13"/>
      <c r="G222" s="11"/>
      <c r="H222" s="12" t="s">
        <v>96</v>
      </c>
      <c r="I222" s="11">
        <v>4</v>
      </c>
    </row>
    <row r="223" spans="1:9" x14ac:dyDescent="0.25">
      <c r="A223" s="22" t="s">
        <v>661</v>
      </c>
      <c r="B223" s="21" t="s">
        <v>656</v>
      </c>
      <c r="C223" s="8" t="s">
        <v>150</v>
      </c>
      <c r="D223" s="10" t="s">
        <v>172</v>
      </c>
      <c r="E223" s="10"/>
      <c r="F223" s="13"/>
      <c r="G223" s="11"/>
      <c r="H223" s="12" t="s">
        <v>96</v>
      </c>
      <c r="I223" s="11">
        <v>2</v>
      </c>
    </row>
    <row r="224" spans="1:9" ht="30" x14ac:dyDescent="0.25">
      <c r="A224" s="22" t="s">
        <v>661</v>
      </c>
      <c r="B224" s="21" t="s">
        <v>656</v>
      </c>
      <c r="C224" s="8" t="s">
        <v>150</v>
      </c>
      <c r="D224" s="10" t="s">
        <v>173</v>
      </c>
      <c r="E224" s="10"/>
      <c r="F224" s="13"/>
      <c r="G224" s="11"/>
      <c r="H224" s="12" t="s">
        <v>96</v>
      </c>
      <c r="I224" s="11">
        <v>15</v>
      </c>
    </row>
    <row r="225" spans="1:9" x14ac:dyDescent="0.25">
      <c r="A225" s="22" t="s">
        <v>661</v>
      </c>
      <c r="B225" s="21" t="s">
        <v>656</v>
      </c>
      <c r="C225" s="8" t="s">
        <v>150</v>
      </c>
      <c r="D225" s="10" t="s">
        <v>174</v>
      </c>
      <c r="E225" s="10"/>
      <c r="F225" s="13"/>
      <c r="G225" s="11"/>
      <c r="H225" s="12" t="s">
        <v>96</v>
      </c>
      <c r="I225" s="11">
        <v>2</v>
      </c>
    </row>
    <row r="226" spans="1:9" x14ac:dyDescent="0.25">
      <c r="A226" s="22" t="s">
        <v>661</v>
      </c>
      <c r="B226" s="21" t="s">
        <v>656</v>
      </c>
      <c r="C226" s="8" t="s">
        <v>150</v>
      </c>
      <c r="D226" s="10" t="s">
        <v>974</v>
      </c>
      <c r="E226" s="10"/>
      <c r="F226" s="13"/>
      <c r="G226" s="11"/>
      <c r="H226" s="12" t="s">
        <v>96</v>
      </c>
      <c r="I226" s="11">
        <v>1</v>
      </c>
    </row>
    <row r="227" spans="1:9" x14ac:dyDescent="0.25">
      <c r="A227" s="22" t="s">
        <v>661</v>
      </c>
      <c r="B227" s="21" t="s">
        <v>656</v>
      </c>
      <c r="C227" s="8" t="s">
        <v>150</v>
      </c>
      <c r="D227" s="10" t="s">
        <v>184</v>
      </c>
      <c r="E227" s="10"/>
      <c r="F227" s="13"/>
      <c r="G227" s="11"/>
      <c r="H227" s="12" t="s">
        <v>96</v>
      </c>
      <c r="I227" s="11">
        <v>20</v>
      </c>
    </row>
    <row r="228" spans="1:9" x14ac:dyDescent="0.25">
      <c r="A228" s="22" t="s">
        <v>661</v>
      </c>
      <c r="B228" s="21" t="s">
        <v>656</v>
      </c>
      <c r="C228" s="8" t="s">
        <v>150</v>
      </c>
      <c r="D228" s="10" t="s">
        <v>185</v>
      </c>
      <c r="E228" s="10"/>
      <c r="F228" s="13"/>
      <c r="G228" s="11"/>
      <c r="H228" s="12" t="s">
        <v>96</v>
      </c>
      <c r="I228" s="11">
        <v>10</v>
      </c>
    </row>
    <row r="229" spans="1:9" x14ac:dyDescent="0.25">
      <c r="A229" s="9" t="s">
        <v>54</v>
      </c>
      <c r="B229" s="21" t="s">
        <v>656</v>
      </c>
      <c r="C229" s="8" t="s">
        <v>119</v>
      </c>
      <c r="D229" s="10" t="s">
        <v>127</v>
      </c>
      <c r="E229" s="10" t="s">
        <v>15</v>
      </c>
      <c r="F229" s="13" t="s">
        <v>19</v>
      </c>
      <c r="G229" s="11" t="s">
        <v>672</v>
      </c>
      <c r="H229" s="12" t="s">
        <v>96</v>
      </c>
      <c r="I229" s="11">
        <v>2</v>
      </c>
    </row>
    <row r="230" spans="1:9" x14ac:dyDescent="0.25">
      <c r="A230" s="9" t="s">
        <v>54</v>
      </c>
      <c r="B230" s="21" t="s">
        <v>656</v>
      </c>
      <c r="C230" s="8" t="s">
        <v>119</v>
      </c>
      <c r="D230" s="10" t="s">
        <v>199</v>
      </c>
      <c r="E230" s="10" t="s">
        <v>21</v>
      </c>
      <c r="F230" s="13" t="s">
        <v>29</v>
      </c>
      <c r="G230" s="11" t="s">
        <v>118</v>
      </c>
      <c r="H230" s="12" t="s">
        <v>96</v>
      </c>
      <c r="I230" s="11">
        <v>1</v>
      </c>
    </row>
    <row r="231" spans="1:9" x14ac:dyDescent="0.25">
      <c r="A231" s="9" t="s">
        <v>54</v>
      </c>
      <c r="B231" s="21" t="s">
        <v>656</v>
      </c>
      <c r="C231" s="8" t="s">
        <v>119</v>
      </c>
      <c r="D231" s="10" t="s">
        <v>109</v>
      </c>
      <c r="E231" s="10" t="s">
        <v>21</v>
      </c>
      <c r="F231" s="13" t="s">
        <v>30</v>
      </c>
      <c r="G231" s="11" t="s">
        <v>114</v>
      </c>
      <c r="H231" s="12" t="s">
        <v>96</v>
      </c>
      <c r="I231" s="11">
        <v>1</v>
      </c>
    </row>
    <row r="232" spans="1:9" x14ac:dyDescent="0.25">
      <c r="A232" s="9" t="s">
        <v>54</v>
      </c>
      <c r="B232" s="21" t="s">
        <v>656</v>
      </c>
      <c r="C232" s="8" t="s">
        <v>119</v>
      </c>
      <c r="D232" s="10" t="s">
        <v>115</v>
      </c>
      <c r="E232" s="10" t="s">
        <v>21</v>
      </c>
      <c r="F232" s="13" t="s">
        <v>29</v>
      </c>
      <c r="G232" s="11" t="s">
        <v>118</v>
      </c>
      <c r="H232" s="12" t="s">
        <v>96</v>
      </c>
      <c r="I232" s="11">
        <v>1</v>
      </c>
    </row>
    <row r="233" spans="1:9" x14ac:dyDescent="0.25">
      <c r="A233" s="9" t="s">
        <v>54</v>
      </c>
      <c r="B233" s="21" t="s">
        <v>656</v>
      </c>
      <c r="C233" s="8" t="s">
        <v>119</v>
      </c>
      <c r="D233" s="10" t="s">
        <v>216</v>
      </c>
      <c r="E233" s="10" t="s">
        <v>21</v>
      </c>
      <c r="F233" s="13" t="s">
        <v>217</v>
      </c>
      <c r="G233" s="11"/>
      <c r="H233" s="12"/>
      <c r="I233" s="11"/>
    </row>
    <row r="234" spans="1:9" ht="30" x14ac:dyDescent="0.25">
      <c r="A234" s="9" t="s">
        <v>54</v>
      </c>
      <c r="B234" s="21" t="s">
        <v>656</v>
      </c>
      <c r="C234" s="8" t="s">
        <v>119</v>
      </c>
      <c r="D234" s="10" t="s">
        <v>215</v>
      </c>
      <c r="E234" s="10" t="s">
        <v>21</v>
      </c>
      <c r="F234" s="13" t="s">
        <v>26</v>
      </c>
      <c r="G234" s="11" t="s">
        <v>104</v>
      </c>
      <c r="H234" s="12" t="s">
        <v>101</v>
      </c>
      <c r="I234" s="11">
        <v>150</v>
      </c>
    </row>
    <row r="235" spans="1:9" x14ac:dyDescent="0.25">
      <c r="A235" s="9" t="s">
        <v>54</v>
      </c>
      <c r="B235" s="21" t="s">
        <v>656</v>
      </c>
      <c r="C235" s="8" t="s">
        <v>119</v>
      </c>
      <c r="D235" s="10" t="s">
        <v>105</v>
      </c>
      <c r="E235" s="10" t="s">
        <v>20</v>
      </c>
      <c r="F235" s="13" t="s">
        <v>26</v>
      </c>
      <c r="G235" s="11" t="s">
        <v>1532</v>
      </c>
      <c r="H235" s="12" t="s">
        <v>101</v>
      </c>
      <c r="I235" s="11">
        <v>120</v>
      </c>
    </row>
    <row r="236" spans="1:9" x14ac:dyDescent="0.25">
      <c r="A236" s="9" t="s">
        <v>54</v>
      </c>
      <c r="B236" s="21" t="s">
        <v>656</v>
      </c>
      <c r="C236" s="8" t="s">
        <v>119</v>
      </c>
      <c r="D236" s="10" t="s">
        <v>108</v>
      </c>
      <c r="E236" s="10" t="s">
        <v>21</v>
      </c>
      <c r="F236" s="13" t="s">
        <v>29</v>
      </c>
      <c r="G236" s="11" t="s">
        <v>118</v>
      </c>
      <c r="H236" s="12" t="s">
        <v>96</v>
      </c>
      <c r="I236" s="11">
        <v>1</v>
      </c>
    </row>
    <row r="237" spans="1:9" x14ac:dyDescent="0.25">
      <c r="A237" s="9" t="s">
        <v>54</v>
      </c>
      <c r="B237" s="21" t="s">
        <v>656</v>
      </c>
      <c r="C237" s="8" t="s">
        <v>119</v>
      </c>
      <c r="D237" s="10" t="s">
        <v>186</v>
      </c>
      <c r="E237" s="10" t="s">
        <v>21</v>
      </c>
      <c r="F237" s="13" t="s">
        <v>26</v>
      </c>
      <c r="G237" s="11" t="s">
        <v>104</v>
      </c>
      <c r="H237" s="12" t="s">
        <v>101</v>
      </c>
      <c r="I237" s="11">
        <v>130</v>
      </c>
    </row>
    <row r="238" spans="1:9" x14ac:dyDescent="0.25">
      <c r="A238" s="9" t="s">
        <v>54</v>
      </c>
      <c r="B238" s="21" t="s">
        <v>656</v>
      </c>
      <c r="C238" s="8" t="s">
        <v>119</v>
      </c>
      <c r="D238" s="10" t="s">
        <v>187</v>
      </c>
      <c r="E238" s="10"/>
      <c r="F238" s="13"/>
      <c r="G238" s="11"/>
      <c r="H238" s="12"/>
      <c r="I238" s="11"/>
    </row>
    <row r="239" spans="1:9" x14ac:dyDescent="0.25">
      <c r="A239" s="9" t="s">
        <v>54</v>
      </c>
      <c r="B239" s="21" t="s">
        <v>656</v>
      </c>
      <c r="C239" s="8" t="s">
        <v>119</v>
      </c>
      <c r="D239" s="10" t="s">
        <v>188</v>
      </c>
      <c r="E239" s="10"/>
      <c r="F239" s="13"/>
      <c r="G239" s="11"/>
      <c r="H239" s="12"/>
      <c r="I239" s="11"/>
    </row>
    <row r="240" spans="1:9" x14ac:dyDescent="0.25">
      <c r="A240" s="9" t="s">
        <v>54</v>
      </c>
      <c r="B240" s="21" t="s">
        <v>656</v>
      </c>
      <c r="C240" s="8" t="s">
        <v>119</v>
      </c>
      <c r="D240" s="10" t="s">
        <v>189</v>
      </c>
      <c r="E240" s="10"/>
      <c r="F240" s="13"/>
      <c r="G240" s="11"/>
      <c r="H240" s="12"/>
      <c r="I240" s="11"/>
    </row>
    <row r="241" spans="1:9" x14ac:dyDescent="0.25">
      <c r="A241" s="9" t="s">
        <v>54</v>
      </c>
      <c r="B241" s="21" t="s">
        <v>656</v>
      </c>
      <c r="C241" s="8" t="s">
        <v>119</v>
      </c>
      <c r="D241" s="10" t="s">
        <v>190</v>
      </c>
      <c r="E241" s="10"/>
      <c r="F241" s="13"/>
      <c r="G241" s="11"/>
      <c r="H241" s="12"/>
      <c r="I241" s="11"/>
    </row>
    <row r="242" spans="1:9" x14ac:dyDescent="0.25">
      <c r="A242" s="9" t="s">
        <v>54</v>
      </c>
      <c r="B242" s="21" t="s">
        <v>656</v>
      </c>
      <c r="C242" s="8" t="s">
        <v>119</v>
      </c>
      <c r="D242" s="10" t="s">
        <v>191</v>
      </c>
      <c r="E242" s="10" t="s">
        <v>15</v>
      </c>
      <c r="F242" s="13"/>
      <c r="G242" s="11"/>
      <c r="H242" s="12"/>
      <c r="I242" s="11"/>
    </row>
    <row r="243" spans="1:9" x14ac:dyDescent="0.25">
      <c r="A243" s="9" t="s">
        <v>54</v>
      </c>
      <c r="B243" s="21" t="s">
        <v>656</v>
      </c>
      <c r="C243" s="8" t="s">
        <v>6</v>
      </c>
      <c r="D243" s="10" t="s">
        <v>198</v>
      </c>
      <c r="E243" s="10"/>
      <c r="F243" s="13" t="s">
        <v>197</v>
      </c>
      <c r="G243" s="11"/>
      <c r="H243" s="12"/>
      <c r="I243" s="11"/>
    </row>
    <row r="244" spans="1:9" x14ac:dyDescent="0.25">
      <c r="A244" s="9" t="s">
        <v>54</v>
      </c>
      <c r="B244" s="21" t="s">
        <v>656</v>
      </c>
      <c r="C244" s="8" t="s">
        <v>6</v>
      </c>
      <c r="D244" s="10" t="s">
        <v>126</v>
      </c>
      <c r="E244" s="10" t="s">
        <v>15</v>
      </c>
      <c r="F244" s="13" t="s">
        <v>16</v>
      </c>
      <c r="G244" s="11" t="s">
        <v>100</v>
      </c>
      <c r="H244" s="12" t="s">
        <v>101</v>
      </c>
      <c r="I244" s="11">
        <v>51</v>
      </c>
    </row>
    <row r="245" spans="1:9" x14ac:dyDescent="0.25">
      <c r="A245" s="9" t="s">
        <v>54</v>
      </c>
      <c r="B245" s="21" t="s">
        <v>656</v>
      </c>
      <c r="C245" s="8" t="s">
        <v>6</v>
      </c>
      <c r="D245" s="10" t="s">
        <v>192</v>
      </c>
      <c r="E245" s="10" t="s">
        <v>15</v>
      </c>
      <c r="F245" s="13" t="s">
        <v>18</v>
      </c>
      <c r="G245" s="11" t="s">
        <v>663</v>
      </c>
      <c r="H245" s="12" t="s">
        <v>96</v>
      </c>
      <c r="I245" s="11">
        <v>2</v>
      </c>
    </row>
    <row r="246" spans="1:9" x14ac:dyDescent="0.25">
      <c r="A246" s="9" t="s">
        <v>54</v>
      </c>
      <c r="B246" s="21" t="s">
        <v>656</v>
      </c>
      <c r="C246" s="8" t="s">
        <v>6</v>
      </c>
      <c r="D246" s="10" t="s">
        <v>109</v>
      </c>
      <c r="E246" s="10" t="s">
        <v>21</v>
      </c>
      <c r="F246" s="13" t="s">
        <v>30</v>
      </c>
      <c r="G246" s="11" t="s">
        <v>114</v>
      </c>
      <c r="H246" s="12" t="s">
        <v>96</v>
      </c>
      <c r="I246" s="11">
        <v>1</v>
      </c>
    </row>
    <row r="247" spans="1:9" x14ac:dyDescent="0.25">
      <c r="A247" s="9" t="s">
        <v>54</v>
      </c>
      <c r="B247" s="21" t="s">
        <v>656</v>
      </c>
      <c r="C247" s="8" t="s">
        <v>6</v>
      </c>
      <c r="D247" s="10" t="s">
        <v>193</v>
      </c>
      <c r="E247" s="10" t="s">
        <v>20</v>
      </c>
      <c r="F247" s="13" t="s">
        <v>26</v>
      </c>
      <c r="G247" s="11" t="s">
        <v>106</v>
      </c>
      <c r="H247" s="12" t="s">
        <v>101</v>
      </c>
      <c r="I247" s="11"/>
    </row>
    <row r="248" spans="1:9" x14ac:dyDescent="0.25">
      <c r="A248" s="9" t="s">
        <v>54</v>
      </c>
      <c r="B248" s="21" t="s">
        <v>656</v>
      </c>
      <c r="C248" s="8" t="s">
        <v>6</v>
      </c>
      <c r="D248" s="10" t="s">
        <v>194</v>
      </c>
      <c r="E248" s="10"/>
      <c r="F248" s="13"/>
      <c r="G248" s="11"/>
      <c r="H248" s="12"/>
      <c r="I248" s="11"/>
    </row>
    <row r="249" spans="1:9" x14ac:dyDescent="0.25">
      <c r="A249" s="9" t="s">
        <v>54</v>
      </c>
      <c r="B249" s="21" t="s">
        <v>656</v>
      </c>
      <c r="C249" s="8" t="s">
        <v>6</v>
      </c>
      <c r="D249" s="10" t="s">
        <v>195</v>
      </c>
      <c r="E249" s="10"/>
      <c r="F249" s="13"/>
      <c r="G249" s="11"/>
      <c r="H249" s="12"/>
      <c r="I249" s="11"/>
    </row>
    <row r="250" spans="1:9" x14ac:dyDescent="0.25">
      <c r="A250" s="9" t="s">
        <v>54</v>
      </c>
      <c r="B250" s="21" t="s">
        <v>656</v>
      </c>
      <c r="C250" s="8" t="s">
        <v>6</v>
      </c>
      <c r="D250" s="10" t="s">
        <v>196</v>
      </c>
      <c r="E250" s="10"/>
      <c r="F250" s="13"/>
      <c r="G250" s="11"/>
      <c r="H250" s="12"/>
      <c r="I250" s="11"/>
    </row>
    <row r="251" spans="1:9" x14ac:dyDescent="0.25">
      <c r="A251" s="9" t="s">
        <v>54</v>
      </c>
      <c r="B251" s="21" t="s">
        <v>656</v>
      </c>
      <c r="C251" s="8" t="s">
        <v>4</v>
      </c>
      <c r="D251" s="10" t="s">
        <v>127</v>
      </c>
      <c r="E251" s="10" t="s">
        <v>15</v>
      </c>
      <c r="F251" s="13" t="s">
        <v>19</v>
      </c>
      <c r="G251" s="11" t="s">
        <v>672</v>
      </c>
      <c r="H251" s="12" t="s">
        <v>96</v>
      </c>
      <c r="I251" s="11">
        <v>2</v>
      </c>
    </row>
    <row r="252" spans="1:9" x14ac:dyDescent="0.25">
      <c r="A252" s="9" t="s">
        <v>54</v>
      </c>
      <c r="B252" s="21" t="s">
        <v>656</v>
      </c>
      <c r="C252" s="8" t="s">
        <v>4</v>
      </c>
      <c r="D252" s="10" t="s">
        <v>199</v>
      </c>
      <c r="E252" s="10" t="s">
        <v>21</v>
      </c>
      <c r="F252" s="13" t="s">
        <v>29</v>
      </c>
      <c r="G252" s="11" t="s">
        <v>118</v>
      </c>
      <c r="H252" s="12" t="s">
        <v>96</v>
      </c>
      <c r="I252" s="11">
        <v>1</v>
      </c>
    </row>
    <row r="253" spans="1:9" x14ac:dyDescent="0.25">
      <c r="A253" s="9" t="s">
        <v>54</v>
      </c>
      <c r="B253" s="21" t="s">
        <v>656</v>
      </c>
      <c r="C253" s="8" t="s">
        <v>4</v>
      </c>
      <c r="D253" s="10" t="s">
        <v>115</v>
      </c>
      <c r="E253" s="10" t="s">
        <v>21</v>
      </c>
      <c r="F253" s="13" t="s">
        <v>29</v>
      </c>
      <c r="G253" s="11" t="s">
        <v>118</v>
      </c>
      <c r="H253" s="12" t="s">
        <v>96</v>
      </c>
      <c r="I253" s="11">
        <v>1</v>
      </c>
    </row>
    <row r="254" spans="1:9" x14ac:dyDescent="0.25">
      <c r="A254" s="9" t="s">
        <v>54</v>
      </c>
      <c r="B254" s="21" t="s">
        <v>656</v>
      </c>
      <c r="C254" s="8" t="s">
        <v>4</v>
      </c>
      <c r="D254" s="10" t="s">
        <v>109</v>
      </c>
      <c r="E254" s="10" t="s">
        <v>21</v>
      </c>
      <c r="F254" s="13" t="s">
        <v>30</v>
      </c>
      <c r="G254" s="11" t="s">
        <v>114</v>
      </c>
      <c r="H254" s="12" t="s">
        <v>96</v>
      </c>
      <c r="I254" s="11">
        <v>1</v>
      </c>
    </row>
    <row r="255" spans="1:9" x14ac:dyDescent="0.25">
      <c r="A255" s="9" t="s">
        <v>54</v>
      </c>
      <c r="B255" s="21" t="s">
        <v>656</v>
      </c>
      <c r="C255" s="8" t="s">
        <v>4</v>
      </c>
      <c r="D255" s="10" t="s">
        <v>200</v>
      </c>
      <c r="E255" s="10" t="s">
        <v>21</v>
      </c>
      <c r="F255" s="13"/>
      <c r="G255" s="11"/>
      <c r="H255" s="12"/>
      <c r="I255" s="11"/>
    </row>
    <row r="256" spans="1:9" x14ac:dyDescent="0.25">
      <c r="A256" s="9" t="s">
        <v>54</v>
      </c>
      <c r="B256" s="21" t="s">
        <v>656</v>
      </c>
      <c r="C256" s="8" t="s">
        <v>4</v>
      </c>
      <c r="D256" s="10" t="s">
        <v>198</v>
      </c>
      <c r="E256" s="10"/>
      <c r="F256" s="13" t="s">
        <v>197</v>
      </c>
      <c r="G256" s="11"/>
      <c r="H256" s="12"/>
      <c r="I256" s="11"/>
    </row>
    <row r="257" spans="1:9" x14ac:dyDescent="0.25">
      <c r="A257" s="9" t="s">
        <v>54</v>
      </c>
      <c r="B257" s="21" t="s">
        <v>656</v>
      </c>
      <c r="C257" s="8" t="s">
        <v>4</v>
      </c>
      <c r="D257" s="10" t="s">
        <v>126</v>
      </c>
      <c r="E257" s="10" t="s">
        <v>15</v>
      </c>
      <c r="F257" s="13" t="s">
        <v>16</v>
      </c>
      <c r="G257" s="11" t="s">
        <v>100</v>
      </c>
      <c r="H257" s="12" t="s">
        <v>101</v>
      </c>
      <c r="I257" s="11">
        <v>51</v>
      </c>
    </row>
    <row r="258" spans="1:9" x14ac:dyDescent="0.25">
      <c r="A258" s="9" t="s">
        <v>54</v>
      </c>
      <c r="B258" s="21" t="s">
        <v>656</v>
      </c>
      <c r="C258" s="8" t="s">
        <v>4</v>
      </c>
      <c r="D258" s="10" t="s">
        <v>192</v>
      </c>
      <c r="E258" s="10" t="s">
        <v>15</v>
      </c>
      <c r="F258" s="13" t="s">
        <v>18</v>
      </c>
      <c r="G258" s="11" t="s">
        <v>663</v>
      </c>
      <c r="H258" s="12" t="s">
        <v>96</v>
      </c>
      <c r="I258" s="11">
        <v>2</v>
      </c>
    </row>
    <row r="259" spans="1:9" x14ac:dyDescent="0.25">
      <c r="A259" s="9" t="s">
        <v>54</v>
      </c>
      <c r="B259" s="21" t="s">
        <v>656</v>
      </c>
      <c r="C259" s="8" t="s">
        <v>4</v>
      </c>
      <c r="D259" s="10" t="s">
        <v>109</v>
      </c>
      <c r="E259" s="10" t="s">
        <v>21</v>
      </c>
      <c r="F259" s="13" t="s">
        <v>30</v>
      </c>
      <c r="G259" s="11" t="s">
        <v>114</v>
      </c>
      <c r="H259" s="12" t="s">
        <v>96</v>
      </c>
      <c r="I259" s="11">
        <v>1</v>
      </c>
    </row>
    <row r="260" spans="1:9" x14ac:dyDescent="0.25">
      <c r="A260" s="9" t="s">
        <v>54</v>
      </c>
      <c r="B260" s="21" t="s">
        <v>656</v>
      </c>
      <c r="C260" s="8" t="s">
        <v>4</v>
      </c>
      <c r="D260" s="10" t="s">
        <v>193</v>
      </c>
      <c r="E260" s="10" t="s">
        <v>20</v>
      </c>
      <c r="F260" s="13" t="s">
        <v>26</v>
      </c>
      <c r="G260" s="11" t="s">
        <v>106</v>
      </c>
      <c r="H260" s="12" t="s">
        <v>101</v>
      </c>
      <c r="I260" s="11"/>
    </row>
    <row r="261" spans="1:9" x14ac:dyDescent="0.25">
      <c r="A261" s="9" t="s">
        <v>54</v>
      </c>
      <c r="B261" s="21" t="s">
        <v>656</v>
      </c>
      <c r="C261" s="8" t="s">
        <v>4</v>
      </c>
      <c r="D261" s="10" t="s">
        <v>194</v>
      </c>
      <c r="E261" s="10"/>
      <c r="F261" s="13"/>
      <c r="G261" s="11"/>
      <c r="H261" s="12"/>
      <c r="I261" s="11"/>
    </row>
    <row r="262" spans="1:9" x14ac:dyDescent="0.25">
      <c r="A262" s="9" t="s">
        <v>54</v>
      </c>
      <c r="B262" s="21" t="s">
        <v>656</v>
      </c>
      <c r="C262" s="8" t="s">
        <v>4</v>
      </c>
      <c r="D262" s="10" t="s">
        <v>195</v>
      </c>
      <c r="E262" s="10"/>
      <c r="F262" s="13"/>
      <c r="G262" s="11"/>
      <c r="H262" s="12"/>
      <c r="I262" s="11"/>
    </row>
    <row r="263" spans="1:9" x14ac:dyDescent="0.25">
      <c r="A263" s="9" t="s">
        <v>54</v>
      </c>
      <c r="B263" s="21" t="s">
        <v>656</v>
      </c>
      <c r="C263" s="8" t="s">
        <v>4</v>
      </c>
      <c r="D263" s="10" t="s">
        <v>196</v>
      </c>
      <c r="E263" s="10"/>
      <c r="F263" s="13"/>
      <c r="G263" s="11"/>
      <c r="H263" s="12"/>
      <c r="I263" s="11"/>
    </row>
    <row r="264" spans="1:9" ht="30" x14ac:dyDescent="0.25">
      <c r="A264" s="9" t="s">
        <v>54</v>
      </c>
      <c r="B264" s="21" t="s">
        <v>656</v>
      </c>
      <c r="C264" s="8" t="s">
        <v>2</v>
      </c>
      <c r="D264" s="10" t="s">
        <v>215</v>
      </c>
      <c r="E264" s="10" t="s">
        <v>21</v>
      </c>
      <c r="F264" s="13" t="s">
        <v>26</v>
      </c>
      <c r="G264" s="11" t="s">
        <v>104</v>
      </c>
      <c r="H264" s="12" t="s">
        <v>101</v>
      </c>
      <c r="I264" s="11">
        <v>150</v>
      </c>
    </row>
    <row r="265" spans="1:9" x14ac:dyDescent="0.25">
      <c r="A265" s="9" t="s">
        <v>54</v>
      </c>
      <c r="B265" s="21" t="s">
        <v>656</v>
      </c>
      <c r="C265" s="8" t="s">
        <v>2</v>
      </c>
      <c r="D265" s="10" t="s">
        <v>201</v>
      </c>
      <c r="E265" s="10" t="s">
        <v>21</v>
      </c>
      <c r="F265" s="13" t="s">
        <v>122</v>
      </c>
      <c r="G265" s="11"/>
      <c r="H265" s="12"/>
      <c r="I265" s="11"/>
    </row>
    <row r="266" spans="1:9" x14ac:dyDescent="0.25">
      <c r="A266" s="9" t="s">
        <v>54</v>
      </c>
      <c r="B266" s="21" t="s">
        <v>656</v>
      </c>
      <c r="C266" s="8" t="s">
        <v>2</v>
      </c>
      <c r="D266" s="10" t="s">
        <v>202</v>
      </c>
      <c r="E266" s="10" t="s">
        <v>21</v>
      </c>
      <c r="F266" s="13" t="s">
        <v>17</v>
      </c>
      <c r="G266" s="11"/>
      <c r="H266" s="12" t="s">
        <v>96</v>
      </c>
      <c r="I266" s="11">
        <v>1</v>
      </c>
    </row>
    <row r="267" spans="1:9" ht="30" x14ac:dyDescent="0.25">
      <c r="A267" s="9" t="s">
        <v>54</v>
      </c>
      <c r="B267" s="21" t="s">
        <v>656</v>
      </c>
      <c r="C267" s="8" t="s">
        <v>2</v>
      </c>
      <c r="D267" s="10" t="s">
        <v>203</v>
      </c>
      <c r="E267" s="10"/>
      <c r="F267" s="13" t="s">
        <v>16</v>
      </c>
      <c r="G267" s="11" t="s">
        <v>100</v>
      </c>
      <c r="H267" s="12" t="s">
        <v>101</v>
      </c>
      <c r="I267" s="11"/>
    </row>
    <row r="268" spans="1:9" x14ac:dyDescent="0.25">
      <c r="A268" s="9" t="s">
        <v>54</v>
      </c>
      <c r="B268" s="21" t="s">
        <v>656</v>
      </c>
      <c r="C268" s="8" t="s">
        <v>2</v>
      </c>
      <c r="D268" s="10" t="s">
        <v>204</v>
      </c>
      <c r="E268" s="10"/>
      <c r="F268" s="13" t="s">
        <v>197</v>
      </c>
      <c r="G268" s="11"/>
      <c r="H268" s="12"/>
      <c r="I268" s="11"/>
    </row>
    <row r="269" spans="1:9" x14ac:dyDescent="0.25">
      <c r="A269" s="9" t="s">
        <v>54</v>
      </c>
      <c r="B269" s="21" t="s">
        <v>656</v>
      </c>
      <c r="C269" s="8" t="s">
        <v>2</v>
      </c>
      <c r="D269" s="10" t="s">
        <v>205</v>
      </c>
      <c r="E269" s="10"/>
      <c r="F269" s="13"/>
      <c r="G269" s="11"/>
      <c r="H269" s="12"/>
      <c r="I269" s="11"/>
    </row>
    <row r="270" spans="1:9" x14ac:dyDescent="0.25">
      <c r="A270" s="9" t="s">
        <v>54</v>
      </c>
      <c r="B270" s="21" t="s">
        <v>656</v>
      </c>
      <c r="C270" s="8" t="s">
        <v>2</v>
      </c>
      <c r="D270" s="10" t="s">
        <v>206</v>
      </c>
      <c r="E270" s="10" t="s">
        <v>15</v>
      </c>
      <c r="F270" s="13" t="s">
        <v>58</v>
      </c>
      <c r="G270" s="11" t="s">
        <v>207</v>
      </c>
      <c r="H270" s="12" t="s">
        <v>96</v>
      </c>
      <c r="I270" s="11">
        <v>1</v>
      </c>
    </row>
    <row r="271" spans="1:9" x14ac:dyDescent="0.25">
      <c r="A271" s="9" t="s">
        <v>54</v>
      </c>
      <c r="B271" s="21" t="s">
        <v>656</v>
      </c>
      <c r="C271" s="8" t="s">
        <v>2</v>
      </c>
      <c r="D271" s="10" t="s">
        <v>208</v>
      </c>
      <c r="E271" s="10" t="s">
        <v>15</v>
      </c>
      <c r="F271" s="13"/>
      <c r="G271" s="11"/>
      <c r="H271" s="12"/>
      <c r="I271" s="11"/>
    </row>
    <row r="272" spans="1:9" x14ac:dyDescent="0.25">
      <c r="A272" s="9" t="s">
        <v>54</v>
      </c>
      <c r="B272" s="21" t="s">
        <v>656</v>
      </c>
      <c r="C272" s="8" t="s">
        <v>2</v>
      </c>
      <c r="D272" s="10" t="s">
        <v>127</v>
      </c>
      <c r="E272" s="10" t="s">
        <v>15</v>
      </c>
      <c r="F272" s="13" t="s">
        <v>19</v>
      </c>
      <c r="G272" s="11" t="s">
        <v>672</v>
      </c>
      <c r="H272" s="12" t="s">
        <v>96</v>
      </c>
      <c r="I272" s="11">
        <v>2</v>
      </c>
    </row>
    <row r="273" spans="1:9" x14ac:dyDescent="0.25">
      <c r="A273" s="9" t="s">
        <v>54</v>
      </c>
      <c r="B273" s="21" t="s">
        <v>656</v>
      </c>
      <c r="C273" s="8" t="s">
        <v>2</v>
      </c>
      <c r="D273" s="10" t="s">
        <v>199</v>
      </c>
      <c r="E273" s="10" t="s">
        <v>21</v>
      </c>
      <c r="F273" s="13" t="s">
        <v>29</v>
      </c>
      <c r="G273" s="11" t="s">
        <v>118</v>
      </c>
      <c r="H273" s="12" t="s">
        <v>96</v>
      </c>
      <c r="I273" s="11">
        <v>1</v>
      </c>
    </row>
    <row r="274" spans="1:9" x14ac:dyDescent="0.25">
      <c r="A274" s="9" t="s">
        <v>54</v>
      </c>
      <c r="B274" s="21" t="s">
        <v>656</v>
      </c>
      <c r="C274" s="8" t="s">
        <v>2</v>
      </c>
      <c r="D274" s="10" t="s">
        <v>115</v>
      </c>
      <c r="E274" s="10" t="s">
        <v>21</v>
      </c>
      <c r="F274" s="13" t="s">
        <v>29</v>
      </c>
      <c r="G274" s="11" t="s">
        <v>118</v>
      </c>
      <c r="H274" s="12" t="s">
        <v>96</v>
      </c>
      <c r="I274" s="11">
        <v>1</v>
      </c>
    </row>
    <row r="275" spans="1:9" x14ac:dyDescent="0.25">
      <c r="A275" s="9" t="s">
        <v>54</v>
      </c>
      <c r="B275" s="21" t="s">
        <v>656</v>
      </c>
      <c r="C275" s="8" t="s">
        <v>2</v>
      </c>
      <c r="D275" s="10" t="s">
        <v>109</v>
      </c>
      <c r="E275" s="10" t="s">
        <v>21</v>
      </c>
      <c r="F275" s="13" t="s">
        <v>30</v>
      </c>
      <c r="G275" s="11" t="s">
        <v>114</v>
      </c>
      <c r="H275" s="12" t="s">
        <v>96</v>
      </c>
      <c r="I275" s="11">
        <v>1</v>
      </c>
    </row>
    <row r="276" spans="1:9" x14ac:dyDescent="0.25">
      <c r="A276" s="9" t="s">
        <v>54</v>
      </c>
      <c r="B276" s="21" t="s">
        <v>656</v>
      </c>
      <c r="C276" s="8" t="s">
        <v>2</v>
      </c>
      <c r="D276" s="10" t="s">
        <v>200</v>
      </c>
      <c r="E276" s="10" t="s">
        <v>21</v>
      </c>
      <c r="F276" s="13"/>
      <c r="G276" s="11"/>
      <c r="H276" s="12"/>
      <c r="I276" s="11"/>
    </row>
    <row r="277" spans="1:9" x14ac:dyDescent="0.25">
      <c r="A277" s="9" t="s">
        <v>54</v>
      </c>
      <c r="B277" s="21" t="s">
        <v>656</v>
      </c>
      <c r="C277" s="8" t="s">
        <v>2</v>
      </c>
      <c r="D277" s="10" t="s">
        <v>198</v>
      </c>
      <c r="E277" s="10"/>
      <c r="F277" s="13" t="s">
        <v>197</v>
      </c>
      <c r="G277" s="11"/>
      <c r="H277" s="12"/>
      <c r="I277" s="11"/>
    </row>
    <row r="278" spans="1:9" x14ac:dyDescent="0.25">
      <c r="A278" s="9" t="s">
        <v>54</v>
      </c>
      <c r="B278" s="21" t="s">
        <v>656</v>
      </c>
      <c r="C278" s="8" t="s">
        <v>2</v>
      </c>
      <c r="D278" s="10" t="s">
        <v>126</v>
      </c>
      <c r="E278" s="10" t="s">
        <v>15</v>
      </c>
      <c r="F278" s="13" t="s">
        <v>16</v>
      </c>
      <c r="G278" s="11" t="s">
        <v>100</v>
      </c>
      <c r="H278" s="12" t="s">
        <v>101</v>
      </c>
      <c r="I278" s="11">
        <v>51</v>
      </c>
    </row>
    <row r="279" spans="1:9" x14ac:dyDescent="0.25">
      <c r="A279" s="9" t="s">
        <v>54</v>
      </c>
      <c r="B279" s="21" t="s">
        <v>656</v>
      </c>
      <c r="C279" s="8" t="s">
        <v>2</v>
      </c>
      <c r="D279" s="10" t="s">
        <v>192</v>
      </c>
      <c r="E279" s="10" t="s">
        <v>15</v>
      </c>
      <c r="F279" s="13" t="s">
        <v>18</v>
      </c>
      <c r="G279" s="11" t="s">
        <v>663</v>
      </c>
      <c r="H279" s="12" t="s">
        <v>96</v>
      </c>
      <c r="I279" s="11">
        <v>2</v>
      </c>
    </row>
    <row r="280" spans="1:9" x14ac:dyDescent="0.25">
      <c r="A280" s="9" t="s">
        <v>54</v>
      </c>
      <c r="B280" s="21" t="s">
        <v>656</v>
      </c>
      <c r="C280" s="8" t="s">
        <v>2</v>
      </c>
      <c r="D280" s="10" t="s">
        <v>109</v>
      </c>
      <c r="E280" s="10" t="s">
        <v>21</v>
      </c>
      <c r="F280" s="13" t="s">
        <v>30</v>
      </c>
      <c r="G280" s="11" t="s">
        <v>114</v>
      </c>
      <c r="H280" s="12" t="s">
        <v>96</v>
      </c>
      <c r="I280" s="11">
        <v>1</v>
      </c>
    </row>
    <row r="281" spans="1:9" x14ac:dyDescent="0.25">
      <c r="A281" s="9" t="s">
        <v>54</v>
      </c>
      <c r="B281" s="21" t="s">
        <v>656</v>
      </c>
      <c r="C281" s="8" t="s">
        <v>2</v>
      </c>
      <c r="D281" s="10" t="s">
        <v>193</v>
      </c>
      <c r="E281" s="10" t="s">
        <v>20</v>
      </c>
      <c r="F281" s="13" t="s">
        <v>26</v>
      </c>
      <c r="G281" s="11" t="s">
        <v>106</v>
      </c>
      <c r="H281" s="12" t="s">
        <v>101</v>
      </c>
      <c r="I281" s="11"/>
    </row>
    <row r="282" spans="1:9" x14ac:dyDescent="0.25">
      <c r="A282" s="9" t="s">
        <v>54</v>
      </c>
      <c r="B282" s="21" t="s">
        <v>656</v>
      </c>
      <c r="C282" s="8" t="s">
        <v>2</v>
      </c>
      <c r="D282" s="10" t="s">
        <v>194</v>
      </c>
      <c r="E282" s="10"/>
      <c r="F282" s="13"/>
      <c r="G282" s="11"/>
      <c r="H282" s="12"/>
      <c r="I282" s="11"/>
    </row>
    <row r="283" spans="1:9" x14ac:dyDescent="0.25">
      <c r="A283" s="9" t="s">
        <v>54</v>
      </c>
      <c r="B283" s="21" t="s">
        <v>656</v>
      </c>
      <c r="C283" s="8" t="s">
        <v>2</v>
      </c>
      <c r="D283" s="10" t="s">
        <v>195</v>
      </c>
      <c r="E283" s="10"/>
      <c r="F283" s="13"/>
      <c r="G283" s="11"/>
      <c r="H283" s="12"/>
      <c r="I283" s="11"/>
    </row>
    <row r="284" spans="1:9" x14ac:dyDescent="0.25">
      <c r="A284" s="9" t="s">
        <v>54</v>
      </c>
      <c r="B284" s="21" t="s">
        <v>656</v>
      </c>
      <c r="C284" s="8" t="s">
        <v>2</v>
      </c>
      <c r="D284" s="10" t="s">
        <v>196</v>
      </c>
      <c r="E284" s="10"/>
      <c r="F284" s="13"/>
      <c r="G284" s="11"/>
      <c r="H284" s="12"/>
      <c r="I284" s="11"/>
    </row>
    <row r="285" spans="1:9" x14ac:dyDescent="0.25">
      <c r="A285" s="9" t="s">
        <v>54</v>
      </c>
      <c r="B285" s="21" t="s">
        <v>656</v>
      </c>
      <c r="C285" s="8" t="s">
        <v>7</v>
      </c>
      <c r="D285" s="10" t="s">
        <v>108</v>
      </c>
      <c r="E285" s="10" t="s">
        <v>21</v>
      </c>
      <c r="F285" s="13" t="s">
        <v>29</v>
      </c>
      <c r="G285" s="11" t="s">
        <v>118</v>
      </c>
      <c r="H285" s="12" t="s">
        <v>96</v>
      </c>
      <c r="I285" s="11">
        <v>1</v>
      </c>
    </row>
    <row r="286" spans="1:9" x14ac:dyDescent="0.25">
      <c r="A286" s="9" t="s">
        <v>54</v>
      </c>
      <c r="B286" s="21" t="s">
        <v>656</v>
      </c>
      <c r="C286" s="8" t="s">
        <v>7</v>
      </c>
      <c r="D286" s="10" t="s">
        <v>105</v>
      </c>
      <c r="E286" s="10" t="s">
        <v>20</v>
      </c>
      <c r="F286" s="13" t="s">
        <v>26</v>
      </c>
      <c r="G286" s="91" t="s">
        <v>1938</v>
      </c>
      <c r="H286" s="12" t="s">
        <v>101</v>
      </c>
      <c r="I286" s="11">
        <v>120</v>
      </c>
    </row>
    <row r="287" spans="1:9" x14ac:dyDescent="0.25">
      <c r="A287" s="9" t="s">
        <v>54</v>
      </c>
      <c r="B287" s="21" t="s">
        <v>656</v>
      </c>
      <c r="C287" s="8" t="s">
        <v>7</v>
      </c>
      <c r="D287" s="10" t="s">
        <v>186</v>
      </c>
      <c r="E287" s="10" t="s">
        <v>21</v>
      </c>
      <c r="F287" s="13" t="s">
        <v>26</v>
      </c>
      <c r="G287" s="91" t="s">
        <v>665</v>
      </c>
      <c r="H287" s="12" t="s">
        <v>101</v>
      </c>
      <c r="I287" s="11">
        <v>130</v>
      </c>
    </row>
    <row r="288" spans="1:9" x14ac:dyDescent="0.25">
      <c r="A288" s="9" t="s">
        <v>54</v>
      </c>
      <c r="B288" s="21" t="s">
        <v>656</v>
      </c>
      <c r="C288" s="8" t="s">
        <v>7</v>
      </c>
      <c r="D288" s="10" t="s">
        <v>708</v>
      </c>
      <c r="E288" s="10" t="s">
        <v>21</v>
      </c>
      <c r="F288" s="13" t="s">
        <v>16</v>
      </c>
      <c r="G288" s="11" t="s">
        <v>100</v>
      </c>
      <c r="H288" s="12" t="s">
        <v>101</v>
      </c>
      <c r="I288" s="11">
        <v>2.1</v>
      </c>
    </row>
    <row r="289" spans="1:9" x14ac:dyDescent="0.25">
      <c r="A289" s="9" t="s">
        <v>54</v>
      </c>
      <c r="B289" s="21" t="s">
        <v>656</v>
      </c>
      <c r="C289" s="8" t="s">
        <v>7</v>
      </c>
      <c r="D289" s="10" t="s">
        <v>209</v>
      </c>
      <c r="E289" s="10" t="s">
        <v>21</v>
      </c>
      <c r="F289" s="13"/>
      <c r="G289" s="11"/>
      <c r="H289" s="12"/>
      <c r="I289" s="11"/>
    </row>
    <row r="290" spans="1:9" x14ac:dyDescent="0.25">
      <c r="A290" s="9" t="s">
        <v>54</v>
      </c>
      <c r="B290" s="21" t="s">
        <v>656</v>
      </c>
      <c r="C290" s="8" t="s">
        <v>7</v>
      </c>
      <c r="D290" s="10" t="s">
        <v>210</v>
      </c>
      <c r="E290" s="10" t="s">
        <v>21</v>
      </c>
      <c r="F290" s="13" t="s">
        <v>16</v>
      </c>
      <c r="G290" s="11" t="s">
        <v>211</v>
      </c>
      <c r="H290" s="12" t="s">
        <v>101</v>
      </c>
      <c r="I290" s="11"/>
    </row>
    <row r="291" spans="1:9" x14ac:dyDescent="0.25">
      <c r="A291" s="9" t="s">
        <v>54</v>
      </c>
      <c r="B291" s="21" t="s">
        <v>656</v>
      </c>
      <c r="C291" s="8" t="s">
        <v>7</v>
      </c>
      <c r="D291" s="10" t="s">
        <v>187</v>
      </c>
      <c r="E291" s="10"/>
      <c r="F291" s="13"/>
      <c r="G291" s="11"/>
      <c r="H291" s="12"/>
      <c r="I291" s="11"/>
    </row>
    <row r="292" spans="1:9" x14ac:dyDescent="0.25">
      <c r="A292" s="9" t="s">
        <v>54</v>
      </c>
      <c r="B292" s="21" t="s">
        <v>656</v>
      </c>
      <c r="C292" s="8" t="s">
        <v>7</v>
      </c>
      <c r="D292" s="10" t="s">
        <v>188</v>
      </c>
      <c r="E292" s="10"/>
      <c r="F292" s="13"/>
      <c r="G292" s="11"/>
      <c r="H292" s="12"/>
      <c r="I292" s="11"/>
    </row>
    <row r="293" spans="1:9" x14ac:dyDescent="0.25">
      <c r="A293" s="9" t="s">
        <v>54</v>
      </c>
      <c r="B293" s="21" t="s">
        <v>656</v>
      </c>
      <c r="C293" s="8" t="s">
        <v>7</v>
      </c>
      <c r="D293" s="10" t="s">
        <v>189</v>
      </c>
      <c r="E293" s="10"/>
      <c r="F293" s="13"/>
      <c r="G293" s="11"/>
      <c r="H293" s="12"/>
      <c r="I293" s="11"/>
    </row>
    <row r="294" spans="1:9" x14ac:dyDescent="0.25">
      <c r="A294" s="9" t="s">
        <v>54</v>
      </c>
      <c r="B294" s="21" t="s">
        <v>656</v>
      </c>
      <c r="C294" s="8" t="s">
        <v>7</v>
      </c>
      <c r="D294" s="10" t="s">
        <v>190</v>
      </c>
      <c r="E294" s="10"/>
      <c r="F294" s="13"/>
      <c r="G294" s="11"/>
      <c r="H294" s="12"/>
      <c r="I294" s="11"/>
    </row>
    <row r="295" spans="1:9" ht="30" x14ac:dyDescent="0.25">
      <c r="A295" s="9" t="s">
        <v>54</v>
      </c>
      <c r="B295" s="21" t="s">
        <v>656</v>
      </c>
      <c r="C295" s="8" t="s">
        <v>7</v>
      </c>
      <c r="D295" s="10" t="s">
        <v>215</v>
      </c>
      <c r="E295" s="10" t="s">
        <v>21</v>
      </c>
      <c r="F295" s="13" t="s">
        <v>26</v>
      </c>
      <c r="G295" s="11" t="s">
        <v>104</v>
      </c>
      <c r="H295" s="12" t="s">
        <v>101</v>
      </c>
      <c r="I295" s="11">
        <v>150</v>
      </c>
    </row>
    <row r="296" spans="1:9" x14ac:dyDescent="0.25">
      <c r="A296" s="9" t="s">
        <v>54</v>
      </c>
      <c r="B296" s="21" t="s">
        <v>656</v>
      </c>
      <c r="C296" s="8" t="s">
        <v>7</v>
      </c>
      <c r="D296" s="10" t="s">
        <v>201</v>
      </c>
      <c r="E296" s="10" t="s">
        <v>21</v>
      </c>
      <c r="F296" s="13" t="s">
        <v>122</v>
      </c>
      <c r="G296" s="11"/>
      <c r="H296" s="12"/>
      <c r="I296" s="11"/>
    </row>
    <row r="297" spans="1:9" x14ac:dyDescent="0.25">
      <c r="A297" s="9" t="s">
        <v>54</v>
      </c>
      <c r="B297" s="21" t="s">
        <v>656</v>
      </c>
      <c r="C297" s="8" t="s">
        <v>7</v>
      </c>
      <c r="D297" s="10" t="s">
        <v>202</v>
      </c>
      <c r="E297" s="10" t="s">
        <v>21</v>
      </c>
      <c r="F297" s="13" t="s">
        <v>17</v>
      </c>
      <c r="G297" s="11"/>
      <c r="H297" s="12" t="s">
        <v>96</v>
      </c>
      <c r="I297" s="11">
        <v>1</v>
      </c>
    </row>
    <row r="298" spans="1:9" ht="30" x14ac:dyDescent="0.25">
      <c r="A298" s="9" t="s">
        <v>54</v>
      </c>
      <c r="B298" s="21" t="s">
        <v>656</v>
      </c>
      <c r="C298" s="8" t="s">
        <v>7</v>
      </c>
      <c r="D298" s="10" t="s">
        <v>203</v>
      </c>
      <c r="E298" s="10"/>
      <c r="F298" s="13" t="s">
        <v>16</v>
      </c>
      <c r="G298" s="11" t="s">
        <v>100</v>
      </c>
      <c r="H298" s="12" t="s">
        <v>101</v>
      </c>
      <c r="I298" s="11"/>
    </row>
    <row r="299" spans="1:9" x14ac:dyDescent="0.25">
      <c r="A299" s="9" t="s">
        <v>54</v>
      </c>
      <c r="B299" s="21" t="s">
        <v>656</v>
      </c>
      <c r="C299" s="8" t="s">
        <v>7</v>
      </c>
      <c r="D299" s="10" t="s">
        <v>204</v>
      </c>
      <c r="E299" s="10"/>
      <c r="F299" s="13" t="s">
        <v>197</v>
      </c>
      <c r="G299" s="11"/>
      <c r="H299" s="12"/>
      <c r="I299" s="11"/>
    </row>
    <row r="300" spans="1:9" x14ac:dyDescent="0.25">
      <c r="A300" s="9" t="s">
        <v>54</v>
      </c>
      <c r="B300" s="21" t="s">
        <v>656</v>
      </c>
      <c r="C300" s="8" t="s">
        <v>7</v>
      </c>
      <c r="D300" s="10" t="s">
        <v>205</v>
      </c>
      <c r="E300" s="10"/>
      <c r="F300" s="13"/>
      <c r="G300" s="11"/>
      <c r="H300" s="12"/>
      <c r="I300" s="11"/>
    </row>
    <row r="301" spans="1:9" x14ac:dyDescent="0.25">
      <c r="A301" s="9" t="s">
        <v>54</v>
      </c>
      <c r="B301" s="21" t="s">
        <v>656</v>
      </c>
      <c r="C301" s="8" t="s">
        <v>7</v>
      </c>
      <c r="D301" s="10" t="s">
        <v>206</v>
      </c>
      <c r="E301" s="10" t="s">
        <v>15</v>
      </c>
      <c r="F301" s="13" t="s">
        <v>58</v>
      </c>
      <c r="G301" s="11" t="s">
        <v>207</v>
      </c>
      <c r="H301" s="12" t="s">
        <v>96</v>
      </c>
      <c r="I301" s="11">
        <v>1</v>
      </c>
    </row>
    <row r="302" spans="1:9" x14ac:dyDescent="0.25">
      <c r="A302" s="9" t="s">
        <v>54</v>
      </c>
      <c r="B302" s="21" t="s">
        <v>656</v>
      </c>
      <c r="C302" s="8" t="s">
        <v>7</v>
      </c>
      <c r="D302" s="10" t="s">
        <v>208</v>
      </c>
      <c r="E302" s="10" t="s">
        <v>15</v>
      </c>
      <c r="F302" s="13"/>
      <c r="G302" s="11"/>
      <c r="H302" s="12"/>
      <c r="I302" s="11"/>
    </row>
    <row r="303" spans="1:9" x14ac:dyDescent="0.25">
      <c r="A303" s="9" t="s">
        <v>54</v>
      </c>
      <c r="B303" s="21" t="s">
        <v>656</v>
      </c>
      <c r="C303" s="8" t="s">
        <v>7</v>
      </c>
      <c r="D303" s="10" t="s">
        <v>127</v>
      </c>
      <c r="E303" s="10" t="s">
        <v>15</v>
      </c>
      <c r="F303" s="13" t="s">
        <v>19</v>
      </c>
      <c r="G303" s="11" t="s">
        <v>672</v>
      </c>
      <c r="H303" s="12" t="s">
        <v>96</v>
      </c>
      <c r="I303" s="11">
        <v>2</v>
      </c>
    </row>
    <row r="304" spans="1:9" x14ac:dyDescent="0.25">
      <c r="A304" s="9" t="s">
        <v>54</v>
      </c>
      <c r="B304" s="21" t="s">
        <v>656</v>
      </c>
      <c r="C304" s="8" t="s">
        <v>7</v>
      </c>
      <c r="D304" s="10" t="s">
        <v>199</v>
      </c>
      <c r="E304" s="10" t="s">
        <v>21</v>
      </c>
      <c r="F304" s="13" t="s">
        <v>29</v>
      </c>
      <c r="G304" s="11" t="s">
        <v>118</v>
      </c>
      <c r="H304" s="12" t="s">
        <v>96</v>
      </c>
      <c r="I304" s="11">
        <v>1</v>
      </c>
    </row>
    <row r="305" spans="1:9" x14ac:dyDescent="0.25">
      <c r="A305" s="9" t="s">
        <v>54</v>
      </c>
      <c r="B305" s="21" t="s">
        <v>656</v>
      </c>
      <c r="C305" s="8" t="s">
        <v>7</v>
      </c>
      <c r="D305" s="10" t="s">
        <v>115</v>
      </c>
      <c r="E305" s="10" t="s">
        <v>21</v>
      </c>
      <c r="F305" s="13" t="s">
        <v>29</v>
      </c>
      <c r="G305" s="11" t="s">
        <v>118</v>
      </c>
      <c r="H305" s="12" t="s">
        <v>96</v>
      </c>
      <c r="I305" s="11">
        <v>1</v>
      </c>
    </row>
    <row r="306" spans="1:9" x14ac:dyDescent="0.25">
      <c r="A306" s="9" t="s">
        <v>54</v>
      </c>
      <c r="B306" s="21" t="s">
        <v>656</v>
      </c>
      <c r="C306" s="8" t="s">
        <v>7</v>
      </c>
      <c r="D306" s="10" t="s">
        <v>109</v>
      </c>
      <c r="E306" s="10" t="s">
        <v>21</v>
      </c>
      <c r="F306" s="13" t="s">
        <v>30</v>
      </c>
      <c r="G306" s="11" t="s">
        <v>114</v>
      </c>
      <c r="H306" s="12" t="s">
        <v>96</v>
      </c>
      <c r="I306" s="11">
        <v>1</v>
      </c>
    </row>
    <row r="307" spans="1:9" x14ac:dyDescent="0.25">
      <c r="A307" s="9" t="s">
        <v>54</v>
      </c>
      <c r="B307" s="21" t="s">
        <v>656</v>
      </c>
      <c r="C307" s="8" t="s">
        <v>7</v>
      </c>
      <c r="D307" s="10" t="s">
        <v>200</v>
      </c>
      <c r="E307" s="10" t="s">
        <v>21</v>
      </c>
      <c r="F307" s="13"/>
      <c r="G307" s="11"/>
      <c r="H307" s="12"/>
      <c r="I307" s="11"/>
    </row>
    <row r="308" spans="1:9" x14ac:dyDescent="0.25">
      <c r="A308" s="9" t="s">
        <v>54</v>
      </c>
      <c r="B308" s="21" t="s">
        <v>656</v>
      </c>
      <c r="C308" s="8" t="s">
        <v>7</v>
      </c>
      <c r="D308" s="10" t="s">
        <v>198</v>
      </c>
      <c r="E308" s="10"/>
      <c r="F308" s="13" t="s">
        <v>197</v>
      </c>
      <c r="G308" s="11"/>
      <c r="H308" s="12"/>
      <c r="I308" s="11"/>
    </row>
    <row r="309" spans="1:9" x14ac:dyDescent="0.25">
      <c r="A309" s="9" t="s">
        <v>54</v>
      </c>
      <c r="B309" s="21" t="s">
        <v>656</v>
      </c>
      <c r="C309" s="8" t="s">
        <v>7</v>
      </c>
      <c r="D309" s="10" t="s">
        <v>126</v>
      </c>
      <c r="E309" s="10" t="s">
        <v>15</v>
      </c>
      <c r="F309" s="13" t="s">
        <v>16</v>
      </c>
      <c r="G309" s="11" t="s">
        <v>100</v>
      </c>
      <c r="H309" s="12" t="s">
        <v>101</v>
      </c>
      <c r="I309" s="11">
        <v>51</v>
      </c>
    </row>
    <row r="310" spans="1:9" x14ac:dyDescent="0.25">
      <c r="A310" s="9" t="s">
        <v>54</v>
      </c>
      <c r="B310" s="21" t="s">
        <v>656</v>
      </c>
      <c r="C310" s="8" t="s">
        <v>7</v>
      </c>
      <c r="D310" s="10" t="s">
        <v>192</v>
      </c>
      <c r="E310" s="10" t="s">
        <v>15</v>
      </c>
      <c r="F310" s="13" t="s">
        <v>18</v>
      </c>
      <c r="G310" s="11" t="s">
        <v>663</v>
      </c>
      <c r="H310" s="12" t="s">
        <v>96</v>
      </c>
      <c r="I310" s="11">
        <v>2</v>
      </c>
    </row>
    <row r="311" spans="1:9" x14ac:dyDescent="0.25">
      <c r="A311" s="9" t="s">
        <v>54</v>
      </c>
      <c r="B311" s="21" t="s">
        <v>656</v>
      </c>
      <c r="C311" s="8" t="s">
        <v>7</v>
      </c>
      <c r="D311" s="10" t="s">
        <v>109</v>
      </c>
      <c r="E311" s="10" t="s">
        <v>21</v>
      </c>
      <c r="F311" s="13" t="s">
        <v>30</v>
      </c>
      <c r="G311" s="11" t="s">
        <v>114</v>
      </c>
      <c r="H311" s="12" t="s">
        <v>96</v>
      </c>
      <c r="I311" s="11">
        <v>1</v>
      </c>
    </row>
    <row r="312" spans="1:9" x14ac:dyDescent="0.25">
      <c r="A312" s="9" t="s">
        <v>54</v>
      </c>
      <c r="B312" s="21" t="s">
        <v>656</v>
      </c>
      <c r="C312" s="8" t="s">
        <v>7</v>
      </c>
      <c r="D312" s="10" t="s">
        <v>193</v>
      </c>
      <c r="E312" s="10" t="s">
        <v>20</v>
      </c>
      <c r="F312" s="13" t="s">
        <v>26</v>
      </c>
      <c r="G312" s="11" t="s">
        <v>106</v>
      </c>
      <c r="H312" s="12" t="s">
        <v>101</v>
      </c>
      <c r="I312" s="11"/>
    </row>
    <row r="313" spans="1:9" x14ac:dyDescent="0.25">
      <c r="A313" s="9" t="s">
        <v>54</v>
      </c>
      <c r="B313" s="21" t="s">
        <v>656</v>
      </c>
      <c r="C313" s="8" t="s">
        <v>7</v>
      </c>
      <c r="D313" s="10" t="s">
        <v>194</v>
      </c>
      <c r="E313" s="10"/>
      <c r="F313" s="13"/>
      <c r="G313" s="11"/>
      <c r="H313" s="12"/>
      <c r="I313" s="11"/>
    </row>
    <row r="314" spans="1:9" x14ac:dyDescent="0.25">
      <c r="A314" s="9" t="s">
        <v>54</v>
      </c>
      <c r="B314" s="21" t="s">
        <v>656</v>
      </c>
      <c r="C314" s="8" t="s">
        <v>7</v>
      </c>
      <c r="D314" s="10" t="s">
        <v>195</v>
      </c>
      <c r="E314" s="10"/>
      <c r="F314" s="13"/>
      <c r="G314" s="11"/>
      <c r="H314" s="12"/>
      <c r="I314" s="11"/>
    </row>
    <row r="315" spans="1:9" x14ac:dyDescent="0.25">
      <c r="A315" s="9" t="s">
        <v>54</v>
      </c>
      <c r="B315" s="21" t="s">
        <v>656</v>
      </c>
      <c r="C315" s="8" t="s">
        <v>7</v>
      </c>
      <c r="D315" s="10" t="s">
        <v>196</v>
      </c>
      <c r="E315" s="10"/>
      <c r="F315" s="13"/>
      <c r="G315" s="11"/>
      <c r="H315" s="12"/>
      <c r="I315" s="11"/>
    </row>
    <row r="316" spans="1:9" x14ac:dyDescent="0.25">
      <c r="A316" s="9" t="s">
        <v>54</v>
      </c>
      <c r="B316" s="21" t="s">
        <v>656</v>
      </c>
      <c r="C316" s="8" t="s">
        <v>5</v>
      </c>
      <c r="D316" s="10" t="s">
        <v>212</v>
      </c>
      <c r="E316" s="10"/>
      <c r="F316" s="13"/>
      <c r="G316" s="11"/>
      <c r="H316" s="12"/>
      <c r="I316" s="11"/>
    </row>
    <row r="317" spans="1:9" x14ac:dyDescent="0.25">
      <c r="A317" s="9" t="s">
        <v>54</v>
      </c>
      <c r="B317" s="21" t="s">
        <v>656</v>
      </c>
      <c r="C317" s="8" t="s">
        <v>5</v>
      </c>
      <c r="D317" s="10" t="s">
        <v>213</v>
      </c>
      <c r="E317" s="10"/>
      <c r="F317" s="13"/>
      <c r="G317" s="11"/>
      <c r="H317" s="12"/>
      <c r="I317" s="11"/>
    </row>
    <row r="318" spans="1:9" x14ac:dyDescent="0.25">
      <c r="A318" s="9" t="s">
        <v>54</v>
      </c>
      <c r="B318" s="21" t="s">
        <v>656</v>
      </c>
      <c r="C318" s="8" t="s">
        <v>5</v>
      </c>
      <c r="D318" s="10" t="s">
        <v>214</v>
      </c>
      <c r="E318" s="10"/>
      <c r="F318" s="13"/>
      <c r="G318" s="11"/>
      <c r="H318" s="12"/>
      <c r="I318" s="11"/>
    </row>
    <row r="319" spans="1:9" x14ac:dyDescent="0.25">
      <c r="A319" s="9" t="s">
        <v>54</v>
      </c>
      <c r="B319" s="21" t="s">
        <v>656</v>
      </c>
      <c r="C319" s="8" t="s">
        <v>5</v>
      </c>
      <c r="D319" s="10" t="s">
        <v>147</v>
      </c>
      <c r="E319" s="10"/>
      <c r="F319" s="13"/>
      <c r="G319" s="11"/>
      <c r="H319" s="12"/>
      <c r="I319" s="11"/>
    </row>
    <row r="320" spans="1:9" x14ac:dyDescent="0.25">
      <c r="A320" s="9" t="s">
        <v>54</v>
      </c>
      <c r="B320" s="21" t="s">
        <v>656</v>
      </c>
      <c r="C320" s="8" t="s">
        <v>5</v>
      </c>
      <c r="D320" s="10" t="s">
        <v>108</v>
      </c>
      <c r="E320" s="10" t="s">
        <v>21</v>
      </c>
      <c r="F320" s="13" t="s">
        <v>29</v>
      </c>
      <c r="G320" s="11" t="s">
        <v>118</v>
      </c>
      <c r="H320" s="12" t="s">
        <v>96</v>
      </c>
      <c r="I320" s="11">
        <v>1</v>
      </c>
    </row>
    <row r="321" spans="1:9" x14ac:dyDescent="0.25">
      <c r="A321" s="9" t="s">
        <v>54</v>
      </c>
      <c r="B321" s="21" t="s">
        <v>656</v>
      </c>
      <c r="C321" s="8" t="s">
        <v>5</v>
      </c>
      <c r="D321" s="10" t="s">
        <v>105</v>
      </c>
      <c r="E321" s="10" t="s">
        <v>20</v>
      </c>
      <c r="F321" s="13" t="s">
        <v>26</v>
      </c>
      <c r="G321" s="11" t="s">
        <v>1532</v>
      </c>
      <c r="H321" s="12" t="s">
        <v>101</v>
      </c>
      <c r="I321" s="11">
        <v>120</v>
      </c>
    </row>
    <row r="322" spans="1:9" x14ac:dyDescent="0.25">
      <c r="A322" s="9" t="s">
        <v>54</v>
      </c>
      <c r="B322" s="21" t="s">
        <v>656</v>
      </c>
      <c r="C322" s="8" t="s">
        <v>5</v>
      </c>
      <c r="D322" s="10" t="s">
        <v>186</v>
      </c>
      <c r="E322" s="10" t="s">
        <v>21</v>
      </c>
      <c r="F322" s="13" t="s">
        <v>26</v>
      </c>
      <c r="G322" s="11" t="s">
        <v>104</v>
      </c>
      <c r="H322" s="12" t="s">
        <v>101</v>
      </c>
      <c r="I322" s="11">
        <v>130</v>
      </c>
    </row>
    <row r="323" spans="1:9" x14ac:dyDescent="0.25">
      <c r="A323" s="9" t="s">
        <v>54</v>
      </c>
      <c r="B323" s="21" t="s">
        <v>656</v>
      </c>
      <c r="C323" s="8" t="s">
        <v>5</v>
      </c>
      <c r="D323" s="10" t="s">
        <v>708</v>
      </c>
      <c r="E323" s="10" t="s">
        <v>21</v>
      </c>
      <c r="F323" s="13" t="s">
        <v>16</v>
      </c>
      <c r="G323" s="11" t="s">
        <v>100</v>
      </c>
      <c r="H323" s="12" t="s">
        <v>101</v>
      </c>
      <c r="I323" s="11">
        <v>2.1</v>
      </c>
    </row>
    <row r="324" spans="1:9" x14ac:dyDescent="0.25">
      <c r="A324" s="9" t="s">
        <v>54</v>
      </c>
      <c r="B324" s="21" t="s">
        <v>656</v>
      </c>
      <c r="C324" s="8" t="s">
        <v>5</v>
      </c>
      <c r="D324" s="10" t="s">
        <v>209</v>
      </c>
      <c r="E324" s="10" t="s">
        <v>21</v>
      </c>
      <c r="F324" s="13"/>
      <c r="G324" s="11"/>
      <c r="H324" s="12"/>
      <c r="I324" s="11"/>
    </row>
    <row r="325" spans="1:9" x14ac:dyDescent="0.25">
      <c r="A325" s="9" t="s">
        <v>54</v>
      </c>
      <c r="B325" s="21" t="s">
        <v>656</v>
      </c>
      <c r="C325" s="8" t="s">
        <v>5</v>
      </c>
      <c r="D325" s="10" t="s">
        <v>210</v>
      </c>
      <c r="E325" s="10" t="s">
        <v>21</v>
      </c>
      <c r="F325" s="13" t="s">
        <v>16</v>
      </c>
      <c r="G325" s="11" t="s">
        <v>211</v>
      </c>
      <c r="H325" s="12" t="s">
        <v>101</v>
      </c>
      <c r="I325" s="11"/>
    </row>
    <row r="326" spans="1:9" x14ac:dyDescent="0.25">
      <c r="A326" s="9" t="s">
        <v>54</v>
      </c>
      <c r="B326" s="21" t="s">
        <v>656</v>
      </c>
      <c r="C326" s="8" t="s">
        <v>5</v>
      </c>
      <c r="D326" s="10" t="s">
        <v>187</v>
      </c>
      <c r="E326" s="10"/>
      <c r="F326" s="13"/>
      <c r="G326" s="11"/>
      <c r="H326" s="12"/>
      <c r="I326" s="11"/>
    </row>
    <row r="327" spans="1:9" x14ac:dyDescent="0.25">
      <c r="A327" s="9" t="s">
        <v>54</v>
      </c>
      <c r="B327" s="21" t="s">
        <v>656</v>
      </c>
      <c r="C327" s="8" t="s">
        <v>5</v>
      </c>
      <c r="D327" s="10" t="s">
        <v>188</v>
      </c>
      <c r="E327" s="10"/>
      <c r="F327" s="13"/>
      <c r="G327" s="11"/>
      <c r="H327" s="12"/>
      <c r="I327" s="11"/>
    </row>
    <row r="328" spans="1:9" x14ac:dyDescent="0.25">
      <c r="A328" s="9" t="s">
        <v>54</v>
      </c>
      <c r="B328" s="21" t="s">
        <v>656</v>
      </c>
      <c r="C328" s="8" t="s">
        <v>5</v>
      </c>
      <c r="D328" s="10" t="s">
        <v>189</v>
      </c>
      <c r="E328" s="10"/>
      <c r="F328" s="13"/>
      <c r="G328" s="11"/>
      <c r="H328" s="12"/>
      <c r="I328" s="11"/>
    </row>
    <row r="329" spans="1:9" x14ac:dyDescent="0.25">
      <c r="A329" s="9" t="s">
        <v>54</v>
      </c>
      <c r="B329" s="21" t="s">
        <v>656</v>
      </c>
      <c r="C329" s="8" t="s">
        <v>5</v>
      </c>
      <c r="D329" s="10" t="s">
        <v>190</v>
      </c>
      <c r="E329" s="10"/>
      <c r="F329" s="13"/>
      <c r="G329" s="11"/>
      <c r="H329" s="12"/>
      <c r="I329" s="11"/>
    </row>
    <row r="330" spans="1:9" ht="30" x14ac:dyDescent="0.25">
      <c r="A330" s="9" t="s">
        <v>54</v>
      </c>
      <c r="B330" s="21" t="s">
        <v>656</v>
      </c>
      <c r="C330" s="8" t="s">
        <v>5</v>
      </c>
      <c r="D330" s="10" t="s">
        <v>215</v>
      </c>
      <c r="E330" s="10" t="s">
        <v>21</v>
      </c>
      <c r="F330" s="13" t="s">
        <v>26</v>
      </c>
      <c r="G330" s="11" t="s">
        <v>104</v>
      </c>
      <c r="H330" s="12" t="s">
        <v>101</v>
      </c>
      <c r="I330" s="11">
        <v>150</v>
      </c>
    </row>
    <row r="331" spans="1:9" x14ac:dyDescent="0.25">
      <c r="A331" s="9" t="s">
        <v>54</v>
      </c>
      <c r="B331" s="21" t="s">
        <v>656</v>
      </c>
      <c r="C331" s="8" t="s">
        <v>5</v>
      </c>
      <c r="D331" s="10" t="s">
        <v>201</v>
      </c>
      <c r="E331" s="10" t="s">
        <v>21</v>
      </c>
      <c r="F331" s="13" t="s">
        <v>122</v>
      </c>
      <c r="G331" s="11"/>
      <c r="H331" s="12"/>
      <c r="I331" s="11"/>
    </row>
    <row r="332" spans="1:9" x14ac:dyDescent="0.25">
      <c r="A332" s="9" t="s">
        <v>54</v>
      </c>
      <c r="B332" s="21" t="s">
        <v>656</v>
      </c>
      <c r="C332" s="8" t="s">
        <v>5</v>
      </c>
      <c r="D332" s="10" t="s">
        <v>202</v>
      </c>
      <c r="E332" s="10" t="s">
        <v>21</v>
      </c>
      <c r="F332" s="13" t="s">
        <v>17</v>
      </c>
      <c r="G332" s="11"/>
      <c r="H332" s="12" t="s">
        <v>96</v>
      </c>
      <c r="I332" s="11">
        <v>1</v>
      </c>
    </row>
    <row r="333" spans="1:9" ht="30" x14ac:dyDescent="0.25">
      <c r="A333" s="9" t="s">
        <v>54</v>
      </c>
      <c r="B333" s="21" t="s">
        <v>656</v>
      </c>
      <c r="C333" s="8" t="s">
        <v>5</v>
      </c>
      <c r="D333" s="10" t="s">
        <v>203</v>
      </c>
      <c r="E333" s="10"/>
      <c r="F333" s="13" t="s">
        <v>16</v>
      </c>
      <c r="G333" s="11" t="s">
        <v>100</v>
      </c>
      <c r="H333" s="12" t="s">
        <v>101</v>
      </c>
      <c r="I333" s="11"/>
    </row>
    <row r="334" spans="1:9" x14ac:dyDescent="0.25">
      <c r="A334" s="9" t="s">
        <v>54</v>
      </c>
      <c r="B334" s="21" t="s">
        <v>656</v>
      </c>
      <c r="C334" s="8" t="s">
        <v>5</v>
      </c>
      <c r="D334" s="10" t="s">
        <v>204</v>
      </c>
      <c r="E334" s="10"/>
      <c r="F334" s="13" t="s">
        <v>197</v>
      </c>
      <c r="G334" s="11"/>
      <c r="H334" s="12"/>
      <c r="I334" s="11"/>
    </row>
    <row r="335" spans="1:9" x14ac:dyDescent="0.25">
      <c r="A335" s="9" t="s">
        <v>54</v>
      </c>
      <c r="B335" s="21" t="s">
        <v>656</v>
      </c>
      <c r="C335" s="8" t="s">
        <v>5</v>
      </c>
      <c r="D335" s="10" t="s">
        <v>205</v>
      </c>
      <c r="E335" s="10"/>
      <c r="F335" s="13"/>
      <c r="G335" s="11"/>
      <c r="H335" s="12"/>
      <c r="I335" s="11"/>
    </row>
    <row r="336" spans="1:9" x14ac:dyDescent="0.25">
      <c r="A336" s="9" t="s">
        <v>54</v>
      </c>
      <c r="B336" s="21" t="s">
        <v>656</v>
      </c>
      <c r="C336" s="8" t="s">
        <v>5</v>
      </c>
      <c r="D336" s="10" t="s">
        <v>206</v>
      </c>
      <c r="E336" s="10" t="s">
        <v>15</v>
      </c>
      <c r="F336" s="13" t="s">
        <v>58</v>
      </c>
      <c r="G336" s="11" t="s">
        <v>207</v>
      </c>
      <c r="H336" s="12" t="s">
        <v>96</v>
      </c>
      <c r="I336" s="11">
        <v>1</v>
      </c>
    </row>
    <row r="337" spans="1:9" x14ac:dyDescent="0.25">
      <c r="A337" s="9" t="s">
        <v>54</v>
      </c>
      <c r="B337" s="21" t="s">
        <v>656</v>
      </c>
      <c r="C337" s="8" t="s">
        <v>5</v>
      </c>
      <c r="D337" s="10" t="s">
        <v>208</v>
      </c>
      <c r="E337" s="10" t="s">
        <v>15</v>
      </c>
      <c r="F337" s="13"/>
      <c r="G337" s="11"/>
      <c r="H337" s="12"/>
      <c r="I337" s="11"/>
    </row>
    <row r="338" spans="1:9" x14ac:dyDescent="0.25">
      <c r="A338" s="9" t="s">
        <v>54</v>
      </c>
      <c r="B338" s="21" t="s">
        <v>656</v>
      </c>
      <c r="C338" s="8" t="s">
        <v>5</v>
      </c>
      <c r="D338" s="10" t="s">
        <v>127</v>
      </c>
      <c r="E338" s="10" t="s">
        <v>15</v>
      </c>
      <c r="F338" s="13" t="s">
        <v>19</v>
      </c>
      <c r="G338" s="11" t="s">
        <v>672</v>
      </c>
      <c r="H338" s="12" t="s">
        <v>96</v>
      </c>
      <c r="I338" s="11">
        <v>2</v>
      </c>
    </row>
    <row r="339" spans="1:9" x14ac:dyDescent="0.25">
      <c r="A339" s="9" t="s">
        <v>54</v>
      </c>
      <c r="B339" s="21" t="s">
        <v>656</v>
      </c>
      <c r="C339" s="8" t="s">
        <v>5</v>
      </c>
      <c r="D339" s="10" t="s">
        <v>199</v>
      </c>
      <c r="E339" s="10" t="s">
        <v>21</v>
      </c>
      <c r="F339" s="13" t="s">
        <v>29</v>
      </c>
      <c r="G339" s="11" t="s">
        <v>118</v>
      </c>
      <c r="H339" s="12" t="s">
        <v>96</v>
      </c>
      <c r="I339" s="11">
        <v>1</v>
      </c>
    </row>
    <row r="340" spans="1:9" x14ac:dyDescent="0.25">
      <c r="A340" s="9" t="s">
        <v>54</v>
      </c>
      <c r="B340" s="21" t="s">
        <v>656</v>
      </c>
      <c r="C340" s="8" t="s">
        <v>5</v>
      </c>
      <c r="D340" s="10" t="s">
        <v>115</v>
      </c>
      <c r="E340" s="10" t="s">
        <v>21</v>
      </c>
      <c r="F340" s="13" t="s">
        <v>29</v>
      </c>
      <c r="G340" s="11" t="s">
        <v>118</v>
      </c>
      <c r="H340" s="12" t="s">
        <v>96</v>
      </c>
      <c r="I340" s="11">
        <v>1</v>
      </c>
    </row>
    <row r="341" spans="1:9" x14ac:dyDescent="0.25">
      <c r="A341" s="9" t="s">
        <v>54</v>
      </c>
      <c r="B341" s="21" t="s">
        <v>656</v>
      </c>
      <c r="C341" s="8" t="s">
        <v>5</v>
      </c>
      <c r="D341" s="10" t="s">
        <v>109</v>
      </c>
      <c r="E341" s="10" t="s">
        <v>21</v>
      </c>
      <c r="F341" s="13" t="s">
        <v>30</v>
      </c>
      <c r="G341" s="11" t="s">
        <v>114</v>
      </c>
      <c r="H341" s="12" t="s">
        <v>96</v>
      </c>
      <c r="I341" s="11">
        <v>1</v>
      </c>
    </row>
    <row r="342" spans="1:9" x14ac:dyDescent="0.25">
      <c r="A342" s="9" t="s">
        <v>54</v>
      </c>
      <c r="B342" s="21" t="s">
        <v>656</v>
      </c>
      <c r="C342" s="8" t="s">
        <v>5</v>
      </c>
      <c r="D342" s="10" t="s">
        <v>198</v>
      </c>
      <c r="E342" s="10"/>
      <c r="F342" s="13" t="s">
        <v>197</v>
      </c>
      <c r="G342" s="11"/>
      <c r="H342" s="12"/>
      <c r="I342" s="11"/>
    </row>
    <row r="343" spans="1:9" x14ac:dyDescent="0.25">
      <c r="A343" s="9" t="s">
        <v>54</v>
      </c>
      <c r="B343" s="21" t="s">
        <v>656</v>
      </c>
      <c r="C343" s="8" t="s">
        <v>5</v>
      </c>
      <c r="D343" s="10" t="s">
        <v>126</v>
      </c>
      <c r="E343" s="10" t="s">
        <v>15</v>
      </c>
      <c r="F343" s="13" t="s">
        <v>16</v>
      </c>
      <c r="G343" s="11" t="s">
        <v>100</v>
      </c>
      <c r="H343" s="12" t="s">
        <v>101</v>
      </c>
      <c r="I343" s="11">
        <v>51</v>
      </c>
    </row>
    <row r="344" spans="1:9" x14ac:dyDescent="0.25">
      <c r="A344" s="9" t="s">
        <v>54</v>
      </c>
      <c r="B344" s="21" t="s">
        <v>656</v>
      </c>
      <c r="C344" s="8" t="s">
        <v>5</v>
      </c>
      <c r="D344" s="10" t="s">
        <v>192</v>
      </c>
      <c r="E344" s="10" t="s">
        <v>15</v>
      </c>
      <c r="F344" s="13" t="s">
        <v>18</v>
      </c>
      <c r="G344" s="11" t="s">
        <v>663</v>
      </c>
      <c r="H344" s="12" t="s">
        <v>96</v>
      </c>
      <c r="I344" s="11">
        <v>2</v>
      </c>
    </row>
    <row r="345" spans="1:9" x14ac:dyDescent="0.25">
      <c r="A345" s="9" t="s">
        <v>54</v>
      </c>
      <c r="B345" s="21" t="s">
        <v>656</v>
      </c>
      <c r="C345" s="8" t="s">
        <v>5</v>
      </c>
      <c r="D345" s="10" t="s">
        <v>109</v>
      </c>
      <c r="E345" s="10" t="s">
        <v>21</v>
      </c>
      <c r="F345" s="13" t="s">
        <v>30</v>
      </c>
      <c r="G345" s="11" t="s">
        <v>114</v>
      </c>
      <c r="H345" s="12" t="s">
        <v>96</v>
      </c>
      <c r="I345" s="11">
        <v>1</v>
      </c>
    </row>
    <row r="346" spans="1:9" x14ac:dyDescent="0.25">
      <c r="A346" s="9" t="s">
        <v>54</v>
      </c>
      <c r="B346" s="21" t="s">
        <v>656</v>
      </c>
      <c r="C346" s="8" t="s">
        <v>5</v>
      </c>
      <c r="D346" s="10" t="s">
        <v>194</v>
      </c>
      <c r="E346" s="10"/>
      <c r="F346" s="13"/>
      <c r="G346" s="11"/>
      <c r="H346" s="12"/>
      <c r="I346" s="11"/>
    </row>
    <row r="347" spans="1:9" x14ac:dyDescent="0.25">
      <c r="A347" s="9" t="s">
        <v>54</v>
      </c>
      <c r="B347" s="21" t="s">
        <v>656</v>
      </c>
      <c r="C347" s="8" t="s">
        <v>5</v>
      </c>
      <c r="D347" s="10" t="s">
        <v>195</v>
      </c>
      <c r="E347" s="10"/>
      <c r="F347" s="13"/>
      <c r="G347" s="11"/>
      <c r="H347" s="12"/>
      <c r="I347" s="11"/>
    </row>
    <row r="348" spans="1:9" x14ac:dyDescent="0.25">
      <c r="A348" s="9" t="s">
        <v>54</v>
      </c>
      <c r="B348" s="21" t="s">
        <v>656</v>
      </c>
      <c r="C348" s="8" t="s">
        <v>5</v>
      </c>
      <c r="D348" s="10" t="s">
        <v>196</v>
      </c>
      <c r="E348" s="10"/>
      <c r="F348" s="13"/>
      <c r="G348" s="11"/>
      <c r="H348" s="12"/>
      <c r="I348" s="11"/>
    </row>
    <row r="349" spans="1:9" x14ac:dyDescent="0.25">
      <c r="A349" s="9" t="s">
        <v>54</v>
      </c>
      <c r="B349" s="21" t="s">
        <v>656</v>
      </c>
      <c r="C349" s="8" t="s">
        <v>2</v>
      </c>
      <c r="D349" s="10" t="s">
        <v>216</v>
      </c>
      <c r="E349" s="10" t="s">
        <v>21</v>
      </c>
      <c r="F349" s="13" t="s">
        <v>217</v>
      </c>
      <c r="G349" s="11"/>
      <c r="H349" s="12"/>
      <c r="I349" s="11"/>
    </row>
    <row r="350" spans="1:9" x14ac:dyDescent="0.25">
      <c r="A350" s="9" t="s">
        <v>54</v>
      </c>
      <c r="B350" s="21" t="s">
        <v>656</v>
      </c>
      <c r="C350" s="8" t="s">
        <v>7</v>
      </c>
      <c r="D350" s="10" t="s">
        <v>216</v>
      </c>
      <c r="E350" s="10" t="s">
        <v>21</v>
      </c>
      <c r="F350" s="13" t="s">
        <v>217</v>
      </c>
      <c r="G350" s="11"/>
      <c r="H350" s="12"/>
      <c r="I350" s="11"/>
    </row>
    <row r="351" spans="1:9" x14ac:dyDescent="0.25">
      <c r="A351" s="9" t="s">
        <v>54</v>
      </c>
      <c r="B351" s="21" t="s">
        <v>656</v>
      </c>
      <c r="C351" s="8" t="s">
        <v>5</v>
      </c>
      <c r="D351" s="10" t="s">
        <v>216</v>
      </c>
      <c r="E351" s="10" t="s">
        <v>21</v>
      </c>
      <c r="F351" s="13" t="s">
        <v>217</v>
      </c>
      <c r="G351" s="11"/>
      <c r="H351" s="12"/>
      <c r="I351" s="11"/>
    </row>
    <row r="352" spans="1:9" x14ac:dyDescent="0.25">
      <c r="A352" s="9" t="s">
        <v>54</v>
      </c>
      <c r="B352" s="21" t="s">
        <v>656</v>
      </c>
      <c r="C352" s="8" t="s">
        <v>6</v>
      </c>
      <c r="D352" s="10" t="s">
        <v>191</v>
      </c>
      <c r="E352" s="10" t="s">
        <v>15</v>
      </c>
      <c r="F352" s="13"/>
      <c r="G352" s="11"/>
      <c r="H352" s="12"/>
      <c r="I352" s="11"/>
    </row>
    <row r="353" spans="1:9" x14ac:dyDescent="0.25">
      <c r="A353" s="9" t="s">
        <v>54</v>
      </c>
      <c r="B353" s="21" t="s">
        <v>656</v>
      </c>
      <c r="C353" s="8" t="s">
        <v>4</v>
      </c>
      <c r="D353" s="10" t="s">
        <v>191</v>
      </c>
      <c r="E353" s="10" t="s">
        <v>15</v>
      </c>
      <c r="F353" s="13"/>
      <c r="G353" s="11"/>
      <c r="H353" s="12"/>
      <c r="I353" s="11"/>
    </row>
    <row r="354" spans="1:9" x14ac:dyDescent="0.25">
      <c r="A354" s="9" t="s">
        <v>54</v>
      </c>
      <c r="B354" s="21" t="s">
        <v>656</v>
      </c>
      <c r="C354" s="8" t="s">
        <v>2</v>
      </c>
      <c r="D354" s="10" t="s">
        <v>191</v>
      </c>
      <c r="E354" s="10" t="s">
        <v>15</v>
      </c>
      <c r="F354" s="13"/>
      <c r="G354" s="11"/>
      <c r="H354" s="12"/>
      <c r="I354" s="11"/>
    </row>
    <row r="355" spans="1:9" x14ac:dyDescent="0.25">
      <c r="A355" s="9" t="s">
        <v>54</v>
      </c>
      <c r="B355" s="21" t="s">
        <v>656</v>
      </c>
      <c r="C355" s="8" t="s">
        <v>7</v>
      </c>
      <c r="D355" s="10" t="s">
        <v>191</v>
      </c>
      <c r="E355" s="10" t="s">
        <v>15</v>
      </c>
      <c r="F355" s="13"/>
      <c r="G355" s="11"/>
      <c r="H355" s="12"/>
      <c r="I355" s="11"/>
    </row>
    <row r="356" spans="1:9" x14ac:dyDescent="0.25">
      <c r="A356" s="9" t="s">
        <v>54</v>
      </c>
      <c r="B356" s="21" t="s">
        <v>656</v>
      </c>
      <c r="C356" s="8" t="s">
        <v>5</v>
      </c>
      <c r="D356" s="10" t="s">
        <v>191</v>
      </c>
      <c r="E356" s="10" t="s">
        <v>15</v>
      </c>
      <c r="F356" s="13"/>
      <c r="G356" s="11"/>
      <c r="H356" s="12"/>
      <c r="I356" s="11"/>
    </row>
    <row r="357" spans="1:9" x14ac:dyDescent="0.25">
      <c r="A357" s="9" t="s">
        <v>54</v>
      </c>
      <c r="B357" s="21" t="s">
        <v>656</v>
      </c>
      <c r="C357" s="8" t="s">
        <v>4</v>
      </c>
      <c r="D357" s="10" t="s">
        <v>218</v>
      </c>
      <c r="E357" s="10" t="s">
        <v>15</v>
      </c>
      <c r="F357" s="13"/>
      <c r="G357" s="11"/>
      <c r="H357" s="12"/>
      <c r="I357" s="11"/>
    </row>
    <row r="358" spans="1:9" x14ac:dyDescent="0.25">
      <c r="A358" s="9" t="s">
        <v>54</v>
      </c>
      <c r="B358" s="21" t="s">
        <v>656</v>
      </c>
      <c r="C358" s="8" t="s">
        <v>2</v>
      </c>
      <c r="D358" s="10" t="s">
        <v>218</v>
      </c>
      <c r="E358" s="10" t="s">
        <v>15</v>
      </c>
      <c r="F358" s="13"/>
      <c r="G358" s="11"/>
      <c r="H358" s="12"/>
      <c r="I358" s="11"/>
    </row>
    <row r="359" spans="1:9" x14ac:dyDescent="0.25">
      <c r="A359" s="9" t="s">
        <v>54</v>
      </c>
      <c r="B359" s="21" t="s">
        <v>656</v>
      </c>
      <c r="C359" s="8" t="s">
        <v>7</v>
      </c>
      <c r="D359" s="10" t="s">
        <v>218</v>
      </c>
      <c r="E359" s="10" t="s">
        <v>15</v>
      </c>
      <c r="F359" s="13"/>
      <c r="G359" s="11"/>
      <c r="H359" s="12"/>
      <c r="I359" s="11"/>
    </row>
    <row r="360" spans="1:9" x14ac:dyDescent="0.25">
      <c r="A360" s="9" t="s">
        <v>54</v>
      </c>
      <c r="B360" s="21" t="s">
        <v>656</v>
      </c>
      <c r="C360" s="8" t="s">
        <v>5</v>
      </c>
      <c r="D360" s="10" t="s">
        <v>218</v>
      </c>
      <c r="E360" s="10" t="s">
        <v>15</v>
      </c>
      <c r="F360" s="13"/>
      <c r="G360" s="11"/>
      <c r="H360" s="12"/>
      <c r="I360" s="11"/>
    </row>
    <row r="361" spans="1:9" x14ac:dyDescent="0.25">
      <c r="A361" s="9" t="s">
        <v>54</v>
      </c>
      <c r="B361" s="21" t="s">
        <v>656</v>
      </c>
      <c r="C361" s="8" t="s">
        <v>5</v>
      </c>
      <c r="D361" s="10" t="s">
        <v>219</v>
      </c>
      <c r="E361" s="10"/>
      <c r="F361" s="13"/>
      <c r="G361" s="11"/>
      <c r="H361" s="12" t="s">
        <v>96</v>
      </c>
      <c r="I361" s="11">
        <v>5</v>
      </c>
    </row>
    <row r="362" spans="1:9" x14ac:dyDescent="0.25">
      <c r="A362" s="9" t="s">
        <v>54</v>
      </c>
      <c r="B362" s="21" t="s">
        <v>656</v>
      </c>
      <c r="C362" s="8" t="s">
        <v>5</v>
      </c>
      <c r="D362" s="10" t="s">
        <v>220</v>
      </c>
      <c r="E362" s="10"/>
      <c r="F362" s="13"/>
      <c r="G362" s="11"/>
      <c r="H362" s="12" t="s">
        <v>96</v>
      </c>
      <c r="I362" s="11">
        <v>1</v>
      </c>
    </row>
    <row r="363" spans="1:9" x14ac:dyDescent="0.25">
      <c r="A363" s="9" t="s">
        <v>54</v>
      </c>
      <c r="B363" s="21" t="s">
        <v>656</v>
      </c>
      <c r="C363" s="8" t="s">
        <v>5</v>
      </c>
      <c r="D363" s="10" t="s">
        <v>221</v>
      </c>
      <c r="E363" s="10"/>
      <c r="F363" s="13"/>
      <c r="G363" s="11"/>
      <c r="H363" s="12" t="s">
        <v>96</v>
      </c>
      <c r="I363" s="11">
        <v>1</v>
      </c>
    </row>
    <row r="364" spans="1:9" x14ac:dyDescent="0.25">
      <c r="A364" s="9" t="s">
        <v>54</v>
      </c>
      <c r="B364" s="21" t="s">
        <v>656</v>
      </c>
      <c r="C364" s="8" t="s">
        <v>5</v>
      </c>
      <c r="D364" s="10" t="s">
        <v>222</v>
      </c>
      <c r="E364" s="10"/>
      <c r="F364" s="13"/>
      <c r="G364" s="11"/>
      <c r="H364" s="12" t="s">
        <v>96</v>
      </c>
      <c r="I364" s="11">
        <v>3</v>
      </c>
    </row>
    <row r="365" spans="1:9" x14ac:dyDescent="0.25">
      <c r="A365" s="9" t="s">
        <v>54</v>
      </c>
      <c r="B365" s="21" t="s">
        <v>656</v>
      </c>
      <c r="C365" s="8" t="s">
        <v>5</v>
      </c>
      <c r="D365" s="10" t="s">
        <v>223</v>
      </c>
      <c r="E365" s="10"/>
      <c r="F365" s="13"/>
      <c r="G365" s="11"/>
      <c r="H365" s="12" t="s">
        <v>96</v>
      </c>
      <c r="I365" s="11">
        <v>3</v>
      </c>
    </row>
    <row r="366" spans="1:9" x14ac:dyDescent="0.25">
      <c r="A366" s="9" t="s">
        <v>54</v>
      </c>
      <c r="B366" s="21" t="s">
        <v>656</v>
      </c>
      <c r="C366" s="8" t="s">
        <v>5</v>
      </c>
      <c r="D366" s="10" t="s">
        <v>224</v>
      </c>
      <c r="E366" s="10"/>
      <c r="F366" s="13"/>
      <c r="G366" s="11"/>
      <c r="H366" s="12" t="s">
        <v>96</v>
      </c>
      <c r="I366" s="11">
        <v>1</v>
      </c>
    </row>
    <row r="367" spans="1:9" ht="30" x14ac:dyDescent="0.25">
      <c r="A367" s="9" t="s">
        <v>54</v>
      </c>
      <c r="B367" s="21" t="s">
        <v>656</v>
      </c>
      <c r="C367" s="8" t="s">
        <v>5</v>
      </c>
      <c r="D367" s="10" t="s">
        <v>225</v>
      </c>
      <c r="E367" s="10"/>
      <c r="F367" s="13"/>
      <c r="G367" s="11"/>
      <c r="H367" s="12" t="s">
        <v>96</v>
      </c>
      <c r="I367" s="11">
        <v>1</v>
      </c>
    </row>
    <row r="368" spans="1:9" x14ac:dyDescent="0.25">
      <c r="A368" s="9" t="s">
        <v>54</v>
      </c>
      <c r="B368" s="21" t="s">
        <v>656</v>
      </c>
      <c r="C368" s="8" t="s">
        <v>5</v>
      </c>
      <c r="D368" s="10" t="s">
        <v>226</v>
      </c>
      <c r="E368" s="10"/>
      <c r="F368" s="13"/>
      <c r="G368" s="11"/>
      <c r="H368" s="12" t="s">
        <v>96</v>
      </c>
      <c r="I368" s="11">
        <v>4</v>
      </c>
    </row>
    <row r="369" spans="1:9" x14ac:dyDescent="0.25">
      <c r="A369" s="9" t="s">
        <v>54</v>
      </c>
      <c r="B369" s="21" t="s">
        <v>656</v>
      </c>
      <c r="C369" s="8" t="s">
        <v>5</v>
      </c>
      <c r="D369" s="10" t="s">
        <v>227</v>
      </c>
      <c r="E369" s="10"/>
      <c r="F369" s="13"/>
      <c r="G369" s="11"/>
      <c r="H369" s="12" t="s">
        <v>96</v>
      </c>
      <c r="I369" s="11">
        <v>1</v>
      </c>
    </row>
    <row r="370" spans="1:9" x14ac:dyDescent="0.25">
      <c r="A370" s="9" t="s">
        <v>54</v>
      </c>
      <c r="B370" s="21" t="s">
        <v>656</v>
      </c>
      <c r="C370" s="8" t="s">
        <v>5</v>
      </c>
      <c r="D370" s="10" t="s">
        <v>159</v>
      </c>
      <c r="E370" s="10"/>
      <c r="F370" s="13"/>
      <c r="G370" s="11"/>
      <c r="H370" s="12" t="s">
        <v>96</v>
      </c>
      <c r="I370" s="11">
        <v>3</v>
      </c>
    </row>
    <row r="371" spans="1:9" x14ac:dyDescent="0.25">
      <c r="A371" s="9" t="s">
        <v>54</v>
      </c>
      <c r="B371" s="21" t="s">
        <v>656</v>
      </c>
      <c r="C371" s="8" t="s">
        <v>5</v>
      </c>
      <c r="D371" s="10" t="s">
        <v>228</v>
      </c>
      <c r="E371" s="10"/>
      <c r="F371" s="13"/>
      <c r="G371" s="11"/>
      <c r="H371" s="12" t="s">
        <v>96</v>
      </c>
      <c r="I371" s="11">
        <v>1</v>
      </c>
    </row>
    <row r="372" spans="1:9" ht="30" x14ac:dyDescent="0.25">
      <c r="A372" s="9" t="s">
        <v>54</v>
      </c>
      <c r="B372" s="21" t="s">
        <v>656</v>
      </c>
      <c r="C372" s="8" t="s">
        <v>5</v>
      </c>
      <c r="D372" s="10" t="s">
        <v>229</v>
      </c>
      <c r="E372" s="10"/>
      <c r="F372" s="13"/>
      <c r="G372" s="11"/>
      <c r="H372" s="12" t="s">
        <v>96</v>
      </c>
      <c r="I372" s="11">
        <v>2</v>
      </c>
    </row>
    <row r="373" spans="1:9" ht="30" x14ac:dyDescent="0.25">
      <c r="A373" s="9" t="s">
        <v>54</v>
      </c>
      <c r="B373" s="21" t="s">
        <v>656</v>
      </c>
      <c r="C373" s="8" t="s">
        <v>5</v>
      </c>
      <c r="D373" s="10" t="s">
        <v>230</v>
      </c>
      <c r="E373" s="10"/>
      <c r="F373" s="13"/>
      <c r="G373" s="11"/>
      <c r="H373" s="12" t="s">
        <v>96</v>
      </c>
      <c r="I373" s="11">
        <v>1</v>
      </c>
    </row>
    <row r="374" spans="1:9" x14ac:dyDescent="0.25">
      <c r="A374" s="9" t="s">
        <v>54</v>
      </c>
      <c r="B374" s="21" t="s">
        <v>656</v>
      </c>
      <c r="C374" s="8" t="s">
        <v>5</v>
      </c>
      <c r="D374" s="10" t="s">
        <v>231</v>
      </c>
      <c r="E374" s="10"/>
      <c r="F374" s="13"/>
      <c r="G374" s="11"/>
      <c r="H374" s="12" t="s">
        <v>96</v>
      </c>
      <c r="I374" s="11">
        <v>4</v>
      </c>
    </row>
    <row r="375" spans="1:9" ht="30" x14ac:dyDescent="0.25">
      <c r="A375" s="9" t="s">
        <v>54</v>
      </c>
      <c r="B375" s="21" t="s">
        <v>656</v>
      </c>
      <c r="C375" s="8" t="s">
        <v>5</v>
      </c>
      <c r="D375" s="10" t="s">
        <v>232</v>
      </c>
      <c r="E375" s="10"/>
      <c r="F375" s="13"/>
      <c r="G375" s="11"/>
      <c r="H375" s="12" t="s">
        <v>96</v>
      </c>
      <c r="I375" s="11">
        <v>1</v>
      </c>
    </row>
    <row r="376" spans="1:9" x14ac:dyDescent="0.25">
      <c r="A376" s="9" t="s">
        <v>54</v>
      </c>
      <c r="B376" s="21" t="s">
        <v>656</v>
      </c>
      <c r="C376" s="8" t="s">
        <v>5</v>
      </c>
      <c r="D376" s="10" t="s">
        <v>233</v>
      </c>
      <c r="E376" s="10"/>
      <c r="F376" s="13"/>
      <c r="G376" s="11"/>
      <c r="H376" s="12" t="s">
        <v>96</v>
      </c>
      <c r="I376" s="11">
        <v>1</v>
      </c>
    </row>
    <row r="377" spans="1:9" ht="30" x14ac:dyDescent="0.25">
      <c r="A377" s="9" t="s">
        <v>54</v>
      </c>
      <c r="B377" s="21" t="s">
        <v>656</v>
      </c>
      <c r="C377" s="8" t="s">
        <v>5</v>
      </c>
      <c r="D377" s="10" t="s">
        <v>234</v>
      </c>
      <c r="E377" s="10"/>
      <c r="F377" s="13"/>
      <c r="G377" s="11"/>
      <c r="H377" s="12" t="s">
        <v>96</v>
      </c>
      <c r="I377" s="11">
        <v>4</v>
      </c>
    </row>
    <row r="378" spans="1:9" ht="30" x14ac:dyDescent="0.25">
      <c r="A378" s="9" t="s">
        <v>54</v>
      </c>
      <c r="B378" s="21" t="s">
        <v>656</v>
      </c>
      <c r="C378" s="8" t="s">
        <v>5</v>
      </c>
      <c r="D378" s="10" t="s">
        <v>235</v>
      </c>
      <c r="E378" s="10"/>
      <c r="F378" s="13"/>
      <c r="G378" s="11"/>
      <c r="H378" s="12" t="s">
        <v>96</v>
      </c>
      <c r="I378" s="11">
        <v>4</v>
      </c>
    </row>
    <row r="379" spans="1:9" x14ac:dyDescent="0.25">
      <c r="A379" s="9" t="s">
        <v>54</v>
      </c>
      <c r="B379" s="21" t="s">
        <v>656</v>
      </c>
      <c r="C379" s="8" t="s">
        <v>5</v>
      </c>
      <c r="D379" s="10" t="s">
        <v>245</v>
      </c>
      <c r="E379" s="10"/>
      <c r="F379" s="13"/>
      <c r="G379" s="11"/>
      <c r="H379" s="12" t="s">
        <v>96</v>
      </c>
      <c r="I379" s="11">
        <v>1</v>
      </c>
    </row>
    <row r="380" spans="1:9" x14ac:dyDescent="0.25">
      <c r="A380" s="9" t="s">
        <v>54</v>
      </c>
      <c r="B380" s="21" t="s">
        <v>656</v>
      </c>
      <c r="C380" s="8" t="s">
        <v>5</v>
      </c>
      <c r="D380" s="10" t="s">
        <v>236</v>
      </c>
      <c r="E380" s="10"/>
      <c r="F380" s="13"/>
      <c r="G380" s="11"/>
      <c r="H380" s="12" t="s">
        <v>96</v>
      </c>
      <c r="I380" s="11">
        <v>1</v>
      </c>
    </row>
    <row r="381" spans="1:9" x14ac:dyDescent="0.25">
      <c r="A381" s="9" t="s">
        <v>54</v>
      </c>
      <c r="B381" s="21" t="s">
        <v>656</v>
      </c>
      <c r="C381" s="8" t="s">
        <v>5</v>
      </c>
      <c r="D381" s="10" t="s">
        <v>237</v>
      </c>
      <c r="E381" s="10"/>
      <c r="F381" s="13"/>
      <c r="G381" s="11"/>
      <c r="H381" s="12" t="s">
        <v>96</v>
      </c>
      <c r="I381" s="11">
        <v>1</v>
      </c>
    </row>
    <row r="382" spans="1:9" x14ac:dyDescent="0.25">
      <c r="A382" s="9" t="s">
        <v>54</v>
      </c>
      <c r="B382" s="21" t="s">
        <v>656</v>
      </c>
      <c r="C382" s="8" t="s">
        <v>5</v>
      </c>
      <c r="D382" s="10" t="s">
        <v>238</v>
      </c>
      <c r="E382" s="10"/>
      <c r="F382" s="13"/>
      <c r="G382" s="11"/>
      <c r="H382" s="12" t="s">
        <v>96</v>
      </c>
      <c r="I382" s="11">
        <v>1</v>
      </c>
    </row>
    <row r="383" spans="1:9" x14ac:dyDescent="0.25">
      <c r="A383" s="9" t="s">
        <v>54</v>
      </c>
      <c r="B383" s="21" t="s">
        <v>656</v>
      </c>
      <c r="C383" s="8" t="s">
        <v>5</v>
      </c>
      <c r="D383" s="10" t="s">
        <v>239</v>
      </c>
      <c r="E383" s="10"/>
      <c r="F383" s="13"/>
      <c r="G383" s="11"/>
      <c r="H383" s="12" t="s">
        <v>96</v>
      </c>
      <c r="I383" s="11">
        <v>2</v>
      </c>
    </row>
    <row r="384" spans="1:9" x14ac:dyDescent="0.25">
      <c r="A384" s="9" t="s">
        <v>54</v>
      </c>
      <c r="B384" s="21" t="s">
        <v>656</v>
      </c>
      <c r="C384" s="8" t="s">
        <v>5</v>
      </c>
      <c r="D384" s="10" t="s">
        <v>240</v>
      </c>
      <c r="E384" s="10"/>
      <c r="F384" s="13"/>
      <c r="G384" s="11"/>
      <c r="H384" s="12" t="s">
        <v>96</v>
      </c>
      <c r="I384" s="11">
        <v>1</v>
      </c>
    </row>
    <row r="385" spans="1:9" x14ac:dyDescent="0.25">
      <c r="A385" s="9" t="s">
        <v>54</v>
      </c>
      <c r="B385" s="21" t="s">
        <v>656</v>
      </c>
      <c r="C385" s="8" t="s">
        <v>5</v>
      </c>
      <c r="D385" s="10" t="s">
        <v>241</v>
      </c>
      <c r="E385" s="10"/>
      <c r="F385" s="13"/>
      <c r="G385" s="11"/>
      <c r="H385" s="12" t="s">
        <v>96</v>
      </c>
      <c r="I385" s="11">
        <v>4</v>
      </c>
    </row>
    <row r="386" spans="1:9" x14ac:dyDescent="0.25">
      <c r="A386" s="9" t="s">
        <v>54</v>
      </c>
      <c r="B386" s="21" t="s">
        <v>656</v>
      </c>
      <c r="C386" s="8" t="s">
        <v>5</v>
      </c>
      <c r="D386" s="10" t="s">
        <v>242</v>
      </c>
      <c r="E386" s="10"/>
      <c r="F386" s="13"/>
      <c r="G386" s="11"/>
      <c r="H386" s="12" t="s">
        <v>96</v>
      </c>
      <c r="I386" s="11">
        <v>1</v>
      </c>
    </row>
    <row r="387" spans="1:9" x14ac:dyDescent="0.25">
      <c r="A387" s="9" t="s">
        <v>54</v>
      </c>
      <c r="B387" s="21" t="s">
        <v>656</v>
      </c>
      <c r="C387" s="8" t="s">
        <v>5</v>
      </c>
      <c r="D387" s="10" t="s">
        <v>243</v>
      </c>
      <c r="E387" s="10"/>
      <c r="F387" s="13"/>
      <c r="G387" s="11"/>
      <c r="H387" s="12" t="s">
        <v>96</v>
      </c>
      <c r="I387" s="11">
        <v>4</v>
      </c>
    </row>
    <row r="388" spans="1:9" x14ac:dyDescent="0.25">
      <c r="A388" s="9" t="s">
        <v>54</v>
      </c>
      <c r="B388" s="21" t="s">
        <v>656</v>
      </c>
      <c r="C388" s="8" t="s">
        <v>5</v>
      </c>
      <c r="D388" s="10" t="s">
        <v>244</v>
      </c>
      <c r="E388" s="10"/>
      <c r="F388" s="13"/>
      <c r="G388" s="11"/>
      <c r="H388" s="12" t="s">
        <v>96</v>
      </c>
      <c r="I388" s="11">
        <v>1</v>
      </c>
    </row>
    <row r="389" spans="1:9" ht="30" x14ac:dyDescent="0.25">
      <c r="A389" s="9" t="s">
        <v>54</v>
      </c>
      <c r="B389" s="21" t="s">
        <v>656</v>
      </c>
      <c r="C389" s="8" t="s">
        <v>5</v>
      </c>
      <c r="D389" s="10" t="s">
        <v>246</v>
      </c>
      <c r="E389" s="10"/>
      <c r="F389" s="13"/>
      <c r="G389" s="11"/>
      <c r="H389" s="12" t="s">
        <v>96</v>
      </c>
      <c r="I389" s="11">
        <v>1</v>
      </c>
    </row>
    <row r="390" spans="1:9" x14ac:dyDescent="0.25">
      <c r="A390" s="9" t="s">
        <v>54</v>
      </c>
      <c r="B390" s="21" t="s">
        <v>656</v>
      </c>
      <c r="C390" s="8" t="s">
        <v>5</v>
      </c>
      <c r="D390" s="10" t="s">
        <v>247</v>
      </c>
      <c r="E390" s="10"/>
      <c r="F390" s="13"/>
      <c r="G390" s="11"/>
      <c r="H390" s="12" t="s">
        <v>96</v>
      </c>
      <c r="I390" s="11">
        <v>1</v>
      </c>
    </row>
    <row r="391" spans="1:9" x14ac:dyDescent="0.25">
      <c r="A391" s="9" t="s">
        <v>54</v>
      </c>
      <c r="B391" s="21" t="s">
        <v>656</v>
      </c>
      <c r="C391" s="8" t="s">
        <v>5</v>
      </c>
      <c r="D391" s="10" t="s">
        <v>248</v>
      </c>
      <c r="E391" s="10"/>
      <c r="F391" s="13"/>
      <c r="G391" s="11"/>
      <c r="H391" s="12" t="s">
        <v>96</v>
      </c>
      <c r="I391" s="11">
        <v>1</v>
      </c>
    </row>
    <row r="392" spans="1:9" ht="30" x14ac:dyDescent="0.25">
      <c r="A392" s="9" t="s">
        <v>54</v>
      </c>
      <c r="B392" s="21" t="s">
        <v>656</v>
      </c>
      <c r="C392" s="8" t="s">
        <v>5</v>
      </c>
      <c r="D392" s="10" t="s">
        <v>249</v>
      </c>
      <c r="E392" s="10"/>
      <c r="F392" s="13"/>
      <c r="G392" s="11"/>
      <c r="H392" s="12" t="s">
        <v>96</v>
      </c>
      <c r="I392" s="11">
        <v>1</v>
      </c>
    </row>
    <row r="393" spans="1:9" x14ac:dyDescent="0.25">
      <c r="A393" s="9" t="s">
        <v>54</v>
      </c>
      <c r="B393" s="21" t="s">
        <v>656</v>
      </c>
      <c r="C393" s="8" t="s">
        <v>5</v>
      </c>
      <c r="D393" s="10" t="s">
        <v>250</v>
      </c>
      <c r="E393" s="10"/>
      <c r="F393" s="13"/>
      <c r="G393" s="11"/>
      <c r="H393" s="12" t="s">
        <v>96</v>
      </c>
      <c r="I393" s="11">
        <v>2</v>
      </c>
    </row>
    <row r="394" spans="1:9" x14ac:dyDescent="0.25">
      <c r="A394" s="9" t="s">
        <v>54</v>
      </c>
      <c r="B394" s="21" t="s">
        <v>656</v>
      </c>
      <c r="C394" s="8" t="s">
        <v>5</v>
      </c>
      <c r="D394" s="10" t="s">
        <v>251</v>
      </c>
      <c r="E394" s="10"/>
      <c r="F394" s="13"/>
      <c r="G394" s="11"/>
      <c r="H394" s="12" t="s">
        <v>96</v>
      </c>
      <c r="I394" s="11">
        <v>2</v>
      </c>
    </row>
    <row r="395" spans="1:9" x14ac:dyDescent="0.25">
      <c r="A395" s="9" t="s">
        <v>54</v>
      </c>
      <c r="B395" s="21" t="s">
        <v>656</v>
      </c>
      <c r="C395" s="8" t="s">
        <v>5</v>
      </c>
      <c r="D395" s="10" t="s">
        <v>252</v>
      </c>
      <c r="E395" s="10"/>
      <c r="F395" s="13"/>
      <c r="G395" s="11"/>
      <c r="H395" s="12" t="s">
        <v>96</v>
      </c>
      <c r="I395" s="11">
        <v>4</v>
      </c>
    </row>
    <row r="396" spans="1:9" ht="30" x14ac:dyDescent="0.25">
      <c r="A396" s="9" t="s">
        <v>54</v>
      </c>
      <c r="B396" s="21" t="s">
        <v>656</v>
      </c>
      <c r="C396" s="8" t="s">
        <v>5</v>
      </c>
      <c r="D396" s="10" t="s">
        <v>253</v>
      </c>
      <c r="E396" s="10"/>
      <c r="F396" s="13"/>
      <c r="G396" s="11"/>
      <c r="H396" s="12" t="s">
        <v>96</v>
      </c>
      <c r="I396" s="11">
        <v>2</v>
      </c>
    </row>
    <row r="397" spans="1:9" x14ac:dyDescent="0.25">
      <c r="A397" s="9" t="s">
        <v>254</v>
      </c>
      <c r="B397" s="21" t="s">
        <v>658</v>
      </c>
      <c r="C397" s="8" t="s">
        <v>6</v>
      </c>
      <c r="D397" s="10" t="s">
        <v>191</v>
      </c>
      <c r="E397" s="10" t="s">
        <v>15</v>
      </c>
      <c r="F397" s="13"/>
      <c r="G397" s="11"/>
      <c r="H397" s="12"/>
      <c r="I397" s="11"/>
    </row>
    <row r="398" spans="1:9" x14ac:dyDescent="0.25">
      <c r="A398" s="9" t="s">
        <v>254</v>
      </c>
      <c r="B398" s="21" t="s">
        <v>658</v>
      </c>
      <c r="C398" s="8" t="s">
        <v>4</v>
      </c>
      <c r="D398" s="10" t="s">
        <v>191</v>
      </c>
      <c r="E398" s="10" t="s">
        <v>15</v>
      </c>
      <c r="F398" s="13"/>
      <c r="G398" s="11"/>
      <c r="H398" s="12"/>
      <c r="I398" s="11"/>
    </row>
    <row r="399" spans="1:9" x14ac:dyDescent="0.25">
      <c r="A399" s="9" t="s">
        <v>254</v>
      </c>
      <c r="B399" s="21" t="s">
        <v>658</v>
      </c>
      <c r="C399" s="8" t="s">
        <v>2</v>
      </c>
      <c r="D399" s="10" t="s">
        <v>191</v>
      </c>
      <c r="E399" s="10" t="s">
        <v>15</v>
      </c>
      <c r="F399" s="13"/>
      <c r="G399" s="11"/>
      <c r="H399" s="12"/>
      <c r="I399" s="11"/>
    </row>
    <row r="400" spans="1:9" x14ac:dyDescent="0.25">
      <c r="A400" s="9" t="s">
        <v>254</v>
      </c>
      <c r="B400" s="21" t="s">
        <v>658</v>
      </c>
      <c r="C400" s="8" t="s">
        <v>7</v>
      </c>
      <c r="D400" s="10" t="s">
        <v>191</v>
      </c>
      <c r="E400" s="10" t="s">
        <v>15</v>
      </c>
      <c r="F400" s="13"/>
      <c r="G400" s="11"/>
      <c r="H400" s="12"/>
      <c r="I400" s="11"/>
    </row>
    <row r="401" spans="1:9" x14ac:dyDescent="0.25">
      <c r="A401" s="9" t="s">
        <v>254</v>
      </c>
      <c r="B401" s="21" t="s">
        <v>658</v>
      </c>
      <c r="C401" s="8" t="s">
        <v>5</v>
      </c>
      <c r="D401" s="10" t="s">
        <v>191</v>
      </c>
      <c r="E401" s="10" t="s">
        <v>15</v>
      </c>
      <c r="F401" s="13"/>
      <c r="G401" s="11"/>
      <c r="H401" s="12"/>
      <c r="I401" s="11"/>
    </row>
    <row r="402" spans="1:9" x14ac:dyDescent="0.25">
      <c r="A402" s="9" t="s">
        <v>254</v>
      </c>
      <c r="B402" s="21" t="s">
        <v>658</v>
      </c>
      <c r="C402" s="8" t="s">
        <v>22</v>
      </c>
      <c r="D402" s="10" t="s">
        <v>191</v>
      </c>
      <c r="E402" s="10" t="s">
        <v>15</v>
      </c>
      <c r="F402" s="13"/>
      <c r="G402" s="11"/>
      <c r="H402" s="12"/>
      <c r="I402" s="11"/>
    </row>
    <row r="403" spans="1:9" x14ac:dyDescent="0.25">
      <c r="A403" s="9" t="s">
        <v>254</v>
      </c>
      <c r="B403" s="21" t="s">
        <v>658</v>
      </c>
      <c r="C403" s="8" t="s">
        <v>150</v>
      </c>
      <c r="D403" s="10" t="s">
        <v>191</v>
      </c>
      <c r="E403" s="10" t="s">
        <v>15</v>
      </c>
      <c r="F403" s="13"/>
      <c r="G403" s="11"/>
      <c r="H403" s="12"/>
      <c r="I403" s="11"/>
    </row>
    <row r="404" spans="1:9" x14ac:dyDescent="0.25">
      <c r="A404" s="9" t="s">
        <v>254</v>
      </c>
      <c r="B404" s="21" t="s">
        <v>658</v>
      </c>
      <c r="C404" s="8" t="s">
        <v>255</v>
      </c>
      <c r="D404" s="10" t="s">
        <v>256</v>
      </c>
      <c r="E404" s="10"/>
      <c r="F404" s="13"/>
      <c r="G404" s="11"/>
      <c r="H404" s="12"/>
      <c r="I404" s="11"/>
    </row>
    <row r="405" spans="1:9" x14ac:dyDescent="0.25">
      <c r="A405" s="9" t="s">
        <v>254</v>
      </c>
      <c r="B405" s="21" t="s">
        <v>658</v>
      </c>
      <c r="C405" s="8" t="s">
        <v>257</v>
      </c>
      <c r="D405" s="10" t="s">
        <v>258</v>
      </c>
      <c r="E405" s="10" t="s">
        <v>49</v>
      </c>
      <c r="F405" s="13" t="s">
        <v>26</v>
      </c>
      <c r="G405" s="11" t="s">
        <v>104</v>
      </c>
      <c r="H405" s="12" t="s">
        <v>101</v>
      </c>
      <c r="I405" s="11">
        <f>24.5*2</f>
        <v>49</v>
      </c>
    </row>
    <row r="406" spans="1:9" x14ac:dyDescent="0.25">
      <c r="A406" s="9" t="s">
        <v>254</v>
      </c>
      <c r="B406" s="21" t="s">
        <v>658</v>
      </c>
      <c r="C406" s="8" t="s">
        <v>257</v>
      </c>
      <c r="D406" s="10" t="s">
        <v>272</v>
      </c>
      <c r="E406" s="10" t="s">
        <v>49</v>
      </c>
      <c r="F406" s="13" t="s">
        <v>42</v>
      </c>
      <c r="G406" s="11" t="s">
        <v>280</v>
      </c>
      <c r="H406" s="12" t="s">
        <v>96</v>
      </c>
      <c r="I406" s="11">
        <v>1</v>
      </c>
    </row>
    <row r="407" spans="1:9" x14ac:dyDescent="0.25">
      <c r="A407" s="9" t="s">
        <v>254</v>
      </c>
      <c r="B407" s="21" t="s">
        <v>658</v>
      </c>
      <c r="C407" s="8" t="s">
        <v>257</v>
      </c>
      <c r="D407" s="10" t="s">
        <v>259</v>
      </c>
      <c r="E407" s="10" t="s">
        <v>21</v>
      </c>
      <c r="F407" s="13" t="s">
        <v>26</v>
      </c>
      <c r="G407" s="11" t="s">
        <v>104</v>
      </c>
      <c r="H407" s="12" t="s">
        <v>101</v>
      </c>
      <c r="I407" s="11">
        <v>7</v>
      </c>
    </row>
    <row r="408" spans="1:9" x14ac:dyDescent="0.25">
      <c r="A408" s="9" t="s">
        <v>254</v>
      </c>
      <c r="B408" s="21" t="s">
        <v>658</v>
      </c>
      <c r="C408" s="8" t="s">
        <v>257</v>
      </c>
      <c r="D408" s="10" t="s">
        <v>110</v>
      </c>
      <c r="E408" s="10" t="s">
        <v>21</v>
      </c>
      <c r="F408" s="13" t="s">
        <v>26</v>
      </c>
      <c r="G408" s="11" t="s">
        <v>104</v>
      </c>
      <c r="H408" s="12" t="s">
        <v>101</v>
      </c>
      <c r="I408" s="11">
        <f>20*2</f>
        <v>40</v>
      </c>
    </row>
    <row r="409" spans="1:9" x14ac:dyDescent="0.25">
      <c r="A409" s="9" t="s">
        <v>254</v>
      </c>
      <c r="B409" s="21" t="s">
        <v>658</v>
      </c>
      <c r="C409" s="8" t="s">
        <v>260</v>
      </c>
      <c r="D409" s="10" t="s">
        <v>123</v>
      </c>
      <c r="E409" s="10"/>
      <c r="F409" s="13" t="s">
        <v>197</v>
      </c>
      <c r="G409" s="11"/>
      <c r="H409" s="12"/>
      <c r="I409" s="11"/>
    </row>
    <row r="410" spans="1:9" x14ac:dyDescent="0.25">
      <c r="A410" s="9" t="s">
        <v>254</v>
      </c>
      <c r="B410" s="21" t="s">
        <v>658</v>
      </c>
      <c r="C410" s="8" t="s">
        <v>61</v>
      </c>
      <c r="D410" s="10" t="s">
        <v>261</v>
      </c>
      <c r="E410" s="10" t="s">
        <v>49</v>
      </c>
      <c r="F410" s="13" t="s">
        <v>197</v>
      </c>
      <c r="G410" s="11"/>
      <c r="H410" s="12"/>
      <c r="I410" s="11"/>
    </row>
    <row r="411" spans="1:9" x14ac:dyDescent="0.25">
      <c r="A411" s="9" t="s">
        <v>254</v>
      </c>
      <c r="B411" s="21" t="s">
        <v>658</v>
      </c>
      <c r="C411" s="8" t="s">
        <v>61</v>
      </c>
      <c r="D411" s="10" t="s">
        <v>123</v>
      </c>
      <c r="E411" s="10"/>
      <c r="F411" s="13" t="s">
        <v>197</v>
      </c>
      <c r="G411" s="11"/>
      <c r="H411" s="12"/>
      <c r="I411" s="11"/>
    </row>
    <row r="412" spans="1:9" x14ac:dyDescent="0.25">
      <c r="A412" s="9" t="s">
        <v>254</v>
      </c>
      <c r="B412" s="21" t="s">
        <v>658</v>
      </c>
      <c r="C412" s="8" t="s">
        <v>6</v>
      </c>
      <c r="D412" s="10" t="s">
        <v>262</v>
      </c>
      <c r="E412" s="10" t="s">
        <v>21</v>
      </c>
      <c r="F412" s="13" t="s">
        <v>26</v>
      </c>
      <c r="G412" s="11" t="s">
        <v>104</v>
      </c>
      <c r="H412" s="12" t="s">
        <v>101</v>
      </c>
      <c r="I412" s="11"/>
    </row>
    <row r="413" spans="1:9" x14ac:dyDescent="0.25">
      <c r="A413" s="9" t="s">
        <v>254</v>
      </c>
      <c r="B413" s="21" t="s">
        <v>658</v>
      </c>
      <c r="C413" s="8" t="s">
        <v>6</v>
      </c>
      <c r="D413" s="10" t="s">
        <v>195</v>
      </c>
      <c r="E413" s="10"/>
      <c r="F413" s="13"/>
      <c r="G413" s="11"/>
      <c r="H413" s="12"/>
      <c r="I413" s="11"/>
    </row>
    <row r="414" spans="1:9" x14ac:dyDescent="0.25">
      <c r="A414" s="9" t="s">
        <v>254</v>
      </c>
      <c r="B414" s="21" t="s">
        <v>658</v>
      </c>
      <c r="C414" s="8" t="s">
        <v>6</v>
      </c>
      <c r="D414" s="10" t="s">
        <v>263</v>
      </c>
      <c r="E414" s="10" t="s">
        <v>279</v>
      </c>
      <c r="F414" s="13"/>
      <c r="G414" s="11"/>
      <c r="H414" s="12"/>
      <c r="I414" s="11"/>
    </row>
    <row r="415" spans="1:9" x14ac:dyDescent="0.25">
      <c r="A415" s="9" t="s">
        <v>254</v>
      </c>
      <c r="B415" s="21" t="s">
        <v>658</v>
      </c>
      <c r="C415" s="8" t="s">
        <v>6</v>
      </c>
      <c r="D415" s="10" t="s">
        <v>264</v>
      </c>
      <c r="E415" s="10" t="s">
        <v>15</v>
      </c>
      <c r="F415" s="13"/>
      <c r="G415" s="11"/>
      <c r="H415" s="12"/>
      <c r="I415" s="11"/>
    </row>
    <row r="416" spans="1:9" x14ac:dyDescent="0.25">
      <c r="A416" s="9" t="s">
        <v>254</v>
      </c>
      <c r="B416" s="21" t="s">
        <v>658</v>
      </c>
      <c r="C416" s="8" t="s">
        <v>6</v>
      </c>
      <c r="D416" s="10" t="s">
        <v>265</v>
      </c>
      <c r="E416" s="10"/>
      <c r="F416" s="13"/>
      <c r="G416" s="11"/>
      <c r="H416" s="12"/>
      <c r="I416" s="11"/>
    </row>
    <row r="417" spans="1:9" x14ac:dyDescent="0.25">
      <c r="A417" s="9" t="s">
        <v>254</v>
      </c>
      <c r="B417" s="21" t="s">
        <v>658</v>
      </c>
      <c r="C417" s="8" t="s">
        <v>6</v>
      </c>
      <c r="D417" s="10" t="s">
        <v>123</v>
      </c>
      <c r="E417" s="10"/>
      <c r="F417" s="13" t="s">
        <v>197</v>
      </c>
      <c r="G417" s="11"/>
      <c r="H417" s="12"/>
      <c r="I417" s="11"/>
    </row>
    <row r="418" spans="1:9" x14ac:dyDescent="0.25">
      <c r="A418" s="9" t="s">
        <v>254</v>
      </c>
      <c r="B418" s="21" t="s">
        <v>658</v>
      </c>
      <c r="C418" s="8" t="s">
        <v>4</v>
      </c>
      <c r="D418" s="10" t="s">
        <v>127</v>
      </c>
      <c r="E418" s="10" t="s">
        <v>15</v>
      </c>
      <c r="F418" s="13" t="s">
        <v>19</v>
      </c>
      <c r="G418" s="11" t="s">
        <v>97</v>
      </c>
      <c r="H418" s="12" t="s">
        <v>96</v>
      </c>
      <c r="I418" s="11">
        <v>1</v>
      </c>
    </row>
    <row r="419" spans="1:9" x14ac:dyDescent="0.25">
      <c r="A419" s="9" t="s">
        <v>254</v>
      </c>
      <c r="B419" s="21" t="s">
        <v>658</v>
      </c>
      <c r="C419" s="8" t="s">
        <v>4</v>
      </c>
      <c r="D419" s="10" t="s">
        <v>266</v>
      </c>
      <c r="E419" s="10" t="s">
        <v>49</v>
      </c>
      <c r="F419" s="13" t="s">
        <v>197</v>
      </c>
      <c r="G419" s="11"/>
      <c r="H419" s="12"/>
      <c r="I419" s="11"/>
    </row>
    <row r="420" spans="1:9" ht="30" x14ac:dyDescent="0.25">
      <c r="A420" s="9" t="s">
        <v>254</v>
      </c>
      <c r="B420" s="21" t="s">
        <v>658</v>
      </c>
      <c r="C420" s="8" t="s">
        <v>4</v>
      </c>
      <c r="D420" s="10" t="s">
        <v>267</v>
      </c>
      <c r="E420" s="10" t="s">
        <v>277</v>
      </c>
      <c r="F420" s="13"/>
      <c r="G420" s="11"/>
      <c r="H420" s="12"/>
      <c r="I420" s="11"/>
    </row>
    <row r="421" spans="1:9" x14ac:dyDescent="0.25">
      <c r="A421" s="9" t="s">
        <v>254</v>
      </c>
      <c r="B421" s="21" t="s">
        <v>658</v>
      </c>
      <c r="C421" s="8" t="s">
        <v>4</v>
      </c>
      <c r="D421" s="10" t="s">
        <v>268</v>
      </c>
      <c r="E421" s="10" t="s">
        <v>31</v>
      </c>
      <c r="F421" s="13" t="s">
        <v>17</v>
      </c>
      <c r="G421" s="11" t="s">
        <v>278</v>
      </c>
      <c r="H421" s="12" t="s">
        <v>96</v>
      </c>
      <c r="I421" s="11">
        <v>1</v>
      </c>
    </row>
    <row r="422" spans="1:9" ht="30" x14ac:dyDescent="0.25">
      <c r="A422" s="9" t="s">
        <v>254</v>
      </c>
      <c r="B422" s="21" t="s">
        <v>658</v>
      </c>
      <c r="C422" s="8" t="s">
        <v>4</v>
      </c>
      <c r="D422" s="10" t="s">
        <v>269</v>
      </c>
      <c r="E422" s="10" t="s">
        <v>20</v>
      </c>
      <c r="F422" s="13" t="s">
        <v>274</v>
      </c>
      <c r="G422" s="11" t="s">
        <v>275</v>
      </c>
      <c r="H422" s="12" t="s">
        <v>96</v>
      </c>
      <c r="I422" s="11">
        <v>1</v>
      </c>
    </row>
    <row r="423" spans="1:9" x14ac:dyDescent="0.25">
      <c r="A423" s="9" t="s">
        <v>254</v>
      </c>
      <c r="B423" s="21" t="s">
        <v>658</v>
      </c>
      <c r="C423" s="8" t="s">
        <v>4</v>
      </c>
      <c r="D423" s="10" t="s">
        <v>270</v>
      </c>
      <c r="E423" s="10"/>
      <c r="F423" s="13"/>
      <c r="G423" s="11"/>
      <c r="H423" s="12"/>
      <c r="I423" s="11"/>
    </row>
    <row r="424" spans="1:9" x14ac:dyDescent="0.25">
      <c r="A424" s="9" t="s">
        <v>254</v>
      </c>
      <c r="B424" s="21" t="s">
        <v>658</v>
      </c>
      <c r="C424" s="8" t="s">
        <v>4</v>
      </c>
      <c r="D424" s="10" t="s">
        <v>281</v>
      </c>
      <c r="E424" s="10" t="s">
        <v>20</v>
      </c>
      <c r="F424" s="13" t="s">
        <v>1531</v>
      </c>
      <c r="G424" s="11" t="s">
        <v>103</v>
      </c>
      <c r="H424" s="12" t="s">
        <v>96</v>
      </c>
      <c r="I424" s="11">
        <v>1</v>
      </c>
    </row>
    <row r="425" spans="1:9" x14ac:dyDescent="0.25">
      <c r="A425" s="9" t="s">
        <v>254</v>
      </c>
      <c r="B425" s="21" t="s">
        <v>658</v>
      </c>
      <c r="C425" s="8" t="s">
        <v>4</v>
      </c>
      <c r="D425" s="10" t="s">
        <v>271</v>
      </c>
      <c r="E425" s="10" t="s">
        <v>20</v>
      </c>
      <c r="F425" s="13" t="s">
        <v>29</v>
      </c>
      <c r="G425" s="11" t="s">
        <v>273</v>
      </c>
      <c r="H425" s="12" t="s">
        <v>96</v>
      </c>
      <c r="I425" s="11">
        <v>1</v>
      </c>
    </row>
    <row r="426" spans="1:9" x14ac:dyDescent="0.25">
      <c r="A426" s="9" t="s">
        <v>254</v>
      </c>
      <c r="B426" s="21" t="s">
        <v>658</v>
      </c>
      <c r="C426" s="8" t="s">
        <v>4</v>
      </c>
      <c r="D426" s="10" t="s">
        <v>109</v>
      </c>
      <c r="E426" s="10" t="s">
        <v>20</v>
      </c>
      <c r="F426" s="13" t="s">
        <v>282</v>
      </c>
      <c r="G426" s="11" t="s">
        <v>283</v>
      </c>
      <c r="H426" s="12" t="s">
        <v>96</v>
      </c>
      <c r="I426" s="11">
        <v>1</v>
      </c>
    </row>
    <row r="427" spans="1:9" x14ac:dyDescent="0.25">
      <c r="A427" s="9" t="s">
        <v>254</v>
      </c>
      <c r="B427" s="21" t="s">
        <v>658</v>
      </c>
      <c r="C427" s="8" t="s">
        <v>4</v>
      </c>
      <c r="D427" s="10" t="s">
        <v>126</v>
      </c>
      <c r="E427" s="10" t="s">
        <v>15</v>
      </c>
      <c r="F427" s="13" t="s">
        <v>16</v>
      </c>
      <c r="G427" s="11" t="s">
        <v>100</v>
      </c>
      <c r="H427" s="12" t="s">
        <v>101</v>
      </c>
      <c r="I427" s="11">
        <v>53</v>
      </c>
    </row>
    <row r="428" spans="1:9" x14ac:dyDescent="0.25">
      <c r="A428" s="9" t="s">
        <v>254</v>
      </c>
      <c r="B428" s="21" t="s">
        <v>658</v>
      </c>
      <c r="C428" s="8" t="s">
        <v>4</v>
      </c>
      <c r="D428" s="10" t="s">
        <v>99</v>
      </c>
      <c r="E428" s="10" t="s">
        <v>15</v>
      </c>
      <c r="F428" s="13" t="s">
        <v>18</v>
      </c>
      <c r="G428" s="11" t="s">
        <v>276</v>
      </c>
      <c r="H428" s="12" t="s">
        <v>96</v>
      </c>
      <c r="I428" s="11">
        <v>2</v>
      </c>
    </row>
    <row r="429" spans="1:9" x14ac:dyDescent="0.25">
      <c r="A429" s="9" t="s">
        <v>254</v>
      </c>
      <c r="B429" s="21" t="s">
        <v>658</v>
      </c>
      <c r="C429" s="8" t="s">
        <v>4</v>
      </c>
      <c r="D429" s="10" t="s">
        <v>109</v>
      </c>
      <c r="E429" s="10" t="s">
        <v>15</v>
      </c>
      <c r="F429" s="13" t="s">
        <v>282</v>
      </c>
      <c r="G429" s="11" t="s">
        <v>283</v>
      </c>
      <c r="H429" s="12" t="s">
        <v>96</v>
      </c>
      <c r="I429" s="11">
        <v>1</v>
      </c>
    </row>
    <row r="430" spans="1:9" x14ac:dyDescent="0.25">
      <c r="A430" s="9" t="s">
        <v>254</v>
      </c>
      <c r="B430" s="21" t="s">
        <v>658</v>
      </c>
      <c r="C430" s="8" t="s">
        <v>4</v>
      </c>
      <c r="D430" s="10" t="s">
        <v>284</v>
      </c>
      <c r="E430" s="10" t="s">
        <v>15</v>
      </c>
      <c r="F430" s="13" t="s">
        <v>17</v>
      </c>
      <c r="G430" s="11" t="s">
        <v>102</v>
      </c>
      <c r="H430" s="12" t="s">
        <v>96</v>
      </c>
      <c r="I430" s="11"/>
    </row>
    <row r="431" spans="1:9" x14ac:dyDescent="0.25">
      <c r="A431" s="9" t="s">
        <v>254</v>
      </c>
      <c r="B431" s="21" t="s">
        <v>658</v>
      </c>
      <c r="C431" s="8" t="s">
        <v>4</v>
      </c>
      <c r="D431" s="10" t="s">
        <v>262</v>
      </c>
      <c r="E431" s="10" t="s">
        <v>21</v>
      </c>
      <c r="F431" s="13" t="s">
        <v>26</v>
      </c>
      <c r="G431" s="11" t="s">
        <v>104</v>
      </c>
      <c r="H431" s="12" t="s">
        <v>101</v>
      </c>
      <c r="I431" s="11"/>
    </row>
    <row r="432" spans="1:9" x14ac:dyDescent="0.25">
      <c r="A432" s="9" t="s">
        <v>254</v>
      </c>
      <c r="B432" s="21" t="s">
        <v>658</v>
      </c>
      <c r="C432" s="8" t="s">
        <v>4</v>
      </c>
      <c r="D432" s="10" t="s">
        <v>195</v>
      </c>
      <c r="E432" s="10"/>
      <c r="F432" s="13"/>
      <c r="G432" s="11"/>
      <c r="H432" s="12"/>
      <c r="I432" s="11"/>
    </row>
    <row r="433" spans="1:9" x14ac:dyDescent="0.25">
      <c r="A433" s="9" t="s">
        <v>254</v>
      </c>
      <c r="B433" s="21" t="s">
        <v>658</v>
      </c>
      <c r="C433" s="8" t="s">
        <v>4</v>
      </c>
      <c r="D433" s="10" t="s">
        <v>263</v>
      </c>
      <c r="E433" s="10" t="s">
        <v>279</v>
      </c>
      <c r="F433" s="13"/>
      <c r="G433" s="11"/>
      <c r="H433" s="12"/>
      <c r="I433" s="11"/>
    </row>
    <row r="434" spans="1:9" x14ac:dyDescent="0.25">
      <c r="A434" s="9" t="s">
        <v>254</v>
      </c>
      <c r="B434" s="21" t="s">
        <v>658</v>
      </c>
      <c r="C434" s="8" t="s">
        <v>4</v>
      </c>
      <c r="D434" s="10" t="s">
        <v>264</v>
      </c>
      <c r="E434" s="10" t="s">
        <v>15</v>
      </c>
      <c r="F434" s="13"/>
      <c r="G434" s="11"/>
      <c r="H434" s="12"/>
      <c r="I434" s="11"/>
    </row>
    <row r="435" spans="1:9" x14ac:dyDescent="0.25">
      <c r="A435" s="9" t="s">
        <v>254</v>
      </c>
      <c r="B435" s="21" t="s">
        <v>658</v>
      </c>
      <c r="C435" s="8" t="s">
        <v>4</v>
      </c>
      <c r="D435" s="10" t="s">
        <v>265</v>
      </c>
      <c r="E435" s="10"/>
      <c r="F435" s="13"/>
      <c r="G435" s="11"/>
      <c r="H435" s="12"/>
      <c r="I435" s="11"/>
    </row>
    <row r="436" spans="1:9" x14ac:dyDescent="0.25">
      <c r="A436" s="9" t="s">
        <v>254</v>
      </c>
      <c r="B436" s="21" t="s">
        <v>658</v>
      </c>
      <c r="C436" s="8" t="s">
        <v>4</v>
      </c>
      <c r="D436" s="10" t="s">
        <v>261</v>
      </c>
      <c r="E436" s="10" t="s">
        <v>49</v>
      </c>
      <c r="F436" s="13" t="s">
        <v>197</v>
      </c>
      <c r="G436" s="11"/>
      <c r="H436" s="12"/>
      <c r="I436" s="11"/>
    </row>
    <row r="437" spans="1:9" x14ac:dyDescent="0.25">
      <c r="A437" s="9" t="s">
        <v>254</v>
      </c>
      <c r="B437" s="21" t="s">
        <v>658</v>
      </c>
      <c r="C437" s="8" t="s">
        <v>4</v>
      </c>
      <c r="D437" s="10" t="s">
        <v>123</v>
      </c>
      <c r="E437" s="10"/>
      <c r="F437" s="13" t="s">
        <v>197</v>
      </c>
      <c r="G437" s="11"/>
      <c r="H437" s="12"/>
      <c r="I437" s="11"/>
    </row>
    <row r="438" spans="1:9" x14ac:dyDescent="0.25">
      <c r="A438" s="9" t="s">
        <v>254</v>
      </c>
      <c r="B438" s="21" t="s">
        <v>658</v>
      </c>
      <c r="C438" s="8" t="s">
        <v>2</v>
      </c>
      <c r="D438" s="10" t="s">
        <v>285</v>
      </c>
      <c r="E438" s="10" t="s">
        <v>15</v>
      </c>
      <c r="F438" s="13" t="s">
        <v>19</v>
      </c>
      <c r="G438" s="11" t="s">
        <v>289</v>
      </c>
      <c r="H438" s="12" t="s">
        <v>96</v>
      </c>
      <c r="I438" s="11">
        <v>1</v>
      </c>
    </row>
    <row r="439" spans="1:9" x14ac:dyDescent="0.25">
      <c r="A439" s="9" t="s">
        <v>254</v>
      </c>
      <c r="B439" s="21" t="s">
        <v>658</v>
      </c>
      <c r="C439" s="8" t="s">
        <v>2</v>
      </c>
      <c r="D439" s="10" t="s">
        <v>285</v>
      </c>
      <c r="E439" s="10" t="s">
        <v>15</v>
      </c>
      <c r="F439" s="13" t="s">
        <v>19</v>
      </c>
      <c r="G439" s="11" t="s">
        <v>107</v>
      </c>
      <c r="H439" s="12" t="s">
        <v>96</v>
      </c>
      <c r="I439" s="11">
        <v>1</v>
      </c>
    </row>
    <row r="440" spans="1:9" x14ac:dyDescent="0.25">
      <c r="A440" s="9" t="s">
        <v>254</v>
      </c>
      <c r="B440" s="21" t="s">
        <v>658</v>
      </c>
      <c r="C440" s="8" t="s">
        <v>2</v>
      </c>
      <c r="D440" s="10" t="s">
        <v>98</v>
      </c>
      <c r="E440" s="10" t="s">
        <v>20</v>
      </c>
      <c r="F440" s="13" t="s">
        <v>42</v>
      </c>
      <c r="G440" s="11" t="s">
        <v>103</v>
      </c>
      <c r="H440" s="12" t="s">
        <v>96</v>
      </c>
      <c r="I440" s="11">
        <v>2</v>
      </c>
    </row>
    <row r="441" spans="1:9" ht="30" x14ac:dyDescent="0.25">
      <c r="A441" s="9" t="s">
        <v>254</v>
      </c>
      <c r="B441" s="21" t="s">
        <v>658</v>
      </c>
      <c r="C441" s="8" t="s">
        <v>2</v>
      </c>
      <c r="D441" s="10" t="s">
        <v>286</v>
      </c>
      <c r="E441" s="10" t="s">
        <v>20</v>
      </c>
      <c r="F441" s="13" t="s">
        <v>291</v>
      </c>
      <c r="G441" s="11" t="s">
        <v>280</v>
      </c>
      <c r="H441" s="12" t="s">
        <v>96</v>
      </c>
      <c r="I441" s="11">
        <v>2</v>
      </c>
    </row>
    <row r="442" spans="1:9" x14ac:dyDescent="0.25">
      <c r="A442" s="9" t="s">
        <v>254</v>
      </c>
      <c r="B442" s="21" t="s">
        <v>658</v>
      </c>
      <c r="C442" s="8" t="s">
        <v>2</v>
      </c>
      <c r="D442" s="10" t="s">
        <v>287</v>
      </c>
      <c r="E442" s="10" t="s">
        <v>20</v>
      </c>
      <c r="F442" s="13" t="s">
        <v>29</v>
      </c>
      <c r="G442" s="11" t="s">
        <v>292</v>
      </c>
      <c r="H442" s="12" t="s">
        <v>96</v>
      </c>
      <c r="I442" s="11">
        <v>2</v>
      </c>
    </row>
    <row r="443" spans="1:9" x14ac:dyDescent="0.25">
      <c r="A443" s="9" t="s">
        <v>254</v>
      </c>
      <c r="B443" s="21" t="s">
        <v>658</v>
      </c>
      <c r="C443" s="8" t="s">
        <v>2</v>
      </c>
      <c r="D443" s="10" t="s">
        <v>109</v>
      </c>
      <c r="E443" s="10" t="s">
        <v>20</v>
      </c>
      <c r="F443" s="13" t="s">
        <v>282</v>
      </c>
      <c r="G443" s="11" t="s">
        <v>293</v>
      </c>
      <c r="H443" s="12" t="s">
        <v>96</v>
      </c>
      <c r="I443" s="11">
        <v>2</v>
      </c>
    </row>
    <row r="444" spans="1:9" x14ac:dyDescent="0.25">
      <c r="A444" s="9" t="s">
        <v>254</v>
      </c>
      <c r="B444" s="21" t="s">
        <v>658</v>
      </c>
      <c r="C444" s="8" t="s">
        <v>2</v>
      </c>
      <c r="D444" s="10" t="s">
        <v>258</v>
      </c>
      <c r="E444" s="10" t="s">
        <v>49</v>
      </c>
      <c r="F444" s="13" t="s">
        <v>26</v>
      </c>
      <c r="G444" s="11" t="s">
        <v>104</v>
      </c>
      <c r="H444" s="12" t="s">
        <v>101</v>
      </c>
      <c r="I444" s="11">
        <f>24.5*2</f>
        <v>49</v>
      </c>
    </row>
    <row r="445" spans="1:9" x14ac:dyDescent="0.25">
      <c r="A445" s="9" t="s">
        <v>254</v>
      </c>
      <c r="B445" s="21" t="s">
        <v>658</v>
      </c>
      <c r="C445" s="8" t="s">
        <v>2</v>
      </c>
      <c r="D445" s="10" t="s">
        <v>272</v>
      </c>
      <c r="E445" s="10" t="s">
        <v>49</v>
      </c>
      <c r="F445" s="13" t="s">
        <v>42</v>
      </c>
      <c r="G445" s="11" t="s">
        <v>280</v>
      </c>
      <c r="H445" s="12" t="s">
        <v>96</v>
      </c>
      <c r="I445" s="11">
        <v>1</v>
      </c>
    </row>
    <row r="446" spans="1:9" x14ac:dyDescent="0.25">
      <c r="A446" s="9" t="s">
        <v>254</v>
      </c>
      <c r="B446" s="21" t="s">
        <v>658</v>
      </c>
      <c r="C446" s="8" t="s">
        <v>2</v>
      </c>
      <c r="D446" s="10" t="s">
        <v>259</v>
      </c>
      <c r="E446" s="10" t="s">
        <v>21</v>
      </c>
      <c r="F446" s="13" t="s">
        <v>26</v>
      </c>
      <c r="G446" s="11" t="s">
        <v>104</v>
      </c>
      <c r="H446" s="12" t="s">
        <v>101</v>
      </c>
      <c r="I446" s="11">
        <v>7</v>
      </c>
    </row>
    <row r="447" spans="1:9" x14ac:dyDescent="0.25">
      <c r="A447" s="9" t="s">
        <v>254</v>
      </c>
      <c r="B447" s="21" t="s">
        <v>658</v>
      </c>
      <c r="C447" s="8" t="s">
        <v>2</v>
      </c>
      <c r="D447" s="10" t="s">
        <v>288</v>
      </c>
      <c r="E447" s="10"/>
      <c r="F447" s="13"/>
      <c r="G447" s="11"/>
      <c r="H447" s="12"/>
      <c r="I447" s="11"/>
    </row>
    <row r="448" spans="1:9" x14ac:dyDescent="0.25">
      <c r="A448" s="9" t="s">
        <v>254</v>
      </c>
      <c r="B448" s="21" t="s">
        <v>658</v>
      </c>
      <c r="C448" s="8" t="s">
        <v>2</v>
      </c>
      <c r="D448" s="10" t="s">
        <v>295</v>
      </c>
      <c r="E448" s="10"/>
      <c r="F448" s="13"/>
      <c r="G448" s="11"/>
      <c r="H448" s="12"/>
      <c r="I448" s="11"/>
    </row>
    <row r="449" spans="1:9" x14ac:dyDescent="0.25">
      <c r="A449" s="9" t="s">
        <v>254</v>
      </c>
      <c r="B449" s="21" t="s">
        <v>658</v>
      </c>
      <c r="C449" s="8" t="s">
        <v>2</v>
      </c>
      <c r="D449" s="10" t="s">
        <v>127</v>
      </c>
      <c r="E449" s="10" t="s">
        <v>15</v>
      </c>
      <c r="F449" s="13" t="s">
        <v>19</v>
      </c>
      <c r="G449" s="11" t="s">
        <v>97</v>
      </c>
      <c r="H449" s="12" t="s">
        <v>96</v>
      </c>
      <c r="I449" s="11">
        <v>1</v>
      </c>
    </row>
    <row r="450" spans="1:9" x14ac:dyDescent="0.25">
      <c r="A450" s="9" t="s">
        <v>254</v>
      </c>
      <c r="B450" s="21" t="s">
        <v>658</v>
      </c>
      <c r="C450" s="8" t="s">
        <v>2</v>
      </c>
      <c r="D450" s="10" t="s">
        <v>266</v>
      </c>
      <c r="E450" s="10" t="s">
        <v>49</v>
      </c>
      <c r="F450" s="13" t="s">
        <v>197</v>
      </c>
      <c r="G450" s="11"/>
      <c r="H450" s="12"/>
      <c r="I450" s="11"/>
    </row>
    <row r="451" spans="1:9" ht="30" x14ac:dyDescent="0.25">
      <c r="A451" s="9" t="s">
        <v>254</v>
      </c>
      <c r="B451" s="21" t="s">
        <v>658</v>
      </c>
      <c r="C451" s="8" t="s">
        <v>2</v>
      </c>
      <c r="D451" s="10" t="s">
        <v>267</v>
      </c>
      <c r="E451" s="10" t="s">
        <v>277</v>
      </c>
      <c r="F451" s="13"/>
      <c r="G451" s="11"/>
      <c r="H451" s="12"/>
      <c r="I451" s="11"/>
    </row>
    <row r="452" spans="1:9" x14ac:dyDescent="0.25">
      <c r="A452" s="9" t="s">
        <v>254</v>
      </c>
      <c r="B452" s="21" t="s">
        <v>658</v>
      </c>
      <c r="C452" s="8" t="s">
        <v>2</v>
      </c>
      <c r="D452" s="10" t="s">
        <v>268</v>
      </c>
      <c r="E452" s="10" t="s">
        <v>31</v>
      </c>
      <c r="F452" s="13" t="s">
        <v>17</v>
      </c>
      <c r="G452" s="11" t="s">
        <v>278</v>
      </c>
      <c r="H452" s="12" t="s">
        <v>96</v>
      </c>
      <c r="I452" s="11">
        <v>1</v>
      </c>
    </row>
    <row r="453" spans="1:9" ht="30" x14ac:dyDescent="0.25">
      <c r="A453" s="9" t="s">
        <v>254</v>
      </c>
      <c r="B453" s="21" t="s">
        <v>658</v>
      </c>
      <c r="C453" s="8" t="s">
        <v>2</v>
      </c>
      <c r="D453" s="10" t="s">
        <v>269</v>
      </c>
      <c r="E453" s="10" t="s">
        <v>20</v>
      </c>
      <c r="F453" s="13" t="s">
        <v>274</v>
      </c>
      <c r="G453" s="11" t="s">
        <v>275</v>
      </c>
      <c r="H453" s="12" t="s">
        <v>96</v>
      </c>
      <c r="I453" s="11">
        <v>1</v>
      </c>
    </row>
    <row r="454" spans="1:9" x14ac:dyDescent="0.25">
      <c r="A454" s="9" t="s">
        <v>254</v>
      </c>
      <c r="B454" s="21" t="s">
        <v>658</v>
      </c>
      <c r="C454" s="8" t="s">
        <v>2</v>
      </c>
      <c r="D454" s="10" t="s">
        <v>270</v>
      </c>
      <c r="E454" s="10"/>
      <c r="F454" s="13"/>
      <c r="G454" s="11"/>
      <c r="H454" s="12"/>
      <c r="I454" s="11"/>
    </row>
    <row r="455" spans="1:9" x14ac:dyDescent="0.25">
      <c r="A455" s="9" t="s">
        <v>254</v>
      </c>
      <c r="B455" s="21" t="s">
        <v>658</v>
      </c>
      <c r="C455" s="8" t="s">
        <v>2</v>
      </c>
      <c r="D455" s="10" t="s">
        <v>271</v>
      </c>
      <c r="E455" s="10" t="s">
        <v>20</v>
      </c>
      <c r="F455" s="13" t="s">
        <v>29</v>
      </c>
      <c r="G455" s="11" t="s">
        <v>273</v>
      </c>
      <c r="H455" s="12" t="s">
        <v>96</v>
      </c>
      <c r="I455" s="11">
        <v>1</v>
      </c>
    </row>
    <row r="456" spans="1:9" x14ac:dyDescent="0.25">
      <c r="A456" s="9" t="s">
        <v>254</v>
      </c>
      <c r="B456" s="21" t="s">
        <v>658</v>
      </c>
      <c r="C456" s="8" t="s">
        <v>2</v>
      </c>
      <c r="D456" s="10" t="s">
        <v>109</v>
      </c>
      <c r="E456" s="10" t="s">
        <v>20</v>
      </c>
      <c r="F456" s="13" t="s">
        <v>282</v>
      </c>
      <c r="G456" s="11" t="s">
        <v>283</v>
      </c>
      <c r="H456" s="12" t="s">
        <v>96</v>
      </c>
      <c r="I456" s="11">
        <v>1</v>
      </c>
    </row>
    <row r="457" spans="1:9" x14ac:dyDescent="0.25">
      <c r="A457" s="9" t="s">
        <v>254</v>
      </c>
      <c r="B457" s="21" t="s">
        <v>658</v>
      </c>
      <c r="C457" s="8" t="s">
        <v>2</v>
      </c>
      <c r="D457" s="10" t="s">
        <v>126</v>
      </c>
      <c r="E457" s="10" t="s">
        <v>15</v>
      </c>
      <c r="F457" s="13" t="s">
        <v>16</v>
      </c>
      <c r="G457" s="11" t="s">
        <v>100</v>
      </c>
      <c r="H457" s="12" t="s">
        <v>101</v>
      </c>
      <c r="I457" s="11">
        <v>53</v>
      </c>
    </row>
    <row r="458" spans="1:9" x14ac:dyDescent="0.25">
      <c r="A458" s="9" t="s">
        <v>254</v>
      </c>
      <c r="B458" s="21" t="s">
        <v>658</v>
      </c>
      <c r="C458" s="8" t="s">
        <v>2</v>
      </c>
      <c r="D458" s="10" t="s">
        <v>99</v>
      </c>
      <c r="E458" s="10" t="s">
        <v>15</v>
      </c>
      <c r="F458" s="13" t="s">
        <v>18</v>
      </c>
      <c r="G458" s="11" t="s">
        <v>276</v>
      </c>
      <c r="H458" s="12" t="s">
        <v>96</v>
      </c>
      <c r="I458" s="11">
        <v>2</v>
      </c>
    </row>
    <row r="459" spans="1:9" x14ac:dyDescent="0.25">
      <c r="A459" s="9" t="s">
        <v>254</v>
      </c>
      <c r="B459" s="21" t="s">
        <v>658</v>
      </c>
      <c r="C459" s="8" t="s">
        <v>2</v>
      </c>
      <c r="D459" s="10" t="s">
        <v>109</v>
      </c>
      <c r="E459" s="10" t="s">
        <v>15</v>
      </c>
      <c r="F459" s="13" t="s">
        <v>282</v>
      </c>
      <c r="G459" s="11" t="s">
        <v>283</v>
      </c>
      <c r="H459" s="12" t="s">
        <v>96</v>
      </c>
      <c r="I459" s="11">
        <v>1</v>
      </c>
    </row>
    <row r="460" spans="1:9" x14ac:dyDescent="0.25">
      <c r="A460" s="9" t="s">
        <v>254</v>
      </c>
      <c r="B460" s="21" t="s">
        <v>658</v>
      </c>
      <c r="C460" s="8" t="s">
        <v>2</v>
      </c>
      <c r="D460" s="10" t="s">
        <v>284</v>
      </c>
      <c r="E460" s="10" t="s">
        <v>15</v>
      </c>
      <c r="F460" s="13" t="s">
        <v>17</v>
      </c>
      <c r="G460" s="11" t="s">
        <v>102</v>
      </c>
      <c r="H460" s="12" t="s">
        <v>96</v>
      </c>
      <c r="I460" s="11">
        <v>1</v>
      </c>
    </row>
    <row r="461" spans="1:9" x14ac:dyDescent="0.25">
      <c r="A461" s="9" t="s">
        <v>254</v>
      </c>
      <c r="B461" s="21" t="s">
        <v>658</v>
      </c>
      <c r="C461" s="8" t="s">
        <v>2</v>
      </c>
      <c r="D461" s="10" t="s">
        <v>262</v>
      </c>
      <c r="E461" s="10" t="s">
        <v>21</v>
      </c>
      <c r="F461" s="13" t="s">
        <v>26</v>
      </c>
      <c r="G461" s="11" t="s">
        <v>104</v>
      </c>
      <c r="H461" s="12" t="s">
        <v>101</v>
      </c>
      <c r="I461" s="11"/>
    </row>
    <row r="462" spans="1:9" x14ac:dyDescent="0.25">
      <c r="A462" s="9" t="s">
        <v>254</v>
      </c>
      <c r="B462" s="21" t="s">
        <v>658</v>
      </c>
      <c r="C462" s="8" t="s">
        <v>2</v>
      </c>
      <c r="D462" s="10" t="s">
        <v>195</v>
      </c>
      <c r="E462" s="10"/>
      <c r="F462" s="13"/>
      <c r="G462" s="11"/>
      <c r="H462" s="12"/>
      <c r="I462" s="11"/>
    </row>
    <row r="463" spans="1:9" x14ac:dyDescent="0.25">
      <c r="A463" s="9" t="s">
        <v>254</v>
      </c>
      <c r="B463" s="21" t="s">
        <v>658</v>
      </c>
      <c r="C463" s="8" t="s">
        <v>2</v>
      </c>
      <c r="D463" s="10" t="s">
        <v>263</v>
      </c>
      <c r="E463" s="10" t="s">
        <v>279</v>
      </c>
      <c r="F463" s="13"/>
      <c r="G463" s="11"/>
      <c r="H463" s="12"/>
      <c r="I463" s="11"/>
    </row>
    <row r="464" spans="1:9" x14ac:dyDescent="0.25">
      <c r="A464" s="9" t="s">
        <v>254</v>
      </c>
      <c r="B464" s="21" t="s">
        <v>658</v>
      </c>
      <c r="C464" s="8" t="s">
        <v>2</v>
      </c>
      <c r="D464" s="10" t="s">
        <v>264</v>
      </c>
      <c r="E464" s="10" t="s">
        <v>15</v>
      </c>
      <c r="F464" s="13"/>
      <c r="G464" s="11"/>
      <c r="H464" s="12"/>
      <c r="I464" s="11"/>
    </row>
    <row r="465" spans="1:9" x14ac:dyDescent="0.25">
      <c r="A465" s="9" t="s">
        <v>254</v>
      </c>
      <c r="B465" s="21" t="s">
        <v>658</v>
      </c>
      <c r="C465" s="8" t="s">
        <v>2</v>
      </c>
      <c r="D465" s="10" t="s">
        <v>265</v>
      </c>
      <c r="E465" s="10"/>
      <c r="F465" s="13"/>
      <c r="G465" s="11"/>
      <c r="H465" s="12"/>
      <c r="I465" s="11"/>
    </row>
    <row r="466" spans="1:9" x14ac:dyDescent="0.25">
      <c r="A466" s="9" t="s">
        <v>254</v>
      </c>
      <c r="B466" s="21" t="s">
        <v>658</v>
      </c>
      <c r="C466" s="8" t="s">
        <v>2</v>
      </c>
      <c r="D466" s="10" t="s">
        <v>261</v>
      </c>
      <c r="E466" s="10" t="s">
        <v>49</v>
      </c>
      <c r="F466" s="13" t="s">
        <v>197</v>
      </c>
      <c r="G466" s="11"/>
      <c r="H466" s="12"/>
      <c r="I466" s="11"/>
    </row>
    <row r="467" spans="1:9" x14ac:dyDescent="0.25">
      <c r="A467" s="9" t="s">
        <v>254</v>
      </c>
      <c r="B467" s="21" t="s">
        <v>658</v>
      </c>
      <c r="C467" s="8" t="s">
        <v>2</v>
      </c>
      <c r="D467" s="10" t="s">
        <v>123</v>
      </c>
      <c r="E467" s="10"/>
      <c r="F467" s="13" t="s">
        <v>197</v>
      </c>
      <c r="G467" s="11"/>
      <c r="H467" s="12"/>
      <c r="I467" s="11"/>
    </row>
    <row r="468" spans="1:9" x14ac:dyDescent="0.25">
      <c r="A468" s="9" t="s">
        <v>254</v>
      </c>
      <c r="B468" s="21" t="s">
        <v>658</v>
      </c>
      <c r="C468" s="8" t="s">
        <v>7</v>
      </c>
      <c r="D468" s="10" t="s">
        <v>110</v>
      </c>
      <c r="E468" s="10" t="s">
        <v>21</v>
      </c>
      <c r="F468" s="13" t="s">
        <v>26</v>
      </c>
      <c r="G468" s="11" t="s">
        <v>104</v>
      </c>
      <c r="H468" s="12" t="s">
        <v>101</v>
      </c>
      <c r="I468" s="11">
        <f>20*2</f>
        <v>40</v>
      </c>
    </row>
    <row r="469" spans="1:9" x14ac:dyDescent="0.25">
      <c r="A469" s="9" t="s">
        <v>254</v>
      </c>
      <c r="B469" s="21" t="s">
        <v>658</v>
      </c>
      <c r="C469" s="8" t="s">
        <v>7</v>
      </c>
      <c r="D469" s="10" t="s">
        <v>294</v>
      </c>
      <c r="E469" s="10"/>
      <c r="F469" s="13"/>
      <c r="G469" s="11"/>
      <c r="H469" s="12"/>
      <c r="I469" s="11"/>
    </row>
    <row r="470" spans="1:9" ht="30" x14ac:dyDescent="0.25">
      <c r="A470" s="9" t="s">
        <v>254</v>
      </c>
      <c r="B470" s="21" t="s">
        <v>658</v>
      </c>
      <c r="C470" s="8" t="s">
        <v>7</v>
      </c>
      <c r="D470" s="10" t="s">
        <v>296</v>
      </c>
      <c r="E470" s="10"/>
      <c r="F470" s="13"/>
      <c r="G470" s="11"/>
      <c r="H470" s="12"/>
      <c r="I470" s="11"/>
    </row>
    <row r="471" spans="1:9" x14ac:dyDescent="0.25">
      <c r="A471" s="9" t="s">
        <v>254</v>
      </c>
      <c r="B471" s="21" t="s">
        <v>658</v>
      </c>
      <c r="C471" s="8" t="s">
        <v>7</v>
      </c>
      <c r="D471" s="10" t="s">
        <v>297</v>
      </c>
      <c r="E471" s="10"/>
      <c r="F471" s="13"/>
      <c r="G471" s="11"/>
      <c r="H471" s="12"/>
      <c r="I471" s="11"/>
    </row>
    <row r="472" spans="1:9" x14ac:dyDescent="0.25">
      <c r="A472" s="9" t="s">
        <v>254</v>
      </c>
      <c r="B472" s="21" t="s">
        <v>658</v>
      </c>
      <c r="C472" s="8" t="s">
        <v>7</v>
      </c>
      <c r="D472" s="10" t="s">
        <v>298</v>
      </c>
      <c r="E472" s="10"/>
      <c r="F472" s="13"/>
      <c r="G472" s="11"/>
      <c r="H472" s="12"/>
      <c r="I472" s="11"/>
    </row>
    <row r="473" spans="1:9" x14ac:dyDescent="0.25">
      <c r="A473" s="9" t="s">
        <v>254</v>
      </c>
      <c r="B473" s="21" t="s">
        <v>658</v>
      </c>
      <c r="C473" s="8" t="s">
        <v>7</v>
      </c>
      <c r="D473" s="10" t="s">
        <v>285</v>
      </c>
      <c r="E473" s="10" t="s">
        <v>15</v>
      </c>
      <c r="F473" s="13" t="s">
        <v>19</v>
      </c>
      <c r="G473" s="11" t="s">
        <v>289</v>
      </c>
      <c r="H473" s="12" t="s">
        <v>96</v>
      </c>
      <c r="I473" s="11">
        <v>1</v>
      </c>
    </row>
    <row r="474" spans="1:9" x14ac:dyDescent="0.25">
      <c r="A474" s="9" t="s">
        <v>254</v>
      </c>
      <c r="B474" s="21" t="s">
        <v>658</v>
      </c>
      <c r="C474" s="8" t="s">
        <v>7</v>
      </c>
      <c r="D474" s="10" t="s">
        <v>285</v>
      </c>
      <c r="E474" s="10" t="s">
        <v>15</v>
      </c>
      <c r="F474" s="13" t="s">
        <v>19</v>
      </c>
      <c r="G474" s="11" t="s">
        <v>107</v>
      </c>
      <c r="H474" s="12" t="s">
        <v>96</v>
      </c>
      <c r="I474" s="11">
        <v>1</v>
      </c>
    </row>
    <row r="475" spans="1:9" x14ac:dyDescent="0.25">
      <c r="A475" s="9" t="s">
        <v>254</v>
      </c>
      <c r="B475" s="21" t="s">
        <v>658</v>
      </c>
      <c r="C475" s="8" t="s">
        <v>7</v>
      </c>
      <c r="D475" s="10" t="s">
        <v>98</v>
      </c>
      <c r="E475" s="10" t="s">
        <v>20</v>
      </c>
      <c r="F475" s="13" t="s">
        <v>42</v>
      </c>
      <c r="G475" s="11" t="s">
        <v>103</v>
      </c>
      <c r="H475" s="12" t="s">
        <v>96</v>
      </c>
      <c r="I475" s="11">
        <v>2</v>
      </c>
    </row>
    <row r="476" spans="1:9" ht="30" x14ac:dyDescent="0.25">
      <c r="A476" s="9" t="s">
        <v>254</v>
      </c>
      <c r="B476" s="21" t="s">
        <v>658</v>
      </c>
      <c r="C476" s="8" t="s">
        <v>7</v>
      </c>
      <c r="D476" s="10" t="s">
        <v>286</v>
      </c>
      <c r="E476" s="10" t="s">
        <v>20</v>
      </c>
      <c r="F476" s="13" t="s">
        <v>291</v>
      </c>
      <c r="G476" s="11" t="s">
        <v>280</v>
      </c>
      <c r="H476" s="12" t="s">
        <v>96</v>
      </c>
      <c r="I476" s="11">
        <v>2</v>
      </c>
    </row>
    <row r="477" spans="1:9" x14ac:dyDescent="0.25">
      <c r="A477" s="9" t="s">
        <v>254</v>
      </c>
      <c r="B477" s="21" t="s">
        <v>658</v>
      </c>
      <c r="C477" s="8" t="s">
        <v>7</v>
      </c>
      <c r="D477" s="10" t="s">
        <v>287</v>
      </c>
      <c r="E477" s="10" t="s">
        <v>20</v>
      </c>
      <c r="F477" s="13" t="s">
        <v>29</v>
      </c>
      <c r="G477" s="11" t="s">
        <v>292</v>
      </c>
      <c r="H477" s="12" t="s">
        <v>96</v>
      </c>
      <c r="I477" s="11">
        <v>2</v>
      </c>
    </row>
    <row r="478" spans="1:9" x14ac:dyDescent="0.25">
      <c r="A478" s="9" t="s">
        <v>254</v>
      </c>
      <c r="B478" s="21" t="s">
        <v>658</v>
      </c>
      <c r="C478" s="8" t="s">
        <v>7</v>
      </c>
      <c r="D478" s="10" t="s">
        <v>109</v>
      </c>
      <c r="E478" s="10" t="s">
        <v>20</v>
      </c>
      <c r="F478" s="13" t="s">
        <v>282</v>
      </c>
      <c r="G478" s="11" t="s">
        <v>293</v>
      </c>
      <c r="H478" s="12" t="s">
        <v>96</v>
      </c>
      <c r="I478" s="11">
        <v>2</v>
      </c>
    </row>
    <row r="479" spans="1:9" x14ac:dyDescent="0.25">
      <c r="A479" s="9" t="s">
        <v>254</v>
      </c>
      <c r="B479" s="21" t="s">
        <v>658</v>
      </c>
      <c r="C479" s="8" t="s">
        <v>7</v>
      </c>
      <c r="D479" s="10" t="s">
        <v>258</v>
      </c>
      <c r="E479" s="10" t="s">
        <v>49</v>
      </c>
      <c r="F479" s="13" t="s">
        <v>26</v>
      </c>
      <c r="G479" s="11" t="s">
        <v>104</v>
      </c>
      <c r="H479" s="12" t="s">
        <v>101</v>
      </c>
      <c r="I479" s="11">
        <f>24.5*2</f>
        <v>49</v>
      </c>
    </row>
    <row r="480" spans="1:9" x14ac:dyDescent="0.25">
      <c r="A480" s="9" t="s">
        <v>254</v>
      </c>
      <c r="B480" s="21" t="s">
        <v>658</v>
      </c>
      <c r="C480" s="8" t="s">
        <v>7</v>
      </c>
      <c r="D480" s="10" t="s">
        <v>272</v>
      </c>
      <c r="E480" s="10" t="s">
        <v>49</v>
      </c>
      <c r="F480" s="13" t="s">
        <v>42</v>
      </c>
      <c r="G480" s="11" t="s">
        <v>280</v>
      </c>
      <c r="H480" s="12" t="s">
        <v>96</v>
      </c>
      <c r="I480" s="11">
        <v>1</v>
      </c>
    </row>
    <row r="481" spans="1:9" x14ac:dyDescent="0.25">
      <c r="A481" s="9" t="s">
        <v>254</v>
      </c>
      <c r="B481" s="21" t="s">
        <v>658</v>
      </c>
      <c r="C481" s="8" t="s">
        <v>7</v>
      </c>
      <c r="D481" s="10" t="s">
        <v>259</v>
      </c>
      <c r="E481" s="10" t="s">
        <v>21</v>
      </c>
      <c r="F481" s="13" t="s">
        <v>26</v>
      </c>
      <c r="G481" s="11" t="s">
        <v>104</v>
      </c>
      <c r="H481" s="12" t="s">
        <v>101</v>
      </c>
      <c r="I481" s="11">
        <v>7</v>
      </c>
    </row>
    <row r="482" spans="1:9" x14ac:dyDescent="0.25">
      <c r="A482" s="9" t="s">
        <v>254</v>
      </c>
      <c r="B482" s="21" t="s">
        <v>658</v>
      </c>
      <c r="C482" s="8" t="s">
        <v>7</v>
      </c>
      <c r="D482" s="10" t="s">
        <v>288</v>
      </c>
      <c r="E482" s="10"/>
      <c r="F482" s="13"/>
      <c r="G482" s="11"/>
      <c r="H482" s="12"/>
      <c r="I482" s="11"/>
    </row>
    <row r="483" spans="1:9" x14ac:dyDescent="0.25">
      <c r="A483" s="9" t="s">
        <v>254</v>
      </c>
      <c r="B483" s="21" t="s">
        <v>658</v>
      </c>
      <c r="C483" s="8" t="s">
        <v>7</v>
      </c>
      <c r="D483" s="10" t="s">
        <v>295</v>
      </c>
      <c r="E483" s="10"/>
      <c r="F483" s="13"/>
      <c r="G483" s="11"/>
      <c r="H483" s="12"/>
      <c r="I483" s="11"/>
    </row>
    <row r="484" spans="1:9" x14ac:dyDescent="0.25">
      <c r="A484" s="9" t="s">
        <v>254</v>
      </c>
      <c r="B484" s="21" t="s">
        <v>658</v>
      </c>
      <c r="C484" s="8" t="s">
        <v>7</v>
      </c>
      <c r="D484" s="10" t="s">
        <v>127</v>
      </c>
      <c r="E484" s="10" t="s">
        <v>15</v>
      </c>
      <c r="F484" s="13" t="s">
        <v>19</v>
      </c>
      <c r="G484" s="11" t="s">
        <v>97</v>
      </c>
      <c r="H484" s="12" t="s">
        <v>96</v>
      </c>
      <c r="I484" s="11">
        <v>1</v>
      </c>
    </row>
    <row r="485" spans="1:9" x14ac:dyDescent="0.25">
      <c r="A485" s="9" t="s">
        <v>254</v>
      </c>
      <c r="B485" s="21" t="s">
        <v>658</v>
      </c>
      <c r="C485" s="8" t="s">
        <v>7</v>
      </c>
      <c r="D485" s="10" t="s">
        <v>266</v>
      </c>
      <c r="E485" s="10" t="s">
        <v>49</v>
      </c>
      <c r="F485" s="13" t="s">
        <v>197</v>
      </c>
      <c r="G485" s="11"/>
      <c r="H485" s="12"/>
      <c r="I485" s="11"/>
    </row>
    <row r="486" spans="1:9" ht="30" x14ac:dyDescent="0.25">
      <c r="A486" s="9" t="s">
        <v>254</v>
      </c>
      <c r="B486" s="21" t="s">
        <v>658</v>
      </c>
      <c r="C486" s="8" t="s">
        <v>7</v>
      </c>
      <c r="D486" s="10" t="s">
        <v>267</v>
      </c>
      <c r="E486" s="10" t="s">
        <v>277</v>
      </c>
      <c r="F486" s="13"/>
      <c r="G486" s="11"/>
      <c r="H486" s="12"/>
      <c r="I486" s="11"/>
    </row>
    <row r="487" spans="1:9" x14ac:dyDescent="0.25">
      <c r="A487" s="9" t="s">
        <v>254</v>
      </c>
      <c r="B487" s="21" t="s">
        <v>658</v>
      </c>
      <c r="C487" s="8" t="s">
        <v>7</v>
      </c>
      <c r="D487" s="10" t="s">
        <v>268</v>
      </c>
      <c r="E487" s="10" t="s">
        <v>31</v>
      </c>
      <c r="F487" s="13" t="s">
        <v>17</v>
      </c>
      <c r="G487" s="11" t="s">
        <v>278</v>
      </c>
      <c r="H487" s="12" t="s">
        <v>96</v>
      </c>
      <c r="I487" s="11">
        <v>1</v>
      </c>
    </row>
    <row r="488" spans="1:9" ht="30" x14ac:dyDescent="0.25">
      <c r="A488" s="9" t="s">
        <v>254</v>
      </c>
      <c r="B488" s="21" t="s">
        <v>658</v>
      </c>
      <c r="C488" s="8" t="s">
        <v>7</v>
      </c>
      <c r="D488" s="10" t="s">
        <v>269</v>
      </c>
      <c r="E488" s="10" t="s">
        <v>20</v>
      </c>
      <c r="F488" s="13" t="s">
        <v>274</v>
      </c>
      <c r="G488" s="11" t="s">
        <v>275</v>
      </c>
      <c r="H488" s="12" t="s">
        <v>96</v>
      </c>
      <c r="I488" s="11">
        <v>1</v>
      </c>
    </row>
    <row r="489" spans="1:9" x14ac:dyDescent="0.25">
      <c r="A489" s="9" t="s">
        <v>254</v>
      </c>
      <c r="B489" s="21" t="s">
        <v>658</v>
      </c>
      <c r="C489" s="8" t="s">
        <v>7</v>
      </c>
      <c r="D489" s="10" t="s">
        <v>270</v>
      </c>
      <c r="E489" s="10"/>
      <c r="F489" s="13"/>
      <c r="G489" s="11"/>
      <c r="H489" s="12"/>
      <c r="I489" s="11"/>
    </row>
    <row r="490" spans="1:9" x14ac:dyDescent="0.25">
      <c r="A490" s="9" t="s">
        <v>254</v>
      </c>
      <c r="B490" s="21" t="s">
        <v>658</v>
      </c>
      <c r="C490" s="8" t="s">
        <v>7</v>
      </c>
      <c r="D490" s="10" t="s">
        <v>271</v>
      </c>
      <c r="E490" s="10" t="s">
        <v>20</v>
      </c>
      <c r="F490" s="13" t="s">
        <v>29</v>
      </c>
      <c r="G490" s="11" t="s">
        <v>273</v>
      </c>
      <c r="H490" s="12" t="s">
        <v>96</v>
      </c>
      <c r="I490" s="11">
        <v>1</v>
      </c>
    </row>
    <row r="491" spans="1:9" x14ac:dyDescent="0.25">
      <c r="A491" s="9" t="s">
        <v>254</v>
      </c>
      <c r="B491" s="21" t="s">
        <v>658</v>
      </c>
      <c r="C491" s="8" t="s">
        <v>7</v>
      </c>
      <c r="D491" s="10" t="s">
        <v>109</v>
      </c>
      <c r="E491" s="10" t="s">
        <v>20</v>
      </c>
      <c r="F491" s="13" t="s">
        <v>282</v>
      </c>
      <c r="G491" s="11" t="s">
        <v>283</v>
      </c>
      <c r="H491" s="12" t="s">
        <v>96</v>
      </c>
      <c r="I491" s="11">
        <v>1</v>
      </c>
    </row>
    <row r="492" spans="1:9" x14ac:dyDescent="0.25">
      <c r="A492" s="9" t="s">
        <v>254</v>
      </c>
      <c r="B492" s="21" t="s">
        <v>658</v>
      </c>
      <c r="C492" s="8" t="s">
        <v>7</v>
      </c>
      <c r="D492" s="10" t="s">
        <v>126</v>
      </c>
      <c r="E492" s="10" t="s">
        <v>15</v>
      </c>
      <c r="F492" s="13" t="s">
        <v>16</v>
      </c>
      <c r="G492" s="11" t="s">
        <v>100</v>
      </c>
      <c r="H492" s="12" t="s">
        <v>101</v>
      </c>
      <c r="I492" s="11">
        <v>53</v>
      </c>
    </row>
    <row r="493" spans="1:9" x14ac:dyDescent="0.25">
      <c r="A493" s="9" t="s">
        <v>254</v>
      </c>
      <c r="B493" s="21" t="s">
        <v>658</v>
      </c>
      <c r="C493" s="8" t="s">
        <v>7</v>
      </c>
      <c r="D493" s="10" t="s">
        <v>99</v>
      </c>
      <c r="E493" s="10" t="s">
        <v>15</v>
      </c>
      <c r="F493" s="13" t="s">
        <v>18</v>
      </c>
      <c r="G493" s="11" t="s">
        <v>276</v>
      </c>
      <c r="H493" s="12" t="s">
        <v>96</v>
      </c>
      <c r="I493" s="11">
        <v>2</v>
      </c>
    </row>
    <row r="494" spans="1:9" x14ac:dyDescent="0.25">
      <c r="A494" s="9" t="s">
        <v>254</v>
      </c>
      <c r="B494" s="21" t="s">
        <v>658</v>
      </c>
      <c r="C494" s="8" t="s">
        <v>7</v>
      </c>
      <c r="D494" s="10" t="s">
        <v>109</v>
      </c>
      <c r="E494" s="10" t="s">
        <v>15</v>
      </c>
      <c r="F494" s="13" t="s">
        <v>282</v>
      </c>
      <c r="G494" s="11" t="s">
        <v>283</v>
      </c>
      <c r="H494" s="12" t="s">
        <v>96</v>
      </c>
      <c r="I494" s="11">
        <v>1</v>
      </c>
    </row>
    <row r="495" spans="1:9" x14ac:dyDescent="0.25">
      <c r="A495" s="9" t="s">
        <v>254</v>
      </c>
      <c r="B495" s="21" t="s">
        <v>658</v>
      </c>
      <c r="C495" s="8" t="s">
        <v>7</v>
      </c>
      <c r="D495" s="10" t="s">
        <v>284</v>
      </c>
      <c r="E495" s="10" t="s">
        <v>15</v>
      </c>
      <c r="F495" s="13" t="s">
        <v>17</v>
      </c>
      <c r="G495" s="11" t="s">
        <v>102</v>
      </c>
      <c r="H495" s="12" t="s">
        <v>96</v>
      </c>
      <c r="I495" s="11">
        <v>1</v>
      </c>
    </row>
    <row r="496" spans="1:9" x14ac:dyDescent="0.25">
      <c r="A496" s="9" t="s">
        <v>254</v>
      </c>
      <c r="B496" s="21" t="s">
        <v>658</v>
      </c>
      <c r="C496" s="8" t="s">
        <v>7</v>
      </c>
      <c r="D496" s="10" t="s">
        <v>262</v>
      </c>
      <c r="E496" s="10" t="s">
        <v>21</v>
      </c>
      <c r="F496" s="13" t="s">
        <v>26</v>
      </c>
      <c r="G496" s="11" t="s">
        <v>104</v>
      </c>
      <c r="H496" s="12" t="s">
        <v>101</v>
      </c>
      <c r="I496" s="11"/>
    </row>
    <row r="497" spans="1:9" x14ac:dyDescent="0.25">
      <c r="A497" s="9" t="s">
        <v>254</v>
      </c>
      <c r="B497" s="21" t="s">
        <v>658</v>
      </c>
      <c r="C497" s="8" t="s">
        <v>7</v>
      </c>
      <c r="D497" s="10" t="s">
        <v>195</v>
      </c>
      <c r="E497" s="10"/>
      <c r="F497" s="13"/>
      <c r="G497" s="11"/>
      <c r="H497" s="12"/>
      <c r="I497" s="11"/>
    </row>
    <row r="498" spans="1:9" x14ac:dyDescent="0.25">
      <c r="A498" s="9" t="s">
        <v>254</v>
      </c>
      <c r="B498" s="21" t="s">
        <v>658</v>
      </c>
      <c r="C498" s="8" t="s">
        <v>7</v>
      </c>
      <c r="D498" s="10" t="s">
        <v>263</v>
      </c>
      <c r="E498" s="10" t="s">
        <v>279</v>
      </c>
      <c r="F498" s="13"/>
      <c r="G498" s="11"/>
      <c r="H498" s="12"/>
      <c r="I498" s="11"/>
    </row>
    <row r="499" spans="1:9" x14ac:dyDescent="0.25">
      <c r="A499" s="9" t="s">
        <v>254</v>
      </c>
      <c r="B499" s="21" t="s">
        <v>658</v>
      </c>
      <c r="C499" s="8" t="s">
        <v>7</v>
      </c>
      <c r="D499" s="10" t="s">
        <v>264</v>
      </c>
      <c r="E499" s="10" t="s">
        <v>15</v>
      </c>
      <c r="F499" s="13"/>
      <c r="G499" s="11"/>
      <c r="H499" s="12"/>
      <c r="I499" s="11"/>
    </row>
    <row r="500" spans="1:9" x14ac:dyDescent="0.25">
      <c r="A500" s="9" t="s">
        <v>254</v>
      </c>
      <c r="B500" s="21" t="s">
        <v>658</v>
      </c>
      <c r="C500" s="8" t="s">
        <v>7</v>
      </c>
      <c r="D500" s="10" t="s">
        <v>265</v>
      </c>
      <c r="E500" s="10"/>
      <c r="F500" s="13"/>
      <c r="G500" s="11"/>
      <c r="H500" s="12"/>
      <c r="I500" s="11"/>
    </row>
    <row r="501" spans="1:9" x14ac:dyDescent="0.25">
      <c r="A501" s="9" t="s">
        <v>254</v>
      </c>
      <c r="B501" s="21" t="s">
        <v>658</v>
      </c>
      <c r="C501" s="8" t="s">
        <v>7</v>
      </c>
      <c r="D501" s="10" t="s">
        <v>261</v>
      </c>
      <c r="E501" s="10" t="s">
        <v>49</v>
      </c>
      <c r="F501" s="13" t="s">
        <v>197</v>
      </c>
      <c r="G501" s="11"/>
      <c r="H501" s="12"/>
      <c r="I501" s="11"/>
    </row>
    <row r="502" spans="1:9" x14ac:dyDescent="0.25">
      <c r="A502" s="9" t="s">
        <v>254</v>
      </c>
      <c r="B502" s="21" t="s">
        <v>658</v>
      </c>
      <c r="C502" s="8" t="s">
        <v>7</v>
      </c>
      <c r="D502" s="10" t="s">
        <v>123</v>
      </c>
      <c r="E502" s="10"/>
      <c r="F502" s="13" t="s">
        <v>197</v>
      </c>
      <c r="G502" s="11"/>
      <c r="H502" s="12"/>
      <c r="I502" s="11"/>
    </row>
    <row r="503" spans="1:9" x14ac:dyDescent="0.25">
      <c r="A503" s="9" t="s">
        <v>254</v>
      </c>
      <c r="B503" s="21" t="s">
        <v>658</v>
      </c>
      <c r="C503" s="8" t="s">
        <v>5</v>
      </c>
      <c r="D503" s="10" t="s">
        <v>146</v>
      </c>
      <c r="E503" s="10"/>
      <c r="F503" s="13"/>
      <c r="G503" s="11"/>
      <c r="H503" s="12"/>
      <c r="I503" s="11"/>
    </row>
    <row r="504" spans="1:9" x14ac:dyDescent="0.25">
      <c r="A504" s="9" t="s">
        <v>254</v>
      </c>
      <c r="B504" s="21" t="s">
        <v>658</v>
      </c>
      <c r="C504" s="8" t="s">
        <v>5</v>
      </c>
      <c r="D504" s="10" t="s">
        <v>145</v>
      </c>
      <c r="E504" s="10"/>
      <c r="F504" s="13"/>
      <c r="G504" s="11"/>
      <c r="H504" s="12"/>
      <c r="I504" s="11"/>
    </row>
    <row r="505" spans="1:9" x14ac:dyDescent="0.25">
      <c r="A505" s="9" t="s">
        <v>254</v>
      </c>
      <c r="B505" s="21" t="s">
        <v>658</v>
      </c>
      <c r="C505" s="8" t="s">
        <v>5</v>
      </c>
      <c r="D505" s="10" t="s">
        <v>299</v>
      </c>
      <c r="E505" s="10"/>
      <c r="F505" s="13"/>
      <c r="G505" s="11"/>
      <c r="H505" s="12"/>
      <c r="I505" s="11"/>
    </row>
    <row r="506" spans="1:9" ht="30" x14ac:dyDescent="0.25">
      <c r="A506" s="9" t="s">
        <v>254</v>
      </c>
      <c r="B506" s="21" t="s">
        <v>658</v>
      </c>
      <c r="C506" s="8" t="s">
        <v>5</v>
      </c>
      <c r="D506" s="10" t="s">
        <v>300</v>
      </c>
      <c r="E506" s="10"/>
      <c r="F506" s="13"/>
      <c r="G506" s="11"/>
      <c r="H506" s="12"/>
      <c r="I506" s="11"/>
    </row>
    <row r="507" spans="1:9" x14ac:dyDescent="0.25">
      <c r="A507" s="9" t="s">
        <v>254</v>
      </c>
      <c r="B507" s="21" t="s">
        <v>658</v>
      </c>
      <c r="C507" s="8" t="s">
        <v>5</v>
      </c>
      <c r="D507" s="10" t="s">
        <v>301</v>
      </c>
      <c r="E507" s="10"/>
      <c r="F507" s="13"/>
      <c r="G507" s="11"/>
      <c r="H507" s="12"/>
      <c r="I507" s="11"/>
    </row>
    <row r="508" spans="1:9" x14ac:dyDescent="0.25">
      <c r="A508" s="9" t="s">
        <v>254</v>
      </c>
      <c r="B508" s="21" t="s">
        <v>658</v>
      </c>
      <c r="C508" s="8" t="s">
        <v>5</v>
      </c>
      <c r="D508" s="10" t="s">
        <v>302</v>
      </c>
      <c r="E508" s="10"/>
      <c r="F508" s="13"/>
      <c r="G508" s="11"/>
      <c r="H508" s="12"/>
      <c r="I508" s="11"/>
    </row>
    <row r="509" spans="1:9" x14ac:dyDescent="0.25">
      <c r="A509" s="9" t="s">
        <v>254</v>
      </c>
      <c r="B509" s="21" t="s">
        <v>658</v>
      </c>
      <c r="C509" s="8" t="s">
        <v>5</v>
      </c>
      <c r="D509" s="10" t="s">
        <v>110</v>
      </c>
      <c r="E509" s="10" t="s">
        <v>21</v>
      </c>
      <c r="F509" s="13" t="s">
        <v>26</v>
      </c>
      <c r="G509" s="11" t="s">
        <v>104</v>
      </c>
      <c r="H509" s="12" t="s">
        <v>101</v>
      </c>
      <c r="I509" s="11">
        <f>20*2</f>
        <v>40</v>
      </c>
    </row>
    <row r="510" spans="1:9" x14ac:dyDescent="0.25">
      <c r="A510" s="9" t="s">
        <v>254</v>
      </c>
      <c r="B510" s="21" t="s">
        <v>658</v>
      </c>
      <c r="C510" s="8" t="s">
        <v>5</v>
      </c>
      <c r="D510" s="10" t="s">
        <v>294</v>
      </c>
      <c r="E510" s="10"/>
      <c r="F510" s="13"/>
      <c r="G510" s="11"/>
      <c r="H510" s="12"/>
      <c r="I510" s="11"/>
    </row>
    <row r="511" spans="1:9" ht="30" x14ac:dyDescent="0.25">
      <c r="A511" s="9" t="s">
        <v>254</v>
      </c>
      <c r="B511" s="21" t="s">
        <v>658</v>
      </c>
      <c r="C511" s="8" t="s">
        <v>5</v>
      </c>
      <c r="D511" s="10" t="s">
        <v>296</v>
      </c>
      <c r="E511" s="10"/>
      <c r="F511" s="13"/>
      <c r="G511" s="11"/>
      <c r="H511" s="12"/>
      <c r="I511" s="11"/>
    </row>
    <row r="512" spans="1:9" x14ac:dyDescent="0.25">
      <c r="A512" s="9" t="s">
        <v>254</v>
      </c>
      <c r="B512" s="21" t="s">
        <v>658</v>
      </c>
      <c r="C512" s="8" t="s">
        <v>5</v>
      </c>
      <c r="D512" s="10" t="s">
        <v>297</v>
      </c>
      <c r="E512" s="10"/>
      <c r="F512" s="13"/>
      <c r="G512" s="11"/>
      <c r="H512" s="12"/>
      <c r="I512" s="11"/>
    </row>
    <row r="513" spans="1:9" x14ac:dyDescent="0.25">
      <c r="A513" s="9" t="s">
        <v>254</v>
      </c>
      <c r="B513" s="21" t="s">
        <v>658</v>
      </c>
      <c r="C513" s="8" t="s">
        <v>5</v>
      </c>
      <c r="D513" s="10" t="s">
        <v>298</v>
      </c>
      <c r="E513" s="10"/>
      <c r="F513" s="13"/>
      <c r="G513" s="11"/>
      <c r="H513" s="12"/>
      <c r="I513" s="11"/>
    </row>
    <row r="514" spans="1:9" x14ac:dyDescent="0.25">
      <c r="A514" s="9" t="s">
        <v>254</v>
      </c>
      <c r="B514" s="21" t="s">
        <v>658</v>
      </c>
      <c r="C514" s="8" t="s">
        <v>5</v>
      </c>
      <c r="D514" s="10" t="s">
        <v>285</v>
      </c>
      <c r="E514" s="10" t="s">
        <v>15</v>
      </c>
      <c r="F514" s="13" t="s">
        <v>19</v>
      </c>
      <c r="G514" s="11" t="s">
        <v>289</v>
      </c>
      <c r="H514" s="12" t="s">
        <v>96</v>
      </c>
      <c r="I514" s="11">
        <v>1</v>
      </c>
    </row>
    <row r="515" spans="1:9" x14ac:dyDescent="0.25">
      <c r="A515" s="9" t="s">
        <v>254</v>
      </c>
      <c r="B515" s="21" t="s">
        <v>658</v>
      </c>
      <c r="C515" s="8" t="s">
        <v>5</v>
      </c>
      <c r="D515" s="10" t="s">
        <v>285</v>
      </c>
      <c r="E515" s="10" t="s">
        <v>15</v>
      </c>
      <c r="F515" s="13" t="s">
        <v>19</v>
      </c>
      <c r="G515" s="11" t="s">
        <v>107</v>
      </c>
      <c r="H515" s="12" t="s">
        <v>96</v>
      </c>
      <c r="I515" s="11">
        <v>1</v>
      </c>
    </row>
    <row r="516" spans="1:9" x14ac:dyDescent="0.25">
      <c r="A516" s="9" t="s">
        <v>254</v>
      </c>
      <c r="B516" s="21" t="s">
        <v>658</v>
      </c>
      <c r="C516" s="8" t="s">
        <v>5</v>
      </c>
      <c r="D516" s="10" t="s">
        <v>98</v>
      </c>
      <c r="E516" s="10" t="s">
        <v>20</v>
      </c>
      <c r="F516" s="13" t="s">
        <v>42</v>
      </c>
      <c r="G516" s="11" t="s">
        <v>103</v>
      </c>
      <c r="H516" s="12" t="s">
        <v>96</v>
      </c>
      <c r="I516" s="11">
        <v>2</v>
      </c>
    </row>
    <row r="517" spans="1:9" ht="30" x14ac:dyDescent="0.25">
      <c r="A517" s="9" t="s">
        <v>254</v>
      </c>
      <c r="B517" s="21" t="s">
        <v>658</v>
      </c>
      <c r="C517" s="8" t="s">
        <v>5</v>
      </c>
      <c r="D517" s="10" t="s">
        <v>286</v>
      </c>
      <c r="E517" s="10" t="s">
        <v>20</v>
      </c>
      <c r="F517" s="13" t="s">
        <v>291</v>
      </c>
      <c r="G517" s="11" t="s">
        <v>280</v>
      </c>
      <c r="H517" s="12" t="s">
        <v>96</v>
      </c>
      <c r="I517" s="11">
        <v>2</v>
      </c>
    </row>
    <row r="518" spans="1:9" x14ac:dyDescent="0.25">
      <c r="A518" s="9" t="s">
        <v>254</v>
      </c>
      <c r="B518" s="21" t="s">
        <v>658</v>
      </c>
      <c r="C518" s="8" t="s">
        <v>5</v>
      </c>
      <c r="D518" s="10" t="s">
        <v>287</v>
      </c>
      <c r="E518" s="10" t="s">
        <v>20</v>
      </c>
      <c r="F518" s="13" t="s">
        <v>29</v>
      </c>
      <c r="G518" s="11" t="s">
        <v>292</v>
      </c>
      <c r="H518" s="12" t="s">
        <v>96</v>
      </c>
      <c r="I518" s="11">
        <v>2</v>
      </c>
    </row>
    <row r="519" spans="1:9" x14ac:dyDescent="0.25">
      <c r="A519" s="9" t="s">
        <v>254</v>
      </c>
      <c r="B519" s="21" t="s">
        <v>658</v>
      </c>
      <c r="C519" s="8" t="s">
        <v>5</v>
      </c>
      <c r="D519" s="10" t="s">
        <v>109</v>
      </c>
      <c r="E519" s="10" t="s">
        <v>20</v>
      </c>
      <c r="F519" s="13" t="s">
        <v>282</v>
      </c>
      <c r="G519" s="11" t="s">
        <v>293</v>
      </c>
      <c r="H519" s="12" t="s">
        <v>96</v>
      </c>
      <c r="I519" s="11">
        <v>2</v>
      </c>
    </row>
    <row r="520" spans="1:9" x14ac:dyDescent="0.25">
      <c r="A520" s="9" t="s">
        <v>254</v>
      </c>
      <c r="B520" s="21" t="s">
        <v>658</v>
      </c>
      <c r="C520" s="8" t="s">
        <v>5</v>
      </c>
      <c r="D520" s="10" t="s">
        <v>258</v>
      </c>
      <c r="E520" s="10" t="s">
        <v>49</v>
      </c>
      <c r="F520" s="13" t="s">
        <v>26</v>
      </c>
      <c r="G520" s="11" t="s">
        <v>104</v>
      </c>
      <c r="H520" s="12" t="s">
        <v>101</v>
      </c>
      <c r="I520" s="11">
        <f>24.5*2</f>
        <v>49</v>
      </c>
    </row>
    <row r="521" spans="1:9" x14ac:dyDescent="0.25">
      <c r="A521" s="9" t="s">
        <v>254</v>
      </c>
      <c r="B521" s="21" t="s">
        <v>658</v>
      </c>
      <c r="C521" s="8" t="s">
        <v>5</v>
      </c>
      <c r="D521" s="10" t="s">
        <v>272</v>
      </c>
      <c r="E521" s="10" t="s">
        <v>49</v>
      </c>
      <c r="F521" s="13" t="s">
        <v>42</v>
      </c>
      <c r="G521" s="11" t="s">
        <v>280</v>
      </c>
      <c r="H521" s="12" t="s">
        <v>96</v>
      </c>
      <c r="I521" s="11">
        <v>1</v>
      </c>
    </row>
    <row r="522" spans="1:9" x14ac:dyDescent="0.25">
      <c r="A522" s="9" t="s">
        <v>254</v>
      </c>
      <c r="B522" s="21" t="s">
        <v>658</v>
      </c>
      <c r="C522" s="8" t="s">
        <v>5</v>
      </c>
      <c r="D522" s="10" t="s">
        <v>259</v>
      </c>
      <c r="E522" s="10" t="s">
        <v>21</v>
      </c>
      <c r="F522" s="13" t="s">
        <v>26</v>
      </c>
      <c r="G522" s="11" t="s">
        <v>104</v>
      </c>
      <c r="H522" s="12" t="s">
        <v>101</v>
      </c>
      <c r="I522" s="11">
        <v>7</v>
      </c>
    </row>
    <row r="523" spans="1:9" x14ac:dyDescent="0.25">
      <c r="A523" s="9" t="s">
        <v>254</v>
      </c>
      <c r="B523" s="21" t="s">
        <v>658</v>
      </c>
      <c r="C523" s="8" t="s">
        <v>5</v>
      </c>
      <c r="D523" s="10" t="s">
        <v>288</v>
      </c>
      <c r="E523" s="10"/>
      <c r="F523" s="13"/>
      <c r="G523" s="11"/>
      <c r="H523" s="12"/>
      <c r="I523" s="11"/>
    </row>
    <row r="524" spans="1:9" x14ac:dyDescent="0.25">
      <c r="A524" s="9" t="s">
        <v>254</v>
      </c>
      <c r="B524" s="21" t="s">
        <v>658</v>
      </c>
      <c r="C524" s="8" t="s">
        <v>5</v>
      </c>
      <c r="D524" s="10" t="s">
        <v>295</v>
      </c>
      <c r="E524" s="10"/>
      <c r="F524" s="13"/>
      <c r="G524" s="11"/>
      <c r="H524" s="12"/>
      <c r="I524" s="11"/>
    </row>
    <row r="525" spans="1:9" x14ac:dyDescent="0.25">
      <c r="A525" s="9" t="s">
        <v>254</v>
      </c>
      <c r="B525" s="21" t="s">
        <v>658</v>
      </c>
      <c r="C525" s="8" t="s">
        <v>5</v>
      </c>
      <c r="D525" s="10" t="s">
        <v>127</v>
      </c>
      <c r="E525" s="10" t="s">
        <v>15</v>
      </c>
      <c r="F525" s="13" t="s">
        <v>19</v>
      </c>
      <c r="G525" s="11" t="s">
        <v>97</v>
      </c>
      <c r="H525" s="12" t="s">
        <v>96</v>
      </c>
      <c r="I525" s="11">
        <v>1</v>
      </c>
    </row>
    <row r="526" spans="1:9" x14ac:dyDescent="0.25">
      <c r="A526" s="9" t="s">
        <v>254</v>
      </c>
      <c r="B526" s="21" t="s">
        <v>658</v>
      </c>
      <c r="C526" s="8" t="s">
        <v>5</v>
      </c>
      <c r="D526" s="10" t="s">
        <v>266</v>
      </c>
      <c r="E526" s="10" t="s">
        <v>49</v>
      </c>
      <c r="F526" s="13" t="s">
        <v>197</v>
      </c>
      <c r="G526" s="11"/>
      <c r="H526" s="12"/>
      <c r="I526" s="11"/>
    </row>
    <row r="527" spans="1:9" ht="30" x14ac:dyDescent="0.25">
      <c r="A527" s="9" t="s">
        <v>254</v>
      </c>
      <c r="B527" s="21" t="s">
        <v>658</v>
      </c>
      <c r="C527" s="8" t="s">
        <v>5</v>
      </c>
      <c r="D527" s="10" t="s">
        <v>267</v>
      </c>
      <c r="E527" s="10" t="s">
        <v>277</v>
      </c>
      <c r="F527" s="13"/>
      <c r="G527" s="11"/>
      <c r="H527" s="12"/>
      <c r="I527" s="11"/>
    </row>
    <row r="528" spans="1:9" x14ac:dyDescent="0.25">
      <c r="A528" s="9" t="s">
        <v>254</v>
      </c>
      <c r="B528" s="21" t="s">
        <v>658</v>
      </c>
      <c r="C528" s="8" t="s">
        <v>5</v>
      </c>
      <c r="D528" s="10" t="s">
        <v>268</v>
      </c>
      <c r="E528" s="10" t="s">
        <v>31</v>
      </c>
      <c r="F528" s="13" t="s">
        <v>17</v>
      </c>
      <c r="G528" s="11" t="s">
        <v>278</v>
      </c>
      <c r="H528" s="12" t="s">
        <v>96</v>
      </c>
      <c r="I528" s="11">
        <v>1</v>
      </c>
    </row>
    <row r="529" spans="1:9" ht="30" x14ac:dyDescent="0.25">
      <c r="A529" s="9" t="s">
        <v>254</v>
      </c>
      <c r="B529" s="21" t="s">
        <v>658</v>
      </c>
      <c r="C529" s="8" t="s">
        <v>5</v>
      </c>
      <c r="D529" s="10" t="s">
        <v>269</v>
      </c>
      <c r="E529" s="10" t="s">
        <v>20</v>
      </c>
      <c r="F529" s="13" t="s">
        <v>274</v>
      </c>
      <c r="G529" s="11" t="s">
        <v>275</v>
      </c>
      <c r="H529" s="12" t="s">
        <v>96</v>
      </c>
      <c r="I529" s="11">
        <v>1</v>
      </c>
    </row>
    <row r="530" spans="1:9" x14ac:dyDescent="0.25">
      <c r="A530" s="9" t="s">
        <v>254</v>
      </c>
      <c r="B530" s="21" t="s">
        <v>658</v>
      </c>
      <c r="C530" s="8" t="s">
        <v>5</v>
      </c>
      <c r="D530" s="10" t="s">
        <v>270</v>
      </c>
      <c r="E530" s="10"/>
      <c r="F530" s="13"/>
      <c r="G530" s="11"/>
      <c r="H530" s="12"/>
      <c r="I530" s="11"/>
    </row>
    <row r="531" spans="1:9" x14ac:dyDescent="0.25">
      <c r="A531" s="9" t="s">
        <v>254</v>
      </c>
      <c r="B531" s="21" t="s">
        <v>658</v>
      </c>
      <c r="C531" s="8" t="s">
        <v>5</v>
      </c>
      <c r="D531" s="10" t="s">
        <v>271</v>
      </c>
      <c r="E531" s="10" t="s">
        <v>20</v>
      </c>
      <c r="F531" s="13" t="s">
        <v>29</v>
      </c>
      <c r="G531" s="11" t="s">
        <v>273</v>
      </c>
      <c r="H531" s="12" t="s">
        <v>96</v>
      </c>
      <c r="I531" s="11">
        <v>1</v>
      </c>
    </row>
    <row r="532" spans="1:9" x14ac:dyDescent="0.25">
      <c r="A532" s="9" t="s">
        <v>254</v>
      </c>
      <c r="B532" s="21" t="s">
        <v>658</v>
      </c>
      <c r="C532" s="8" t="s">
        <v>5</v>
      </c>
      <c r="D532" s="10" t="s">
        <v>109</v>
      </c>
      <c r="E532" s="10" t="s">
        <v>20</v>
      </c>
      <c r="F532" s="13" t="s">
        <v>282</v>
      </c>
      <c r="G532" s="11" t="s">
        <v>283</v>
      </c>
      <c r="H532" s="12" t="s">
        <v>96</v>
      </c>
      <c r="I532" s="11">
        <v>1</v>
      </c>
    </row>
    <row r="533" spans="1:9" x14ac:dyDescent="0.25">
      <c r="A533" s="9" t="s">
        <v>254</v>
      </c>
      <c r="B533" s="21" t="s">
        <v>658</v>
      </c>
      <c r="C533" s="8" t="s">
        <v>5</v>
      </c>
      <c r="D533" s="10" t="s">
        <v>126</v>
      </c>
      <c r="E533" s="10" t="s">
        <v>15</v>
      </c>
      <c r="F533" s="13" t="s">
        <v>16</v>
      </c>
      <c r="G533" s="11" t="s">
        <v>100</v>
      </c>
      <c r="H533" s="12" t="s">
        <v>101</v>
      </c>
      <c r="I533" s="11">
        <v>53</v>
      </c>
    </row>
    <row r="534" spans="1:9" x14ac:dyDescent="0.25">
      <c r="A534" s="9" t="s">
        <v>254</v>
      </c>
      <c r="B534" s="21" t="s">
        <v>658</v>
      </c>
      <c r="C534" s="8" t="s">
        <v>5</v>
      </c>
      <c r="D534" s="10" t="s">
        <v>99</v>
      </c>
      <c r="E534" s="10" t="s">
        <v>15</v>
      </c>
      <c r="F534" s="13" t="s">
        <v>18</v>
      </c>
      <c r="G534" s="11" t="s">
        <v>276</v>
      </c>
      <c r="H534" s="12" t="s">
        <v>96</v>
      </c>
      <c r="I534" s="11">
        <v>2</v>
      </c>
    </row>
    <row r="535" spans="1:9" x14ac:dyDescent="0.25">
      <c r="A535" s="9" t="s">
        <v>254</v>
      </c>
      <c r="B535" s="21" t="s">
        <v>658</v>
      </c>
      <c r="C535" s="8" t="s">
        <v>5</v>
      </c>
      <c r="D535" s="10" t="s">
        <v>109</v>
      </c>
      <c r="E535" s="10" t="s">
        <v>15</v>
      </c>
      <c r="F535" s="13" t="s">
        <v>282</v>
      </c>
      <c r="G535" s="11" t="s">
        <v>283</v>
      </c>
      <c r="H535" s="12" t="s">
        <v>96</v>
      </c>
      <c r="I535" s="11">
        <v>1</v>
      </c>
    </row>
    <row r="536" spans="1:9" x14ac:dyDescent="0.25">
      <c r="A536" s="9" t="s">
        <v>254</v>
      </c>
      <c r="B536" s="21" t="s">
        <v>658</v>
      </c>
      <c r="C536" s="8" t="s">
        <v>5</v>
      </c>
      <c r="D536" s="10" t="s">
        <v>284</v>
      </c>
      <c r="E536" s="10" t="s">
        <v>15</v>
      </c>
      <c r="F536" s="13" t="s">
        <v>17</v>
      </c>
      <c r="G536" s="11" t="s">
        <v>102</v>
      </c>
      <c r="H536" s="12" t="s">
        <v>96</v>
      </c>
      <c r="I536" s="11">
        <v>1</v>
      </c>
    </row>
    <row r="537" spans="1:9" x14ac:dyDescent="0.25">
      <c r="A537" s="9" t="s">
        <v>254</v>
      </c>
      <c r="B537" s="21" t="s">
        <v>658</v>
      </c>
      <c r="C537" s="8" t="s">
        <v>5</v>
      </c>
      <c r="D537" s="10" t="s">
        <v>262</v>
      </c>
      <c r="E537" s="10" t="s">
        <v>21</v>
      </c>
      <c r="F537" s="13" t="s">
        <v>26</v>
      </c>
      <c r="G537" s="11" t="s">
        <v>104</v>
      </c>
      <c r="H537" s="12" t="s">
        <v>101</v>
      </c>
      <c r="I537" s="11"/>
    </row>
    <row r="538" spans="1:9" x14ac:dyDescent="0.25">
      <c r="A538" s="9" t="s">
        <v>254</v>
      </c>
      <c r="B538" s="21" t="s">
        <v>658</v>
      </c>
      <c r="C538" s="8" t="s">
        <v>5</v>
      </c>
      <c r="D538" s="10" t="s">
        <v>195</v>
      </c>
      <c r="E538" s="10"/>
      <c r="F538" s="13"/>
      <c r="G538" s="11"/>
      <c r="H538" s="12"/>
      <c r="I538" s="11"/>
    </row>
    <row r="539" spans="1:9" x14ac:dyDescent="0.25">
      <c r="A539" s="9" t="s">
        <v>254</v>
      </c>
      <c r="B539" s="21" t="s">
        <v>658</v>
      </c>
      <c r="C539" s="8" t="s">
        <v>5</v>
      </c>
      <c r="D539" s="10" t="s">
        <v>263</v>
      </c>
      <c r="E539" s="10" t="s">
        <v>279</v>
      </c>
      <c r="F539" s="13"/>
      <c r="G539" s="11"/>
      <c r="H539" s="12"/>
      <c r="I539" s="11"/>
    </row>
    <row r="540" spans="1:9" x14ac:dyDescent="0.25">
      <c r="A540" s="9" t="s">
        <v>254</v>
      </c>
      <c r="B540" s="21" t="s">
        <v>658</v>
      </c>
      <c r="C540" s="8" t="s">
        <v>5</v>
      </c>
      <c r="D540" s="10" t="s">
        <v>264</v>
      </c>
      <c r="E540" s="10" t="s">
        <v>15</v>
      </c>
      <c r="F540" s="13"/>
      <c r="G540" s="11"/>
      <c r="H540" s="12"/>
      <c r="I540" s="11"/>
    </row>
    <row r="541" spans="1:9" x14ac:dyDescent="0.25">
      <c r="A541" s="9" t="s">
        <v>254</v>
      </c>
      <c r="B541" s="21" t="s">
        <v>658</v>
      </c>
      <c r="C541" s="8" t="s">
        <v>5</v>
      </c>
      <c r="D541" s="10" t="s">
        <v>265</v>
      </c>
      <c r="E541" s="10"/>
      <c r="F541" s="13"/>
      <c r="G541" s="11"/>
      <c r="H541" s="12"/>
      <c r="I541" s="11"/>
    </row>
    <row r="542" spans="1:9" x14ac:dyDescent="0.25">
      <c r="A542" s="9" t="s">
        <v>254</v>
      </c>
      <c r="B542" s="21" t="s">
        <v>658</v>
      </c>
      <c r="C542" s="8" t="s">
        <v>5</v>
      </c>
      <c r="D542" s="10" t="s">
        <v>261</v>
      </c>
      <c r="E542" s="10" t="s">
        <v>49</v>
      </c>
      <c r="F542" s="13" t="s">
        <v>197</v>
      </c>
      <c r="G542" s="11"/>
      <c r="H542" s="12"/>
      <c r="I542" s="11"/>
    </row>
    <row r="543" spans="1:9" x14ac:dyDescent="0.25">
      <c r="A543" s="9" t="s">
        <v>254</v>
      </c>
      <c r="B543" s="21" t="s">
        <v>658</v>
      </c>
      <c r="C543" s="8" t="s">
        <v>5</v>
      </c>
      <c r="D543" s="10" t="s">
        <v>123</v>
      </c>
      <c r="E543" s="10"/>
      <c r="F543" s="13" t="s">
        <v>197</v>
      </c>
      <c r="G543" s="11"/>
      <c r="H543" s="12"/>
      <c r="I543" s="11"/>
    </row>
    <row r="544" spans="1:9" x14ac:dyDescent="0.25">
      <c r="A544" s="9" t="s">
        <v>254</v>
      </c>
      <c r="B544" s="21" t="s">
        <v>658</v>
      </c>
      <c r="C544" s="8" t="s">
        <v>22</v>
      </c>
      <c r="D544" s="10" t="s">
        <v>105</v>
      </c>
      <c r="E544" s="10" t="s">
        <v>20</v>
      </c>
      <c r="F544" s="13" t="s">
        <v>26</v>
      </c>
      <c r="G544" s="11" t="s">
        <v>106</v>
      </c>
      <c r="H544" s="12" t="s">
        <v>101</v>
      </c>
      <c r="I544" s="11">
        <v>470</v>
      </c>
    </row>
    <row r="545" spans="1:9" x14ac:dyDescent="0.25">
      <c r="A545" s="9" t="s">
        <v>254</v>
      </c>
      <c r="B545" s="21" t="s">
        <v>658</v>
      </c>
      <c r="C545" s="8" t="s">
        <v>22</v>
      </c>
      <c r="D545" s="10" t="s">
        <v>145</v>
      </c>
      <c r="E545" s="10"/>
      <c r="F545" s="13"/>
      <c r="G545" s="11"/>
      <c r="H545" s="12"/>
      <c r="I545" s="11"/>
    </row>
    <row r="546" spans="1:9" x14ac:dyDescent="0.25">
      <c r="A546" s="9" t="s">
        <v>254</v>
      </c>
      <c r="B546" s="21" t="s">
        <v>658</v>
      </c>
      <c r="C546" s="8" t="s">
        <v>22</v>
      </c>
      <c r="D546" s="10" t="s">
        <v>299</v>
      </c>
      <c r="E546" s="10"/>
      <c r="F546" s="13"/>
      <c r="G546" s="11"/>
      <c r="H546" s="12"/>
      <c r="I546" s="11"/>
    </row>
    <row r="547" spans="1:9" ht="30" x14ac:dyDescent="0.25">
      <c r="A547" s="9" t="s">
        <v>254</v>
      </c>
      <c r="B547" s="21" t="s">
        <v>658</v>
      </c>
      <c r="C547" s="8" t="s">
        <v>22</v>
      </c>
      <c r="D547" s="10" t="s">
        <v>300</v>
      </c>
      <c r="E547" s="10"/>
      <c r="F547" s="13"/>
      <c r="G547" s="11"/>
      <c r="H547" s="12"/>
      <c r="I547" s="11"/>
    </row>
    <row r="548" spans="1:9" x14ac:dyDescent="0.25">
      <c r="A548" s="9" t="s">
        <v>254</v>
      </c>
      <c r="B548" s="21" t="s">
        <v>658</v>
      </c>
      <c r="C548" s="8" t="s">
        <v>22</v>
      </c>
      <c r="D548" s="10" t="s">
        <v>301</v>
      </c>
      <c r="E548" s="10"/>
      <c r="F548" s="13"/>
      <c r="G548" s="11"/>
      <c r="H548" s="12"/>
      <c r="I548" s="11"/>
    </row>
    <row r="549" spans="1:9" x14ac:dyDescent="0.25">
      <c r="A549" s="9" t="s">
        <v>254</v>
      </c>
      <c r="B549" s="21" t="s">
        <v>658</v>
      </c>
      <c r="C549" s="8" t="s">
        <v>22</v>
      </c>
      <c r="D549" s="10" t="s">
        <v>302</v>
      </c>
      <c r="E549" s="10"/>
      <c r="F549" s="13"/>
      <c r="G549" s="11"/>
      <c r="H549" s="12"/>
      <c r="I549" s="11"/>
    </row>
    <row r="550" spans="1:9" x14ac:dyDescent="0.25">
      <c r="A550" s="9" t="s">
        <v>254</v>
      </c>
      <c r="B550" s="21" t="s">
        <v>658</v>
      </c>
      <c r="C550" s="8" t="s">
        <v>22</v>
      </c>
      <c r="D550" s="10" t="s">
        <v>110</v>
      </c>
      <c r="E550" s="10" t="s">
        <v>21</v>
      </c>
      <c r="F550" s="13" t="s">
        <v>26</v>
      </c>
      <c r="G550" s="11" t="s">
        <v>104</v>
      </c>
      <c r="H550" s="12" t="s">
        <v>101</v>
      </c>
      <c r="I550" s="11">
        <f>20*2</f>
        <v>40</v>
      </c>
    </row>
    <row r="551" spans="1:9" x14ac:dyDescent="0.25">
      <c r="A551" s="9" t="s">
        <v>254</v>
      </c>
      <c r="B551" s="21" t="s">
        <v>658</v>
      </c>
      <c r="C551" s="8" t="s">
        <v>22</v>
      </c>
      <c r="D551" s="10" t="s">
        <v>294</v>
      </c>
      <c r="E551" s="10"/>
      <c r="F551" s="13"/>
      <c r="G551" s="11"/>
      <c r="H551" s="12"/>
      <c r="I551" s="11"/>
    </row>
    <row r="552" spans="1:9" ht="30" x14ac:dyDescent="0.25">
      <c r="A552" s="9" t="s">
        <v>254</v>
      </c>
      <c r="B552" s="21" t="s">
        <v>658</v>
      </c>
      <c r="C552" s="8" t="s">
        <v>22</v>
      </c>
      <c r="D552" s="10" t="s">
        <v>296</v>
      </c>
      <c r="E552" s="10"/>
      <c r="F552" s="13"/>
      <c r="G552" s="11"/>
      <c r="H552" s="12"/>
      <c r="I552" s="11"/>
    </row>
    <row r="553" spans="1:9" x14ac:dyDescent="0.25">
      <c r="A553" s="9" t="s">
        <v>254</v>
      </c>
      <c r="B553" s="21" t="s">
        <v>658</v>
      </c>
      <c r="C553" s="8" t="s">
        <v>22</v>
      </c>
      <c r="D553" s="10" t="s">
        <v>297</v>
      </c>
      <c r="E553" s="10"/>
      <c r="F553" s="13"/>
      <c r="G553" s="11"/>
      <c r="H553" s="12"/>
      <c r="I553" s="11"/>
    </row>
    <row r="554" spans="1:9" x14ac:dyDescent="0.25">
      <c r="A554" s="9" t="s">
        <v>254</v>
      </c>
      <c r="B554" s="21" t="s">
        <v>658</v>
      </c>
      <c r="C554" s="8" t="s">
        <v>22</v>
      </c>
      <c r="D554" s="10" t="s">
        <v>298</v>
      </c>
      <c r="E554" s="10"/>
      <c r="F554" s="13"/>
      <c r="G554" s="11"/>
      <c r="H554" s="12"/>
      <c r="I554" s="11"/>
    </row>
    <row r="555" spans="1:9" x14ac:dyDescent="0.25">
      <c r="A555" s="9" t="s">
        <v>254</v>
      </c>
      <c r="B555" s="21" t="s">
        <v>658</v>
      </c>
      <c r="C555" s="8" t="s">
        <v>22</v>
      </c>
      <c r="D555" s="10" t="s">
        <v>285</v>
      </c>
      <c r="E555" s="10" t="s">
        <v>15</v>
      </c>
      <c r="F555" s="13" t="s">
        <v>19</v>
      </c>
      <c r="G555" s="11" t="s">
        <v>289</v>
      </c>
      <c r="H555" s="12" t="s">
        <v>96</v>
      </c>
      <c r="I555" s="11">
        <v>1</v>
      </c>
    </row>
    <row r="556" spans="1:9" x14ac:dyDescent="0.25">
      <c r="A556" s="9" t="s">
        <v>254</v>
      </c>
      <c r="B556" s="21" t="s">
        <v>658</v>
      </c>
      <c r="C556" s="8" t="s">
        <v>22</v>
      </c>
      <c r="D556" s="10" t="s">
        <v>285</v>
      </c>
      <c r="E556" s="10" t="s">
        <v>15</v>
      </c>
      <c r="F556" s="13" t="s">
        <v>19</v>
      </c>
      <c r="G556" s="11" t="s">
        <v>107</v>
      </c>
      <c r="H556" s="12" t="s">
        <v>96</v>
      </c>
      <c r="I556" s="11">
        <v>1</v>
      </c>
    </row>
    <row r="557" spans="1:9" x14ac:dyDescent="0.25">
      <c r="A557" s="9" t="s">
        <v>254</v>
      </c>
      <c r="B557" s="21" t="s">
        <v>658</v>
      </c>
      <c r="C557" s="8" t="s">
        <v>22</v>
      </c>
      <c r="D557" s="10" t="s">
        <v>98</v>
      </c>
      <c r="E557" s="10" t="s">
        <v>20</v>
      </c>
      <c r="F557" s="13" t="s">
        <v>42</v>
      </c>
      <c r="G557" s="11" t="s">
        <v>103</v>
      </c>
      <c r="H557" s="12" t="s">
        <v>96</v>
      </c>
      <c r="I557" s="11">
        <v>2</v>
      </c>
    </row>
    <row r="558" spans="1:9" ht="30" x14ac:dyDescent="0.25">
      <c r="A558" s="9" t="s">
        <v>254</v>
      </c>
      <c r="B558" s="21" t="s">
        <v>658</v>
      </c>
      <c r="C558" s="8" t="s">
        <v>22</v>
      </c>
      <c r="D558" s="10" t="s">
        <v>286</v>
      </c>
      <c r="E558" s="10" t="s">
        <v>20</v>
      </c>
      <c r="F558" s="13" t="s">
        <v>291</v>
      </c>
      <c r="G558" s="11" t="s">
        <v>280</v>
      </c>
      <c r="H558" s="12" t="s">
        <v>96</v>
      </c>
      <c r="I558" s="11">
        <v>2</v>
      </c>
    </row>
    <row r="559" spans="1:9" x14ac:dyDescent="0.25">
      <c r="A559" s="9" t="s">
        <v>254</v>
      </c>
      <c r="B559" s="21" t="s">
        <v>658</v>
      </c>
      <c r="C559" s="8" t="s">
        <v>22</v>
      </c>
      <c r="D559" s="10" t="s">
        <v>287</v>
      </c>
      <c r="E559" s="10" t="s">
        <v>20</v>
      </c>
      <c r="F559" s="13" t="s">
        <v>29</v>
      </c>
      <c r="G559" s="11" t="s">
        <v>292</v>
      </c>
      <c r="H559" s="12" t="s">
        <v>96</v>
      </c>
      <c r="I559" s="11">
        <v>2</v>
      </c>
    </row>
    <row r="560" spans="1:9" x14ac:dyDescent="0.25">
      <c r="A560" s="9" t="s">
        <v>254</v>
      </c>
      <c r="B560" s="21" t="s">
        <v>658</v>
      </c>
      <c r="C560" s="8" t="s">
        <v>22</v>
      </c>
      <c r="D560" s="10" t="s">
        <v>109</v>
      </c>
      <c r="E560" s="10" t="s">
        <v>20</v>
      </c>
      <c r="F560" s="13" t="s">
        <v>282</v>
      </c>
      <c r="G560" s="11" t="s">
        <v>293</v>
      </c>
      <c r="H560" s="12" t="s">
        <v>96</v>
      </c>
      <c r="I560" s="11">
        <v>2</v>
      </c>
    </row>
    <row r="561" spans="1:9" x14ac:dyDescent="0.25">
      <c r="A561" s="9" t="s">
        <v>254</v>
      </c>
      <c r="B561" s="21" t="s">
        <v>658</v>
      </c>
      <c r="C561" s="8" t="s">
        <v>22</v>
      </c>
      <c r="D561" s="10" t="s">
        <v>258</v>
      </c>
      <c r="E561" s="10" t="s">
        <v>49</v>
      </c>
      <c r="F561" s="13" t="s">
        <v>26</v>
      </c>
      <c r="G561" s="11" t="s">
        <v>104</v>
      </c>
      <c r="H561" s="12" t="s">
        <v>101</v>
      </c>
      <c r="I561" s="11">
        <f>24.5*2</f>
        <v>49</v>
      </c>
    </row>
    <row r="562" spans="1:9" x14ac:dyDescent="0.25">
      <c r="A562" s="9" t="s">
        <v>254</v>
      </c>
      <c r="B562" s="21" t="s">
        <v>658</v>
      </c>
      <c r="C562" s="8" t="s">
        <v>22</v>
      </c>
      <c r="D562" s="10" t="s">
        <v>272</v>
      </c>
      <c r="E562" s="10" t="s">
        <v>49</v>
      </c>
      <c r="F562" s="13" t="s">
        <v>42</v>
      </c>
      <c r="G562" s="11" t="s">
        <v>280</v>
      </c>
      <c r="H562" s="12" t="s">
        <v>96</v>
      </c>
      <c r="I562" s="11">
        <v>1</v>
      </c>
    </row>
    <row r="563" spans="1:9" x14ac:dyDescent="0.25">
      <c r="A563" s="9" t="s">
        <v>254</v>
      </c>
      <c r="B563" s="21" t="s">
        <v>658</v>
      </c>
      <c r="C563" s="8" t="s">
        <v>22</v>
      </c>
      <c r="D563" s="10" t="s">
        <v>259</v>
      </c>
      <c r="E563" s="10" t="s">
        <v>21</v>
      </c>
      <c r="F563" s="13" t="s">
        <v>26</v>
      </c>
      <c r="G563" s="11" t="s">
        <v>104</v>
      </c>
      <c r="H563" s="12" t="s">
        <v>101</v>
      </c>
      <c r="I563" s="11">
        <v>7</v>
      </c>
    </row>
    <row r="564" spans="1:9" x14ac:dyDescent="0.25">
      <c r="A564" s="9" t="s">
        <v>254</v>
      </c>
      <c r="B564" s="21" t="s">
        <v>658</v>
      </c>
      <c r="C564" s="8" t="s">
        <v>22</v>
      </c>
      <c r="D564" s="10" t="s">
        <v>288</v>
      </c>
      <c r="E564" s="10"/>
      <c r="F564" s="13"/>
      <c r="G564" s="11"/>
      <c r="H564" s="12"/>
      <c r="I564" s="11"/>
    </row>
    <row r="565" spans="1:9" x14ac:dyDescent="0.25">
      <c r="A565" s="9" t="s">
        <v>254</v>
      </c>
      <c r="B565" s="21" t="s">
        <v>658</v>
      </c>
      <c r="C565" s="8" t="s">
        <v>22</v>
      </c>
      <c r="D565" s="10" t="s">
        <v>295</v>
      </c>
      <c r="E565" s="10"/>
      <c r="F565" s="13"/>
      <c r="G565" s="11"/>
      <c r="H565" s="12"/>
      <c r="I565" s="11"/>
    </row>
    <row r="566" spans="1:9" x14ac:dyDescent="0.25">
      <c r="A566" s="9" t="s">
        <v>254</v>
      </c>
      <c r="B566" s="21" t="s">
        <v>658</v>
      </c>
      <c r="C566" s="8" t="s">
        <v>22</v>
      </c>
      <c r="D566" s="10" t="s">
        <v>127</v>
      </c>
      <c r="E566" s="10" t="s">
        <v>15</v>
      </c>
      <c r="F566" s="13" t="s">
        <v>19</v>
      </c>
      <c r="G566" s="11" t="s">
        <v>97</v>
      </c>
      <c r="H566" s="12" t="s">
        <v>96</v>
      </c>
      <c r="I566" s="11">
        <v>1</v>
      </c>
    </row>
    <row r="567" spans="1:9" x14ac:dyDescent="0.25">
      <c r="A567" s="9" t="s">
        <v>254</v>
      </c>
      <c r="B567" s="21" t="s">
        <v>658</v>
      </c>
      <c r="C567" s="8" t="s">
        <v>22</v>
      </c>
      <c r="D567" s="10" t="s">
        <v>266</v>
      </c>
      <c r="E567" s="10" t="s">
        <v>49</v>
      </c>
      <c r="F567" s="13" t="s">
        <v>197</v>
      </c>
      <c r="G567" s="11"/>
      <c r="H567" s="12"/>
      <c r="I567" s="11"/>
    </row>
    <row r="568" spans="1:9" ht="30" x14ac:dyDescent="0.25">
      <c r="A568" s="9" t="s">
        <v>254</v>
      </c>
      <c r="B568" s="21" t="s">
        <v>658</v>
      </c>
      <c r="C568" s="8" t="s">
        <v>22</v>
      </c>
      <c r="D568" s="10" t="s">
        <v>267</v>
      </c>
      <c r="E568" s="10" t="s">
        <v>277</v>
      </c>
      <c r="F568" s="13"/>
      <c r="G568" s="11"/>
      <c r="H568" s="12"/>
      <c r="I568" s="11"/>
    </row>
    <row r="569" spans="1:9" x14ac:dyDescent="0.25">
      <c r="A569" s="9" t="s">
        <v>254</v>
      </c>
      <c r="B569" s="21" t="s">
        <v>658</v>
      </c>
      <c r="C569" s="8" t="s">
        <v>22</v>
      </c>
      <c r="D569" s="10" t="s">
        <v>268</v>
      </c>
      <c r="E569" s="10" t="s">
        <v>31</v>
      </c>
      <c r="F569" s="13" t="s">
        <v>17</v>
      </c>
      <c r="G569" s="11" t="s">
        <v>278</v>
      </c>
      <c r="H569" s="12" t="s">
        <v>96</v>
      </c>
      <c r="I569" s="11">
        <v>1</v>
      </c>
    </row>
    <row r="570" spans="1:9" ht="30" x14ac:dyDescent="0.25">
      <c r="A570" s="9" t="s">
        <v>254</v>
      </c>
      <c r="B570" s="21" t="s">
        <v>658</v>
      </c>
      <c r="C570" s="8" t="s">
        <v>22</v>
      </c>
      <c r="D570" s="10" t="s">
        <v>269</v>
      </c>
      <c r="E570" s="10" t="s">
        <v>20</v>
      </c>
      <c r="F570" s="13" t="s">
        <v>274</v>
      </c>
      <c r="G570" s="11" t="s">
        <v>275</v>
      </c>
      <c r="H570" s="12" t="s">
        <v>96</v>
      </c>
      <c r="I570" s="11">
        <v>1</v>
      </c>
    </row>
    <row r="571" spans="1:9" x14ac:dyDescent="0.25">
      <c r="A571" s="9" t="s">
        <v>254</v>
      </c>
      <c r="B571" s="21" t="s">
        <v>658</v>
      </c>
      <c r="C571" s="8" t="s">
        <v>22</v>
      </c>
      <c r="D571" s="10" t="s">
        <v>270</v>
      </c>
      <c r="E571" s="10"/>
      <c r="F571" s="13"/>
      <c r="G571" s="11"/>
      <c r="H571" s="12"/>
      <c r="I571" s="11"/>
    </row>
    <row r="572" spans="1:9" x14ac:dyDescent="0.25">
      <c r="A572" s="9" t="s">
        <v>254</v>
      </c>
      <c r="B572" s="21" t="s">
        <v>658</v>
      </c>
      <c r="C572" s="8" t="s">
        <v>22</v>
      </c>
      <c r="D572" s="10" t="s">
        <v>271</v>
      </c>
      <c r="E572" s="10" t="s">
        <v>20</v>
      </c>
      <c r="F572" s="13" t="s">
        <v>29</v>
      </c>
      <c r="G572" s="11" t="s">
        <v>273</v>
      </c>
      <c r="H572" s="12" t="s">
        <v>96</v>
      </c>
      <c r="I572" s="11">
        <v>1</v>
      </c>
    </row>
    <row r="573" spans="1:9" x14ac:dyDescent="0.25">
      <c r="A573" s="9" t="s">
        <v>254</v>
      </c>
      <c r="B573" s="21" t="s">
        <v>658</v>
      </c>
      <c r="C573" s="8" t="s">
        <v>22</v>
      </c>
      <c r="D573" s="10" t="s">
        <v>109</v>
      </c>
      <c r="E573" s="10" t="s">
        <v>20</v>
      </c>
      <c r="F573" s="13" t="s">
        <v>282</v>
      </c>
      <c r="G573" s="11" t="s">
        <v>283</v>
      </c>
      <c r="H573" s="12" t="s">
        <v>96</v>
      </c>
      <c r="I573" s="11">
        <v>1</v>
      </c>
    </row>
    <row r="574" spans="1:9" x14ac:dyDescent="0.25">
      <c r="A574" s="9" t="s">
        <v>254</v>
      </c>
      <c r="B574" s="21" t="s">
        <v>658</v>
      </c>
      <c r="C574" s="8" t="s">
        <v>22</v>
      </c>
      <c r="D574" s="10" t="s">
        <v>126</v>
      </c>
      <c r="E574" s="10" t="s">
        <v>15</v>
      </c>
      <c r="F574" s="13" t="s">
        <v>16</v>
      </c>
      <c r="G574" s="11" t="s">
        <v>100</v>
      </c>
      <c r="H574" s="12" t="s">
        <v>101</v>
      </c>
      <c r="I574" s="11">
        <v>53</v>
      </c>
    </row>
    <row r="575" spans="1:9" x14ac:dyDescent="0.25">
      <c r="A575" s="9" t="s">
        <v>254</v>
      </c>
      <c r="B575" s="21" t="s">
        <v>658</v>
      </c>
      <c r="C575" s="8" t="s">
        <v>22</v>
      </c>
      <c r="D575" s="10" t="s">
        <v>99</v>
      </c>
      <c r="E575" s="10" t="s">
        <v>15</v>
      </c>
      <c r="F575" s="13" t="s">
        <v>18</v>
      </c>
      <c r="G575" s="11" t="s">
        <v>276</v>
      </c>
      <c r="H575" s="12" t="s">
        <v>96</v>
      </c>
      <c r="I575" s="11">
        <v>2</v>
      </c>
    </row>
    <row r="576" spans="1:9" x14ac:dyDescent="0.25">
      <c r="A576" s="9" t="s">
        <v>254</v>
      </c>
      <c r="B576" s="21" t="s">
        <v>658</v>
      </c>
      <c r="C576" s="8" t="s">
        <v>22</v>
      </c>
      <c r="D576" s="10" t="s">
        <v>109</v>
      </c>
      <c r="E576" s="10" t="s">
        <v>15</v>
      </c>
      <c r="F576" s="13" t="s">
        <v>282</v>
      </c>
      <c r="G576" s="11" t="s">
        <v>283</v>
      </c>
      <c r="H576" s="12" t="s">
        <v>96</v>
      </c>
      <c r="I576" s="11">
        <v>1</v>
      </c>
    </row>
    <row r="577" spans="1:9" x14ac:dyDescent="0.25">
      <c r="A577" s="9" t="s">
        <v>254</v>
      </c>
      <c r="B577" s="21" t="s">
        <v>658</v>
      </c>
      <c r="C577" s="8" t="s">
        <v>22</v>
      </c>
      <c r="D577" s="10" t="s">
        <v>284</v>
      </c>
      <c r="E577" s="10" t="s">
        <v>15</v>
      </c>
      <c r="F577" s="13" t="s">
        <v>17</v>
      </c>
      <c r="G577" s="11" t="s">
        <v>102</v>
      </c>
      <c r="H577" s="12" t="s">
        <v>96</v>
      </c>
      <c r="I577" s="11">
        <v>1</v>
      </c>
    </row>
    <row r="578" spans="1:9" x14ac:dyDescent="0.25">
      <c r="A578" s="9" t="s">
        <v>254</v>
      </c>
      <c r="B578" s="21" t="s">
        <v>658</v>
      </c>
      <c r="C578" s="8" t="s">
        <v>22</v>
      </c>
      <c r="D578" s="10" t="s">
        <v>262</v>
      </c>
      <c r="E578" s="10" t="s">
        <v>21</v>
      </c>
      <c r="F578" s="13" t="s">
        <v>26</v>
      </c>
      <c r="G578" s="11" t="s">
        <v>104</v>
      </c>
      <c r="H578" s="12" t="s">
        <v>101</v>
      </c>
      <c r="I578" s="11"/>
    </row>
    <row r="579" spans="1:9" x14ac:dyDescent="0.25">
      <c r="A579" s="9" t="s">
        <v>254</v>
      </c>
      <c r="B579" s="21" t="s">
        <v>658</v>
      </c>
      <c r="C579" s="8" t="s">
        <v>22</v>
      </c>
      <c r="D579" s="10" t="s">
        <v>195</v>
      </c>
      <c r="E579" s="10"/>
      <c r="F579" s="13"/>
      <c r="G579" s="11"/>
      <c r="H579" s="12"/>
      <c r="I579" s="11"/>
    </row>
    <row r="580" spans="1:9" x14ac:dyDescent="0.25">
      <c r="A580" s="9" t="s">
        <v>254</v>
      </c>
      <c r="B580" s="21" t="s">
        <v>658</v>
      </c>
      <c r="C580" s="8" t="s">
        <v>22</v>
      </c>
      <c r="D580" s="10" t="s">
        <v>263</v>
      </c>
      <c r="E580" s="10" t="s">
        <v>279</v>
      </c>
      <c r="F580" s="13"/>
      <c r="G580" s="11"/>
      <c r="H580" s="12"/>
      <c r="I580" s="11"/>
    </row>
    <row r="581" spans="1:9" x14ac:dyDescent="0.25">
      <c r="A581" s="9" t="s">
        <v>254</v>
      </c>
      <c r="B581" s="21" t="s">
        <v>658</v>
      </c>
      <c r="C581" s="8" t="s">
        <v>22</v>
      </c>
      <c r="D581" s="10" t="s">
        <v>264</v>
      </c>
      <c r="E581" s="10" t="s">
        <v>15</v>
      </c>
      <c r="F581" s="13"/>
      <c r="G581" s="11"/>
      <c r="H581" s="12"/>
      <c r="I581" s="11"/>
    </row>
    <row r="582" spans="1:9" x14ac:dyDescent="0.25">
      <c r="A582" s="9" t="s">
        <v>254</v>
      </c>
      <c r="B582" s="21" t="s">
        <v>658</v>
      </c>
      <c r="C582" s="8" t="s">
        <v>22</v>
      </c>
      <c r="D582" s="10" t="s">
        <v>265</v>
      </c>
      <c r="E582" s="10"/>
      <c r="F582" s="13"/>
      <c r="G582" s="11"/>
      <c r="H582" s="12"/>
      <c r="I582" s="11"/>
    </row>
    <row r="583" spans="1:9" x14ac:dyDescent="0.25">
      <c r="A583" s="9" t="s">
        <v>254</v>
      </c>
      <c r="B583" s="21" t="s">
        <v>658</v>
      </c>
      <c r="C583" s="8" t="s">
        <v>22</v>
      </c>
      <c r="D583" s="10" t="s">
        <v>261</v>
      </c>
      <c r="E583" s="10" t="s">
        <v>49</v>
      </c>
      <c r="F583" s="13" t="s">
        <v>197</v>
      </c>
      <c r="G583" s="11"/>
      <c r="H583" s="12"/>
      <c r="I583" s="11"/>
    </row>
    <row r="584" spans="1:9" x14ac:dyDescent="0.25">
      <c r="A584" s="9" t="s">
        <v>254</v>
      </c>
      <c r="B584" s="21" t="s">
        <v>658</v>
      </c>
      <c r="C584" s="8" t="s">
        <v>22</v>
      </c>
      <c r="D584" s="10" t="s">
        <v>123</v>
      </c>
      <c r="E584" s="10"/>
      <c r="F584" s="13" t="s">
        <v>197</v>
      </c>
      <c r="G584" s="11"/>
      <c r="H584" s="12"/>
      <c r="I584" s="11"/>
    </row>
    <row r="585" spans="1:9" x14ac:dyDescent="0.25">
      <c r="A585" s="9" t="s">
        <v>254</v>
      </c>
      <c r="B585" s="21" t="s">
        <v>658</v>
      </c>
      <c r="C585" s="8" t="s">
        <v>150</v>
      </c>
      <c r="D585" s="10" t="s">
        <v>303</v>
      </c>
      <c r="E585" s="10"/>
      <c r="F585" s="13"/>
      <c r="G585" s="11"/>
      <c r="H585" s="12"/>
      <c r="I585" s="11"/>
    </row>
    <row r="586" spans="1:9" x14ac:dyDescent="0.25">
      <c r="A586" s="9" t="s">
        <v>254</v>
      </c>
      <c r="B586" s="21" t="s">
        <v>658</v>
      </c>
      <c r="C586" s="8" t="s">
        <v>150</v>
      </c>
      <c r="D586" s="10" t="s">
        <v>304</v>
      </c>
      <c r="E586" s="10"/>
      <c r="F586" s="13"/>
      <c r="G586" s="11"/>
      <c r="H586" s="12"/>
      <c r="I586" s="11"/>
    </row>
    <row r="587" spans="1:9" x14ac:dyDescent="0.25">
      <c r="A587" s="9" t="s">
        <v>254</v>
      </c>
      <c r="B587" s="21" t="s">
        <v>658</v>
      </c>
      <c r="C587" s="8" t="s">
        <v>150</v>
      </c>
      <c r="D587" s="10" t="s">
        <v>146</v>
      </c>
      <c r="E587" s="10"/>
      <c r="F587" s="13"/>
      <c r="G587" s="11"/>
      <c r="H587" s="12"/>
      <c r="I587" s="11"/>
    </row>
    <row r="588" spans="1:9" x14ac:dyDescent="0.25">
      <c r="A588" s="9" t="s">
        <v>254</v>
      </c>
      <c r="B588" s="21" t="s">
        <v>658</v>
      </c>
      <c r="C588" s="8" t="s">
        <v>150</v>
      </c>
      <c r="D588" s="10" t="s">
        <v>145</v>
      </c>
      <c r="E588" s="10"/>
      <c r="F588" s="13"/>
      <c r="G588" s="11"/>
      <c r="H588" s="12"/>
      <c r="I588" s="11"/>
    </row>
    <row r="589" spans="1:9" x14ac:dyDescent="0.25">
      <c r="A589" s="9" t="s">
        <v>254</v>
      </c>
      <c r="B589" s="21" t="s">
        <v>658</v>
      </c>
      <c r="C589" s="8" t="s">
        <v>150</v>
      </c>
      <c r="D589" s="10" t="s">
        <v>299</v>
      </c>
      <c r="E589" s="10"/>
      <c r="F589" s="13"/>
      <c r="G589" s="11"/>
      <c r="H589" s="12"/>
      <c r="I589" s="11"/>
    </row>
    <row r="590" spans="1:9" ht="30" x14ac:dyDescent="0.25">
      <c r="A590" s="9" t="s">
        <v>254</v>
      </c>
      <c r="B590" s="21" t="s">
        <v>658</v>
      </c>
      <c r="C590" s="8" t="s">
        <v>150</v>
      </c>
      <c r="D590" s="10" t="s">
        <v>300</v>
      </c>
      <c r="E590" s="10"/>
      <c r="F590" s="13"/>
      <c r="G590" s="11"/>
      <c r="H590" s="12"/>
      <c r="I590" s="11"/>
    </row>
    <row r="591" spans="1:9" x14ac:dyDescent="0.25">
      <c r="A591" s="9" t="s">
        <v>254</v>
      </c>
      <c r="B591" s="21" t="s">
        <v>658</v>
      </c>
      <c r="C591" s="8" t="s">
        <v>150</v>
      </c>
      <c r="D591" s="10" t="s">
        <v>301</v>
      </c>
      <c r="E591" s="10"/>
      <c r="F591" s="13"/>
      <c r="G591" s="11"/>
      <c r="H591" s="12"/>
      <c r="I591" s="11"/>
    </row>
    <row r="592" spans="1:9" x14ac:dyDescent="0.25">
      <c r="A592" s="9" t="s">
        <v>254</v>
      </c>
      <c r="B592" s="21" t="s">
        <v>658</v>
      </c>
      <c r="C592" s="8" t="s">
        <v>150</v>
      </c>
      <c r="D592" s="10" t="s">
        <v>302</v>
      </c>
      <c r="E592" s="10"/>
      <c r="F592" s="13"/>
      <c r="G592" s="11"/>
      <c r="H592" s="12"/>
      <c r="I592" s="11"/>
    </row>
    <row r="593" spans="1:9" x14ac:dyDescent="0.25">
      <c r="A593" s="9" t="s">
        <v>254</v>
      </c>
      <c r="B593" s="21" t="s">
        <v>658</v>
      </c>
      <c r="C593" s="8" t="s">
        <v>150</v>
      </c>
      <c r="D593" s="10" t="s">
        <v>110</v>
      </c>
      <c r="E593" s="10" t="s">
        <v>21</v>
      </c>
      <c r="F593" s="13" t="s">
        <v>26</v>
      </c>
      <c r="G593" s="11" t="s">
        <v>104</v>
      </c>
      <c r="H593" s="12" t="s">
        <v>101</v>
      </c>
      <c r="I593" s="11">
        <f>20*2</f>
        <v>40</v>
      </c>
    </row>
    <row r="594" spans="1:9" x14ac:dyDescent="0.25">
      <c r="A594" s="9" t="s">
        <v>254</v>
      </c>
      <c r="B594" s="21" t="s">
        <v>658</v>
      </c>
      <c r="C594" s="8" t="s">
        <v>150</v>
      </c>
      <c r="D594" s="10" t="s">
        <v>294</v>
      </c>
      <c r="E594" s="10"/>
      <c r="F594" s="13"/>
      <c r="G594" s="11"/>
      <c r="H594" s="12"/>
      <c r="I594" s="11"/>
    </row>
    <row r="595" spans="1:9" ht="30" x14ac:dyDescent="0.25">
      <c r="A595" s="9" t="s">
        <v>254</v>
      </c>
      <c r="B595" s="21" t="s">
        <v>658</v>
      </c>
      <c r="C595" s="8" t="s">
        <v>150</v>
      </c>
      <c r="D595" s="10" t="s">
        <v>296</v>
      </c>
      <c r="E595" s="10"/>
      <c r="F595" s="13"/>
      <c r="G595" s="11"/>
      <c r="H595" s="12"/>
      <c r="I595" s="11"/>
    </row>
    <row r="596" spans="1:9" x14ac:dyDescent="0.25">
      <c r="A596" s="9" t="s">
        <v>254</v>
      </c>
      <c r="B596" s="21" t="s">
        <v>658</v>
      </c>
      <c r="C596" s="8" t="s">
        <v>150</v>
      </c>
      <c r="D596" s="10" t="s">
        <v>297</v>
      </c>
      <c r="E596" s="10"/>
      <c r="F596" s="13"/>
      <c r="G596" s="11"/>
      <c r="H596" s="12"/>
      <c r="I596" s="11"/>
    </row>
    <row r="597" spans="1:9" x14ac:dyDescent="0.25">
      <c r="A597" s="9" t="s">
        <v>254</v>
      </c>
      <c r="B597" s="21" t="s">
        <v>658</v>
      </c>
      <c r="C597" s="8" t="s">
        <v>150</v>
      </c>
      <c r="D597" s="10" t="s">
        <v>298</v>
      </c>
      <c r="E597" s="10"/>
      <c r="F597" s="13"/>
      <c r="G597" s="11"/>
      <c r="H597" s="12"/>
      <c r="I597" s="11"/>
    </row>
    <row r="598" spans="1:9" x14ac:dyDescent="0.25">
      <c r="A598" s="9" t="s">
        <v>254</v>
      </c>
      <c r="B598" s="21" t="s">
        <v>658</v>
      </c>
      <c r="C598" s="8" t="s">
        <v>150</v>
      </c>
      <c r="D598" s="10" t="s">
        <v>285</v>
      </c>
      <c r="E598" s="10" t="s">
        <v>15</v>
      </c>
      <c r="F598" s="13" t="s">
        <v>19</v>
      </c>
      <c r="G598" s="11" t="s">
        <v>289</v>
      </c>
      <c r="H598" s="12" t="s">
        <v>96</v>
      </c>
      <c r="I598" s="11">
        <v>1</v>
      </c>
    </row>
    <row r="599" spans="1:9" x14ac:dyDescent="0.25">
      <c r="A599" s="9" t="s">
        <v>254</v>
      </c>
      <c r="B599" s="21" t="s">
        <v>658</v>
      </c>
      <c r="C599" s="8" t="s">
        <v>150</v>
      </c>
      <c r="D599" s="10" t="s">
        <v>285</v>
      </c>
      <c r="E599" s="10" t="s">
        <v>15</v>
      </c>
      <c r="F599" s="13" t="s">
        <v>19</v>
      </c>
      <c r="G599" s="11" t="s">
        <v>107</v>
      </c>
      <c r="H599" s="12" t="s">
        <v>96</v>
      </c>
      <c r="I599" s="11">
        <v>1</v>
      </c>
    </row>
    <row r="600" spans="1:9" x14ac:dyDescent="0.25">
      <c r="A600" s="9" t="s">
        <v>254</v>
      </c>
      <c r="B600" s="21" t="s">
        <v>658</v>
      </c>
      <c r="C600" s="8" t="s">
        <v>150</v>
      </c>
      <c r="D600" s="10" t="s">
        <v>98</v>
      </c>
      <c r="E600" s="10" t="s">
        <v>20</v>
      </c>
      <c r="F600" s="13" t="s">
        <v>42</v>
      </c>
      <c r="G600" s="11" t="s">
        <v>103</v>
      </c>
      <c r="H600" s="12" t="s">
        <v>96</v>
      </c>
      <c r="I600" s="11">
        <v>2</v>
      </c>
    </row>
    <row r="601" spans="1:9" ht="30" x14ac:dyDescent="0.25">
      <c r="A601" s="9" t="s">
        <v>254</v>
      </c>
      <c r="B601" s="21" t="s">
        <v>658</v>
      </c>
      <c r="C601" s="8" t="s">
        <v>150</v>
      </c>
      <c r="D601" s="10" t="s">
        <v>286</v>
      </c>
      <c r="E601" s="10" t="s">
        <v>20</v>
      </c>
      <c r="F601" s="13" t="s">
        <v>291</v>
      </c>
      <c r="G601" s="11" t="s">
        <v>280</v>
      </c>
      <c r="H601" s="12" t="s">
        <v>96</v>
      </c>
      <c r="I601" s="11">
        <v>2</v>
      </c>
    </row>
    <row r="602" spans="1:9" x14ac:dyDescent="0.25">
      <c r="A602" s="9" t="s">
        <v>254</v>
      </c>
      <c r="B602" s="21" t="s">
        <v>658</v>
      </c>
      <c r="C602" s="8" t="s">
        <v>150</v>
      </c>
      <c r="D602" s="10" t="s">
        <v>287</v>
      </c>
      <c r="E602" s="10" t="s">
        <v>20</v>
      </c>
      <c r="F602" s="13" t="s">
        <v>29</v>
      </c>
      <c r="G602" s="11" t="s">
        <v>292</v>
      </c>
      <c r="H602" s="12" t="s">
        <v>96</v>
      </c>
      <c r="I602" s="11">
        <v>2</v>
      </c>
    </row>
    <row r="603" spans="1:9" x14ac:dyDescent="0.25">
      <c r="A603" s="9" t="s">
        <v>254</v>
      </c>
      <c r="B603" s="21" t="s">
        <v>658</v>
      </c>
      <c r="C603" s="8" t="s">
        <v>150</v>
      </c>
      <c r="D603" s="10" t="s">
        <v>109</v>
      </c>
      <c r="E603" s="10" t="s">
        <v>20</v>
      </c>
      <c r="F603" s="13" t="s">
        <v>282</v>
      </c>
      <c r="G603" s="11" t="s">
        <v>293</v>
      </c>
      <c r="H603" s="12" t="s">
        <v>96</v>
      </c>
      <c r="I603" s="11">
        <v>2</v>
      </c>
    </row>
    <row r="604" spans="1:9" x14ac:dyDescent="0.25">
      <c r="A604" s="9" t="s">
        <v>254</v>
      </c>
      <c r="B604" s="21" t="s">
        <v>658</v>
      </c>
      <c r="C604" s="8" t="s">
        <v>150</v>
      </c>
      <c r="D604" s="10" t="s">
        <v>258</v>
      </c>
      <c r="E604" s="10" t="s">
        <v>49</v>
      </c>
      <c r="F604" s="13" t="s">
        <v>26</v>
      </c>
      <c r="G604" s="11" t="s">
        <v>104</v>
      </c>
      <c r="H604" s="12" t="s">
        <v>101</v>
      </c>
      <c r="I604" s="11">
        <f>24.5*2</f>
        <v>49</v>
      </c>
    </row>
    <row r="605" spans="1:9" x14ac:dyDescent="0.25">
      <c r="A605" s="9" t="s">
        <v>254</v>
      </c>
      <c r="B605" s="21" t="s">
        <v>658</v>
      </c>
      <c r="C605" s="8" t="s">
        <v>150</v>
      </c>
      <c r="D605" s="10" t="s">
        <v>272</v>
      </c>
      <c r="E605" s="10" t="s">
        <v>49</v>
      </c>
      <c r="F605" s="13" t="s">
        <v>42</v>
      </c>
      <c r="G605" s="11" t="s">
        <v>280</v>
      </c>
      <c r="H605" s="12" t="s">
        <v>96</v>
      </c>
      <c r="I605" s="11">
        <v>1</v>
      </c>
    </row>
    <row r="606" spans="1:9" x14ac:dyDescent="0.25">
      <c r="A606" s="9" t="s">
        <v>254</v>
      </c>
      <c r="B606" s="21" t="s">
        <v>658</v>
      </c>
      <c r="C606" s="8" t="s">
        <v>150</v>
      </c>
      <c r="D606" s="10" t="s">
        <v>259</v>
      </c>
      <c r="E606" s="10" t="s">
        <v>21</v>
      </c>
      <c r="F606" s="13" t="s">
        <v>26</v>
      </c>
      <c r="G606" s="11" t="s">
        <v>104</v>
      </c>
      <c r="H606" s="12" t="s">
        <v>101</v>
      </c>
      <c r="I606" s="11">
        <v>7</v>
      </c>
    </row>
    <row r="607" spans="1:9" x14ac:dyDescent="0.25">
      <c r="A607" s="9" t="s">
        <v>254</v>
      </c>
      <c r="B607" s="21" t="s">
        <v>658</v>
      </c>
      <c r="C607" s="8" t="s">
        <v>150</v>
      </c>
      <c r="D607" s="10" t="s">
        <v>288</v>
      </c>
      <c r="E607" s="10"/>
      <c r="F607" s="13"/>
      <c r="G607" s="11"/>
      <c r="H607" s="12"/>
      <c r="I607" s="11"/>
    </row>
    <row r="608" spans="1:9" x14ac:dyDescent="0.25">
      <c r="A608" s="9" t="s">
        <v>254</v>
      </c>
      <c r="B608" s="21" t="s">
        <v>658</v>
      </c>
      <c r="C608" s="8" t="s">
        <v>150</v>
      </c>
      <c r="D608" s="10" t="s">
        <v>295</v>
      </c>
      <c r="E608" s="10"/>
      <c r="F608" s="13"/>
      <c r="G608" s="11"/>
      <c r="H608" s="12"/>
      <c r="I608" s="11"/>
    </row>
    <row r="609" spans="1:9" x14ac:dyDescent="0.25">
      <c r="A609" s="9" t="s">
        <v>254</v>
      </c>
      <c r="B609" s="21" t="s">
        <v>658</v>
      </c>
      <c r="C609" s="8" t="s">
        <v>150</v>
      </c>
      <c r="D609" s="10" t="s">
        <v>127</v>
      </c>
      <c r="E609" s="10" t="s">
        <v>15</v>
      </c>
      <c r="F609" s="13" t="s">
        <v>19</v>
      </c>
      <c r="G609" s="11" t="s">
        <v>97</v>
      </c>
      <c r="H609" s="12" t="s">
        <v>96</v>
      </c>
      <c r="I609" s="11">
        <v>1</v>
      </c>
    </row>
    <row r="610" spans="1:9" x14ac:dyDescent="0.25">
      <c r="A610" s="9" t="s">
        <v>254</v>
      </c>
      <c r="B610" s="21" t="s">
        <v>658</v>
      </c>
      <c r="C610" s="8" t="s">
        <v>150</v>
      </c>
      <c r="D610" s="10" t="s">
        <v>266</v>
      </c>
      <c r="E610" s="10" t="s">
        <v>49</v>
      </c>
      <c r="F610" s="13" t="s">
        <v>197</v>
      </c>
      <c r="G610" s="11"/>
      <c r="H610" s="12"/>
      <c r="I610" s="11"/>
    </row>
    <row r="611" spans="1:9" ht="30" x14ac:dyDescent="0.25">
      <c r="A611" s="9" t="s">
        <v>254</v>
      </c>
      <c r="B611" s="21" t="s">
        <v>658</v>
      </c>
      <c r="C611" s="8" t="s">
        <v>150</v>
      </c>
      <c r="D611" s="10" t="s">
        <v>267</v>
      </c>
      <c r="E611" s="10" t="s">
        <v>277</v>
      </c>
      <c r="F611" s="13"/>
      <c r="G611" s="11"/>
      <c r="H611" s="12"/>
      <c r="I611" s="11"/>
    </row>
    <row r="612" spans="1:9" x14ac:dyDescent="0.25">
      <c r="A612" s="9" t="s">
        <v>254</v>
      </c>
      <c r="B612" s="21" t="s">
        <v>658</v>
      </c>
      <c r="C612" s="8" t="s">
        <v>150</v>
      </c>
      <c r="D612" s="10" t="s">
        <v>268</v>
      </c>
      <c r="E612" s="10" t="s">
        <v>31</v>
      </c>
      <c r="F612" s="13" t="s">
        <v>17</v>
      </c>
      <c r="G612" s="11" t="s">
        <v>278</v>
      </c>
      <c r="H612" s="12" t="s">
        <v>96</v>
      </c>
      <c r="I612" s="11">
        <v>1</v>
      </c>
    </row>
    <row r="613" spans="1:9" ht="30" x14ac:dyDescent="0.25">
      <c r="A613" s="9" t="s">
        <v>254</v>
      </c>
      <c r="B613" s="21" t="s">
        <v>658</v>
      </c>
      <c r="C613" s="8" t="s">
        <v>150</v>
      </c>
      <c r="D613" s="10" t="s">
        <v>269</v>
      </c>
      <c r="E613" s="10" t="s">
        <v>20</v>
      </c>
      <c r="F613" s="13" t="s">
        <v>274</v>
      </c>
      <c r="G613" s="11" t="s">
        <v>275</v>
      </c>
      <c r="H613" s="12" t="s">
        <v>96</v>
      </c>
      <c r="I613" s="11">
        <v>1</v>
      </c>
    </row>
    <row r="614" spans="1:9" x14ac:dyDescent="0.25">
      <c r="A614" s="9" t="s">
        <v>254</v>
      </c>
      <c r="B614" s="21" t="s">
        <v>658</v>
      </c>
      <c r="C614" s="8" t="s">
        <v>150</v>
      </c>
      <c r="D614" s="10" t="s">
        <v>270</v>
      </c>
      <c r="E614" s="10"/>
      <c r="F614" s="13"/>
      <c r="G614" s="11"/>
      <c r="H614" s="12"/>
      <c r="I614" s="11"/>
    </row>
    <row r="615" spans="1:9" x14ac:dyDescent="0.25">
      <c r="A615" s="9" t="s">
        <v>254</v>
      </c>
      <c r="B615" s="21" t="s">
        <v>658</v>
      </c>
      <c r="C615" s="8" t="s">
        <v>150</v>
      </c>
      <c r="D615" s="10" t="s">
        <v>271</v>
      </c>
      <c r="E615" s="10" t="s">
        <v>20</v>
      </c>
      <c r="F615" s="13" t="s">
        <v>29</v>
      </c>
      <c r="G615" s="11" t="s">
        <v>273</v>
      </c>
      <c r="H615" s="12" t="s">
        <v>96</v>
      </c>
      <c r="I615" s="11">
        <v>1</v>
      </c>
    </row>
    <row r="616" spans="1:9" x14ac:dyDescent="0.25">
      <c r="A616" s="9" t="s">
        <v>254</v>
      </c>
      <c r="B616" s="21" t="s">
        <v>658</v>
      </c>
      <c r="C616" s="8" t="s">
        <v>150</v>
      </c>
      <c r="D616" s="10" t="s">
        <v>109</v>
      </c>
      <c r="E616" s="10" t="s">
        <v>20</v>
      </c>
      <c r="F616" s="13" t="s">
        <v>282</v>
      </c>
      <c r="G616" s="11" t="s">
        <v>283</v>
      </c>
      <c r="H616" s="12" t="s">
        <v>96</v>
      </c>
      <c r="I616" s="11">
        <v>1</v>
      </c>
    </row>
    <row r="617" spans="1:9" x14ac:dyDescent="0.25">
      <c r="A617" s="9" t="s">
        <v>254</v>
      </c>
      <c r="B617" s="21" t="s">
        <v>658</v>
      </c>
      <c r="C617" s="8" t="s">
        <v>150</v>
      </c>
      <c r="D617" s="10" t="s">
        <v>126</v>
      </c>
      <c r="E617" s="10" t="s">
        <v>15</v>
      </c>
      <c r="F617" s="13" t="s">
        <v>16</v>
      </c>
      <c r="G617" s="11" t="s">
        <v>100</v>
      </c>
      <c r="H617" s="12" t="s">
        <v>101</v>
      </c>
      <c r="I617" s="11">
        <v>53</v>
      </c>
    </row>
    <row r="618" spans="1:9" x14ac:dyDescent="0.25">
      <c r="A618" s="9" t="s">
        <v>254</v>
      </c>
      <c r="B618" s="21" t="s">
        <v>658</v>
      </c>
      <c r="C618" s="8" t="s">
        <v>150</v>
      </c>
      <c r="D618" s="10" t="s">
        <v>99</v>
      </c>
      <c r="E618" s="10" t="s">
        <v>15</v>
      </c>
      <c r="F618" s="13" t="s">
        <v>18</v>
      </c>
      <c r="G618" s="11" t="s">
        <v>276</v>
      </c>
      <c r="H618" s="12" t="s">
        <v>96</v>
      </c>
      <c r="I618" s="11">
        <v>2</v>
      </c>
    </row>
    <row r="619" spans="1:9" x14ac:dyDescent="0.25">
      <c r="A619" s="9" t="s">
        <v>254</v>
      </c>
      <c r="B619" s="21" t="s">
        <v>658</v>
      </c>
      <c r="C619" s="8" t="s">
        <v>150</v>
      </c>
      <c r="D619" s="10" t="s">
        <v>109</v>
      </c>
      <c r="E619" s="10" t="s">
        <v>15</v>
      </c>
      <c r="F619" s="13" t="s">
        <v>282</v>
      </c>
      <c r="G619" s="11" t="s">
        <v>283</v>
      </c>
      <c r="H619" s="12" t="s">
        <v>96</v>
      </c>
      <c r="I619" s="11">
        <v>1</v>
      </c>
    </row>
    <row r="620" spans="1:9" x14ac:dyDescent="0.25">
      <c r="A620" s="9" t="s">
        <v>254</v>
      </c>
      <c r="B620" s="21" t="s">
        <v>658</v>
      </c>
      <c r="C620" s="8" t="s">
        <v>150</v>
      </c>
      <c r="D620" s="10" t="s">
        <v>284</v>
      </c>
      <c r="E620" s="10" t="s">
        <v>15</v>
      </c>
      <c r="F620" s="13" t="s">
        <v>17</v>
      </c>
      <c r="G620" s="11" t="s">
        <v>102</v>
      </c>
      <c r="H620" s="12" t="s">
        <v>96</v>
      </c>
      <c r="I620" s="11">
        <v>1</v>
      </c>
    </row>
    <row r="621" spans="1:9" x14ac:dyDescent="0.25">
      <c r="A621" s="9" t="s">
        <v>254</v>
      </c>
      <c r="B621" s="21" t="s">
        <v>658</v>
      </c>
      <c r="C621" s="8" t="s">
        <v>150</v>
      </c>
      <c r="D621" s="10" t="s">
        <v>262</v>
      </c>
      <c r="E621" s="10" t="s">
        <v>21</v>
      </c>
      <c r="F621" s="13" t="s">
        <v>26</v>
      </c>
      <c r="G621" s="11" t="s">
        <v>104</v>
      </c>
      <c r="H621" s="12" t="s">
        <v>101</v>
      </c>
      <c r="I621" s="11"/>
    </row>
    <row r="622" spans="1:9" x14ac:dyDescent="0.25">
      <c r="A622" s="9" t="s">
        <v>254</v>
      </c>
      <c r="B622" s="21" t="s">
        <v>658</v>
      </c>
      <c r="C622" s="8" t="s">
        <v>150</v>
      </c>
      <c r="D622" s="10" t="s">
        <v>195</v>
      </c>
      <c r="E622" s="10"/>
      <c r="F622" s="13"/>
      <c r="G622" s="11"/>
      <c r="H622" s="12"/>
      <c r="I622" s="11"/>
    </row>
    <row r="623" spans="1:9" x14ac:dyDescent="0.25">
      <c r="A623" s="9" t="s">
        <v>254</v>
      </c>
      <c r="B623" s="21" t="s">
        <v>658</v>
      </c>
      <c r="C623" s="8" t="s">
        <v>150</v>
      </c>
      <c r="D623" s="10" t="s">
        <v>263</v>
      </c>
      <c r="E623" s="10" t="s">
        <v>279</v>
      </c>
      <c r="F623" s="13"/>
      <c r="G623" s="11"/>
      <c r="H623" s="12"/>
      <c r="I623" s="11"/>
    </row>
    <row r="624" spans="1:9" x14ac:dyDescent="0.25">
      <c r="A624" s="9" t="s">
        <v>254</v>
      </c>
      <c r="B624" s="21" t="s">
        <v>658</v>
      </c>
      <c r="C624" s="8" t="s">
        <v>150</v>
      </c>
      <c r="D624" s="10" t="s">
        <v>264</v>
      </c>
      <c r="E624" s="10" t="s">
        <v>15</v>
      </c>
      <c r="F624" s="13"/>
      <c r="G624" s="11"/>
      <c r="H624" s="12"/>
      <c r="I624" s="11"/>
    </row>
    <row r="625" spans="1:9" x14ac:dyDescent="0.25">
      <c r="A625" s="9" t="s">
        <v>254</v>
      </c>
      <c r="B625" s="21" t="s">
        <v>658</v>
      </c>
      <c r="C625" s="8" t="s">
        <v>150</v>
      </c>
      <c r="D625" s="10" t="s">
        <v>265</v>
      </c>
      <c r="E625" s="10"/>
      <c r="F625" s="13"/>
      <c r="G625" s="11"/>
      <c r="H625" s="12"/>
      <c r="I625" s="11"/>
    </row>
    <row r="626" spans="1:9" x14ac:dyDescent="0.25">
      <c r="A626" s="9" t="s">
        <v>254</v>
      </c>
      <c r="B626" s="21" t="s">
        <v>658</v>
      </c>
      <c r="C626" s="8" t="s">
        <v>150</v>
      </c>
      <c r="D626" s="10" t="s">
        <v>261</v>
      </c>
      <c r="E626" s="10" t="s">
        <v>49</v>
      </c>
      <c r="F626" s="13" t="s">
        <v>197</v>
      </c>
      <c r="G626" s="11"/>
      <c r="H626" s="12"/>
      <c r="I626" s="11"/>
    </row>
    <row r="627" spans="1:9" x14ac:dyDescent="0.25">
      <c r="A627" s="9" t="s">
        <v>254</v>
      </c>
      <c r="B627" s="21" t="s">
        <v>658</v>
      </c>
      <c r="C627" s="8" t="s">
        <v>150</v>
      </c>
      <c r="D627" s="10" t="s">
        <v>123</v>
      </c>
      <c r="E627" s="10"/>
      <c r="F627" s="13" t="s">
        <v>197</v>
      </c>
      <c r="G627" s="11"/>
      <c r="H627" s="12"/>
      <c r="I627" s="11"/>
    </row>
    <row r="628" spans="1:9" x14ac:dyDescent="0.25">
      <c r="A628" s="9" t="s">
        <v>254</v>
      </c>
      <c r="B628" s="21" t="s">
        <v>658</v>
      </c>
      <c r="C628" s="8" t="s">
        <v>5</v>
      </c>
      <c r="D628" s="10" t="s">
        <v>305</v>
      </c>
      <c r="E628" s="10"/>
      <c r="F628" s="13"/>
      <c r="G628" s="11"/>
      <c r="H628" s="12" t="s">
        <v>96</v>
      </c>
      <c r="I628" s="11">
        <v>1</v>
      </c>
    </row>
    <row r="629" spans="1:9" ht="30" x14ac:dyDescent="0.25">
      <c r="A629" s="9" t="s">
        <v>254</v>
      </c>
      <c r="B629" s="21" t="s">
        <v>658</v>
      </c>
      <c r="C629" s="8" t="s">
        <v>5</v>
      </c>
      <c r="D629" s="10" t="s">
        <v>306</v>
      </c>
      <c r="E629" s="10"/>
      <c r="F629" s="13"/>
      <c r="G629" s="11"/>
      <c r="H629" s="12" t="s">
        <v>96</v>
      </c>
      <c r="I629" s="11">
        <v>1</v>
      </c>
    </row>
    <row r="630" spans="1:9" ht="30" x14ac:dyDescent="0.25">
      <c r="A630" s="9" t="s">
        <v>254</v>
      </c>
      <c r="B630" s="21" t="s">
        <v>658</v>
      </c>
      <c r="C630" s="8" t="s">
        <v>5</v>
      </c>
      <c r="D630" s="10" t="s">
        <v>307</v>
      </c>
      <c r="E630" s="10"/>
      <c r="F630" s="13"/>
      <c r="G630" s="11"/>
      <c r="H630" s="12" t="s">
        <v>96</v>
      </c>
      <c r="I630" s="11">
        <v>1</v>
      </c>
    </row>
    <row r="631" spans="1:9" x14ac:dyDescent="0.25">
      <c r="A631" s="9" t="s">
        <v>254</v>
      </c>
      <c r="B631" s="21" t="s">
        <v>658</v>
      </c>
      <c r="C631" s="8" t="s">
        <v>5</v>
      </c>
      <c r="D631" s="10" t="s">
        <v>308</v>
      </c>
      <c r="E631" s="10"/>
      <c r="F631" s="13"/>
      <c r="G631" s="11"/>
      <c r="H631" s="12" t="s">
        <v>96</v>
      </c>
      <c r="I631" s="11">
        <v>1</v>
      </c>
    </row>
    <row r="632" spans="1:9" ht="30" x14ac:dyDescent="0.25">
      <c r="A632" s="9" t="s">
        <v>254</v>
      </c>
      <c r="B632" s="21" t="s">
        <v>658</v>
      </c>
      <c r="C632" s="8" t="s">
        <v>5</v>
      </c>
      <c r="D632" s="10" t="s">
        <v>309</v>
      </c>
      <c r="E632" s="10"/>
      <c r="F632" s="13"/>
      <c r="G632" s="11"/>
      <c r="H632" s="12" t="s">
        <v>96</v>
      </c>
      <c r="I632" s="11">
        <v>1</v>
      </c>
    </row>
    <row r="633" spans="1:9" x14ac:dyDescent="0.25">
      <c r="A633" s="9" t="s">
        <v>254</v>
      </c>
      <c r="B633" s="21" t="s">
        <v>658</v>
      </c>
      <c r="C633" s="8" t="s">
        <v>5</v>
      </c>
      <c r="D633" s="10" t="s">
        <v>310</v>
      </c>
      <c r="E633" s="10"/>
      <c r="F633" s="13"/>
      <c r="G633" s="11"/>
      <c r="H633" s="12" t="s">
        <v>96</v>
      </c>
      <c r="I633" s="11">
        <v>1</v>
      </c>
    </row>
    <row r="634" spans="1:9" x14ac:dyDescent="0.25">
      <c r="A634" s="9" t="s">
        <v>254</v>
      </c>
      <c r="B634" s="21" t="s">
        <v>658</v>
      </c>
      <c r="C634" s="8" t="s">
        <v>5</v>
      </c>
      <c r="D634" s="10" t="s">
        <v>311</v>
      </c>
      <c r="E634" s="10"/>
      <c r="F634" s="13"/>
      <c r="G634" s="11"/>
      <c r="H634" s="12" t="s">
        <v>96</v>
      </c>
      <c r="I634" s="11">
        <v>1</v>
      </c>
    </row>
    <row r="635" spans="1:9" x14ac:dyDescent="0.25">
      <c r="A635" s="9" t="s">
        <v>254</v>
      </c>
      <c r="B635" s="21" t="s">
        <v>658</v>
      </c>
      <c r="C635" s="8" t="s">
        <v>5</v>
      </c>
      <c r="D635" s="10" t="s">
        <v>312</v>
      </c>
      <c r="E635" s="10"/>
      <c r="F635" s="13"/>
      <c r="G635" s="11"/>
      <c r="H635" s="12" t="s">
        <v>96</v>
      </c>
      <c r="I635" s="11">
        <v>2</v>
      </c>
    </row>
    <row r="636" spans="1:9" x14ac:dyDescent="0.25">
      <c r="A636" s="9" t="s">
        <v>254</v>
      </c>
      <c r="B636" s="21" t="s">
        <v>658</v>
      </c>
      <c r="C636" s="8" t="s">
        <v>5</v>
      </c>
      <c r="D636" s="10" t="s">
        <v>313</v>
      </c>
      <c r="E636" s="10"/>
      <c r="F636" s="13"/>
      <c r="G636" s="11"/>
      <c r="H636" s="12" t="s">
        <v>96</v>
      </c>
      <c r="I636" s="11">
        <v>1</v>
      </c>
    </row>
    <row r="637" spans="1:9" x14ac:dyDescent="0.25">
      <c r="A637" s="9" t="s">
        <v>254</v>
      </c>
      <c r="B637" s="21" t="s">
        <v>658</v>
      </c>
      <c r="C637" s="8" t="s">
        <v>5</v>
      </c>
      <c r="D637" s="10" t="s">
        <v>314</v>
      </c>
      <c r="E637" s="10"/>
      <c r="F637" s="13"/>
      <c r="G637" s="11"/>
      <c r="H637" s="12" t="s">
        <v>96</v>
      </c>
      <c r="I637" s="11">
        <v>1</v>
      </c>
    </row>
    <row r="638" spans="1:9" x14ac:dyDescent="0.25">
      <c r="A638" s="9" t="s">
        <v>254</v>
      </c>
      <c r="B638" s="21" t="s">
        <v>658</v>
      </c>
      <c r="C638" s="8" t="s">
        <v>5</v>
      </c>
      <c r="D638" s="10" t="s">
        <v>315</v>
      </c>
      <c r="E638" s="10"/>
      <c r="F638" s="13"/>
      <c r="G638" s="11"/>
      <c r="H638" s="12" t="s">
        <v>96</v>
      </c>
      <c r="I638" s="11">
        <v>2</v>
      </c>
    </row>
    <row r="639" spans="1:9" x14ac:dyDescent="0.25">
      <c r="A639" s="9" t="s">
        <v>254</v>
      </c>
      <c r="B639" s="21" t="s">
        <v>658</v>
      </c>
      <c r="C639" s="8" t="s">
        <v>5</v>
      </c>
      <c r="D639" s="10" t="s">
        <v>316</v>
      </c>
      <c r="E639" s="10"/>
      <c r="F639" s="13"/>
      <c r="G639" s="11"/>
      <c r="H639" s="12" t="s">
        <v>96</v>
      </c>
      <c r="I639" s="11">
        <v>1</v>
      </c>
    </row>
    <row r="640" spans="1:9" x14ac:dyDescent="0.25">
      <c r="A640" s="9" t="s">
        <v>254</v>
      </c>
      <c r="B640" s="21" t="s">
        <v>658</v>
      </c>
      <c r="C640" s="8" t="s">
        <v>5</v>
      </c>
      <c r="D640" s="10" t="s">
        <v>317</v>
      </c>
      <c r="E640" s="10"/>
      <c r="F640" s="13"/>
      <c r="G640" s="11"/>
      <c r="H640" s="12" t="s">
        <v>96</v>
      </c>
      <c r="I640" s="11">
        <v>2</v>
      </c>
    </row>
    <row r="641" spans="1:9" x14ac:dyDescent="0.25">
      <c r="A641" s="9" t="s">
        <v>254</v>
      </c>
      <c r="B641" s="21" t="s">
        <v>658</v>
      </c>
      <c r="C641" s="8" t="s">
        <v>5</v>
      </c>
      <c r="D641" s="10" t="s">
        <v>318</v>
      </c>
      <c r="E641" s="10"/>
      <c r="F641" s="13"/>
      <c r="G641" s="11"/>
      <c r="H641" s="12" t="s">
        <v>96</v>
      </c>
      <c r="I641" s="11">
        <v>2</v>
      </c>
    </row>
    <row r="642" spans="1:9" x14ac:dyDescent="0.25">
      <c r="A642" s="9" t="s">
        <v>254</v>
      </c>
      <c r="B642" s="21" t="s">
        <v>658</v>
      </c>
      <c r="C642" s="8" t="s">
        <v>5</v>
      </c>
      <c r="D642" s="10" t="s">
        <v>319</v>
      </c>
      <c r="E642" s="10"/>
      <c r="F642" s="13"/>
      <c r="G642" s="11"/>
      <c r="H642" s="12" t="s">
        <v>96</v>
      </c>
      <c r="I642" s="11">
        <v>2</v>
      </c>
    </row>
    <row r="643" spans="1:9" x14ac:dyDescent="0.25">
      <c r="A643" s="9" t="s">
        <v>254</v>
      </c>
      <c r="B643" s="21" t="s">
        <v>658</v>
      </c>
      <c r="C643" s="8" t="s">
        <v>5</v>
      </c>
      <c r="D643" s="10" t="s">
        <v>320</v>
      </c>
      <c r="E643" s="10"/>
      <c r="F643" s="13"/>
      <c r="G643" s="11"/>
      <c r="H643" s="12" t="s">
        <v>96</v>
      </c>
      <c r="I643" s="11">
        <v>4</v>
      </c>
    </row>
    <row r="644" spans="1:9" x14ac:dyDescent="0.25">
      <c r="A644" s="9" t="s">
        <v>254</v>
      </c>
      <c r="B644" s="21" t="s">
        <v>658</v>
      </c>
      <c r="C644" s="8" t="s">
        <v>5</v>
      </c>
      <c r="D644" s="10" t="s">
        <v>321</v>
      </c>
      <c r="E644" s="10"/>
      <c r="F644" s="13"/>
      <c r="G644" s="11"/>
      <c r="H644" s="12" t="s">
        <v>96</v>
      </c>
      <c r="I644" s="11">
        <v>4</v>
      </c>
    </row>
    <row r="645" spans="1:9" x14ac:dyDescent="0.25">
      <c r="A645" s="9" t="s">
        <v>254</v>
      </c>
      <c r="B645" s="21" t="s">
        <v>658</v>
      </c>
      <c r="C645" s="8" t="s">
        <v>5</v>
      </c>
      <c r="D645" s="10" t="s">
        <v>322</v>
      </c>
      <c r="E645" s="10"/>
      <c r="F645" s="13"/>
      <c r="G645" s="11"/>
      <c r="H645" s="12" t="s">
        <v>96</v>
      </c>
      <c r="I645" s="11">
        <v>4</v>
      </c>
    </row>
    <row r="646" spans="1:9" x14ac:dyDescent="0.25">
      <c r="A646" s="9" t="s">
        <v>254</v>
      </c>
      <c r="B646" s="21" t="s">
        <v>658</v>
      </c>
      <c r="C646" s="8" t="s">
        <v>5</v>
      </c>
      <c r="D646" s="10" t="s">
        <v>323</v>
      </c>
      <c r="E646" s="10"/>
      <c r="F646" s="13"/>
      <c r="G646" s="11"/>
      <c r="H646" s="12" t="s">
        <v>96</v>
      </c>
      <c r="I646" s="11">
        <v>6</v>
      </c>
    </row>
    <row r="647" spans="1:9" x14ac:dyDescent="0.25">
      <c r="A647" s="9" t="s">
        <v>254</v>
      </c>
      <c r="B647" s="21" t="s">
        <v>658</v>
      </c>
      <c r="C647" s="8" t="s">
        <v>5</v>
      </c>
      <c r="D647" s="10" t="s">
        <v>324</v>
      </c>
      <c r="E647" s="10"/>
      <c r="F647" s="13"/>
      <c r="G647" s="11"/>
      <c r="H647" s="12" t="s">
        <v>96</v>
      </c>
      <c r="I647" s="11">
        <v>4</v>
      </c>
    </row>
    <row r="648" spans="1:9" x14ac:dyDescent="0.25">
      <c r="A648" s="9" t="s">
        <v>254</v>
      </c>
      <c r="B648" s="21" t="s">
        <v>658</v>
      </c>
      <c r="C648" s="8" t="s">
        <v>5</v>
      </c>
      <c r="D648" s="10" t="s">
        <v>325</v>
      </c>
      <c r="E648" s="10"/>
      <c r="F648" s="13"/>
      <c r="G648" s="11"/>
      <c r="H648" s="12" t="s">
        <v>96</v>
      </c>
      <c r="I648" s="11">
        <v>4</v>
      </c>
    </row>
    <row r="649" spans="1:9" x14ac:dyDescent="0.25">
      <c r="A649" s="9" t="s">
        <v>254</v>
      </c>
      <c r="B649" s="21" t="s">
        <v>658</v>
      </c>
      <c r="C649" s="8" t="s">
        <v>5</v>
      </c>
      <c r="D649" s="10" t="s">
        <v>326</v>
      </c>
      <c r="E649" s="10"/>
      <c r="F649" s="13"/>
      <c r="G649" s="11"/>
      <c r="H649" s="12" t="s">
        <v>96</v>
      </c>
      <c r="I649" s="11">
        <v>2</v>
      </c>
    </row>
    <row r="650" spans="1:9" x14ac:dyDescent="0.25">
      <c r="A650" s="9" t="s">
        <v>254</v>
      </c>
      <c r="B650" s="21" t="s">
        <v>658</v>
      </c>
      <c r="C650" s="8" t="s">
        <v>5</v>
      </c>
      <c r="D650" s="10" t="s">
        <v>327</v>
      </c>
      <c r="E650" s="10"/>
      <c r="F650" s="13"/>
      <c r="G650" s="11"/>
      <c r="H650" s="12" t="s">
        <v>96</v>
      </c>
      <c r="I650" s="11">
        <v>6</v>
      </c>
    </row>
    <row r="651" spans="1:9" x14ac:dyDescent="0.25">
      <c r="A651" s="9" t="s">
        <v>254</v>
      </c>
      <c r="B651" s="21" t="s">
        <v>658</v>
      </c>
      <c r="C651" s="8" t="s">
        <v>5</v>
      </c>
      <c r="D651" s="10" t="s">
        <v>328</v>
      </c>
      <c r="E651" s="10"/>
      <c r="F651" s="13"/>
      <c r="G651" s="11"/>
      <c r="H651" s="12" t="s">
        <v>96</v>
      </c>
      <c r="I651" s="11">
        <v>10</v>
      </c>
    </row>
    <row r="652" spans="1:9" x14ac:dyDescent="0.25">
      <c r="A652" s="9" t="s">
        <v>254</v>
      </c>
      <c r="B652" s="21" t="s">
        <v>658</v>
      </c>
      <c r="C652" s="8" t="s">
        <v>150</v>
      </c>
      <c r="D652" s="10" t="s">
        <v>305</v>
      </c>
      <c r="E652" s="10"/>
      <c r="F652" s="13"/>
      <c r="G652" s="11"/>
      <c r="H652" s="12" t="s">
        <v>96</v>
      </c>
      <c r="I652" s="11">
        <v>1</v>
      </c>
    </row>
    <row r="653" spans="1:9" ht="30" x14ac:dyDescent="0.25">
      <c r="A653" s="9" t="s">
        <v>254</v>
      </c>
      <c r="B653" s="21" t="s">
        <v>658</v>
      </c>
      <c r="C653" s="8" t="s">
        <v>150</v>
      </c>
      <c r="D653" s="10" t="s">
        <v>306</v>
      </c>
      <c r="E653" s="10"/>
      <c r="F653" s="13"/>
      <c r="G653" s="11"/>
      <c r="H653" s="12" t="s">
        <v>96</v>
      </c>
      <c r="I653" s="11">
        <v>1</v>
      </c>
    </row>
    <row r="654" spans="1:9" ht="30" x14ac:dyDescent="0.25">
      <c r="A654" s="9" t="s">
        <v>254</v>
      </c>
      <c r="B654" s="21" t="s">
        <v>658</v>
      </c>
      <c r="C654" s="8" t="s">
        <v>150</v>
      </c>
      <c r="D654" s="10" t="s">
        <v>307</v>
      </c>
      <c r="E654" s="10"/>
      <c r="F654" s="13"/>
      <c r="G654" s="11"/>
      <c r="H654" s="12" t="s">
        <v>96</v>
      </c>
      <c r="I654" s="11">
        <v>1</v>
      </c>
    </row>
    <row r="655" spans="1:9" x14ac:dyDescent="0.25">
      <c r="A655" s="9" t="s">
        <v>254</v>
      </c>
      <c r="B655" s="21" t="s">
        <v>658</v>
      </c>
      <c r="C655" s="8" t="s">
        <v>150</v>
      </c>
      <c r="D655" s="10" t="s">
        <v>308</v>
      </c>
      <c r="E655" s="10"/>
      <c r="F655" s="13"/>
      <c r="G655" s="11"/>
      <c r="H655" s="12" t="s">
        <v>96</v>
      </c>
      <c r="I655" s="11">
        <v>1</v>
      </c>
    </row>
    <row r="656" spans="1:9" ht="30" x14ac:dyDescent="0.25">
      <c r="A656" s="9" t="s">
        <v>254</v>
      </c>
      <c r="B656" s="21" t="s">
        <v>658</v>
      </c>
      <c r="C656" s="8" t="s">
        <v>150</v>
      </c>
      <c r="D656" s="10" t="s">
        <v>309</v>
      </c>
      <c r="E656" s="10"/>
      <c r="F656" s="13"/>
      <c r="G656" s="11"/>
      <c r="H656" s="12" t="s">
        <v>96</v>
      </c>
      <c r="I656" s="11">
        <v>1</v>
      </c>
    </row>
    <row r="657" spans="1:9" x14ac:dyDescent="0.25">
      <c r="A657" s="9" t="s">
        <v>254</v>
      </c>
      <c r="B657" s="21" t="s">
        <v>658</v>
      </c>
      <c r="C657" s="8" t="s">
        <v>150</v>
      </c>
      <c r="D657" s="10" t="s">
        <v>310</v>
      </c>
      <c r="E657" s="10"/>
      <c r="F657" s="13"/>
      <c r="G657" s="11"/>
      <c r="H657" s="12" t="s">
        <v>96</v>
      </c>
      <c r="I657" s="11">
        <v>1</v>
      </c>
    </row>
    <row r="658" spans="1:9" x14ac:dyDescent="0.25">
      <c r="A658" s="9" t="s">
        <v>254</v>
      </c>
      <c r="B658" s="21" t="s">
        <v>658</v>
      </c>
      <c r="C658" s="8" t="s">
        <v>150</v>
      </c>
      <c r="D658" s="10" t="s">
        <v>311</v>
      </c>
      <c r="E658" s="10"/>
      <c r="F658" s="13"/>
      <c r="G658" s="11"/>
      <c r="H658" s="12" t="s">
        <v>96</v>
      </c>
      <c r="I658" s="11">
        <v>1</v>
      </c>
    </row>
    <row r="659" spans="1:9" x14ac:dyDescent="0.25">
      <c r="A659" s="9" t="s">
        <v>254</v>
      </c>
      <c r="B659" s="21" t="s">
        <v>658</v>
      </c>
      <c r="C659" s="8" t="s">
        <v>150</v>
      </c>
      <c r="D659" s="10" t="s">
        <v>312</v>
      </c>
      <c r="E659" s="10"/>
      <c r="F659" s="13"/>
      <c r="G659" s="11"/>
      <c r="H659" s="12" t="s">
        <v>96</v>
      </c>
      <c r="I659" s="11">
        <v>2</v>
      </c>
    </row>
    <row r="660" spans="1:9" x14ac:dyDescent="0.25">
      <c r="A660" s="9" t="s">
        <v>254</v>
      </c>
      <c r="B660" s="21" t="s">
        <v>658</v>
      </c>
      <c r="C660" s="8" t="s">
        <v>150</v>
      </c>
      <c r="D660" s="10" t="s">
        <v>313</v>
      </c>
      <c r="E660" s="10"/>
      <c r="F660" s="13"/>
      <c r="G660" s="11"/>
      <c r="H660" s="12" t="s">
        <v>96</v>
      </c>
      <c r="I660" s="11">
        <v>1</v>
      </c>
    </row>
    <row r="661" spans="1:9" x14ac:dyDescent="0.25">
      <c r="A661" s="9" t="s">
        <v>254</v>
      </c>
      <c r="B661" s="21" t="s">
        <v>658</v>
      </c>
      <c r="C661" s="8" t="s">
        <v>150</v>
      </c>
      <c r="D661" s="10" t="s">
        <v>314</v>
      </c>
      <c r="E661" s="10"/>
      <c r="F661" s="13"/>
      <c r="G661" s="11"/>
      <c r="H661" s="12" t="s">
        <v>96</v>
      </c>
      <c r="I661" s="11">
        <v>1</v>
      </c>
    </row>
    <row r="662" spans="1:9" x14ac:dyDescent="0.25">
      <c r="A662" s="9" t="s">
        <v>254</v>
      </c>
      <c r="B662" s="21" t="s">
        <v>658</v>
      </c>
      <c r="C662" s="8" t="s">
        <v>150</v>
      </c>
      <c r="D662" s="10" t="s">
        <v>315</v>
      </c>
      <c r="E662" s="10"/>
      <c r="F662" s="13"/>
      <c r="G662" s="11"/>
      <c r="H662" s="12" t="s">
        <v>96</v>
      </c>
      <c r="I662" s="11">
        <v>2</v>
      </c>
    </row>
    <row r="663" spans="1:9" x14ac:dyDescent="0.25">
      <c r="A663" s="9" t="s">
        <v>254</v>
      </c>
      <c r="B663" s="21" t="s">
        <v>658</v>
      </c>
      <c r="C663" s="8" t="s">
        <v>150</v>
      </c>
      <c r="D663" s="10" t="s">
        <v>316</v>
      </c>
      <c r="E663" s="10"/>
      <c r="F663" s="13"/>
      <c r="G663" s="11"/>
      <c r="H663" s="12" t="s">
        <v>96</v>
      </c>
      <c r="I663" s="11">
        <v>1</v>
      </c>
    </row>
    <row r="664" spans="1:9" x14ac:dyDescent="0.25">
      <c r="A664" s="9" t="s">
        <v>254</v>
      </c>
      <c r="B664" s="21" t="s">
        <v>658</v>
      </c>
      <c r="C664" s="8" t="s">
        <v>150</v>
      </c>
      <c r="D664" s="10" t="s">
        <v>317</v>
      </c>
      <c r="E664" s="10"/>
      <c r="F664" s="13"/>
      <c r="G664" s="11"/>
      <c r="H664" s="12" t="s">
        <v>96</v>
      </c>
      <c r="I664" s="11">
        <v>2</v>
      </c>
    </row>
    <row r="665" spans="1:9" x14ac:dyDescent="0.25">
      <c r="A665" s="9" t="s">
        <v>254</v>
      </c>
      <c r="B665" s="21" t="s">
        <v>658</v>
      </c>
      <c r="C665" s="8" t="s">
        <v>150</v>
      </c>
      <c r="D665" s="10" t="s">
        <v>318</v>
      </c>
      <c r="E665" s="10"/>
      <c r="F665" s="13"/>
      <c r="G665" s="11"/>
      <c r="H665" s="12" t="s">
        <v>96</v>
      </c>
      <c r="I665" s="11">
        <v>2</v>
      </c>
    </row>
    <row r="666" spans="1:9" x14ac:dyDescent="0.25">
      <c r="A666" s="9" t="s">
        <v>254</v>
      </c>
      <c r="B666" s="21" t="s">
        <v>658</v>
      </c>
      <c r="C666" s="8" t="s">
        <v>150</v>
      </c>
      <c r="D666" s="10" t="s">
        <v>319</v>
      </c>
      <c r="E666" s="10"/>
      <c r="F666" s="13"/>
      <c r="G666" s="11"/>
      <c r="H666" s="12" t="s">
        <v>96</v>
      </c>
      <c r="I666" s="11">
        <v>2</v>
      </c>
    </row>
    <row r="667" spans="1:9" x14ac:dyDescent="0.25">
      <c r="A667" s="9" t="s">
        <v>254</v>
      </c>
      <c r="B667" s="21" t="s">
        <v>658</v>
      </c>
      <c r="C667" s="8" t="s">
        <v>150</v>
      </c>
      <c r="D667" s="10" t="s">
        <v>320</v>
      </c>
      <c r="E667" s="10"/>
      <c r="F667" s="13"/>
      <c r="G667" s="11"/>
      <c r="H667" s="12" t="s">
        <v>96</v>
      </c>
      <c r="I667" s="11">
        <v>4</v>
      </c>
    </row>
    <row r="668" spans="1:9" x14ac:dyDescent="0.25">
      <c r="A668" s="9" t="s">
        <v>254</v>
      </c>
      <c r="B668" s="21" t="s">
        <v>658</v>
      </c>
      <c r="C668" s="8" t="s">
        <v>150</v>
      </c>
      <c r="D668" s="10" t="s">
        <v>321</v>
      </c>
      <c r="E668" s="10"/>
      <c r="F668" s="13"/>
      <c r="G668" s="11"/>
      <c r="H668" s="12" t="s">
        <v>96</v>
      </c>
      <c r="I668" s="11">
        <v>4</v>
      </c>
    </row>
    <row r="669" spans="1:9" x14ac:dyDescent="0.25">
      <c r="A669" s="9" t="s">
        <v>254</v>
      </c>
      <c r="B669" s="21" t="s">
        <v>658</v>
      </c>
      <c r="C669" s="8" t="s">
        <v>150</v>
      </c>
      <c r="D669" s="10" t="s">
        <v>322</v>
      </c>
      <c r="E669" s="10"/>
      <c r="F669" s="13"/>
      <c r="G669" s="11"/>
      <c r="H669" s="12" t="s">
        <v>96</v>
      </c>
      <c r="I669" s="11">
        <v>4</v>
      </c>
    </row>
    <row r="670" spans="1:9" x14ac:dyDescent="0.25">
      <c r="A670" s="9" t="s">
        <v>254</v>
      </c>
      <c r="B670" s="21" t="s">
        <v>658</v>
      </c>
      <c r="C670" s="8" t="s">
        <v>150</v>
      </c>
      <c r="D670" s="10" t="s">
        <v>323</v>
      </c>
      <c r="E670" s="10"/>
      <c r="F670" s="13"/>
      <c r="G670" s="11"/>
      <c r="H670" s="12" t="s">
        <v>96</v>
      </c>
      <c r="I670" s="11">
        <v>6</v>
      </c>
    </row>
    <row r="671" spans="1:9" x14ac:dyDescent="0.25">
      <c r="A671" s="9" t="s">
        <v>254</v>
      </c>
      <c r="B671" s="21" t="s">
        <v>658</v>
      </c>
      <c r="C671" s="8" t="s">
        <v>150</v>
      </c>
      <c r="D671" s="10" t="s">
        <v>324</v>
      </c>
      <c r="E671" s="10"/>
      <c r="F671" s="13"/>
      <c r="G671" s="11"/>
      <c r="H671" s="12" t="s">
        <v>96</v>
      </c>
      <c r="I671" s="11">
        <v>4</v>
      </c>
    </row>
    <row r="672" spans="1:9" x14ac:dyDescent="0.25">
      <c r="A672" s="9" t="s">
        <v>254</v>
      </c>
      <c r="B672" s="21" t="s">
        <v>658</v>
      </c>
      <c r="C672" s="8" t="s">
        <v>150</v>
      </c>
      <c r="D672" s="10" t="s">
        <v>325</v>
      </c>
      <c r="E672" s="10"/>
      <c r="F672" s="13"/>
      <c r="G672" s="11"/>
      <c r="H672" s="12" t="s">
        <v>96</v>
      </c>
      <c r="I672" s="11">
        <v>4</v>
      </c>
    </row>
    <row r="673" spans="1:9" x14ac:dyDescent="0.25">
      <c r="A673" s="9" t="s">
        <v>254</v>
      </c>
      <c r="B673" s="21" t="s">
        <v>658</v>
      </c>
      <c r="C673" s="8" t="s">
        <v>150</v>
      </c>
      <c r="D673" s="10" t="s">
        <v>326</v>
      </c>
      <c r="E673" s="10"/>
      <c r="F673" s="13"/>
      <c r="G673" s="11"/>
      <c r="H673" s="12" t="s">
        <v>96</v>
      </c>
      <c r="I673" s="11">
        <v>2</v>
      </c>
    </row>
    <row r="674" spans="1:9" x14ac:dyDescent="0.25">
      <c r="A674" s="9" t="s">
        <v>254</v>
      </c>
      <c r="B674" s="21" t="s">
        <v>658</v>
      </c>
      <c r="C674" s="8" t="s">
        <v>150</v>
      </c>
      <c r="D674" s="10" t="s">
        <v>327</v>
      </c>
      <c r="E674" s="10"/>
      <c r="F674" s="13"/>
      <c r="G674" s="11"/>
      <c r="H674" s="12" t="s">
        <v>96</v>
      </c>
      <c r="I674" s="11">
        <v>6</v>
      </c>
    </row>
    <row r="675" spans="1:9" x14ac:dyDescent="0.25">
      <c r="A675" s="9" t="s">
        <v>254</v>
      </c>
      <c r="B675" s="21" t="s">
        <v>658</v>
      </c>
      <c r="C675" s="8" t="s">
        <v>150</v>
      </c>
      <c r="D675" s="10" t="s">
        <v>328</v>
      </c>
      <c r="E675" s="10"/>
      <c r="F675" s="13"/>
      <c r="G675" s="11"/>
      <c r="H675" s="12" t="s">
        <v>96</v>
      </c>
      <c r="I675" s="11">
        <v>10</v>
      </c>
    </row>
    <row r="676" spans="1:9" x14ac:dyDescent="0.25">
      <c r="A676" s="9" t="s">
        <v>254</v>
      </c>
      <c r="B676" s="21" t="s">
        <v>658</v>
      </c>
      <c r="C676" s="8" t="s">
        <v>150</v>
      </c>
      <c r="D676" s="10" t="s">
        <v>329</v>
      </c>
      <c r="E676" s="10"/>
      <c r="F676" s="13"/>
      <c r="G676" s="11"/>
      <c r="H676" s="12" t="s">
        <v>96</v>
      </c>
      <c r="I676" s="11">
        <v>15</v>
      </c>
    </row>
    <row r="677" spans="1:9" x14ac:dyDescent="0.25">
      <c r="A677" s="9" t="s">
        <v>254</v>
      </c>
      <c r="B677" s="21" t="s">
        <v>658</v>
      </c>
      <c r="C677" s="8" t="s">
        <v>150</v>
      </c>
      <c r="D677" s="10" t="s">
        <v>330</v>
      </c>
      <c r="E677" s="10"/>
      <c r="F677" s="13"/>
      <c r="G677" s="11"/>
      <c r="H677" s="12" t="s">
        <v>96</v>
      </c>
      <c r="I677" s="11">
        <v>16</v>
      </c>
    </row>
    <row r="678" spans="1:9" x14ac:dyDescent="0.25">
      <c r="A678" s="9" t="s">
        <v>331</v>
      </c>
      <c r="B678" s="21" t="s">
        <v>658</v>
      </c>
      <c r="C678" s="8" t="s">
        <v>255</v>
      </c>
      <c r="D678" s="10" t="s">
        <v>332</v>
      </c>
      <c r="E678" s="10"/>
      <c r="F678" s="13"/>
      <c r="G678" s="11"/>
      <c r="H678" s="12"/>
      <c r="I678" s="11"/>
    </row>
    <row r="679" spans="1:9" x14ac:dyDescent="0.25">
      <c r="A679" s="9" t="s">
        <v>331</v>
      </c>
      <c r="B679" s="21" t="s">
        <v>658</v>
      </c>
      <c r="C679" s="8" t="s">
        <v>260</v>
      </c>
      <c r="D679" s="10" t="s">
        <v>333</v>
      </c>
      <c r="E679" s="10"/>
      <c r="F679" s="13"/>
      <c r="G679" s="11"/>
      <c r="H679" s="12"/>
      <c r="I679" s="11"/>
    </row>
    <row r="680" spans="1:9" x14ac:dyDescent="0.25">
      <c r="A680" s="9" t="s">
        <v>331</v>
      </c>
      <c r="B680" s="21" t="s">
        <v>658</v>
      </c>
      <c r="C680" s="8" t="s">
        <v>61</v>
      </c>
      <c r="D680" s="10" t="s">
        <v>334</v>
      </c>
      <c r="E680" s="10" t="s">
        <v>49</v>
      </c>
      <c r="F680" s="13"/>
      <c r="G680" s="11"/>
      <c r="H680" s="12"/>
      <c r="I680" s="11"/>
    </row>
    <row r="681" spans="1:9" x14ac:dyDescent="0.25">
      <c r="A681" s="9" t="s">
        <v>331</v>
      </c>
      <c r="B681" s="21" t="s">
        <v>658</v>
      </c>
      <c r="C681" s="8" t="s">
        <v>257</v>
      </c>
      <c r="D681" s="10" t="s">
        <v>335</v>
      </c>
      <c r="E681" s="10" t="s">
        <v>49</v>
      </c>
      <c r="F681" s="13" t="s">
        <v>26</v>
      </c>
      <c r="G681" s="11" t="s">
        <v>104</v>
      </c>
      <c r="H681" s="12" t="s">
        <v>101</v>
      </c>
      <c r="I681" s="11">
        <f>24.3*2</f>
        <v>48.6</v>
      </c>
    </row>
    <row r="682" spans="1:9" x14ac:dyDescent="0.25">
      <c r="A682" s="9" t="s">
        <v>331</v>
      </c>
      <c r="B682" s="21" t="s">
        <v>658</v>
      </c>
      <c r="C682" s="8" t="s">
        <v>257</v>
      </c>
      <c r="D682" s="10" t="s">
        <v>354</v>
      </c>
      <c r="E682" s="10" t="s">
        <v>15</v>
      </c>
      <c r="F682" s="13" t="s">
        <v>26</v>
      </c>
      <c r="G682" s="11" t="s">
        <v>104</v>
      </c>
      <c r="H682" s="12" t="s">
        <v>101</v>
      </c>
      <c r="I682" s="11">
        <v>13.5</v>
      </c>
    </row>
    <row r="683" spans="1:9" x14ac:dyDescent="0.25">
      <c r="A683" s="9" t="s">
        <v>331</v>
      </c>
      <c r="B683" s="21" t="s">
        <v>658</v>
      </c>
      <c r="C683" s="8" t="s">
        <v>257</v>
      </c>
      <c r="D683" s="10" t="s">
        <v>186</v>
      </c>
      <c r="E683" s="10" t="s">
        <v>21</v>
      </c>
      <c r="F683" s="13" t="s">
        <v>26</v>
      </c>
      <c r="G683" s="11" t="s">
        <v>104</v>
      </c>
      <c r="H683" s="12" t="s">
        <v>101</v>
      </c>
      <c r="I683" s="11">
        <v>42</v>
      </c>
    </row>
    <row r="684" spans="1:9" x14ac:dyDescent="0.25">
      <c r="A684" s="9" t="s">
        <v>331</v>
      </c>
      <c r="B684" s="21" t="s">
        <v>658</v>
      </c>
      <c r="C684" s="8" t="s">
        <v>6</v>
      </c>
      <c r="D684" s="10" t="s">
        <v>336</v>
      </c>
      <c r="E684" s="10" t="s">
        <v>15</v>
      </c>
      <c r="F684" s="13"/>
      <c r="G684" s="11"/>
      <c r="H684" s="12"/>
      <c r="I684" s="11"/>
    </row>
    <row r="685" spans="1:9" x14ac:dyDescent="0.25">
      <c r="A685" s="9" t="s">
        <v>331</v>
      </c>
      <c r="B685" s="21" t="s">
        <v>658</v>
      </c>
      <c r="C685" s="8" t="s">
        <v>6</v>
      </c>
      <c r="D685" s="10" t="s">
        <v>337</v>
      </c>
      <c r="E685" s="10"/>
      <c r="F685" s="13"/>
      <c r="G685" s="11"/>
      <c r="H685" s="12"/>
      <c r="I685" s="11"/>
    </row>
    <row r="686" spans="1:9" x14ac:dyDescent="0.25">
      <c r="A686" s="9" t="s">
        <v>331</v>
      </c>
      <c r="B686" s="21" t="s">
        <v>658</v>
      </c>
      <c r="C686" s="8" t="s">
        <v>6</v>
      </c>
      <c r="D686" s="10" t="s">
        <v>338</v>
      </c>
      <c r="E686" s="10" t="s">
        <v>279</v>
      </c>
      <c r="F686" s="13"/>
      <c r="G686" s="11"/>
      <c r="H686" s="12"/>
      <c r="I686" s="11"/>
    </row>
    <row r="687" spans="1:9" x14ac:dyDescent="0.25">
      <c r="A687" s="9" t="s">
        <v>331</v>
      </c>
      <c r="B687" s="21" t="s">
        <v>658</v>
      </c>
      <c r="C687" s="8" t="s">
        <v>6</v>
      </c>
      <c r="D687" s="10" t="s">
        <v>333</v>
      </c>
      <c r="E687" s="10"/>
      <c r="F687" s="13"/>
      <c r="G687" s="11"/>
      <c r="H687" s="12"/>
      <c r="I687" s="11"/>
    </row>
    <row r="688" spans="1:9" x14ac:dyDescent="0.25">
      <c r="A688" s="9" t="s">
        <v>331</v>
      </c>
      <c r="B688" s="21" t="s">
        <v>658</v>
      </c>
      <c r="C688" s="8" t="s">
        <v>4</v>
      </c>
      <c r="D688" s="10" t="s">
        <v>339</v>
      </c>
      <c r="E688" s="10" t="s">
        <v>15</v>
      </c>
      <c r="F688" s="13" t="s">
        <v>19</v>
      </c>
      <c r="G688" s="11" t="s">
        <v>97</v>
      </c>
      <c r="H688" s="12" t="s">
        <v>96</v>
      </c>
      <c r="I688" s="11">
        <v>2</v>
      </c>
    </row>
    <row r="689" spans="1:9" x14ac:dyDescent="0.25">
      <c r="A689" s="9" t="s">
        <v>331</v>
      </c>
      <c r="B689" s="21" t="s">
        <v>658</v>
      </c>
      <c r="C689" s="8" t="s">
        <v>4</v>
      </c>
      <c r="D689" s="10" t="s">
        <v>340</v>
      </c>
      <c r="E689" s="10" t="s">
        <v>15</v>
      </c>
      <c r="F689" s="13" t="s">
        <v>19</v>
      </c>
      <c r="G689" s="11" t="s">
        <v>107</v>
      </c>
      <c r="H689" s="12" t="s">
        <v>96</v>
      </c>
      <c r="I689" s="11">
        <v>1</v>
      </c>
    </row>
    <row r="690" spans="1:9" ht="30" x14ac:dyDescent="0.25">
      <c r="A690" s="9" t="s">
        <v>331</v>
      </c>
      <c r="B690" s="21" t="s">
        <v>658</v>
      </c>
      <c r="C690" s="8" t="s">
        <v>4</v>
      </c>
      <c r="D690" s="10" t="s">
        <v>341</v>
      </c>
      <c r="E690" s="10"/>
      <c r="F690" s="13"/>
      <c r="G690" s="11"/>
      <c r="H690" s="12"/>
      <c r="I690" s="11"/>
    </row>
    <row r="691" spans="1:9" ht="45" x14ac:dyDescent="0.25">
      <c r="A691" s="9" t="s">
        <v>331</v>
      </c>
      <c r="B691" s="21" t="s">
        <v>658</v>
      </c>
      <c r="C691" s="8" t="s">
        <v>4</v>
      </c>
      <c r="D691" s="10" t="s">
        <v>342</v>
      </c>
      <c r="E691" s="10"/>
      <c r="F691" s="13"/>
      <c r="G691" s="11"/>
      <c r="H691" s="12"/>
      <c r="I691" s="11"/>
    </row>
    <row r="692" spans="1:9" x14ac:dyDescent="0.25">
      <c r="A692" s="9" t="s">
        <v>331</v>
      </c>
      <c r="B692" s="21" t="s">
        <v>658</v>
      </c>
      <c r="C692" s="8" t="s">
        <v>4</v>
      </c>
      <c r="D692" s="10" t="s">
        <v>343</v>
      </c>
      <c r="E692" s="10"/>
      <c r="F692" s="13"/>
      <c r="G692" s="11"/>
      <c r="H692" s="12"/>
      <c r="I692" s="11"/>
    </row>
    <row r="693" spans="1:9" x14ac:dyDescent="0.25">
      <c r="A693" s="9" t="s">
        <v>331</v>
      </c>
      <c r="B693" s="21" t="s">
        <v>658</v>
      </c>
      <c r="C693" s="8" t="s">
        <v>4</v>
      </c>
      <c r="D693" s="10" t="s">
        <v>345</v>
      </c>
      <c r="E693" s="10"/>
      <c r="F693" s="13"/>
      <c r="G693" s="11"/>
      <c r="H693" s="12"/>
      <c r="I693" s="11"/>
    </row>
    <row r="694" spans="1:9" x14ac:dyDescent="0.25">
      <c r="A694" s="9" t="s">
        <v>331</v>
      </c>
      <c r="B694" s="21" t="s">
        <v>658</v>
      </c>
      <c r="C694" s="8" t="s">
        <v>4</v>
      </c>
      <c r="D694" s="10" t="s">
        <v>346</v>
      </c>
      <c r="E694" s="10"/>
      <c r="F694" s="13"/>
      <c r="G694" s="11"/>
      <c r="H694" s="12"/>
      <c r="I694" s="11"/>
    </row>
    <row r="695" spans="1:9" x14ac:dyDescent="0.25">
      <c r="A695" s="9" t="s">
        <v>331</v>
      </c>
      <c r="B695" s="21" t="s">
        <v>658</v>
      </c>
      <c r="C695" s="8" t="s">
        <v>4</v>
      </c>
      <c r="D695" s="10" t="s">
        <v>271</v>
      </c>
      <c r="E695" s="10" t="s">
        <v>20</v>
      </c>
      <c r="F695" s="13" t="s">
        <v>29</v>
      </c>
      <c r="G695" s="11" t="s">
        <v>2142</v>
      </c>
      <c r="H695" s="12" t="s">
        <v>96</v>
      </c>
      <c r="I695" s="11">
        <v>1</v>
      </c>
    </row>
    <row r="696" spans="1:9" x14ac:dyDescent="0.25">
      <c r="A696" s="9" t="s">
        <v>331</v>
      </c>
      <c r="B696" s="21" t="s">
        <v>658</v>
      </c>
      <c r="C696" s="8" t="s">
        <v>4</v>
      </c>
      <c r="D696" s="10" t="s">
        <v>126</v>
      </c>
      <c r="E696" s="10" t="s">
        <v>15</v>
      </c>
      <c r="F696" s="13" t="s">
        <v>16</v>
      </c>
      <c r="G696" s="11" t="s">
        <v>100</v>
      </c>
      <c r="H696" s="12" t="s">
        <v>101</v>
      </c>
      <c r="I696" s="11">
        <v>86</v>
      </c>
    </row>
    <row r="697" spans="1:9" x14ac:dyDescent="0.25">
      <c r="A697" s="9" t="s">
        <v>331</v>
      </c>
      <c r="B697" s="21" t="s">
        <v>658</v>
      </c>
      <c r="C697" s="8" t="s">
        <v>4</v>
      </c>
      <c r="D697" s="10" t="s">
        <v>192</v>
      </c>
      <c r="E697" s="10" t="s">
        <v>15</v>
      </c>
      <c r="F697" s="13" t="s">
        <v>18</v>
      </c>
      <c r="G697" s="11" t="s">
        <v>276</v>
      </c>
      <c r="H697" s="12" t="s">
        <v>96</v>
      </c>
      <c r="I697" s="11">
        <v>3</v>
      </c>
    </row>
    <row r="698" spans="1:9" x14ac:dyDescent="0.25">
      <c r="A698" s="9" t="s">
        <v>331</v>
      </c>
      <c r="B698" s="21" t="s">
        <v>658</v>
      </c>
      <c r="C698" s="8" t="s">
        <v>4</v>
      </c>
      <c r="D698" s="10" t="s">
        <v>336</v>
      </c>
      <c r="E698" s="10" t="s">
        <v>15</v>
      </c>
      <c r="F698" s="13"/>
      <c r="G698" s="11"/>
      <c r="H698" s="12"/>
      <c r="I698" s="11"/>
    </row>
    <row r="699" spans="1:9" x14ac:dyDescent="0.25">
      <c r="A699" s="9" t="s">
        <v>331</v>
      </c>
      <c r="B699" s="21" t="s">
        <v>658</v>
      </c>
      <c r="C699" s="8" t="s">
        <v>4</v>
      </c>
      <c r="D699" s="10" t="s">
        <v>337</v>
      </c>
      <c r="E699" s="10"/>
      <c r="F699" s="13"/>
      <c r="G699" s="11"/>
      <c r="H699" s="12"/>
      <c r="I699" s="11"/>
    </row>
    <row r="700" spans="1:9" x14ac:dyDescent="0.25">
      <c r="A700" s="9" t="s">
        <v>331</v>
      </c>
      <c r="B700" s="21" t="s">
        <v>658</v>
      </c>
      <c r="C700" s="8" t="s">
        <v>4</v>
      </c>
      <c r="D700" s="10" t="s">
        <v>338</v>
      </c>
      <c r="E700" s="10" t="s">
        <v>279</v>
      </c>
      <c r="F700" s="13"/>
      <c r="G700" s="11"/>
      <c r="H700" s="12"/>
      <c r="I700" s="11"/>
    </row>
    <row r="701" spans="1:9" x14ac:dyDescent="0.25">
      <c r="A701" s="9" t="s">
        <v>331</v>
      </c>
      <c r="B701" s="21" t="s">
        <v>658</v>
      </c>
      <c r="C701" s="8" t="s">
        <v>4</v>
      </c>
      <c r="D701" s="10" t="s">
        <v>333</v>
      </c>
      <c r="E701" s="10"/>
      <c r="F701" s="13"/>
      <c r="G701" s="11"/>
      <c r="H701" s="12"/>
      <c r="I701" s="11"/>
    </row>
    <row r="702" spans="1:9" x14ac:dyDescent="0.25">
      <c r="A702" s="9" t="s">
        <v>331</v>
      </c>
      <c r="B702" s="21" t="s">
        <v>658</v>
      </c>
      <c r="C702" s="8" t="s">
        <v>2</v>
      </c>
      <c r="D702" s="10" t="s">
        <v>350</v>
      </c>
      <c r="E702" s="10" t="s">
        <v>20</v>
      </c>
      <c r="F702" s="13" t="s">
        <v>29</v>
      </c>
      <c r="G702" s="11" t="s">
        <v>292</v>
      </c>
      <c r="H702" s="12" t="s">
        <v>96</v>
      </c>
      <c r="I702" s="35">
        <v>2</v>
      </c>
    </row>
    <row r="703" spans="1:9" x14ac:dyDescent="0.25">
      <c r="A703" s="9" t="s">
        <v>331</v>
      </c>
      <c r="B703" s="21" t="s">
        <v>658</v>
      </c>
      <c r="C703" s="8" t="s">
        <v>2</v>
      </c>
      <c r="D703" s="10" t="s">
        <v>282</v>
      </c>
      <c r="E703" s="10" t="s">
        <v>20</v>
      </c>
      <c r="F703" s="13" t="s">
        <v>282</v>
      </c>
      <c r="G703" s="11" t="s">
        <v>283</v>
      </c>
      <c r="H703" s="12" t="s">
        <v>96</v>
      </c>
      <c r="I703" s="11">
        <v>2</v>
      </c>
    </row>
    <row r="704" spans="1:9" x14ac:dyDescent="0.25">
      <c r="A704" s="9" t="s">
        <v>331</v>
      </c>
      <c r="B704" s="21" t="s">
        <v>658</v>
      </c>
      <c r="C704" s="8" t="s">
        <v>2</v>
      </c>
      <c r="D704" s="10" t="s">
        <v>351</v>
      </c>
      <c r="E704" s="10" t="s">
        <v>20</v>
      </c>
      <c r="F704" s="13" t="s">
        <v>17</v>
      </c>
      <c r="G704" s="11" t="s">
        <v>103</v>
      </c>
      <c r="H704" s="12" t="s">
        <v>96</v>
      </c>
      <c r="I704" s="11">
        <v>1</v>
      </c>
    </row>
    <row r="705" spans="1:9" x14ac:dyDescent="0.25">
      <c r="A705" s="9" t="s">
        <v>331</v>
      </c>
      <c r="B705" s="21" t="s">
        <v>658</v>
      </c>
      <c r="C705" s="8" t="s">
        <v>2</v>
      </c>
      <c r="D705" s="10" t="s">
        <v>351</v>
      </c>
      <c r="E705" s="10" t="s">
        <v>20</v>
      </c>
      <c r="F705" s="13" t="s">
        <v>17</v>
      </c>
      <c r="G705" s="11" t="s">
        <v>280</v>
      </c>
      <c r="H705" s="12" t="s">
        <v>96</v>
      </c>
      <c r="I705" s="11">
        <v>1</v>
      </c>
    </row>
    <row r="706" spans="1:9" x14ac:dyDescent="0.25">
      <c r="A706" s="9" t="s">
        <v>331</v>
      </c>
      <c r="B706" s="21" t="s">
        <v>658</v>
      </c>
      <c r="C706" s="8" t="s">
        <v>2</v>
      </c>
      <c r="D706" s="10" t="s">
        <v>352</v>
      </c>
      <c r="E706" s="10"/>
      <c r="F706" s="13"/>
      <c r="G706" s="11"/>
      <c r="H706" s="12"/>
      <c r="I706" s="11"/>
    </row>
    <row r="707" spans="1:9" x14ac:dyDescent="0.25">
      <c r="A707" s="9" t="s">
        <v>331</v>
      </c>
      <c r="B707" s="21" t="s">
        <v>658</v>
      </c>
      <c r="C707" s="8" t="s">
        <v>2</v>
      </c>
      <c r="D707" s="10" t="s">
        <v>353</v>
      </c>
      <c r="E707" s="10" t="s">
        <v>15</v>
      </c>
      <c r="F707" s="13" t="s">
        <v>17</v>
      </c>
      <c r="G707" s="11" t="s">
        <v>103</v>
      </c>
      <c r="H707" s="12" t="s">
        <v>96</v>
      </c>
      <c r="I707" s="11">
        <v>1</v>
      </c>
    </row>
    <row r="708" spans="1:9" x14ac:dyDescent="0.25">
      <c r="A708" s="9" t="s">
        <v>331</v>
      </c>
      <c r="B708" s="21" t="s">
        <v>658</v>
      </c>
      <c r="C708" s="8" t="s">
        <v>2</v>
      </c>
      <c r="D708" s="10" t="s">
        <v>335</v>
      </c>
      <c r="E708" s="10" t="s">
        <v>49</v>
      </c>
      <c r="F708" s="13" t="s">
        <v>26</v>
      </c>
      <c r="G708" s="11" t="s">
        <v>104</v>
      </c>
      <c r="H708" s="12" t="s">
        <v>101</v>
      </c>
      <c r="I708" s="11">
        <f>24.3*2</f>
        <v>48.6</v>
      </c>
    </row>
    <row r="709" spans="1:9" x14ac:dyDescent="0.25">
      <c r="A709" s="9" t="s">
        <v>331</v>
      </c>
      <c r="B709" s="21" t="s">
        <v>658</v>
      </c>
      <c r="C709" s="8" t="s">
        <v>2</v>
      </c>
      <c r="D709" s="10" t="s">
        <v>354</v>
      </c>
      <c r="E709" s="10" t="s">
        <v>15</v>
      </c>
      <c r="F709" s="13" t="s">
        <v>26</v>
      </c>
      <c r="G709" s="11" t="s">
        <v>104</v>
      </c>
      <c r="H709" s="12" t="s">
        <v>101</v>
      </c>
      <c r="I709" s="11">
        <v>13.5</v>
      </c>
    </row>
    <row r="710" spans="1:9" ht="30" x14ac:dyDescent="0.25">
      <c r="A710" s="9" t="s">
        <v>331</v>
      </c>
      <c r="B710" s="21" t="s">
        <v>658</v>
      </c>
      <c r="C710" s="8" t="s">
        <v>2</v>
      </c>
      <c r="D710" s="10" t="s">
        <v>355</v>
      </c>
      <c r="E710" s="10"/>
      <c r="F710" s="13"/>
      <c r="G710" s="11"/>
      <c r="H710" s="12"/>
      <c r="I710" s="11"/>
    </row>
    <row r="711" spans="1:9" x14ac:dyDescent="0.25">
      <c r="A711" s="9" t="s">
        <v>331</v>
      </c>
      <c r="B711" s="21" t="s">
        <v>658</v>
      </c>
      <c r="C711" s="8" t="s">
        <v>2</v>
      </c>
      <c r="D711" s="10" t="s">
        <v>356</v>
      </c>
      <c r="E711" s="10"/>
      <c r="F711" s="13"/>
      <c r="G711" s="11"/>
      <c r="H711" s="12"/>
      <c r="I711" s="11"/>
    </row>
    <row r="712" spans="1:9" x14ac:dyDescent="0.25">
      <c r="A712" s="9" t="s">
        <v>331</v>
      </c>
      <c r="B712" s="21" t="s">
        <v>658</v>
      </c>
      <c r="C712" s="8" t="s">
        <v>2</v>
      </c>
      <c r="D712" s="10" t="s">
        <v>357</v>
      </c>
      <c r="E712" s="10" t="s">
        <v>20</v>
      </c>
      <c r="F712" s="13" t="s">
        <v>29</v>
      </c>
      <c r="G712" s="11" t="s">
        <v>358</v>
      </c>
      <c r="H712" s="12" t="s">
        <v>96</v>
      </c>
      <c r="I712" s="35">
        <v>2</v>
      </c>
    </row>
    <row r="713" spans="1:9" x14ac:dyDescent="0.25">
      <c r="A713" s="9" t="s">
        <v>331</v>
      </c>
      <c r="B713" s="21" t="s">
        <v>658</v>
      </c>
      <c r="C713" s="8" t="s">
        <v>2</v>
      </c>
      <c r="D713" s="10" t="s">
        <v>282</v>
      </c>
      <c r="E713" s="10" t="s">
        <v>20</v>
      </c>
      <c r="F713" s="13" t="s">
        <v>282</v>
      </c>
      <c r="G713" s="11" t="s">
        <v>359</v>
      </c>
      <c r="H713" s="12" t="s">
        <v>96</v>
      </c>
      <c r="I713" s="11">
        <v>2</v>
      </c>
    </row>
    <row r="714" spans="1:9" x14ac:dyDescent="0.25">
      <c r="A714" s="9" t="s">
        <v>331</v>
      </c>
      <c r="B714" s="21" t="s">
        <v>658</v>
      </c>
      <c r="C714" s="8" t="s">
        <v>2</v>
      </c>
      <c r="D714" s="10" t="s">
        <v>339</v>
      </c>
      <c r="E714" s="10" t="s">
        <v>15</v>
      </c>
      <c r="F714" s="13" t="s">
        <v>19</v>
      </c>
      <c r="G714" s="11" t="s">
        <v>97</v>
      </c>
      <c r="H714" s="12" t="s">
        <v>96</v>
      </c>
      <c r="I714" s="11">
        <v>2</v>
      </c>
    </row>
    <row r="715" spans="1:9" x14ac:dyDescent="0.25">
      <c r="A715" s="9" t="s">
        <v>331</v>
      </c>
      <c r="B715" s="21" t="s">
        <v>658</v>
      </c>
      <c r="C715" s="8" t="s">
        <v>2</v>
      </c>
      <c r="D715" s="10" t="s">
        <v>340</v>
      </c>
      <c r="E715" s="10" t="s">
        <v>15</v>
      </c>
      <c r="F715" s="13" t="s">
        <v>19</v>
      </c>
      <c r="G715" s="11" t="s">
        <v>107</v>
      </c>
      <c r="H715" s="12" t="s">
        <v>96</v>
      </c>
      <c r="I715" s="11">
        <v>1</v>
      </c>
    </row>
    <row r="716" spans="1:9" ht="30" x14ac:dyDescent="0.25">
      <c r="A716" s="9" t="s">
        <v>331</v>
      </c>
      <c r="B716" s="21" t="s">
        <v>658</v>
      </c>
      <c r="C716" s="8" t="s">
        <v>2</v>
      </c>
      <c r="D716" s="10" t="s">
        <v>341</v>
      </c>
      <c r="E716" s="10"/>
      <c r="F716" s="13"/>
      <c r="G716" s="11"/>
      <c r="H716" s="12"/>
      <c r="I716" s="11"/>
    </row>
    <row r="717" spans="1:9" ht="45" x14ac:dyDescent="0.25">
      <c r="A717" s="9" t="s">
        <v>331</v>
      </c>
      <c r="B717" s="21" t="s">
        <v>658</v>
      </c>
      <c r="C717" s="8" t="s">
        <v>2</v>
      </c>
      <c r="D717" s="10" t="s">
        <v>342</v>
      </c>
      <c r="E717" s="10"/>
      <c r="F717" s="13"/>
      <c r="G717" s="11"/>
      <c r="H717" s="12"/>
      <c r="I717" s="11"/>
    </row>
    <row r="718" spans="1:9" x14ac:dyDescent="0.25">
      <c r="A718" s="9" t="s">
        <v>331</v>
      </c>
      <c r="B718" s="21" t="s">
        <v>658</v>
      </c>
      <c r="C718" s="8" t="s">
        <v>2</v>
      </c>
      <c r="D718" s="10" t="s">
        <v>343</v>
      </c>
      <c r="E718" s="10"/>
      <c r="F718" s="13"/>
      <c r="G718" s="11"/>
      <c r="H718" s="12"/>
      <c r="I718" s="11"/>
    </row>
    <row r="719" spans="1:9" x14ac:dyDescent="0.25">
      <c r="A719" s="9" t="s">
        <v>331</v>
      </c>
      <c r="B719" s="21" t="s">
        <v>658</v>
      </c>
      <c r="C719" s="8" t="s">
        <v>2</v>
      </c>
      <c r="D719" s="10" t="s">
        <v>344</v>
      </c>
      <c r="E719" s="10" t="s">
        <v>20</v>
      </c>
      <c r="F719" s="13" t="s">
        <v>18</v>
      </c>
      <c r="G719" s="11" t="s">
        <v>349</v>
      </c>
      <c r="H719" s="12" t="s">
        <v>96</v>
      </c>
      <c r="I719" s="11">
        <v>1</v>
      </c>
    </row>
    <row r="720" spans="1:9" x14ac:dyDescent="0.25">
      <c r="A720" s="9" t="s">
        <v>331</v>
      </c>
      <c r="B720" s="21" t="s">
        <v>658</v>
      </c>
      <c r="C720" s="8" t="s">
        <v>2</v>
      </c>
      <c r="D720" s="10" t="s">
        <v>282</v>
      </c>
      <c r="E720" s="10" t="s">
        <v>20</v>
      </c>
      <c r="F720" s="13" t="s">
        <v>282</v>
      </c>
      <c r="G720" s="11" t="s">
        <v>348</v>
      </c>
      <c r="H720" s="12" t="s">
        <v>96</v>
      </c>
      <c r="I720" s="11">
        <v>1</v>
      </c>
    </row>
    <row r="721" spans="1:9" x14ac:dyDescent="0.25">
      <c r="A721" s="9" t="s">
        <v>331</v>
      </c>
      <c r="B721" s="21" t="s">
        <v>658</v>
      </c>
      <c r="C721" s="8" t="s">
        <v>2</v>
      </c>
      <c r="D721" s="10" t="s">
        <v>345</v>
      </c>
      <c r="E721" s="10"/>
      <c r="F721" s="13"/>
      <c r="G721" s="11"/>
      <c r="H721" s="12"/>
      <c r="I721" s="11"/>
    </row>
    <row r="722" spans="1:9" x14ac:dyDescent="0.25">
      <c r="A722" s="9" t="s">
        <v>331</v>
      </c>
      <c r="B722" s="21" t="s">
        <v>658</v>
      </c>
      <c r="C722" s="8" t="s">
        <v>2</v>
      </c>
      <c r="D722" s="10" t="s">
        <v>346</v>
      </c>
      <c r="E722" s="10"/>
      <c r="F722" s="13"/>
      <c r="G722" s="11"/>
      <c r="H722" s="12"/>
      <c r="I722" s="11"/>
    </row>
    <row r="723" spans="1:9" x14ac:dyDescent="0.25">
      <c r="A723" s="9" t="s">
        <v>331</v>
      </c>
      <c r="B723" s="21" t="s">
        <v>658</v>
      </c>
      <c r="C723" s="8" t="s">
        <v>2</v>
      </c>
      <c r="D723" s="10" t="s">
        <v>271</v>
      </c>
      <c r="E723" s="10" t="s">
        <v>20</v>
      </c>
      <c r="F723" s="13" t="s">
        <v>29</v>
      </c>
      <c r="G723" s="11" t="s">
        <v>2142</v>
      </c>
      <c r="H723" s="12" t="s">
        <v>96</v>
      </c>
      <c r="I723" s="35">
        <v>1</v>
      </c>
    </row>
    <row r="724" spans="1:9" x14ac:dyDescent="0.25">
      <c r="A724" s="9" t="s">
        <v>331</v>
      </c>
      <c r="B724" s="21" t="s">
        <v>658</v>
      </c>
      <c r="C724" s="8" t="s">
        <v>2</v>
      </c>
      <c r="D724" s="10" t="s">
        <v>126</v>
      </c>
      <c r="E724" s="10" t="s">
        <v>15</v>
      </c>
      <c r="F724" s="13" t="s">
        <v>16</v>
      </c>
      <c r="G724" s="11" t="s">
        <v>100</v>
      </c>
      <c r="H724" s="12" t="s">
        <v>101</v>
      </c>
      <c r="I724" s="11">
        <v>86</v>
      </c>
    </row>
    <row r="725" spans="1:9" x14ac:dyDescent="0.25">
      <c r="A725" s="9" t="s">
        <v>331</v>
      </c>
      <c r="B725" s="21" t="s">
        <v>658</v>
      </c>
      <c r="C725" s="8" t="s">
        <v>2</v>
      </c>
      <c r="D725" s="10" t="s">
        <v>192</v>
      </c>
      <c r="E725" s="10" t="s">
        <v>15</v>
      </c>
      <c r="F725" s="13" t="s">
        <v>18</v>
      </c>
      <c r="G725" s="11" t="s">
        <v>276</v>
      </c>
      <c r="H725" s="12" t="s">
        <v>96</v>
      </c>
      <c r="I725" s="11">
        <v>3</v>
      </c>
    </row>
    <row r="726" spans="1:9" x14ac:dyDescent="0.25">
      <c r="A726" s="9" t="s">
        <v>331</v>
      </c>
      <c r="B726" s="21" t="s">
        <v>658</v>
      </c>
      <c r="C726" s="8" t="s">
        <v>2</v>
      </c>
      <c r="D726" s="10" t="s">
        <v>336</v>
      </c>
      <c r="E726" s="10" t="s">
        <v>15</v>
      </c>
      <c r="F726" s="13"/>
      <c r="G726" s="11"/>
      <c r="H726" s="12"/>
      <c r="I726" s="11"/>
    </row>
    <row r="727" spans="1:9" x14ac:dyDescent="0.25">
      <c r="A727" s="9" t="s">
        <v>331</v>
      </c>
      <c r="B727" s="21" t="s">
        <v>658</v>
      </c>
      <c r="C727" s="8" t="s">
        <v>2</v>
      </c>
      <c r="D727" s="10" t="s">
        <v>337</v>
      </c>
      <c r="E727" s="10"/>
      <c r="F727" s="13"/>
      <c r="G727" s="11"/>
      <c r="H727" s="12"/>
      <c r="I727" s="11"/>
    </row>
    <row r="728" spans="1:9" x14ac:dyDescent="0.25">
      <c r="A728" s="9" t="s">
        <v>331</v>
      </c>
      <c r="B728" s="21" t="s">
        <v>658</v>
      </c>
      <c r="C728" s="8" t="s">
        <v>2</v>
      </c>
      <c r="D728" s="10" t="s">
        <v>338</v>
      </c>
      <c r="E728" s="10" t="s">
        <v>279</v>
      </c>
      <c r="F728" s="13"/>
      <c r="G728" s="11"/>
      <c r="H728" s="12"/>
      <c r="I728" s="11"/>
    </row>
    <row r="729" spans="1:9" x14ac:dyDescent="0.25">
      <c r="A729" s="9" t="s">
        <v>331</v>
      </c>
      <c r="B729" s="21" t="s">
        <v>658</v>
      </c>
      <c r="C729" s="8" t="s">
        <v>2</v>
      </c>
      <c r="D729" s="10" t="s">
        <v>333</v>
      </c>
      <c r="E729" s="10"/>
      <c r="F729" s="13"/>
      <c r="G729" s="11"/>
      <c r="H729" s="12"/>
      <c r="I729" s="11"/>
    </row>
    <row r="730" spans="1:9" x14ac:dyDescent="0.25">
      <c r="A730" s="9" t="s">
        <v>331</v>
      </c>
      <c r="B730" s="21" t="s">
        <v>658</v>
      </c>
      <c r="C730" s="8" t="s">
        <v>7</v>
      </c>
      <c r="D730" s="10" t="s">
        <v>186</v>
      </c>
      <c r="E730" s="10" t="s">
        <v>21</v>
      </c>
      <c r="F730" s="13" t="s">
        <v>26</v>
      </c>
      <c r="G730" s="11" t="s">
        <v>104</v>
      </c>
      <c r="H730" s="12" t="s">
        <v>101</v>
      </c>
      <c r="I730" s="11">
        <v>42</v>
      </c>
    </row>
    <row r="731" spans="1:9" x14ac:dyDescent="0.25">
      <c r="A731" s="9" t="s">
        <v>331</v>
      </c>
      <c r="B731" s="21" t="s">
        <v>658</v>
      </c>
      <c r="C731" s="8" t="s">
        <v>7</v>
      </c>
      <c r="D731" s="10" t="s">
        <v>360</v>
      </c>
      <c r="E731" s="10"/>
      <c r="F731" s="13"/>
      <c r="G731" s="11"/>
      <c r="H731" s="12"/>
      <c r="I731" s="11"/>
    </row>
    <row r="732" spans="1:9" x14ac:dyDescent="0.25">
      <c r="A732" s="9" t="s">
        <v>331</v>
      </c>
      <c r="B732" s="21" t="s">
        <v>658</v>
      </c>
      <c r="C732" s="8" t="s">
        <v>7</v>
      </c>
      <c r="D732" s="10" t="s">
        <v>361</v>
      </c>
      <c r="E732" s="10"/>
      <c r="F732" s="13"/>
      <c r="G732" s="11"/>
      <c r="H732" s="12"/>
      <c r="I732" s="11"/>
    </row>
    <row r="733" spans="1:9" x14ac:dyDescent="0.25">
      <c r="A733" s="9" t="s">
        <v>331</v>
      </c>
      <c r="B733" s="21" t="s">
        <v>658</v>
      </c>
      <c r="C733" s="8" t="s">
        <v>7</v>
      </c>
      <c r="D733" s="10" t="s">
        <v>362</v>
      </c>
      <c r="E733" s="10"/>
      <c r="F733" s="13"/>
      <c r="G733" s="11"/>
      <c r="H733" s="12"/>
      <c r="I733" s="11"/>
    </row>
    <row r="734" spans="1:9" x14ac:dyDescent="0.25">
      <c r="A734" s="9" t="s">
        <v>331</v>
      </c>
      <c r="B734" s="21" t="s">
        <v>658</v>
      </c>
      <c r="C734" s="8" t="s">
        <v>7</v>
      </c>
      <c r="D734" s="10" t="s">
        <v>363</v>
      </c>
      <c r="E734" s="10"/>
      <c r="F734" s="13"/>
      <c r="G734" s="11"/>
      <c r="H734" s="12"/>
      <c r="I734" s="11"/>
    </row>
    <row r="735" spans="1:9" x14ac:dyDescent="0.25">
      <c r="A735" s="9" t="s">
        <v>331</v>
      </c>
      <c r="B735" s="21" t="s">
        <v>658</v>
      </c>
      <c r="C735" s="8" t="s">
        <v>7</v>
      </c>
      <c r="D735" s="10" t="s">
        <v>294</v>
      </c>
      <c r="E735" s="10"/>
      <c r="F735" s="13"/>
      <c r="G735" s="11"/>
      <c r="H735" s="12"/>
      <c r="I735" s="11"/>
    </row>
    <row r="736" spans="1:9" x14ac:dyDescent="0.25">
      <c r="A736" s="9" t="s">
        <v>331</v>
      </c>
      <c r="B736" s="21" t="s">
        <v>658</v>
      </c>
      <c r="C736" s="8" t="s">
        <v>7</v>
      </c>
      <c r="D736" s="10" t="s">
        <v>350</v>
      </c>
      <c r="E736" s="10" t="s">
        <v>20</v>
      </c>
      <c r="F736" s="13" t="s">
        <v>29</v>
      </c>
      <c r="G736" s="11" t="s">
        <v>292</v>
      </c>
      <c r="H736" s="12" t="s">
        <v>96</v>
      </c>
      <c r="I736" s="11">
        <v>2</v>
      </c>
    </row>
    <row r="737" spans="1:9" x14ac:dyDescent="0.25">
      <c r="A737" s="9" t="s">
        <v>331</v>
      </c>
      <c r="B737" s="21" t="s">
        <v>658</v>
      </c>
      <c r="C737" s="8" t="s">
        <v>7</v>
      </c>
      <c r="D737" s="10" t="s">
        <v>282</v>
      </c>
      <c r="E737" s="10" t="s">
        <v>20</v>
      </c>
      <c r="F737" s="13" t="s">
        <v>282</v>
      </c>
      <c r="G737" s="11" t="s">
        <v>283</v>
      </c>
      <c r="H737" s="12" t="s">
        <v>96</v>
      </c>
      <c r="I737" s="11">
        <v>2</v>
      </c>
    </row>
    <row r="738" spans="1:9" x14ac:dyDescent="0.25">
      <c r="A738" s="9" t="s">
        <v>331</v>
      </c>
      <c r="B738" s="21" t="s">
        <v>658</v>
      </c>
      <c r="C738" s="8" t="s">
        <v>7</v>
      </c>
      <c r="D738" s="10" t="s">
        <v>351</v>
      </c>
      <c r="E738" s="10" t="s">
        <v>20</v>
      </c>
      <c r="F738" s="13" t="s">
        <v>17</v>
      </c>
      <c r="G738" s="11" t="s">
        <v>103</v>
      </c>
      <c r="H738" s="12" t="s">
        <v>96</v>
      </c>
      <c r="I738" s="11">
        <v>1</v>
      </c>
    </row>
    <row r="739" spans="1:9" x14ac:dyDescent="0.25">
      <c r="A739" s="9" t="s">
        <v>331</v>
      </c>
      <c r="B739" s="21" t="s">
        <v>658</v>
      </c>
      <c r="C739" s="8" t="s">
        <v>7</v>
      </c>
      <c r="D739" s="10" t="s">
        <v>351</v>
      </c>
      <c r="E739" s="10" t="s">
        <v>20</v>
      </c>
      <c r="F739" s="13" t="s">
        <v>17</v>
      </c>
      <c r="G739" s="11" t="s">
        <v>280</v>
      </c>
      <c r="H739" s="12" t="s">
        <v>96</v>
      </c>
      <c r="I739" s="11">
        <v>1</v>
      </c>
    </row>
    <row r="740" spans="1:9" x14ac:dyDescent="0.25">
      <c r="A740" s="9" t="s">
        <v>331</v>
      </c>
      <c r="B740" s="21" t="s">
        <v>658</v>
      </c>
      <c r="C740" s="8" t="s">
        <v>7</v>
      </c>
      <c r="D740" s="10" t="s">
        <v>352</v>
      </c>
      <c r="E740" s="10"/>
      <c r="F740" s="13"/>
      <c r="G740" s="11"/>
      <c r="H740" s="12"/>
      <c r="I740" s="11"/>
    </row>
    <row r="741" spans="1:9" x14ac:dyDescent="0.25">
      <c r="A741" s="9" t="s">
        <v>331</v>
      </c>
      <c r="B741" s="21" t="s">
        <v>658</v>
      </c>
      <c r="C741" s="8" t="s">
        <v>7</v>
      </c>
      <c r="D741" s="10" t="s">
        <v>353</v>
      </c>
      <c r="E741" s="10" t="s">
        <v>15</v>
      </c>
      <c r="F741" s="13" t="s">
        <v>17</v>
      </c>
      <c r="G741" s="11" t="s">
        <v>103</v>
      </c>
      <c r="H741" s="12" t="s">
        <v>96</v>
      </c>
      <c r="I741" s="11">
        <v>1</v>
      </c>
    </row>
    <row r="742" spans="1:9" x14ac:dyDescent="0.25">
      <c r="A742" s="9" t="s">
        <v>331</v>
      </c>
      <c r="B742" s="21" t="s">
        <v>658</v>
      </c>
      <c r="C742" s="8" t="s">
        <v>7</v>
      </c>
      <c r="D742" s="10" t="s">
        <v>335</v>
      </c>
      <c r="E742" s="10" t="s">
        <v>49</v>
      </c>
      <c r="F742" s="13" t="s">
        <v>26</v>
      </c>
      <c r="G742" s="11" t="s">
        <v>104</v>
      </c>
      <c r="H742" s="12" t="s">
        <v>101</v>
      </c>
      <c r="I742" s="11">
        <f>24.3*2</f>
        <v>48.6</v>
      </c>
    </row>
    <row r="743" spans="1:9" x14ac:dyDescent="0.25">
      <c r="A743" s="9" t="s">
        <v>331</v>
      </c>
      <c r="B743" s="21" t="s">
        <v>658</v>
      </c>
      <c r="C743" s="8" t="s">
        <v>7</v>
      </c>
      <c r="D743" s="10" t="s">
        <v>354</v>
      </c>
      <c r="E743" s="10" t="s">
        <v>15</v>
      </c>
      <c r="F743" s="13" t="s">
        <v>26</v>
      </c>
      <c r="G743" s="11" t="s">
        <v>104</v>
      </c>
      <c r="H743" s="12" t="s">
        <v>101</v>
      </c>
      <c r="I743" s="11">
        <v>13.5</v>
      </c>
    </row>
    <row r="744" spans="1:9" ht="30" x14ac:dyDescent="0.25">
      <c r="A744" s="9" t="s">
        <v>331</v>
      </c>
      <c r="B744" s="21" t="s">
        <v>658</v>
      </c>
      <c r="C744" s="8" t="s">
        <v>7</v>
      </c>
      <c r="D744" s="10" t="s">
        <v>355</v>
      </c>
      <c r="E744" s="10"/>
      <c r="F744" s="13"/>
      <c r="G744" s="11"/>
      <c r="H744" s="12"/>
      <c r="I744" s="11"/>
    </row>
    <row r="745" spans="1:9" x14ac:dyDescent="0.25">
      <c r="A745" s="9" t="s">
        <v>331</v>
      </c>
      <c r="B745" s="21" t="s">
        <v>658</v>
      </c>
      <c r="C745" s="8" t="s">
        <v>7</v>
      </c>
      <c r="D745" s="10" t="s">
        <v>356</v>
      </c>
      <c r="E745" s="10"/>
      <c r="F745" s="13"/>
      <c r="G745" s="11"/>
      <c r="H745" s="12"/>
      <c r="I745" s="11"/>
    </row>
    <row r="746" spans="1:9" x14ac:dyDescent="0.25">
      <c r="A746" s="9" t="s">
        <v>331</v>
      </c>
      <c r="B746" s="21" t="s">
        <v>658</v>
      </c>
      <c r="C746" s="8" t="s">
        <v>7</v>
      </c>
      <c r="D746" s="10" t="s">
        <v>357</v>
      </c>
      <c r="E746" s="10" t="s">
        <v>20</v>
      </c>
      <c r="F746" s="13" t="s">
        <v>29</v>
      </c>
      <c r="G746" s="11" t="s">
        <v>358</v>
      </c>
      <c r="H746" s="12" t="s">
        <v>96</v>
      </c>
      <c r="I746" s="11">
        <v>2</v>
      </c>
    </row>
    <row r="747" spans="1:9" x14ac:dyDescent="0.25">
      <c r="A747" s="9" t="s">
        <v>331</v>
      </c>
      <c r="B747" s="21" t="s">
        <v>658</v>
      </c>
      <c r="C747" s="8" t="s">
        <v>7</v>
      </c>
      <c r="D747" s="10" t="s">
        <v>282</v>
      </c>
      <c r="E747" s="10" t="s">
        <v>20</v>
      </c>
      <c r="F747" s="13" t="s">
        <v>282</v>
      </c>
      <c r="G747" s="11" t="s">
        <v>359</v>
      </c>
      <c r="H747" s="12" t="s">
        <v>96</v>
      </c>
      <c r="I747" s="11">
        <v>2</v>
      </c>
    </row>
    <row r="748" spans="1:9" x14ac:dyDescent="0.25">
      <c r="A748" s="9" t="s">
        <v>331</v>
      </c>
      <c r="B748" s="21" t="s">
        <v>658</v>
      </c>
      <c r="C748" s="8" t="s">
        <v>7</v>
      </c>
      <c r="D748" s="10" t="s">
        <v>339</v>
      </c>
      <c r="E748" s="10" t="s">
        <v>15</v>
      </c>
      <c r="F748" s="13" t="s">
        <v>19</v>
      </c>
      <c r="G748" s="11" t="s">
        <v>97</v>
      </c>
      <c r="H748" s="12" t="s">
        <v>96</v>
      </c>
      <c r="I748" s="11">
        <v>2</v>
      </c>
    </row>
    <row r="749" spans="1:9" x14ac:dyDescent="0.25">
      <c r="A749" s="9" t="s">
        <v>331</v>
      </c>
      <c r="B749" s="21" t="s">
        <v>658</v>
      </c>
      <c r="C749" s="8" t="s">
        <v>7</v>
      </c>
      <c r="D749" s="10" t="s">
        <v>340</v>
      </c>
      <c r="E749" s="10" t="s">
        <v>15</v>
      </c>
      <c r="F749" s="13" t="s">
        <v>19</v>
      </c>
      <c r="G749" s="11" t="s">
        <v>107</v>
      </c>
      <c r="H749" s="12" t="s">
        <v>96</v>
      </c>
      <c r="I749" s="11">
        <v>1</v>
      </c>
    </row>
    <row r="750" spans="1:9" ht="30" x14ac:dyDescent="0.25">
      <c r="A750" s="9" t="s">
        <v>331</v>
      </c>
      <c r="B750" s="21" t="s">
        <v>658</v>
      </c>
      <c r="C750" s="8" t="s">
        <v>7</v>
      </c>
      <c r="D750" s="10" t="s">
        <v>341</v>
      </c>
      <c r="E750" s="10"/>
      <c r="F750" s="13"/>
      <c r="G750" s="11"/>
      <c r="H750" s="12"/>
      <c r="I750" s="11"/>
    </row>
    <row r="751" spans="1:9" ht="45" x14ac:dyDescent="0.25">
      <c r="A751" s="9" t="s">
        <v>331</v>
      </c>
      <c r="B751" s="21" t="s">
        <v>658</v>
      </c>
      <c r="C751" s="8" t="s">
        <v>7</v>
      </c>
      <c r="D751" s="10" t="s">
        <v>342</v>
      </c>
      <c r="E751" s="10"/>
      <c r="F751" s="13"/>
      <c r="G751" s="11"/>
      <c r="H751" s="12"/>
      <c r="I751" s="11"/>
    </row>
    <row r="752" spans="1:9" x14ac:dyDescent="0.25">
      <c r="A752" s="9" t="s">
        <v>331</v>
      </c>
      <c r="B752" s="21" t="s">
        <v>658</v>
      </c>
      <c r="C752" s="8" t="s">
        <v>7</v>
      </c>
      <c r="D752" s="10" t="s">
        <v>343</v>
      </c>
      <c r="E752" s="10"/>
      <c r="F752" s="13"/>
      <c r="G752" s="11"/>
      <c r="H752" s="12"/>
      <c r="I752" s="11"/>
    </row>
    <row r="753" spans="1:9" x14ac:dyDescent="0.25">
      <c r="A753" s="9" t="s">
        <v>331</v>
      </c>
      <c r="B753" s="21" t="s">
        <v>658</v>
      </c>
      <c r="C753" s="8" t="s">
        <v>7</v>
      </c>
      <c r="D753" s="10" t="s">
        <v>344</v>
      </c>
      <c r="E753" s="10" t="s">
        <v>20</v>
      </c>
      <c r="F753" s="13" t="s">
        <v>18</v>
      </c>
      <c r="G753" s="11" t="s">
        <v>349</v>
      </c>
      <c r="H753" s="12" t="s">
        <v>96</v>
      </c>
      <c r="I753" s="11">
        <v>1</v>
      </c>
    </row>
    <row r="754" spans="1:9" x14ac:dyDescent="0.25">
      <c r="A754" s="9" t="s">
        <v>331</v>
      </c>
      <c r="B754" s="21" t="s">
        <v>658</v>
      </c>
      <c r="C754" s="8" t="s">
        <v>7</v>
      </c>
      <c r="D754" s="10" t="s">
        <v>282</v>
      </c>
      <c r="E754" s="10" t="s">
        <v>20</v>
      </c>
      <c r="F754" s="13" t="s">
        <v>282</v>
      </c>
      <c r="G754" s="11" t="s">
        <v>348</v>
      </c>
      <c r="H754" s="12" t="s">
        <v>96</v>
      </c>
      <c r="I754" s="11">
        <v>1</v>
      </c>
    </row>
    <row r="755" spans="1:9" x14ac:dyDescent="0.25">
      <c r="A755" s="9" t="s">
        <v>331</v>
      </c>
      <c r="B755" s="21" t="s">
        <v>658</v>
      </c>
      <c r="C755" s="8" t="s">
        <v>7</v>
      </c>
      <c r="D755" s="10" t="s">
        <v>345</v>
      </c>
      <c r="E755" s="10"/>
      <c r="F755" s="13"/>
      <c r="G755" s="11"/>
      <c r="H755" s="12"/>
      <c r="I755" s="11"/>
    </row>
    <row r="756" spans="1:9" x14ac:dyDescent="0.25">
      <c r="A756" s="9" t="s">
        <v>331</v>
      </c>
      <c r="B756" s="21" t="s">
        <v>658</v>
      </c>
      <c r="C756" s="8" t="s">
        <v>7</v>
      </c>
      <c r="D756" s="10" t="s">
        <v>346</v>
      </c>
      <c r="E756" s="10"/>
      <c r="F756" s="13"/>
      <c r="G756" s="11"/>
      <c r="H756" s="12"/>
      <c r="I756" s="11"/>
    </row>
    <row r="757" spans="1:9" x14ac:dyDescent="0.25">
      <c r="A757" s="9" t="s">
        <v>331</v>
      </c>
      <c r="B757" s="21" t="s">
        <v>658</v>
      </c>
      <c r="C757" s="8" t="s">
        <v>7</v>
      </c>
      <c r="D757" s="10" t="s">
        <v>271</v>
      </c>
      <c r="E757" s="10" t="s">
        <v>20</v>
      </c>
      <c r="F757" s="13" t="s">
        <v>29</v>
      </c>
      <c r="G757" s="11" t="s">
        <v>2142</v>
      </c>
      <c r="H757" s="12" t="s">
        <v>96</v>
      </c>
      <c r="I757" s="11">
        <v>1</v>
      </c>
    </row>
    <row r="758" spans="1:9" x14ac:dyDescent="0.25">
      <c r="A758" s="9" t="s">
        <v>331</v>
      </c>
      <c r="B758" s="21" t="s">
        <v>658</v>
      </c>
      <c r="C758" s="8" t="s">
        <v>7</v>
      </c>
      <c r="D758" s="10" t="s">
        <v>126</v>
      </c>
      <c r="E758" s="10" t="s">
        <v>15</v>
      </c>
      <c r="F758" s="13" t="s">
        <v>16</v>
      </c>
      <c r="G758" s="11" t="s">
        <v>100</v>
      </c>
      <c r="H758" s="12" t="s">
        <v>101</v>
      </c>
      <c r="I758" s="11">
        <v>86</v>
      </c>
    </row>
    <row r="759" spans="1:9" x14ac:dyDescent="0.25">
      <c r="A759" s="9" t="s">
        <v>331</v>
      </c>
      <c r="B759" s="21" t="s">
        <v>658</v>
      </c>
      <c r="C759" s="8" t="s">
        <v>7</v>
      </c>
      <c r="D759" s="10" t="s">
        <v>192</v>
      </c>
      <c r="E759" s="10" t="s">
        <v>15</v>
      </c>
      <c r="F759" s="13" t="s">
        <v>18</v>
      </c>
      <c r="G759" s="11" t="s">
        <v>276</v>
      </c>
      <c r="H759" s="12" t="s">
        <v>96</v>
      </c>
      <c r="I759" s="11">
        <v>3</v>
      </c>
    </row>
    <row r="760" spans="1:9" x14ac:dyDescent="0.25">
      <c r="A760" s="9" t="s">
        <v>331</v>
      </c>
      <c r="B760" s="21" t="s">
        <v>658</v>
      </c>
      <c r="C760" s="8" t="s">
        <v>7</v>
      </c>
      <c r="D760" s="10" t="s">
        <v>336</v>
      </c>
      <c r="E760" s="10" t="s">
        <v>15</v>
      </c>
      <c r="F760" s="13"/>
      <c r="G760" s="11"/>
      <c r="H760" s="12"/>
      <c r="I760" s="11"/>
    </row>
    <row r="761" spans="1:9" x14ac:dyDescent="0.25">
      <c r="A761" s="9" t="s">
        <v>331</v>
      </c>
      <c r="B761" s="21" t="s">
        <v>658</v>
      </c>
      <c r="C761" s="8" t="s">
        <v>7</v>
      </c>
      <c r="D761" s="10" t="s">
        <v>337</v>
      </c>
      <c r="E761" s="10"/>
      <c r="F761" s="13"/>
      <c r="G761" s="11"/>
      <c r="H761" s="12"/>
      <c r="I761" s="11"/>
    </row>
    <row r="762" spans="1:9" x14ac:dyDescent="0.25">
      <c r="A762" s="9" t="s">
        <v>331</v>
      </c>
      <c r="B762" s="21" t="s">
        <v>658</v>
      </c>
      <c r="C762" s="8" t="s">
        <v>7</v>
      </c>
      <c r="D762" s="10" t="s">
        <v>338</v>
      </c>
      <c r="E762" s="10" t="s">
        <v>279</v>
      </c>
      <c r="F762" s="13"/>
      <c r="G762" s="11"/>
      <c r="H762" s="12"/>
      <c r="I762" s="11"/>
    </row>
    <row r="763" spans="1:9" x14ac:dyDescent="0.25">
      <c r="A763" s="9" t="s">
        <v>331</v>
      </c>
      <c r="B763" s="21" t="s">
        <v>658</v>
      </c>
      <c r="C763" s="8" t="s">
        <v>7</v>
      </c>
      <c r="D763" s="10" t="s">
        <v>333</v>
      </c>
      <c r="E763" s="10"/>
      <c r="F763" s="13"/>
      <c r="G763" s="11"/>
      <c r="H763" s="12"/>
      <c r="I763" s="11"/>
    </row>
    <row r="764" spans="1:9" x14ac:dyDescent="0.25">
      <c r="A764" s="9" t="s">
        <v>331</v>
      </c>
      <c r="B764" s="21" t="s">
        <v>658</v>
      </c>
      <c r="C764" s="8" t="s">
        <v>5</v>
      </c>
      <c r="D764" s="10" t="s">
        <v>212</v>
      </c>
      <c r="E764" s="10"/>
      <c r="F764" s="13"/>
      <c r="G764" s="11"/>
      <c r="H764" s="12"/>
      <c r="I764" s="11"/>
    </row>
    <row r="765" spans="1:9" x14ac:dyDescent="0.25">
      <c r="A765" s="9" t="s">
        <v>331</v>
      </c>
      <c r="B765" s="21" t="s">
        <v>658</v>
      </c>
      <c r="C765" s="8" t="s">
        <v>5</v>
      </c>
      <c r="D765" s="10" t="s">
        <v>302</v>
      </c>
      <c r="E765" s="10"/>
      <c r="F765" s="13"/>
      <c r="G765" s="11"/>
      <c r="H765" s="12"/>
      <c r="I765" s="11"/>
    </row>
    <row r="766" spans="1:9" x14ac:dyDescent="0.25">
      <c r="A766" s="9" t="s">
        <v>331</v>
      </c>
      <c r="B766" s="21" t="s">
        <v>658</v>
      </c>
      <c r="C766" s="8" t="s">
        <v>5</v>
      </c>
      <c r="D766" s="10" t="s">
        <v>364</v>
      </c>
      <c r="E766" s="10"/>
      <c r="F766" s="13"/>
      <c r="G766" s="11"/>
      <c r="H766" s="12"/>
      <c r="I766" s="11"/>
    </row>
    <row r="767" spans="1:9" x14ac:dyDescent="0.25">
      <c r="A767" s="9" t="s">
        <v>331</v>
      </c>
      <c r="B767" s="21" t="s">
        <v>658</v>
      </c>
      <c r="C767" s="8" t="s">
        <v>5</v>
      </c>
      <c r="D767" s="10" t="s">
        <v>145</v>
      </c>
      <c r="E767" s="10"/>
      <c r="F767" s="13"/>
      <c r="G767" s="11"/>
      <c r="H767" s="12"/>
      <c r="I767" s="11"/>
    </row>
    <row r="768" spans="1:9" ht="30" x14ac:dyDescent="0.25">
      <c r="A768" s="9" t="s">
        <v>331</v>
      </c>
      <c r="B768" s="21" t="s">
        <v>658</v>
      </c>
      <c r="C768" s="8" t="s">
        <v>5</v>
      </c>
      <c r="D768" s="10" t="s">
        <v>365</v>
      </c>
      <c r="E768" s="10"/>
      <c r="F768" s="13"/>
      <c r="G768" s="11"/>
      <c r="H768" s="12"/>
      <c r="I768" s="11"/>
    </row>
    <row r="769" spans="1:9" x14ac:dyDescent="0.25">
      <c r="A769" s="9" t="s">
        <v>331</v>
      </c>
      <c r="B769" s="21" t="s">
        <v>658</v>
      </c>
      <c r="C769" s="8" t="s">
        <v>5</v>
      </c>
      <c r="D769" s="10" t="s">
        <v>366</v>
      </c>
      <c r="E769" s="10"/>
      <c r="F769" s="13"/>
      <c r="G769" s="11"/>
      <c r="H769" s="12"/>
      <c r="I769" s="11"/>
    </row>
    <row r="770" spans="1:9" x14ac:dyDescent="0.25">
      <c r="A770" s="9" t="s">
        <v>331</v>
      </c>
      <c r="B770" s="21" t="s">
        <v>658</v>
      </c>
      <c r="C770" s="8" t="s">
        <v>5</v>
      </c>
      <c r="D770" s="10" t="s">
        <v>186</v>
      </c>
      <c r="E770" s="10" t="s">
        <v>21</v>
      </c>
      <c r="F770" s="13" t="s">
        <v>26</v>
      </c>
      <c r="G770" s="11" t="s">
        <v>104</v>
      </c>
      <c r="H770" s="12" t="s">
        <v>101</v>
      </c>
      <c r="I770" s="11">
        <v>42</v>
      </c>
    </row>
    <row r="771" spans="1:9" x14ac:dyDescent="0.25">
      <c r="A771" s="9" t="s">
        <v>331</v>
      </c>
      <c r="B771" s="21" t="s">
        <v>658</v>
      </c>
      <c r="C771" s="8" t="s">
        <v>5</v>
      </c>
      <c r="D771" s="10" t="s">
        <v>360</v>
      </c>
      <c r="E771" s="10"/>
      <c r="F771" s="13"/>
      <c r="G771" s="11"/>
      <c r="H771" s="12"/>
      <c r="I771" s="11"/>
    </row>
    <row r="772" spans="1:9" x14ac:dyDescent="0.25">
      <c r="A772" s="9" t="s">
        <v>331</v>
      </c>
      <c r="B772" s="21" t="s">
        <v>658</v>
      </c>
      <c r="C772" s="8" t="s">
        <v>5</v>
      </c>
      <c r="D772" s="10" t="s">
        <v>361</v>
      </c>
      <c r="E772" s="10"/>
      <c r="F772" s="13"/>
      <c r="G772" s="11"/>
      <c r="H772" s="12"/>
      <c r="I772" s="11"/>
    </row>
    <row r="773" spans="1:9" x14ac:dyDescent="0.25">
      <c r="A773" s="9" t="s">
        <v>331</v>
      </c>
      <c r="B773" s="21" t="s">
        <v>658</v>
      </c>
      <c r="C773" s="8" t="s">
        <v>5</v>
      </c>
      <c r="D773" s="10" t="s">
        <v>362</v>
      </c>
      <c r="E773" s="10"/>
      <c r="F773" s="13"/>
      <c r="G773" s="11"/>
      <c r="H773" s="12"/>
      <c r="I773" s="11"/>
    </row>
    <row r="774" spans="1:9" x14ac:dyDescent="0.25">
      <c r="A774" s="9" t="s">
        <v>331</v>
      </c>
      <c r="B774" s="21" t="s">
        <v>658</v>
      </c>
      <c r="C774" s="8" t="s">
        <v>5</v>
      </c>
      <c r="D774" s="10" t="s">
        <v>363</v>
      </c>
      <c r="E774" s="10"/>
      <c r="F774" s="13"/>
      <c r="G774" s="11"/>
      <c r="H774" s="12"/>
      <c r="I774" s="11"/>
    </row>
    <row r="775" spans="1:9" x14ac:dyDescent="0.25">
      <c r="A775" s="9" t="s">
        <v>331</v>
      </c>
      <c r="B775" s="21" t="s">
        <v>658</v>
      </c>
      <c r="C775" s="8" t="s">
        <v>5</v>
      </c>
      <c r="D775" s="10" t="s">
        <v>294</v>
      </c>
      <c r="E775" s="10"/>
      <c r="F775" s="13"/>
      <c r="G775" s="11"/>
      <c r="H775" s="12"/>
      <c r="I775" s="11"/>
    </row>
    <row r="776" spans="1:9" x14ac:dyDescent="0.25">
      <c r="A776" s="9" t="s">
        <v>331</v>
      </c>
      <c r="B776" s="21" t="s">
        <v>658</v>
      </c>
      <c r="C776" s="8" t="s">
        <v>5</v>
      </c>
      <c r="D776" s="10" t="s">
        <v>350</v>
      </c>
      <c r="E776" s="10" t="s">
        <v>20</v>
      </c>
      <c r="F776" s="13" t="s">
        <v>29</v>
      </c>
      <c r="G776" s="11" t="s">
        <v>292</v>
      </c>
      <c r="H776" s="12" t="s">
        <v>96</v>
      </c>
      <c r="I776" s="11">
        <v>2</v>
      </c>
    </row>
    <row r="777" spans="1:9" x14ac:dyDescent="0.25">
      <c r="A777" s="9" t="s">
        <v>331</v>
      </c>
      <c r="B777" s="21" t="s">
        <v>658</v>
      </c>
      <c r="C777" s="8" t="s">
        <v>5</v>
      </c>
      <c r="D777" s="10" t="s">
        <v>282</v>
      </c>
      <c r="E777" s="10" t="s">
        <v>20</v>
      </c>
      <c r="F777" s="13" t="s">
        <v>282</v>
      </c>
      <c r="G777" s="11" t="s">
        <v>283</v>
      </c>
      <c r="H777" s="12" t="s">
        <v>96</v>
      </c>
      <c r="I777" s="11">
        <v>2</v>
      </c>
    </row>
    <row r="778" spans="1:9" x14ac:dyDescent="0.25">
      <c r="A778" s="9" t="s">
        <v>331</v>
      </c>
      <c r="B778" s="21" t="s">
        <v>658</v>
      </c>
      <c r="C778" s="8" t="s">
        <v>5</v>
      </c>
      <c r="D778" s="10" t="s">
        <v>351</v>
      </c>
      <c r="E778" s="10" t="s">
        <v>20</v>
      </c>
      <c r="F778" s="13" t="s">
        <v>17</v>
      </c>
      <c r="G778" s="11" t="s">
        <v>103</v>
      </c>
      <c r="H778" s="12" t="s">
        <v>96</v>
      </c>
      <c r="I778" s="11">
        <v>1</v>
      </c>
    </row>
    <row r="779" spans="1:9" x14ac:dyDescent="0.25">
      <c r="A779" s="9" t="s">
        <v>331</v>
      </c>
      <c r="B779" s="21" t="s">
        <v>658</v>
      </c>
      <c r="C779" s="8" t="s">
        <v>5</v>
      </c>
      <c r="D779" s="10" t="s">
        <v>351</v>
      </c>
      <c r="E779" s="10" t="s">
        <v>20</v>
      </c>
      <c r="F779" s="13" t="s">
        <v>17</v>
      </c>
      <c r="G779" s="11" t="s">
        <v>280</v>
      </c>
      <c r="H779" s="12" t="s">
        <v>96</v>
      </c>
      <c r="I779" s="11">
        <v>1</v>
      </c>
    </row>
    <row r="780" spans="1:9" x14ac:dyDescent="0.25">
      <c r="A780" s="9" t="s">
        <v>331</v>
      </c>
      <c r="B780" s="21" t="s">
        <v>658</v>
      </c>
      <c r="C780" s="8" t="s">
        <v>5</v>
      </c>
      <c r="D780" s="10" t="s">
        <v>352</v>
      </c>
      <c r="E780" s="10"/>
      <c r="F780" s="13"/>
      <c r="G780" s="11"/>
      <c r="H780" s="12"/>
      <c r="I780" s="11"/>
    </row>
    <row r="781" spans="1:9" x14ac:dyDescent="0.25">
      <c r="A781" s="9" t="s">
        <v>331</v>
      </c>
      <c r="B781" s="21" t="s">
        <v>658</v>
      </c>
      <c r="C781" s="8" t="s">
        <v>5</v>
      </c>
      <c r="D781" s="10" t="s">
        <v>353</v>
      </c>
      <c r="E781" s="10" t="s">
        <v>15</v>
      </c>
      <c r="F781" s="13" t="s">
        <v>17</v>
      </c>
      <c r="G781" s="11" t="s">
        <v>103</v>
      </c>
      <c r="H781" s="12" t="s">
        <v>96</v>
      </c>
      <c r="I781" s="11">
        <v>1</v>
      </c>
    </row>
    <row r="782" spans="1:9" x14ac:dyDescent="0.25">
      <c r="A782" s="9" t="s">
        <v>331</v>
      </c>
      <c r="B782" s="21" t="s">
        <v>658</v>
      </c>
      <c r="C782" s="8" t="s">
        <v>5</v>
      </c>
      <c r="D782" s="10" t="s">
        <v>335</v>
      </c>
      <c r="E782" s="10" t="s">
        <v>49</v>
      </c>
      <c r="F782" s="13" t="s">
        <v>26</v>
      </c>
      <c r="G782" s="11" t="s">
        <v>104</v>
      </c>
      <c r="H782" s="12" t="s">
        <v>101</v>
      </c>
      <c r="I782" s="11">
        <f>24.3*2</f>
        <v>48.6</v>
      </c>
    </row>
    <row r="783" spans="1:9" x14ac:dyDescent="0.25">
      <c r="A783" s="9" t="s">
        <v>331</v>
      </c>
      <c r="B783" s="21" t="s">
        <v>658</v>
      </c>
      <c r="C783" s="8" t="s">
        <v>5</v>
      </c>
      <c r="D783" s="10" t="s">
        <v>354</v>
      </c>
      <c r="E783" s="10" t="s">
        <v>15</v>
      </c>
      <c r="F783" s="13" t="s">
        <v>26</v>
      </c>
      <c r="G783" s="11" t="s">
        <v>104</v>
      </c>
      <c r="H783" s="12" t="s">
        <v>101</v>
      </c>
      <c r="I783" s="11">
        <v>13.5</v>
      </c>
    </row>
    <row r="784" spans="1:9" ht="30" x14ac:dyDescent="0.25">
      <c r="A784" s="9" t="s">
        <v>331</v>
      </c>
      <c r="B784" s="21" t="s">
        <v>658</v>
      </c>
      <c r="C784" s="8" t="s">
        <v>5</v>
      </c>
      <c r="D784" s="10" t="s">
        <v>355</v>
      </c>
      <c r="E784" s="10"/>
      <c r="F784" s="13"/>
      <c r="G784" s="11"/>
      <c r="H784" s="12"/>
      <c r="I784" s="11"/>
    </row>
    <row r="785" spans="1:9" x14ac:dyDescent="0.25">
      <c r="A785" s="9" t="s">
        <v>331</v>
      </c>
      <c r="B785" s="21" t="s">
        <v>658</v>
      </c>
      <c r="C785" s="8" t="s">
        <v>5</v>
      </c>
      <c r="D785" s="10" t="s">
        <v>356</v>
      </c>
      <c r="E785" s="10"/>
      <c r="F785" s="13"/>
      <c r="G785" s="11"/>
      <c r="H785" s="12"/>
      <c r="I785" s="11"/>
    </row>
    <row r="786" spans="1:9" x14ac:dyDescent="0.25">
      <c r="A786" s="9" t="s">
        <v>331</v>
      </c>
      <c r="B786" s="21" t="s">
        <v>658</v>
      </c>
      <c r="C786" s="8" t="s">
        <v>5</v>
      </c>
      <c r="D786" s="10" t="s">
        <v>357</v>
      </c>
      <c r="E786" s="10" t="s">
        <v>20</v>
      </c>
      <c r="F786" s="13" t="s">
        <v>29</v>
      </c>
      <c r="G786" s="11" t="s">
        <v>358</v>
      </c>
      <c r="H786" s="12" t="s">
        <v>96</v>
      </c>
      <c r="I786" s="11">
        <v>2</v>
      </c>
    </row>
    <row r="787" spans="1:9" x14ac:dyDescent="0.25">
      <c r="A787" s="9" t="s">
        <v>331</v>
      </c>
      <c r="B787" s="21" t="s">
        <v>658</v>
      </c>
      <c r="C787" s="8" t="s">
        <v>5</v>
      </c>
      <c r="D787" s="10" t="s">
        <v>282</v>
      </c>
      <c r="E787" s="10" t="s">
        <v>20</v>
      </c>
      <c r="F787" s="13" t="s">
        <v>282</v>
      </c>
      <c r="G787" s="11" t="s">
        <v>359</v>
      </c>
      <c r="H787" s="12" t="s">
        <v>96</v>
      </c>
      <c r="I787" s="11">
        <v>2</v>
      </c>
    </row>
    <row r="788" spans="1:9" x14ac:dyDescent="0.25">
      <c r="A788" s="9" t="s">
        <v>331</v>
      </c>
      <c r="B788" s="21" t="s">
        <v>658</v>
      </c>
      <c r="C788" s="8" t="s">
        <v>5</v>
      </c>
      <c r="D788" s="10" t="s">
        <v>339</v>
      </c>
      <c r="E788" s="10" t="s">
        <v>15</v>
      </c>
      <c r="F788" s="13" t="s">
        <v>19</v>
      </c>
      <c r="G788" s="11" t="s">
        <v>97</v>
      </c>
      <c r="H788" s="12" t="s">
        <v>96</v>
      </c>
      <c r="I788" s="11">
        <v>2</v>
      </c>
    </row>
    <row r="789" spans="1:9" x14ac:dyDescent="0.25">
      <c r="A789" s="9" t="s">
        <v>331</v>
      </c>
      <c r="B789" s="21" t="s">
        <v>658</v>
      </c>
      <c r="C789" s="8" t="s">
        <v>5</v>
      </c>
      <c r="D789" s="10" t="s">
        <v>340</v>
      </c>
      <c r="E789" s="10" t="s">
        <v>15</v>
      </c>
      <c r="F789" s="13" t="s">
        <v>19</v>
      </c>
      <c r="G789" s="11" t="s">
        <v>107</v>
      </c>
      <c r="H789" s="12" t="s">
        <v>96</v>
      </c>
      <c r="I789" s="11">
        <v>1</v>
      </c>
    </row>
    <row r="790" spans="1:9" ht="30" x14ac:dyDescent="0.25">
      <c r="A790" s="9" t="s">
        <v>331</v>
      </c>
      <c r="B790" s="21" t="s">
        <v>658</v>
      </c>
      <c r="C790" s="8" t="s">
        <v>5</v>
      </c>
      <c r="D790" s="10" t="s">
        <v>341</v>
      </c>
      <c r="E790" s="10"/>
      <c r="F790" s="13"/>
      <c r="G790" s="11"/>
      <c r="H790" s="12"/>
      <c r="I790" s="11"/>
    </row>
    <row r="791" spans="1:9" ht="45" x14ac:dyDescent="0.25">
      <c r="A791" s="9" t="s">
        <v>331</v>
      </c>
      <c r="B791" s="21" t="s">
        <v>658</v>
      </c>
      <c r="C791" s="8" t="s">
        <v>5</v>
      </c>
      <c r="D791" s="10" t="s">
        <v>342</v>
      </c>
      <c r="E791" s="10"/>
      <c r="F791" s="13"/>
      <c r="G791" s="11"/>
      <c r="H791" s="12"/>
      <c r="I791" s="11"/>
    </row>
    <row r="792" spans="1:9" x14ac:dyDescent="0.25">
      <c r="A792" s="9" t="s">
        <v>331</v>
      </c>
      <c r="B792" s="21" t="s">
        <v>658</v>
      </c>
      <c r="C792" s="8" t="s">
        <v>5</v>
      </c>
      <c r="D792" s="10" t="s">
        <v>343</v>
      </c>
      <c r="E792" s="10"/>
      <c r="F792" s="13"/>
      <c r="G792" s="11"/>
      <c r="H792" s="12"/>
      <c r="I792" s="11"/>
    </row>
    <row r="793" spans="1:9" x14ac:dyDescent="0.25">
      <c r="A793" s="9" t="s">
        <v>331</v>
      </c>
      <c r="B793" s="21" t="s">
        <v>658</v>
      </c>
      <c r="C793" s="8" t="s">
        <v>5</v>
      </c>
      <c r="D793" s="10" t="s">
        <v>344</v>
      </c>
      <c r="E793" s="10" t="s">
        <v>20</v>
      </c>
      <c r="F793" s="13" t="s">
        <v>18</v>
      </c>
      <c r="G793" s="11" t="s">
        <v>349</v>
      </c>
      <c r="H793" s="12" t="s">
        <v>96</v>
      </c>
      <c r="I793" s="11">
        <v>1</v>
      </c>
    </row>
    <row r="794" spans="1:9" x14ac:dyDescent="0.25">
      <c r="A794" s="9" t="s">
        <v>331</v>
      </c>
      <c r="B794" s="21" t="s">
        <v>658</v>
      </c>
      <c r="C794" s="8" t="s">
        <v>5</v>
      </c>
      <c r="D794" s="10" t="s">
        <v>282</v>
      </c>
      <c r="E794" s="10" t="s">
        <v>20</v>
      </c>
      <c r="F794" s="13" t="s">
        <v>282</v>
      </c>
      <c r="G794" s="11" t="s">
        <v>348</v>
      </c>
      <c r="H794" s="12" t="s">
        <v>96</v>
      </c>
      <c r="I794" s="11">
        <v>1</v>
      </c>
    </row>
    <row r="795" spans="1:9" x14ac:dyDescent="0.25">
      <c r="A795" s="9" t="s">
        <v>331</v>
      </c>
      <c r="B795" s="21" t="s">
        <v>658</v>
      </c>
      <c r="C795" s="8" t="s">
        <v>5</v>
      </c>
      <c r="D795" s="10" t="s">
        <v>345</v>
      </c>
      <c r="E795" s="10"/>
      <c r="F795" s="13"/>
      <c r="G795" s="11"/>
      <c r="H795" s="12"/>
      <c r="I795" s="11"/>
    </row>
    <row r="796" spans="1:9" x14ac:dyDescent="0.25">
      <c r="A796" s="9" t="s">
        <v>331</v>
      </c>
      <c r="B796" s="21" t="s">
        <v>658</v>
      </c>
      <c r="C796" s="8" t="s">
        <v>5</v>
      </c>
      <c r="D796" s="10" t="s">
        <v>346</v>
      </c>
      <c r="E796" s="10"/>
      <c r="F796" s="13"/>
      <c r="G796" s="11"/>
      <c r="H796" s="12"/>
      <c r="I796" s="11"/>
    </row>
    <row r="797" spans="1:9" x14ac:dyDescent="0.25">
      <c r="A797" s="9" t="s">
        <v>331</v>
      </c>
      <c r="B797" s="21" t="s">
        <v>658</v>
      </c>
      <c r="C797" s="8" t="s">
        <v>5</v>
      </c>
      <c r="D797" s="10" t="s">
        <v>271</v>
      </c>
      <c r="E797" s="10" t="s">
        <v>20</v>
      </c>
      <c r="F797" s="13" t="s">
        <v>29</v>
      </c>
      <c r="G797" s="11" t="s">
        <v>2142</v>
      </c>
      <c r="H797" s="12" t="s">
        <v>96</v>
      </c>
      <c r="I797" s="11">
        <v>1</v>
      </c>
    </row>
    <row r="798" spans="1:9" x14ac:dyDescent="0.25">
      <c r="A798" s="9" t="s">
        <v>331</v>
      </c>
      <c r="B798" s="21" t="s">
        <v>658</v>
      </c>
      <c r="C798" s="8" t="s">
        <v>5</v>
      </c>
      <c r="D798" s="10" t="s">
        <v>126</v>
      </c>
      <c r="E798" s="10" t="s">
        <v>15</v>
      </c>
      <c r="F798" s="13" t="s">
        <v>16</v>
      </c>
      <c r="G798" s="11" t="s">
        <v>100</v>
      </c>
      <c r="H798" s="12" t="s">
        <v>101</v>
      </c>
      <c r="I798" s="11">
        <v>86</v>
      </c>
    </row>
    <row r="799" spans="1:9" x14ac:dyDescent="0.25">
      <c r="A799" s="9" t="s">
        <v>331</v>
      </c>
      <c r="B799" s="21" t="s">
        <v>658</v>
      </c>
      <c r="C799" s="8" t="s">
        <v>5</v>
      </c>
      <c r="D799" s="10" t="s">
        <v>192</v>
      </c>
      <c r="E799" s="10" t="s">
        <v>15</v>
      </c>
      <c r="F799" s="13" t="s">
        <v>18</v>
      </c>
      <c r="G799" s="11" t="s">
        <v>276</v>
      </c>
      <c r="H799" s="12" t="s">
        <v>96</v>
      </c>
      <c r="I799" s="11">
        <v>3</v>
      </c>
    </row>
    <row r="800" spans="1:9" x14ac:dyDescent="0.25">
      <c r="A800" s="9" t="s">
        <v>331</v>
      </c>
      <c r="B800" s="21" t="s">
        <v>658</v>
      </c>
      <c r="C800" s="8" t="s">
        <v>5</v>
      </c>
      <c r="D800" s="10" t="s">
        <v>336</v>
      </c>
      <c r="E800" s="10" t="s">
        <v>15</v>
      </c>
      <c r="F800" s="13"/>
      <c r="G800" s="11"/>
      <c r="H800" s="12"/>
      <c r="I800" s="11"/>
    </row>
    <row r="801" spans="1:9" x14ac:dyDescent="0.25">
      <c r="A801" s="9" t="s">
        <v>331</v>
      </c>
      <c r="B801" s="21" t="s">
        <v>658</v>
      </c>
      <c r="C801" s="8" t="s">
        <v>5</v>
      </c>
      <c r="D801" s="10" t="s">
        <v>337</v>
      </c>
      <c r="E801" s="10"/>
      <c r="F801" s="13"/>
      <c r="G801" s="11"/>
      <c r="H801" s="12"/>
      <c r="I801" s="11"/>
    </row>
    <row r="802" spans="1:9" x14ac:dyDescent="0.25">
      <c r="A802" s="9" t="s">
        <v>331</v>
      </c>
      <c r="B802" s="21" t="s">
        <v>658</v>
      </c>
      <c r="C802" s="8" t="s">
        <v>5</v>
      </c>
      <c r="D802" s="10" t="s">
        <v>338</v>
      </c>
      <c r="E802" s="10" t="s">
        <v>279</v>
      </c>
      <c r="F802" s="13"/>
      <c r="G802" s="11"/>
      <c r="H802" s="12"/>
      <c r="I802" s="11"/>
    </row>
    <row r="803" spans="1:9" x14ac:dyDescent="0.25">
      <c r="A803" s="9" t="s">
        <v>331</v>
      </c>
      <c r="B803" s="21" t="s">
        <v>658</v>
      </c>
      <c r="C803" s="8" t="s">
        <v>5</v>
      </c>
      <c r="D803" s="10" t="s">
        <v>333</v>
      </c>
      <c r="E803" s="10"/>
      <c r="F803" s="13"/>
      <c r="G803" s="11"/>
      <c r="H803" s="12"/>
      <c r="I803" s="11"/>
    </row>
    <row r="804" spans="1:9" x14ac:dyDescent="0.25">
      <c r="A804" s="9" t="s">
        <v>331</v>
      </c>
      <c r="B804" s="21" t="s">
        <v>658</v>
      </c>
      <c r="C804" s="8" t="s">
        <v>22</v>
      </c>
      <c r="D804" s="10" t="s">
        <v>367</v>
      </c>
      <c r="E804" s="10" t="s">
        <v>20</v>
      </c>
      <c r="F804" s="13" t="s">
        <v>26</v>
      </c>
      <c r="G804" s="11" t="s">
        <v>106</v>
      </c>
      <c r="H804" s="12" t="s">
        <v>101</v>
      </c>
      <c r="I804" s="11">
        <v>670</v>
      </c>
    </row>
    <row r="805" spans="1:9" x14ac:dyDescent="0.25">
      <c r="A805" s="9" t="s">
        <v>331</v>
      </c>
      <c r="B805" s="21" t="s">
        <v>658</v>
      </c>
      <c r="C805" s="8" t="s">
        <v>22</v>
      </c>
      <c r="D805" s="10" t="s">
        <v>216</v>
      </c>
      <c r="E805" s="10"/>
      <c r="F805" s="13"/>
      <c r="G805" s="11"/>
      <c r="H805" s="12"/>
      <c r="I805" s="11"/>
    </row>
    <row r="806" spans="1:9" x14ac:dyDescent="0.25">
      <c r="A806" s="9" t="s">
        <v>331</v>
      </c>
      <c r="B806" s="21" t="s">
        <v>658</v>
      </c>
      <c r="C806" s="8" t="s">
        <v>22</v>
      </c>
      <c r="D806" s="10" t="s">
        <v>368</v>
      </c>
      <c r="E806" s="10" t="s">
        <v>20</v>
      </c>
      <c r="F806" s="13" t="s">
        <v>38</v>
      </c>
      <c r="G806" s="11" t="s">
        <v>369</v>
      </c>
      <c r="H806" s="12" t="s">
        <v>96</v>
      </c>
      <c r="I806" s="11">
        <v>3</v>
      </c>
    </row>
    <row r="807" spans="1:9" x14ac:dyDescent="0.25">
      <c r="A807" s="9" t="s">
        <v>331</v>
      </c>
      <c r="B807" s="21" t="s">
        <v>658</v>
      </c>
      <c r="C807" s="8" t="s">
        <v>22</v>
      </c>
      <c r="D807" s="10" t="s">
        <v>370</v>
      </c>
      <c r="E807" s="10" t="s">
        <v>15</v>
      </c>
      <c r="F807" s="13" t="s">
        <v>17</v>
      </c>
      <c r="G807" s="11" t="s">
        <v>102</v>
      </c>
      <c r="H807" s="12" t="s">
        <v>96</v>
      </c>
      <c r="I807" s="11">
        <v>1</v>
      </c>
    </row>
    <row r="808" spans="1:9" x14ac:dyDescent="0.25">
      <c r="A808" s="9" t="s">
        <v>331</v>
      </c>
      <c r="B808" s="21" t="s">
        <v>658</v>
      </c>
      <c r="C808" s="8" t="s">
        <v>5</v>
      </c>
      <c r="D808" s="10" t="s">
        <v>368</v>
      </c>
      <c r="E808" s="10" t="s">
        <v>20</v>
      </c>
      <c r="F808" s="13" t="s">
        <v>38</v>
      </c>
      <c r="G808" s="11" t="s">
        <v>369</v>
      </c>
      <c r="H808" s="12" t="s">
        <v>96</v>
      </c>
      <c r="I808" s="11">
        <v>3</v>
      </c>
    </row>
    <row r="809" spans="1:9" x14ac:dyDescent="0.25">
      <c r="A809" s="9" t="s">
        <v>331</v>
      </c>
      <c r="B809" s="21" t="s">
        <v>658</v>
      </c>
      <c r="C809" s="8" t="s">
        <v>5</v>
      </c>
      <c r="D809" s="10" t="s">
        <v>370</v>
      </c>
      <c r="E809" s="10" t="s">
        <v>15</v>
      </c>
      <c r="F809" s="13" t="s">
        <v>17</v>
      </c>
      <c r="G809" s="11" t="s">
        <v>102</v>
      </c>
      <c r="H809" s="12" t="s">
        <v>96</v>
      </c>
      <c r="I809" s="11">
        <v>1</v>
      </c>
    </row>
    <row r="810" spans="1:9" x14ac:dyDescent="0.25">
      <c r="A810" s="9" t="s">
        <v>331</v>
      </c>
      <c r="B810" s="21" t="s">
        <v>658</v>
      </c>
      <c r="C810" s="8" t="s">
        <v>7</v>
      </c>
      <c r="D810" s="10" t="s">
        <v>368</v>
      </c>
      <c r="E810" s="10" t="s">
        <v>20</v>
      </c>
      <c r="F810" s="13" t="s">
        <v>38</v>
      </c>
      <c r="G810" s="11" t="s">
        <v>369</v>
      </c>
      <c r="H810" s="12" t="s">
        <v>96</v>
      </c>
      <c r="I810" s="11">
        <v>3</v>
      </c>
    </row>
    <row r="811" spans="1:9" x14ac:dyDescent="0.25">
      <c r="A811" s="9" t="s">
        <v>331</v>
      </c>
      <c r="B811" s="21" t="s">
        <v>658</v>
      </c>
      <c r="C811" s="8" t="s">
        <v>7</v>
      </c>
      <c r="D811" s="10" t="s">
        <v>370</v>
      </c>
      <c r="E811" s="10" t="s">
        <v>15</v>
      </c>
      <c r="F811" s="13" t="s">
        <v>17</v>
      </c>
      <c r="G811" s="11" t="s">
        <v>102</v>
      </c>
      <c r="H811" s="12" t="s">
        <v>96</v>
      </c>
      <c r="I811" s="11">
        <v>1</v>
      </c>
    </row>
    <row r="812" spans="1:9" x14ac:dyDescent="0.25">
      <c r="A812" s="9" t="s">
        <v>331</v>
      </c>
      <c r="B812" s="21" t="s">
        <v>658</v>
      </c>
      <c r="C812" s="8" t="s">
        <v>2</v>
      </c>
      <c r="D812" s="10" t="s">
        <v>368</v>
      </c>
      <c r="E812" s="10" t="s">
        <v>20</v>
      </c>
      <c r="F812" s="13" t="s">
        <v>38</v>
      </c>
      <c r="G812" s="11" t="s">
        <v>369</v>
      </c>
      <c r="H812" s="12" t="s">
        <v>96</v>
      </c>
      <c r="I812" s="35">
        <v>3</v>
      </c>
    </row>
    <row r="813" spans="1:9" x14ac:dyDescent="0.25">
      <c r="A813" s="9" t="s">
        <v>331</v>
      </c>
      <c r="B813" s="21" t="s">
        <v>658</v>
      </c>
      <c r="C813" s="8" t="s">
        <v>2</v>
      </c>
      <c r="D813" s="10" t="s">
        <v>370</v>
      </c>
      <c r="E813" s="10" t="s">
        <v>15</v>
      </c>
      <c r="F813" s="13" t="s">
        <v>17</v>
      </c>
      <c r="G813" s="11" t="s">
        <v>102</v>
      </c>
      <c r="H813" s="12" t="s">
        <v>96</v>
      </c>
      <c r="I813" s="11">
        <v>1</v>
      </c>
    </row>
    <row r="814" spans="1:9" x14ac:dyDescent="0.25">
      <c r="A814" s="9" t="s">
        <v>331</v>
      </c>
      <c r="B814" s="21" t="s">
        <v>658</v>
      </c>
      <c r="C814" s="8" t="s">
        <v>22</v>
      </c>
      <c r="D814" s="10" t="s">
        <v>212</v>
      </c>
      <c r="E814" s="10"/>
      <c r="F814" s="13"/>
      <c r="G814" s="11"/>
      <c r="H814" s="12"/>
      <c r="I814" s="11"/>
    </row>
    <row r="815" spans="1:9" x14ac:dyDescent="0.25">
      <c r="A815" s="9" t="s">
        <v>331</v>
      </c>
      <c r="B815" s="21" t="s">
        <v>658</v>
      </c>
      <c r="C815" s="8" t="s">
        <v>22</v>
      </c>
      <c r="D815" s="10" t="s">
        <v>302</v>
      </c>
      <c r="E815" s="10"/>
      <c r="F815" s="13"/>
      <c r="G815" s="11"/>
      <c r="H815" s="12"/>
      <c r="I815" s="11"/>
    </row>
    <row r="816" spans="1:9" x14ac:dyDescent="0.25">
      <c r="A816" s="9" t="s">
        <v>331</v>
      </c>
      <c r="B816" s="21" t="s">
        <v>658</v>
      </c>
      <c r="C816" s="8" t="s">
        <v>22</v>
      </c>
      <c r="D816" s="10" t="s">
        <v>364</v>
      </c>
      <c r="E816" s="10"/>
      <c r="F816" s="13"/>
      <c r="G816" s="11"/>
      <c r="H816" s="12"/>
      <c r="I816" s="11"/>
    </row>
    <row r="817" spans="1:9" x14ac:dyDescent="0.25">
      <c r="A817" s="9" t="s">
        <v>331</v>
      </c>
      <c r="B817" s="21" t="s">
        <v>658</v>
      </c>
      <c r="C817" s="8" t="s">
        <v>22</v>
      </c>
      <c r="D817" s="10" t="s">
        <v>145</v>
      </c>
      <c r="E817" s="10"/>
      <c r="F817" s="13"/>
      <c r="G817" s="11"/>
      <c r="H817" s="12"/>
      <c r="I817" s="11"/>
    </row>
    <row r="818" spans="1:9" ht="30" x14ac:dyDescent="0.25">
      <c r="A818" s="9" t="s">
        <v>331</v>
      </c>
      <c r="B818" s="21" t="s">
        <v>658</v>
      </c>
      <c r="C818" s="8" t="s">
        <v>22</v>
      </c>
      <c r="D818" s="10" t="s">
        <v>365</v>
      </c>
      <c r="E818" s="10"/>
      <c r="F818" s="13"/>
      <c r="G818" s="11"/>
      <c r="H818" s="12"/>
      <c r="I818" s="11"/>
    </row>
    <row r="819" spans="1:9" x14ac:dyDescent="0.25">
      <c r="A819" s="9" t="s">
        <v>331</v>
      </c>
      <c r="B819" s="21" t="s">
        <v>658</v>
      </c>
      <c r="C819" s="8" t="s">
        <v>22</v>
      </c>
      <c r="D819" s="10" t="s">
        <v>366</v>
      </c>
      <c r="E819" s="10"/>
      <c r="F819" s="13"/>
      <c r="G819" s="11"/>
      <c r="H819" s="12"/>
      <c r="I819" s="11"/>
    </row>
    <row r="820" spans="1:9" x14ac:dyDescent="0.25">
      <c r="A820" s="9" t="s">
        <v>331</v>
      </c>
      <c r="B820" s="21" t="s">
        <v>658</v>
      </c>
      <c r="C820" s="8" t="s">
        <v>22</v>
      </c>
      <c r="D820" s="10" t="s">
        <v>186</v>
      </c>
      <c r="E820" s="10" t="s">
        <v>21</v>
      </c>
      <c r="F820" s="13" t="s">
        <v>26</v>
      </c>
      <c r="G820" s="11" t="s">
        <v>104</v>
      </c>
      <c r="H820" s="12" t="s">
        <v>101</v>
      </c>
      <c r="I820" s="11">
        <v>42</v>
      </c>
    </row>
    <row r="821" spans="1:9" x14ac:dyDescent="0.25">
      <c r="A821" s="9" t="s">
        <v>331</v>
      </c>
      <c r="B821" s="21" t="s">
        <v>658</v>
      </c>
      <c r="C821" s="8" t="s">
        <v>22</v>
      </c>
      <c r="D821" s="10" t="s">
        <v>360</v>
      </c>
      <c r="E821" s="10"/>
      <c r="F821" s="13"/>
      <c r="G821" s="11"/>
      <c r="H821" s="12"/>
      <c r="I821" s="11"/>
    </row>
    <row r="822" spans="1:9" x14ac:dyDescent="0.25">
      <c r="A822" s="9" t="s">
        <v>331</v>
      </c>
      <c r="B822" s="21" t="s">
        <v>658</v>
      </c>
      <c r="C822" s="8" t="s">
        <v>22</v>
      </c>
      <c r="D822" s="10" t="s">
        <v>361</v>
      </c>
      <c r="E822" s="10"/>
      <c r="F822" s="13"/>
      <c r="G822" s="11"/>
      <c r="H822" s="12"/>
      <c r="I822" s="11"/>
    </row>
    <row r="823" spans="1:9" x14ac:dyDescent="0.25">
      <c r="A823" s="9" t="s">
        <v>331</v>
      </c>
      <c r="B823" s="21" t="s">
        <v>658</v>
      </c>
      <c r="C823" s="8" t="s">
        <v>22</v>
      </c>
      <c r="D823" s="10" t="s">
        <v>362</v>
      </c>
      <c r="E823" s="10"/>
      <c r="F823" s="13"/>
      <c r="G823" s="11"/>
      <c r="H823" s="12"/>
      <c r="I823" s="11"/>
    </row>
    <row r="824" spans="1:9" x14ac:dyDescent="0.25">
      <c r="A824" s="9" t="s">
        <v>331</v>
      </c>
      <c r="B824" s="21" t="s">
        <v>658</v>
      </c>
      <c r="C824" s="8" t="s">
        <v>22</v>
      </c>
      <c r="D824" s="10" t="s">
        <v>363</v>
      </c>
      <c r="E824" s="10"/>
      <c r="F824" s="13"/>
      <c r="G824" s="11"/>
      <c r="H824" s="12"/>
      <c r="I824" s="11"/>
    </row>
    <row r="825" spans="1:9" x14ac:dyDescent="0.25">
      <c r="A825" s="9" t="s">
        <v>331</v>
      </c>
      <c r="B825" s="21" t="s">
        <v>658</v>
      </c>
      <c r="C825" s="8" t="s">
        <v>22</v>
      </c>
      <c r="D825" s="10" t="s">
        <v>294</v>
      </c>
      <c r="E825" s="10"/>
      <c r="F825" s="13"/>
      <c r="G825" s="11"/>
      <c r="H825" s="12"/>
      <c r="I825" s="11"/>
    </row>
    <row r="826" spans="1:9" x14ac:dyDescent="0.25">
      <c r="A826" s="9" t="s">
        <v>331</v>
      </c>
      <c r="B826" s="21" t="s">
        <v>658</v>
      </c>
      <c r="C826" s="8" t="s">
        <v>22</v>
      </c>
      <c r="D826" s="10" t="s">
        <v>350</v>
      </c>
      <c r="E826" s="10" t="s">
        <v>20</v>
      </c>
      <c r="F826" s="13" t="s">
        <v>29</v>
      </c>
      <c r="G826" s="11" t="s">
        <v>292</v>
      </c>
      <c r="H826" s="12" t="s">
        <v>96</v>
      </c>
      <c r="I826" s="11">
        <v>2</v>
      </c>
    </row>
    <row r="827" spans="1:9" x14ac:dyDescent="0.25">
      <c r="A827" s="9" t="s">
        <v>331</v>
      </c>
      <c r="B827" s="21" t="s">
        <v>658</v>
      </c>
      <c r="C827" s="8" t="s">
        <v>22</v>
      </c>
      <c r="D827" s="10" t="s">
        <v>282</v>
      </c>
      <c r="E827" s="10" t="s">
        <v>20</v>
      </c>
      <c r="F827" s="13" t="s">
        <v>282</v>
      </c>
      <c r="G827" s="11" t="s">
        <v>283</v>
      </c>
      <c r="H827" s="12" t="s">
        <v>96</v>
      </c>
      <c r="I827" s="11">
        <v>2</v>
      </c>
    </row>
    <row r="828" spans="1:9" x14ac:dyDescent="0.25">
      <c r="A828" s="9" t="s">
        <v>331</v>
      </c>
      <c r="B828" s="21" t="s">
        <v>658</v>
      </c>
      <c r="C828" s="8" t="s">
        <v>22</v>
      </c>
      <c r="D828" s="10" t="s">
        <v>351</v>
      </c>
      <c r="E828" s="10" t="s">
        <v>20</v>
      </c>
      <c r="F828" s="13" t="s">
        <v>17</v>
      </c>
      <c r="G828" s="11" t="s">
        <v>103</v>
      </c>
      <c r="H828" s="12" t="s">
        <v>96</v>
      </c>
      <c r="I828" s="11">
        <v>1</v>
      </c>
    </row>
    <row r="829" spans="1:9" x14ac:dyDescent="0.25">
      <c r="A829" s="9" t="s">
        <v>331</v>
      </c>
      <c r="B829" s="21" t="s">
        <v>658</v>
      </c>
      <c r="C829" s="8" t="s">
        <v>22</v>
      </c>
      <c r="D829" s="10" t="s">
        <v>351</v>
      </c>
      <c r="E829" s="10" t="s">
        <v>20</v>
      </c>
      <c r="F829" s="13" t="s">
        <v>17</v>
      </c>
      <c r="G829" s="11" t="s">
        <v>280</v>
      </c>
      <c r="H829" s="12" t="s">
        <v>96</v>
      </c>
      <c r="I829" s="11">
        <v>1</v>
      </c>
    </row>
    <row r="830" spans="1:9" x14ac:dyDescent="0.25">
      <c r="A830" s="9" t="s">
        <v>331</v>
      </c>
      <c r="B830" s="21" t="s">
        <v>658</v>
      </c>
      <c r="C830" s="8" t="s">
        <v>22</v>
      </c>
      <c r="D830" s="10" t="s">
        <v>352</v>
      </c>
      <c r="E830" s="10"/>
      <c r="F830" s="13"/>
      <c r="G830" s="11"/>
      <c r="H830" s="12"/>
      <c r="I830" s="11"/>
    </row>
    <row r="831" spans="1:9" x14ac:dyDescent="0.25">
      <c r="A831" s="9" t="s">
        <v>331</v>
      </c>
      <c r="B831" s="21" t="s">
        <v>658</v>
      </c>
      <c r="C831" s="8" t="s">
        <v>22</v>
      </c>
      <c r="D831" s="10" t="s">
        <v>353</v>
      </c>
      <c r="E831" s="10" t="s">
        <v>15</v>
      </c>
      <c r="F831" s="13" t="s">
        <v>17</v>
      </c>
      <c r="G831" s="11" t="s">
        <v>103</v>
      </c>
      <c r="H831" s="12" t="s">
        <v>96</v>
      </c>
      <c r="I831" s="11">
        <v>1</v>
      </c>
    </row>
    <row r="832" spans="1:9" x14ac:dyDescent="0.25">
      <c r="A832" s="9" t="s">
        <v>331</v>
      </c>
      <c r="B832" s="21" t="s">
        <v>658</v>
      </c>
      <c r="C832" s="8" t="s">
        <v>22</v>
      </c>
      <c r="D832" s="10" t="s">
        <v>335</v>
      </c>
      <c r="E832" s="10" t="s">
        <v>49</v>
      </c>
      <c r="F832" s="13" t="s">
        <v>26</v>
      </c>
      <c r="G832" s="11" t="s">
        <v>104</v>
      </c>
      <c r="H832" s="12" t="s">
        <v>101</v>
      </c>
      <c r="I832" s="11">
        <f>24.3*2</f>
        <v>48.6</v>
      </c>
    </row>
    <row r="833" spans="1:9" x14ac:dyDescent="0.25">
      <c r="A833" s="9" t="s">
        <v>331</v>
      </c>
      <c r="B833" s="21" t="s">
        <v>658</v>
      </c>
      <c r="C833" s="8" t="s">
        <v>22</v>
      </c>
      <c r="D833" s="10" t="s">
        <v>354</v>
      </c>
      <c r="E833" s="10" t="s">
        <v>15</v>
      </c>
      <c r="F833" s="13" t="s">
        <v>26</v>
      </c>
      <c r="G833" s="11" t="s">
        <v>104</v>
      </c>
      <c r="H833" s="12" t="s">
        <v>101</v>
      </c>
      <c r="I833" s="11">
        <v>13.5</v>
      </c>
    </row>
    <row r="834" spans="1:9" ht="30" x14ac:dyDescent="0.25">
      <c r="A834" s="9" t="s">
        <v>331</v>
      </c>
      <c r="B834" s="21" t="s">
        <v>658</v>
      </c>
      <c r="C834" s="8" t="s">
        <v>22</v>
      </c>
      <c r="D834" s="10" t="s">
        <v>355</v>
      </c>
      <c r="E834" s="10"/>
      <c r="F834" s="13"/>
      <c r="G834" s="11"/>
      <c r="H834" s="12"/>
      <c r="I834" s="11"/>
    </row>
    <row r="835" spans="1:9" x14ac:dyDescent="0.25">
      <c r="A835" s="9" t="s">
        <v>331</v>
      </c>
      <c r="B835" s="21" t="s">
        <v>658</v>
      </c>
      <c r="C835" s="8" t="s">
        <v>22</v>
      </c>
      <c r="D835" s="10" t="s">
        <v>356</v>
      </c>
      <c r="E835" s="10"/>
      <c r="F835" s="13"/>
      <c r="G835" s="11"/>
      <c r="H835" s="12"/>
      <c r="I835" s="11"/>
    </row>
    <row r="836" spans="1:9" x14ac:dyDescent="0.25">
      <c r="A836" s="9" t="s">
        <v>331</v>
      </c>
      <c r="B836" s="21" t="s">
        <v>658</v>
      </c>
      <c r="C836" s="8" t="s">
        <v>22</v>
      </c>
      <c r="D836" s="10" t="s">
        <v>357</v>
      </c>
      <c r="E836" s="10" t="s">
        <v>20</v>
      </c>
      <c r="F836" s="13" t="s">
        <v>29</v>
      </c>
      <c r="G836" s="11" t="s">
        <v>358</v>
      </c>
      <c r="H836" s="12" t="s">
        <v>96</v>
      </c>
      <c r="I836" s="11">
        <v>2</v>
      </c>
    </row>
    <row r="837" spans="1:9" x14ac:dyDescent="0.25">
      <c r="A837" s="9" t="s">
        <v>331</v>
      </c>
      <c r="B837" s="21" t="s">
        <v>658</v>
      </c>
      <c r="C837" s="8" t="s">
        <v>22</v>
      </c>
      <c r="D837" s="10" t="s">
        <v>282</v>
      </c>
      <c r="E837" s="10" t="s">
        <v>20</v>
      </c>
      <c r="F837" s="13" t="s">
        <v>282</v>
      </c>
      <c r="G837" s="11" t="s">
        <v>359</v>
      </c>
      <c r="H837" s="12" t="s">
        <v>96</v>
      </c>
      <c r="I837" s="11">
        <v>2</v>
      </c>
    </row>
    <row r="838" spans="1:9" x14ac:dyDescent="0.25">
      <c r="A838" s="9" t="s">
        <v>331</v>
      </c>
      <c r="B838" s="21" t="s">
        <v>658</v>
      </c>
      <c r="C838" s="8" t="s">
        <v>22</v>
      </c>
      <c r="D838" s="10" t="s">
        <v>339</v>
      </c>
      <c r="E838" s="10" t="s">
        <v>15</v>
      </c>
      <c r="F838" s="13" t="s">
        <v>19</v>
      </c>
      <c r="G838" s="11" t="s">
        <v>97</v>
      </c>
      <c r="H838" s="12" t="s">
        <v>96</v>
      </c>
      <c r="I838" s="11">
        <v>2</v>
      </c>
    </row>
    <row r="839" spans="1:9" x14ac:dyDescent="0.25">
      <c r="A839" s="9" t="s">
        <v>331</v>
      </c>
      <c r="B839" s="21" t="s">
        <v>658</v>
      </c>
      <c r="C839" s="8" t="s">
        <v>22</v>
      </c>
      <c r="D839" s="10" t="s">
        <v>340</v>
      </c>
      <c r="E839" s="10" t="s">
        <v>15</v>
      </c>
      <c r="F839" s="13" t="s">
        <v>19</v>
      </c>
      <c r="G839" s="11" t="s">
        <v>107</v>
      </c>
      <c r="H839" s="12" t="s">
        <v>96</v>
      </c>
      <c r="I839" s="11">
        <v>1</v>
      </c>
    </row>
    <row r="840" spans="1:9" ht="30" x14ac:dyDescent="0.25">
      <c r="A840" s="9" t="s">
        <v>331</v>
      </c>
      <c r="B840" s="21" t="s">
        <v>658</v>
      </c>
      <c r="C840" s="8" t="s">
        <v>22</v>
      </c>
      <c r="D840" s="10" t="s">
        <v>341</v>
      </c>
      <c r="E840" s="10"/>
      <c r="F840" s="13"/>
      <c r="G840" s="11"/>
      <c r="H840" s="12"/>
      <c r="I840" s="11"/>
    </row>
    <row r="841" spans="1:9" ht="45" x14ac:dyDescent="0.25">
      <c r="A841" s="9" t="s">
        <v>331</v>
      </c>
      <c r="B841" s="21" t="s">
        <v>658</v>
      </c>
      <c r="C841" s="8" t="s">
        <v>22</v>
      </c>
      <c r="D841" s="10" t="s">
        <v>342</v>
      </c>
      <c r="E841" s="10"/>
      <c r="F841" s="13"/>
      <c r="G841" s="11"/>
      <c r="H841" s="12"/>
      <c r="I841" s="11"/>
    </row>
    <row r="842" spans="1:9" x14ac:dyDescent="0.25">
      <c r="A842" s="9" t="s">
        <v>331</v>
      </c>
      <c r="B842" s="21" t="s">
        <v>658</v>
      </c>
      <c r="C842" s="8" t="s">
        <v>22</v>
      </c>
      <c r="D842" s="10" t="s">
        <v>343</v>
      </c>
      <c r="E842" s="10"/>
      <c r="F842" s="13"/>
      <c r="G842" s="11"/>
      <c r="H842" s="12"/>
      <c r="I842" s="11"/>
    </row>
    <row r="843" spans="1:9" x14ac:dyDescent="0.25">
      <c r="A843" s="9" t="s">
        <v>331</v>
      </c>
      <c r="B843" s="21" t="s">
        <v>658</v>
      </c>
      <c r="C843" s="8" t="s">
        <v>22</v>
      </c>
      <c r="D843" s="10" t="s">
        <v>344</v>
      </c>
      <c r="E843" s="10" t="s">
        <v>20</v>
      </c>
      <c r="F843" s="13" t="s">
        <v>18</v>
      </c>
      <c r="G843" s="11" t="s">
        <v>349</v>
      </c>
      <c r="H843" s="12" t="s">
        <v>96</v>
      </c>
      <c r="I843" s="11">
        <v>1</v>
      </c>
    </row>
    <row r="844" spans="1:9" x14ac:dyDescent="0.25">
      <c r="A844" s="9" t="s">
        <v>331</v>
      </c>
      <c r="B844" s="21" t="s">
        <v>658</v>
      </c>
      <c r="C844" s="8" t="s">
        <v>22</v>
      </c>
      <c r="D844" s="10" t="s">
        <v>282</v>
      </c>
      <c r="E844" s="10" t="s">
        <v>20</v>
      </c>
      <c r="F844" s="13" t="s">
        <v>282</v>
      </c>
      <c r="G844" s="11" t="s">
        <v>348</v>
      </c>
      <c r="H844" s="12" t="s">
        <v>96</v>
      </c>
      <c r="I844" s="11">
        <v>1</v>
      </c>
    </row>
    <row r="845" spans="1:9" x14ac:dyDescent="0.25">
      <c r="A845" s="9" t="s">
        <v>331</v>
      </c>
      <c r="B845" s="21" t="s">
        <v>658</v>
      </c>
      <c r="C845" s="8" t="s">
        <v>22</v>
      </c>
      <c r="D845" s="10" t="s">
        <v>345</v>
      </c>
      <c r="E845" s="10"/>
      <c r="F845" s="13"/>
      <c r="G845" s="11"/>
      <c r="H845" s="12"/>
      <c r="I845" s="11"/>
    </row>
    <row r="846" spans="1:9" x14ac:dyDescent="0.25">
      <c r="A846" s="9" t="s">
        <v>331</v>
      </c>
      <c r="B846" s="21" t="s">
        <v>658</v>
      </c>
      <c r="C846" s="8" t="s">
        <v>22</v>
      </c>
      <c r="D846" s="10" t="s">
        <v>346</v>
      </c>
      <c r="E846" s="10"/>
      <c r="F846" s="13"/>
      <c r="G846" s="11"/>
      <c r="H846" s="12"/>
      <c r="I846" s="11"/>
    </row>
    <row r="847" spans="1:9" x14ac:dyDescent="0.25">
      <c r="A847" s="9" t="s">
        <v>331</v>
      </c>
      <c r="B847" s="21" t="s">
        <v>658</v>
      </c>
      <c r="C847" s="8" t="s">
        <v>22</v>
      </c>
      <c r="D847" s="10" t="s">
        <v>271</v>
      </c>
      <c r="E847" s="10" t="s">
        <v>20</v>
      </c>
      <c r="F847" s="13" t="s">
        <v>29</v>
      </c>
      <c r="G847" s="11" t="s">
        <v>2142</v>
      </c>
      <c r="H847" s="12" t="s">
        <v>96</v>
      </c>
      <c r="I847" s="11">
        <v>1</v>
      </c>
    </row>
    <row r="848" spans="1:9" x14ac:dyDescent="0.25">
      <c r="A848" s="9" t="s">
        <v>331</v>
      </c>
      <c r="B848" s="21" t="s">
        <v>658</v>
      </c>
      <c r="C848" s="8" t="s">
        <v>22</v>
      </c>
      <c r="D848" s="10" t="s">
        <v>126</v>
      </c>
      <c r="E848" s="10" t="s">
        <v>15</v>
      </c>
      <c r="F848" s="13" t="s">
        <v>16</v>
      </c>
      <c r="G848" s="11" t="s">
        <v>100</v>
      </c>
      <c r="H848" s="12" t="s">
        <v>101</v>
      </c>
      <c r="I848" s="11">
        <v>86</v>
      </c>
    </row>
    <row r="849" spans="1:9" x14ac:dyDescent="0.25">
      <c r="A849" s="9" t="s">
        <v>331</v>
      </c>
      <c r="B849" s="21" t="s">
        <v>658</v>
      </c>
      <c r="C849" s="8" t="s">
        <v>22</v>
      </c>
      <c r="D849" s="10" t="s">
        <v>192</v>
      </c>
      <c r="E849" s="10" t="s">
        <v>15</v>
      </c>
      <c r="F849" s="13" t="s">
        <v>18</v>
      </c>
      <c r="G849" s="11" t="s">
        <v>276</v>
      </c>
      <c r="H849" s="12" t="s">
        <v>96</v>
      </c>
      <c r="I849" s="11">
        <v>3</v>
      </c>
    </row>
    <row r="850" spans="1:9" x14ac:dyDescent="0.25">
      <c r="A850" s="9" t="s">
        <v>331</v>
      </c>
      <c r="B850" s="21" t="s">
        <v>658</v>
      </c>
      <c r="C850" s="8" t="s">
        <v>22</v>
      </c>
      <c r="D850" s="10" t="s">
        <v>336</v>
      </c>
      <c r="E850" s="10" t="s">
        <v>15</v>
      </c>
      <c r="F850" s="13"/>
      <c r="G850" s="11"/>
      <c r="H850" s="12"/>
      <c r="I850" s="11"/>
    </row>
    <row r="851" spans="1:9" x14ac:dyDescent="0.25">
      <c r="A851" s="9" t="s">
        <v>331</v>
      </c>
      <c r="B851" s="21" t="s">
        <v>658</v>
      </c>
      <c r="C851" s="8" t="s">
        <v>22</v>
      </c>
      <c r="D851" s="10" t="s">
        <v>337</v>
      </c>
      <c r="E851" s="10"/>
      <c r="F851" s="13"/>
      <c r="G851" s="11"/>
      <c r="H851" s="12"/>
      <c r="I851" s="11"/>
    </row>
    <row r="852" spans="1:9" x14ac:dyDescent="0.25">
      <c r="A852" s="9" t="s">
        <v>331</v>
      </c>
      <c r="B852" s="21" t="s">
        <v>658</v>
      </c>
      <c r="C852" s="8" t="s">
        <v>22</v>
      </c>
      <c r="D852" s="10" t="s">
        <v>338</v>
      </c>
      <c r="E852" s="10" t="s">
        <v>279</v>
      </c>
      <c r="F852" s="13"/>
      <c r="G852" s="11"/>
      <c r="H852" s="12"/>
      <c r="I852" s="11"/>
    </row>
    <row r="853" spans="1:9" x14ac:dyDescent="0.25">
      <c r="A853" s="9" t="s">
        <v>331</v>
      </c>
      <c r="B853" s="21" t="s">
        <v>658</v>
      </c>
      <c r="C853" s="8" t="s">
        <v>22</v>
      </c>
      <c r="D853" s="10" t="s">
        <v>333</v>
      </c>
      <c r="E853" s="10"/>
      <c r="F853" s="13"/>
      <c r="G853" s="11"/>
      <c r="H853" s="12"/>
      <c r="I853" s="11"/>
    </row>
    <row r="854" spans="1:9" x14ac:dyDescent="0.25">
      <c r="A854" s="9" t="s">
        <v>331</v>
      </c>
      <c r="B854" s="21" t="s">
        <v>658</v>
      </c>
      <c r="C854" s="8" t="s">
        <v>150</v>
      </c>
      <c r="D854" s="10" t="s">
        <v>371</v>
      </c>
      <c r="E854" s="10"/>
      <c r="F854" s="13"/>
      <c r="G854" s="11"/>
      <c r="H854" s="12"/>
      <c r="I854" s="11"/>
    </row>
    <row r="855" spans="1:9" x14ac:dyDescent="0.25">
      <c r="A855" s="9" t="s">
        <v>331</v>
      </c>
      <c r="B855" s="21" t="s">
        <v>658</v>
      </c>
      <c r="C855" s="8" t="s">
        <v>150</v>
      </c>
      <c r="D855" s="10" t="s">
        <v>372</v>
      </c>
      <c r="E855" s="10"/>
      <c r="F855" s="13"/>
      <c r="G855" s="11"/>
      <c r="H855" s="12"/>
      <c r="I855" s="11"/>
    </row>
    <row r="856" spans="1:9" x14ac:dyDescent="0.25">
      <c r="A856" s="9" t="s">
        <v>331</v>
      </c>
      <c r="B856" s="21" t="s">
        <v>658</v>
      </c>
      <c r="C856" s="8" t="s">
        <v>150</v>
      </c>
      <c r="D856" s="10" t="s">
        <v>373</v>
      </c>
      <c r="E856" s="10"/>
      <c r="F856" s="13"/>
      <c r="G856" s="11"/>
      <c r="H856" s="12"/>
      <c r="I856" s="11"/>
    </row>
    <row r="857" spans="1:9" x14ac:dyDescent="0.25">
      <c r="A857" s="9" t="s">
        <v>331</v>
      </c>
      <c r="B857" s="21" t="s">
        <v>658</v>
      </c>
      <c r="C857" s="8" t="s">
        <v>150</v>
      </c>
      <c r="D857" s="10" t="s">
        <v>212</v>
      </c>
      <c r="E857" s="10"/>
      <c r="F857" s="13"/>
      <c r="G857" s="11"/>
      <c r="H857" s="12"/>
      <c r="I857" s="11"/>
    </row>
    <row r="858" spans="1:9" x14ac:dyDescent="0.25">
      <c r="A858" s="9" t="s">
        <v>331</v>
      </c>
      <c r="B858" s="21" t="s">
        <v>658</v>
      </c>
      <c r="C858" s="8" t="s">
        <v>150</v>
      </c>
      <c r="D858" s="10" t="s">
        <v>302</v>
      </c>
      <c r="E858" s="10"/>
      <c r="F858" s="13"/>
      <c r="G858" s="11"/>
      <c r="H858" s="12"/>
      <c r="I858" s="11"/>
    </row>
    <row r="859" spans="1:9" x14ac:dyDescent="0.25">
      <c r="A859" s="9" t="s">
        <v>331</v>
      </c>
      <c r="B859" s="21" t="s">
        <v>658</v>
      </c>
      <c r="C859" s="8" t="s">
        <v>150</v>
      </c>
      <c r="D859" s="10" t="s">
        <v>364</v>
      </c>
      <c r="E859" s="10"/>
      <c r="F859" s="13"/>
      <c r="G859" s="11"/>
      <c r="H859" s="12"/>
      <c r="I859" s="11"/>
    </row>
    <row r="860" spans="1:9" x14ac:dyDescent="0.25">
      <c r="A860" s="9" t="s">
        <v>331</v>
      </c>
      <c r="B860" s="21" t="s">
        <v>658</v>
      </c>
      <c r="C860" s="8" t="s">
        <v>150</v>
      </c>
      <c r="D860" s="10" t="s">
        <v>145</v>
      </c>
      <c r="E860" s="10"/>
      <c r="F860" s="13"/>
      <c r="G860" s="11"/>
      <c r="H860" s="12"/>
      <c r="I860" s="11"/>
    </row>
    <row r="861" spans="1:9" ht="30" x14ac:dyDescent="0.25">
      <c r="A861" s="9" t="s">
        <v>331</v>
      </c>
      <c r="B861" s="21" t="s">
        <v>658</v>
      </c>
      <c r="C861" s="8" t="s">
        <v>150</v>
      </c>
      <c r="D861" s="10" t="s">
        <v>365</v>
      </c>
      <c r="E861" s="10"/>
      <c r="F861" s="13"/>
      <c r="G861" s="11"/>
      <c r="H861" s="12"/>
      <c r="I861" s="11"/>
    </row>
    <row r="862" spans="1:9" x14ac:dyDescent="0.25">
      <c r="A862" s="9" t="s">
        <v>331</v>
      </c>
      <c r="B862" s="21" t="s">
        <v>658</v>
      </c>
      <c r="C862" s="8" t="s">
        <v>150</v>
      </c>
      <c r="D862" s="10" t="s">
        <v>366</v>
      </c>
      <c r="E862" s="10"/>
      <c r="F862" s="13"/>
      <c r="G862" s="11"/>
      <c r="H862" s="12"/>
      <c r="I862" s="11"/>
    </row>
    <row r="863" spans="1:9" x14ac:dyDescent="0.25">
      <c r="A863" s="9" t="s">
        <v>331</v>
      </c>
      <c r="B863" s="21" t="s">
        <v>658</v>
      </c>
      <c r="C863" s="8" t="s">
        <v>150</v>
      </c>
      <c r="D863" s="10" t="s">
        <v>186</v>
      </c>
      <c r="E863" s="10" t="s">
        <v>21</v>
      </c>
      <c r="F863" s="13" t="s">
        <v>26</v>
      </c>
      <c r="G863" s="11" t="s">
        <v>104</v>
      </c>
      <c r="H863" s="12" t="s">
        <v>101</v>
      </c>
      <c r="I863" s="11">
        <v>42</v>
      </c>
    </row>
    <row r="864" spans="1:9" x14ac:dyDescent="0.25">
      <c r="A864" s="9" t="s">
        <v>331</v>
      </c>
      <c r="B864" s="21" t="s">
        <v>658</v>
      </c>
      <c r="C864" s="8" t="s">
        <v>150</v>
      </c>
      <c r="D864" s="10" t="s">
        <v>360</v>
      </c>
      <c r="E864" s="10"/>
      <c r="F864" s="13"/>
      <c r="G864" s="11"/>
      <c r="H864" s="12"/>
      <c r="I864" s="11"/>
    </row>
    <row r="865" spans="1:9" x14ac:dyDescent="0.25">
      <c r="A865" s="9" t="s">
        <v>331</v>
      </c>
      <c r="B865" s="21" t="s">
        <v>658</v>
      </c>
      <c r="C865" s="8" t="s">
        <v>150</v>
      </c>
      <c r="D865" s="10" t="s">
        <v>361</v>
      </c>
      <c r="E865" s="10"/>
      <c r="F865" s="13"/>
      <c r="G865" s="11"/>
      <c r="H865" s="12"/>
      <c r="I865" s="11"/>
    </row>
    <row r="866" spans="1:9" x14ac:dyDescent="0.25">
      <c r="A866" s="9" t="s">
        <v>331</v>
      </c>
      <c r="B866" s="21" t="s">
        <v>658</v>
      </c>
      <c r="C866" s="8" t="s">
        <v>150</v>
      </c>
      <c r="D866" s="10" t="s">
        <v>362</v>
      </c>
      <c r="E866" s="10"/>
      <c r="F866" s="13"/>
      <c r="G866" s="11"/>
      <c r="H866" s="12"/>
      <c r="I866" s="11"/>
    </row>
    <row r="867" spans="1:9" x14ac:dyDescent="0.25">
      <c r="A867" s="9" t="s">
        <v>331</v>
      </c>
      <c r="B867" s="21" t="s">
        <v>658</v>
      </c>
      <c r="C867" s="8" t="s">
        <v>150</v>
      </c>
      <c r="D867" s="10" t="s">
        <v>363</v>
      </c>
      <c r="E867" s="10"/>
      <c r="F867" s="13"/>
      <c r="G867" s="11"/>
      <c r="H867" s="12"/>
      <c r="I867" s="11"/>
    </row>
    <row r="868" spans="1:9" x14ac:dyDescent="0.25">
      <c r="A868" s="9" t="s">
        <v>331</v>
      </c>
      <c r="B868" s="21" t="s">
        <v>658</v>
      </c>
      <c r="C868" s="8" t="s">
        <v>150</v>
      </c>
      <c r="D868" s="10" t="s">
        <v>294</v>
      </c>
      <c r="E868" s="10"/>
      <c r="F868" s="13"/>
      <c r="G868" s="11"/>
      <c r="H868" s="12"/>
      <c r="I868" s="11"/>
    </row>
    <row r="869" spans="1:9" x14ac:dyDescent="0.25">
      <c r="A869" s="9" t="s">
        <v>331</v>
      </c>
      <c r="B869" s="21" t="s">
        <v>658</v>
      </c>
      <c r="C869" s="8" t="s">
        <v>150</v>
      </c>
      <c r="D869" s="10" t="s">
        <v>350</v>
      </c>
      <c r="E869" s="10" t="s">
        <v>20</v>
      </c>
      <c r="F869" s="13" t="s">
        <v>29</v>
      </c>
      <c r="G869" s="11" t="s">
        <v>292</v>
      </c>
      <c r="H869" s="12" t="s">
        <v>96</v>
      </c>
      <c r="I869" s="11">
        <v>2</v>
      </c>
    </row>
    <row r="870" spans="1:9" x14ac:dyDescent="0.25">
      <c r="A870" s="9" t="s">
        <v>331</v>
      </c>
      <c r="B870" s="21" t="s">
        <v>658</v>
      </c>
      <c r="C870" s="8" t="s">
        <v>150</v>
      </c>
      <c r="D870" s="10" t="s">
        <v>282</v>
      </c>
      <c r="E870" s="10" t="s">
        <v>20</v>
      </c>
      <c r="F870" s="13" t="s">
        <v>282</v>
      </c>
      <c r="G870" s="11" t="s">
        <v>283</v>
      </c>
      <c r="H870" s="12" t="s">
        <v>96</v>
      </c>
      <c r="I870" s="11">
        <v>2</v>
      </c>
    </row>
    <row r="871" spans="1:9" x14ac:dyDescent="0.25">
      <c r="A871" s="9" t="s">
        <v>331</v>
      </c>
      <c r="B871" s="21" t="s">
        <v>658</v>
      </c>
      <c r="C871" s="8" t="s">
        <v>150</v>
      </c>
      <c r="D871" s="10" t="s">
        <v>351</v>
      </c>
      <c r="E871" s="10" t="s">
        <v>20</v>
      </c>
      <c r="F871" s="13" t="s">
        <v>17</v>
      </c>
      <c r="G871" s="11" t="s">
        <v>103</v>
      </c>
      <c r="H871" s="12" t="s">
        <v>96</v>
      </c>
      <c r="I871" s="11">
        <v>1</v>
      </c>
    </row>
    <row r="872" spans="1:9" x14ac:dyDescent="0.25">
      <c r="A872" s="9" t="s">
        <v>331</v>
      </c>
      <c r="B872" s="21" t="s">
        <v>658</v>
      </c>
      <c r="C872" s="8" t="s">
        <v>150</v>
      </c>
      <c r="D872" s="10" t="s">
        <v>351</v>
      </c>
      <c r="E872" s="10" t="s">
        <v>20</v>
      </c>
      <c r="F872" s="13" t="s">
        <v>17</v>
      </c>
      <c r="G872" s="11" t="s">
        <v>280</v>
      </c>
      <c r="H872" s="12" t="s">
        <v>96</v>
      </c>
      <c r="I872" s="11">
        <v>1</v>
      </c>
    </row>
    <row r="873" spans="1:9" x14ac:dyDescent="0.25">
      <c r="A873" s="9" t="s">
        <v>331</v>
      </c>
      <c r="B873" s="21" t="s">
        <v>658</v>
      </c>
      <c r="C873" s="8" t="s">
        <v>150</v>
      </c>
      <c r="D873" s="10" t="s">
        <v>352</v>
      </c>
      <c r="E873" s="10"/>
      <c r="F873" s="13"/>
      <c r="G873" s="11"/>
      <c r="H873" s="12"/>
      <c r="I873" s="11"/>
    </row>
    <row r="874" spans="1:9" x14ac:dyDescent="0.25">
      <c r="A874" s="9" t="s">
        <v>331</v>
      </c>
      <c r="B874" s="21" t="s">
        <v>658</v>
      </c>
      <c r="C874" s="8" t="s">
        <v>150</v>
      </c>
      <c r="D874" s="10" t="s">
        <v>353</v>
      </c>
      <c r="E874" s="10" t="s">
        <v>15</v>
      </c>
      <c r="F874" s="13" t="s">
        <v>17</v>
      </c>
      <c r="G874" s="11" t="s">
        <v>103</v>
      </c>
      <c r="H874" s="12" t="s">
        <v>96</v>
      </c>
      <c r="I874" s="11">
        <v>1</v>
      </c>
    </row>
    <row r="875" spans="1:9" x14ac:dyDescent="0.25">
      <c r="A875" s="9" t="s">
        <v>331</v>
      </c>
      <c r="B875" s="21" t="s">
        <v>658</v>
      </c>
      <c r="C875" s="8" t="s">
        <v>150</v>
      </c>
      <c r="D875" s="10" t="s">
        <v>335</v>
      </c>
      <c r="E875" s="10" t="s">
        <v>49</v>
      </c>
      <c r="F875" s="13" t="s">
        <v>26</v>
      </c>
      <c r="G875" s="11" t="s">
        <v>104</v>
      </c>
      <c r="H875" s="12" t="s">
        <v>101</v>
      </c>
      <c r="I875" s="11">
        <f>24.3*2</f>
        <v>48.6</v>
      </c>
    </row>
    <row r="876" spans="1:9" x14ac:dyDescent="0.25">
      <c r="A876" s="9" t="s">
        <v>331</v>
      </c>
      <c r="B876" s="21" t="s">
        <v>658</v>
      </c>
      <c r="C876" s="8" t="s">
        <v>150</v>
      </c>
      <c r="D876" s="10" t="s">
        <v>354</v>
      </c>
      <c r="E876" s="10" t="s">
        <v>15</v>
      </c>
      <c r="F876" s="13" t="s">
        <v>26</v>
      </c>
      <c r="G876" s="11" t="s">
        <v>104</v>
      </c>
      <c r="H876" s="12" t="s">
        <v>101</v>
      </c>
      <c r="I876" s="11">
        <v>13.5</v>
      </c>
    </row>
    <row r="877" spans="1:9" ht="30" x14ac:dyDescent="0.25">
      <c r="A877" s="9" t="s">
        <v>331</v>
      </c>
      <c r="B877" s="21" t="s">
        <v>658</v>
      </c>
      <c r="C877" s="8" t="s">
        <v>150</v>
      </c>
      <c r="D877" s="10" t="s">
        <v>355</v>
      </c>
      <c r="E877" s="10"/>
      <c r="F877" s="13"/>
      <c r="G877" s="11"/>
      <c r="H877" s="12"/>
      <c r="I877" s="11"/>
    </row>
    <row r="878" spans="1:9" x14ac:dyDescent="0.25">
      <c r="A878" s="9" t="s">
        <v>331</v>
      </c>
      <c r="B878" s="21" t="s">
        <v>658</v>
      </c>
      <c r="C878" s="8" t="s">
        <v>150</v>
      </c>
      <c r="D878" s="10" t="s">
        <v>356</v>
      </c>
      <c r="E878" s="10"/>
      <c r="F878" s="13"/>
      <c r="G878" s="11"/>
      <c r="H878" s="12"/>
      <c r="I878" s="11"/>
    </row>
    <row r="879" spans="1:9" x14ac:dyDescent="0.25">
      <c r="A879" s="9" t="s">
        <v>331</v>
      </c>
      <c r="B879" s="21" t="s">
        <v>658</v>
      </c>
      <c r="C879" s="8" t="s">
        <v>150</v>
      </c>
      <c r="D879" s="10" t="s">
        <v>357</v>
      </c>
      <c r="E879" s="10" t="s">
        <v>20</v>
      </c>
      <c r="F879" s="13" t="s">
        <v>29</v>
      </c>
      <c r="G879" s="11" t="s">
        <v>358</v>
      </c>
      <c r="H879" s="12" t="s">
        <v>96</v>
      </c>
      <c r="I879" s="11">
        <v>2</v>
      </c>
    </row>
    <row r="880" spans="1:9" x14ac:dyDescent="0.25">
      <c r="A880" s="9" t="s">
        <v>331</v>
      </c>
      <c r="B880" s="21" t="s">
        <v>658</v>
      </c>
      <c r="C880" s="8" t="s">
        <v>150</v>
      </c>
      <c r="D880" s="10" t="s">
        <v>282</v>
      </c>
      <c r="E880" s="10" t="s">
        <v>20</v>
      </c>
      <c r="F880" s="13" t="s">
        <v>282</v>
      </c>
      <c r="G880" s="11" t="s">
        <v>359</v>
      </c>
      <c r="H880" s="12" t="s">
        <v>96</v>
      </c>
      <c r="I880" s="11">
        <v>2</v>
      </c>
    </row>
    <row r="881" spans="1:9" x14ac:dyDescent="0.25">
      <c r="A881" s="9" t="s">
        <v>331</v>
      </c>
      <c r="B881" s="21" t="s">
        <v>658</v>
      </c>
      <c r="C881" s="8" t="s">
        <v>150</v>
      </c>
      <c r="D881" s="10" t="s">
        <v>339</v>
      </c>
      <c r="E881" s="10" t="s">
        <v>15</v>
      </c>
      <c r="F881" s="13" t="s">
        <v>19</v>
      </c>
      <c r="G881" s="11" t="s">
        <v>97</v>
      </c>
      <c r="H881" s="12" t="s">
        <v>96</v>
      </c>
      <c r="I881" s="11">
        <v>2</v>
      </c>
    </row>
    <row r="882" spans="1:9" x14ac:dyDescent="0.25">
      <c r="A882" s="9" t="s">
        <v>331</v>
      </c>
      <c r="B882" s="21" t="s">
        <v>658</v>
      </c>
      <c r="C882" s="8" t="s">
        <v>150</v>
      </c>
      <c r="D882" s="10" t="s">
        <v>340</v>
      </c>
      <c r="E882" s="10" t="s">
        <v>15</v>
      </c>
      <c r="F882" s="13" t="s">
        <v>19</v>
      </c>
      <c r="G882" s="11" t="s">
        <v>107</v>
      </c>
      <c r="H882" s="12" t="s">
        <v>96</v>
      </c>
      <c r="I882" s="11">
        <v>1</v>
      </c>
    </row>
    <row r="883" spans="1:9" ht="30" x14ac:dyDescent="0.25">
      <c r="A883" s="9" t="s">
        <v>331</v>
      </c>
      <c r="B883" s="21" t="s">
        <v>658</v>
      </c>
      <c r="C883" s="8" t="s">
        <v>150</v>
      </c>
      <c r="D883" s="10" t="s">
        <v>341</v>
      </c>
      <c r="E883" s="10"/>
      <c r="F883" s="13"/>
      <c r="G883" s="11"/>
      <c r="H883" s="12"/>
      <c r="I883" s="11"/>
    </row>
    <row r="884" spans="1:9" ht="45" x14ac:dyDescent="0.25">
      <c r="A884" s="9" t="s">
        <v>331</v>
      </c>
      <c r="B884" s="21" t="s">
        <v>658</v>
      </c>
      <c r="C884" s="8" t="s">
        <v>150</v>
      </c>
      <c r="D884" s="10" t="s">
        <v>342</v>
      </c>
      <c r="E884" s="10"/>
      <c r="F884" s="13"/>
      <c r="G884" s="11"/>
      <c r="H884" s="12"/>
      <c r="I884" s="11"/>
    </row>
    <row r="885" spans="1:9" x14ac:dyDescent="0.25">
      <c r="A885" s="9" t="s">
        <v>331</v>
      </c>
      <c r="B885" s="21" t="s">
        <v>658</v>
      </c>
      <c r="C885" s="8" t="s">
        <v>150</v>
      </c>
      <c r="D885" s="10" t="s">
        <v>343</v>
      </c>
      <c r="E885" s="10"/>
      <c r="F885" s="13"/>
      <c r="G885" s="11"/>
      <c r="H885" s="12"/>
      <c r="I885" s="11"/>
    </row>
    <row r="886" spans="1:9" x14ac:dyDescent="0.25">
      <c r="A886" s="9" t="s">
        <v>331</v>
      </c>
      <c r="B886" s="21" t="s">
        <v>658</v>
      </c>
      <c r="C886" s="8" t="s">
        <v>150</v>
      </c>
      <c r="D886" s="10" t="s">
        <v>344</v>
      </c>
      <c r="E886" s="10" t="s">
        <v>20</v>
      </c>
      <c r="F886" s="13" t="s">
        <v>18</v>
      </c>
      <c r="G886" s="11" t="s">
        <v>349</v>
      </c>
      <c r="H886" s="12" t="s">
        <v>96</v>
      </c>
      <c r="I886" s="11">
        <v>1</v>
      </c>
    </row>
    <row r="887" spans="1:9" x14ac:dyDescent="0.25">
      <c r="A887" s="9" t="s">
        <v>331</v>
      </c>
      <c r="B887" s="21" t="s">
        <v>658</v>
      </c>
      <c r="C887" s="8" t="s">
        <v>150</v>
      </c>
      <c r="D887" s="10" t="s">
        <v>282</v>
      </c>
      <c r="E887" s="10" t="s">
        <v>20</v>
      </c>
      <c r="F887" s="13" t="s">
        <v>282</v>
      </c>
      <c r="G887" s="11" t="s">
        <v>348</v>
      </c>
      <c r="H887" s="12" t="s">
        <v>96</v>
      </c>
      <c r="I887" s="11">
        <v>1</v>
      </c>
    </row>
    <row r="888" spans="1:9" x14ac:dyDescent="0.25">
      <c r="A888" s="9" t="s">
        <v>331</v>
      </c>
      <c r="B888" s="21" t="s">
        <v>658</v>
      </c>
      <c r="C888" s="8" t="s">
        <v>150</v>
      </c>
      <c r="D888" s="10" t="s">
        <v>345</v>
      </c>
      <c r="E888" s="10"/>
      <c r="F888" s="13"/>
      <c r="G888" s="11"/>
      <c r="H888" s="12"/>
      <c r="I888" s="11"/>
    </row>
    <row r="889" spans="1:9" x14ac:dyDescent="0.25">
      <c r="A889" s="9" t="s">
        <v>331</v>
      </c>
      <c r="B889" s="21" t="s">
        <v>658</v>
      </c>
      <c r="C889" s="8" t="s">
        <v>150</v>
      </c>
      <c r="D889" s="10" t="s">
        <v>346</v>
      </c>
      <c r="E889" s="10"/>
      <c r="F889" s="13"/>
      <c r="G889" s="11"/>
      <c r="H889" s="12"/>
      <c r="I889" s="11"/>
    </row>
    <row r="890" spans="1:9" x14ac:dyDescent="0.25">
      <c r="A890" s="9" t="s">
        <v>331</v>
      </c>
      <c r="B890" s="21" t="s">
        <v>658</v>
      </c>
      <c r="C890" s="8" t="s">
        <v>150</v>
      </c>
      <c r="D890" s="10" t="s">
        <v>271</v>
      </c>
      <c r="E890" s="10" t="s">
        <v>20</v>
      </c>
      <c r="F890" s="13" t="s">
        <v>29</v>
      </c>
      <c r="G890" s="11" t="s">
        <v>2142</v>
      </c>
      <c r="H890" s="12" t="s">
        <v>96</v>
      </c>
      <c r="I890" s="11">
        <v>1</v>
      </c>
    </row>
    <row r="891" spans="1:9" x14ac:dyDescent="0.25">
      <c r="A891" s="9" t="s">
        <v>331</v>
      </c>
      <c r="B891" s="21" t="s">
        <v>658</v>
      </c>
      <c r="C891" s="8" t="s">
        <v>150</v>
      </c>
      <c r="D891" s="10" t="s">
        <v>126</v>
      </c>
      <c r="E891" s="10" t="s">
        <v>15</v>
      </c>
      <c r="F891" s="13" t="s">
        <v>16</v>
      </c>
      <c r="G891" s="11" t="s">
        <v>100</v>
      </c>
      <c r="H891" s="12" t="s">
        <v>101</v>
      </c>
      <c r="I891" s="11">
        <v>86</v>
      </c>
    </row>
    <row r="892" spans="1:9" x14ac:dyDescent="0.25">
      <c r="A892" s="9" t="s">
        <v>331</v>
      </c>
      <c r="B892" s="21" t="s">
        <v>658</v>
      </c>
      <c r="C892" s="8" t="s">
        <v>150</v>
      </c>
      <c r="D892" s="10" t="s">
        <v>192</v>
      </c>
      <c r="E892" s="10" t="s">
        <v>15</v>
      </c>
      <c r="F892" s="13" t="s">
        <v>18</v>
      </c>
      <c r="G892" s="11" t="s">
        <v>276</v>
      </c>
      <c r="H892" s="12" t="s">
        <v>96</v>
      </c>
      <c r="I892" s="11">
        <v>3</v>
      </c>
    </row>
    <row r="893" spans="1:9" x14ac:dyDescent="0.25">
      <c r="A893" s="9" t="s">
        <v>331</v>
      </c>
      <c r="B893" s="21" t="s">
        <v>658</v>
      </c>
      <c r="C893" s="8" t="s">
        <v>150</v>
      </c>
      <c r="D893" s="10" t="s">
        <v>336</v>
      </c>
      <c r="E893" s="10" t="s">
        <v>15</v>
      </c>
      <c r="F893" s="13"/>
      <c r="G893" s="11"/>
      <c r="H893" s="12"/>
      <c r="I893" s="11"/>
    </row>
    <row r="894" spans="1:9" x14ac:dyDescent="0.25">
      <c r="A894" s="9" t="s">
        <v>331</v>
      </c>
      <c r="B894" s="21" t="s">
        <v>658</v>
      </c>
      <c r="C894" s="8" t="s">
        <v>150</v>
      </c>
      <c r="D894" s="10" t="s">
        <v>337</v>
      </c>
      <c r="E894" s="10"/>
      <c r="F894" s="13"/>
      <c r="G894" s="11"/>
      <c r="H894" s="12"/>
      <c r="I894" s="11"/>
    </row>
    <row r="895" spans="1:9" x14ac:dyDescent="0.25">
      <c r="A895" s="9" t="s">
        <v>331</v>
      </c>
      <c r="B895" s="21" t="s">
        <v>658</v>
      </c>
      <c r="C895" s="8" t="s">
        <v>150</v>
      </c>
      <c r="D895" s="10" t="s">
        <v>338</v>
      </c>
      <c r="E895" s="10" t="s">
        <v>279</v>
      </c>
      <c r="F895" s="13"/>
      <c r="G895" s="11"/>
      <c r="H895" s="12"/>
      <c r="I895" s="11"/>
    </row>
    <row r="896" spans="1:9" x14ac:dyDescent="0.25">
      <c r="A896" s="9" t="s">
        <v>331</v>
      </c>
      <c r="B896" s="21" t="s">
        <v>658</v>
      </c>
      <c r="C896" s="8" t="s">
        <v>150</v>
      </c>
      <c r="D896" s="10" t="s">
        <v>333</v>
      </c>
      <c r="E896" s="10"/>
      <c r="F896" s="13"/>
      <c r="G896" s="11"/>
      <c r="H896" s="12"/>
      <c r="I896" s="11"/>
    </row>
    <row r="897" spans="1:9" x14ac:dyDescent="0.25">
      <c r="A897" s="9" t="s">
        <v>331</v>
      </c>
      <c r="B897" s="21" t="s">
        <v>658</v>
      </c>
      <c r="C897" s="8" t="s">
        <v>5</v>
      </c>
      <c r="D897" s="10" t="s">
        <v>374</v>
      </c>
      <c r="E897" s="10"/>
      <c r="F897" s="13"/>
      <c r="G897" s="11"/>
      <c r="H897" s="12" t="s">
        <v>96</v>
      </c>
      <c r="I897" s="11">
        <v>1</v>
      </c>
    </row>
    <row r="898" spans="1:9" x14ac:dyDescent="0.25">
      <c r="A898" s="9" t="s">
        <v>331</v>
      </c>
      <c r="B898" s="21" t="s">
        <v>658</v>
      </c>
      <c r="C898" s="8" t="s">
        <v>5</v>
      </c>
      <c r="D898" s="10" t="s">
        <v>375</v>
      </c>
      <c r="E898" s="10"/>
      <c r="F898" s="13"/>
      <c r="G898" s="11"/>
      <c r="H898" s="12" t="s">
        <v>96</v>
      </c>
      <c r="I898" s="11">
        <v>1</v>
      </c>
    </row>
    <row r="899" spans="1:9" x14ac:dyDescent="0.25">
      <c r="A899" s="9" t="s">
        <v>331</v>
      </c>
      <c r="B899" s="21" t="s">
        <v>658</v>
      </c>
      <c r="C899" s="8" t="s">
        <v>5</v>
      </c>
      <c r="D899" s="10" t="s">
        <v>376</v>
      </c>
      <c r="E899" s="10"/>
      <c r="F899" s="13"/>
      <c r="G899" s="11"/>
      <c r="H899" s="12" t="s">
        <v>96</v>
      </c>
      <c r="I899" s="11">
        <v>1</v>
      </c>
    </row>
    <row r="900" spans="1:9" x14ac:dyDescent="0.25">
      <c r="A900" s="9" t="s">
        <v>331</v>
      </c>
      <c r="B900" s="21" t="s">
        <v>658</v>
      </c>
      <c r="C900" s="8" t="s">
        <v>5</v>
      </c>
      <c r="D900" s="10" t="s">
        <v>377</v>
      </c>
      <c r="E900" s="10"/>
      <c r="F900" s="13"/>
      <c r="G900" s="11"/>
      <c r="H900" s="12" t="s">
        <v>96</v>
      </c>
      <c r="I900" s="11">
        <v>1</v>
      </c>
    </row>
    <row r="901" spans="1:9" x14ac:dyDescent="0.25">
      <c r="A901" s="9" t="s">
        <v>331</v>
      </c>
      <c r="B901" s="21" t="s">
        <v>658</v>
      </c>
      <c r="C901" s="8" t="s">
        <v>5</v>
      </c>
      <c r="D901" s="10" t="s">
        <v>378</v>
      </c>
      <c r="E901" s="10"/>
      <c r="F901" s="13"/>
      <c r="G901" s="11"/>
      <c r="H901" s="12" t="s">
        <v>96</v>
      </c>
      <c r="I901" s="11">
        <v>2</v>
      </c>
    </row>
    <row r="902" spans="1:9" x14ac:dyDescent="0.25">
      <c r="A902" s="9" t="s">
        <v>331</v>
      </c>
      <c r="B902" s="21" t="s">
        <v>658</v>
      </c>
      <c r="C902" s="8" t="s">
        <v>5</v>
      </c>
      <c r="D902" s="10" t="s">
        <v>379</v>
      </c>
      <c r="E902" s="10"/>
      <c r="F902" s="13"/>
      <c r="G902" s="11"/>
      <c r="H902" s="12" t="s">
        <v>96</v>
      </c>
      <c r="I902" s="11">
        <v>2</v>
      </c>
    </row>
    <row r="903" spans="1:9" x14ac:dyDescent="0.25">
      <c r="A903" s="9" t="s">
        <v>331</v>
      </c>
      <c r="B903" s="21" t="s">
        <v>658</v>
      </c>
      <c r="C903" s="8" t="s">
        <v>5</v>
      </c>
      <c r="D903" s="10" t="s">
        <v>380</v>
      </c>
      <c r="E903" s="10"/>
      <c r="F903" s="13"/>
      <c r="G903" s="11"/>
      <c r="H903" s="12" t="s">
        <v>96</v>
      </c>
      <c r="I903" s="11">
        <v>2</v>
      </c>
    </row>
    <row r="904" spans="1:9" x14ac:dyDescent="0.25">
      <c r="A904" s="9" t="s">
        <v>331</v>
      </c>
      <c r="B904" s="21" t="s">
        <v>658</v>
      </c>
      <c r="C904" s="8" t="s">
        <v>5</v>
      </c>
      <c r="D904" s="10" t="s">
        <v>381</v>
      </c>
      <c r="E904" s="10"/>
      <c r="F904" s="13"/>
      <c r="G904" s="11"/>
      <c r="H904" s="12" t="s">
        <v>96</v>
      </c>
      <c r="I904" s="11">
        <v>1</v>
      </c>
    </row>
    <row r="905" spans="1:9" x14ac:dyDescent="0.25">
      <c r="A905" s="9" t="s">
        <v>331</v>
      </c>
      <c r="B905" s="21" t="s">
        <v>658</v>
      </c>
      <c r="C905" s="8" t="s">
        <v>5</v>
      </c>
      <c r="D905" s="10" t="s">
        <v>382</v>
      </c>
      <c r="E905" s="10"/>
      <c r="F905" s="13"/>
      <c r="G905" s="11"/>
      <c r="H905" s="12" t="s">
        <v>96</v>
      </c>
      <c r="I905" s="11">
        <v>1</v>
      </c>
    </row>
    <row r="906" spans="1:9" x14ac:dyDescent="0.25">
      <c r="A906" s="9" t="s">
        <v>331</v>
      </c>
      <c r="B906" s="21" t="s">
        <v>658</v>
      </c>
      <c r="C906" s="8" t="s">
        <v>5</v>
      </c>
      <c r="D906" s="10" t="s">
        <v>383</v>
      </c>
      <c r="E906" s="10"/>
      <c r="F906" s="13"/>
      <c r="G906" s="11"/>
      <c r="H906" s="12" t="s">
        <v>96</v>
      </c>
      <c r="I906" s="11">
        <v>1</v>
      </c>
    </row>
    <row r="907" spans="1:9" x14ac:dyDescent="0.25">
      <c r="A907" s="9" t="s">
        <v>331</v>
      </c>
      <c r="B907" s="21" t="s">
        <v>658</v>
      </c>
      <c r="C907" s="8" t="s">
        <v>5</v>
      </c>
      <c r="D907" s="10" t="s">
        <v>384</v>
      </c>
      <c r="E907" s="10"/>
      <c r="F907" s="13"/>
      <c r="G907" s="11"/>
      <c r="H907" s="12" t="s">
        <v>96</v>
      </c>
      <c r="I907" s="11">
        <v>2</v>
      </c>
    </row>
    <row r="908" spans="1:9" x14ac:dyDescent="0.25">
      <c r="A908" s="9" t="s">
        <v>331</v>
      </c>
      <c r="B908" s="21" t="s">
        <v>658</v>
      </c>
      <c r="C908" s="8" t="s">
        <v>5</v>
      </c>
      <c r="D908" s="10" t="s">
        <v>385</v>
      </c>
      <c r="E908" s="10"/>
      <c r="F908" s="13"/>
      <c r="G908" s="11"/>
      <c r="H908" s="12" t="s">
        <v>96</v>
      </c>
      <c r="I908" s="11">
        <v>2</v>
      </c>
    </row>
    <row r="909" spans="1:9" x14ac:dyDescent="0.25">
      <c r="A909" s="9" t="s">
        <v>331</v>
      </c>
      <c r="B909" s="21" t="s">
        <v>658</v>
      </c>
      <c r="C909" s="8" t="s">
        <v>5</v>
      </c>
      <c r="D909" s="10" t="s">
        <v>386</v>
      </c>
      <c r="E909" s="10"/>
      <c r="F909" s="13"/>
      <c r="G909" s="11"/>
      <c r="H909" s="12" t="s">
        <v>96</v>
      </c>
      <c r="I909" s="11">
        <v>4</v>
      </c>
    </row>
    <row r="910" spans="1:9" x14ac:dyDescent="0.25">
      <c r="A910" s="9" t="s">
        <v>331</v>
      </c>
      <c r="B910" s="21" t="s">
        <v>658</v>
      </c>
      <c r="C910" s="8" t="s">
        <v>5</v>
      </c>
      <c r="D910" s="10" t="s">
        <v>387</v>
      </c>
      <c r="E910" s="10"/>
      <c r="F910" s="13"/>
      <c r="G910" s="11"/>
      <c r="H910" s="12" t="s">
        <v>96</v>
      </c>
      <c r="I910" s="11">
        <v>4</v>
      </c>
    </row>
    <row r="911" spans="1:9" x14ac:dyDescent="0.25">
      <c r="A911" s="9" t="s">
        <v>331</v>
      </c>
      <c r="B911" s="21" t="s">
        <v>658</v>
      </c>
      <c r="C911" s="8" t="s">
        <v>5</v>
      </c>
      <c r="D911" s="10" t="s">
        <v>390</v>
      </c>
      <c r="E911" s="10"/>
      <c r="F911" s="13"/>
      <c r="G911" s="11"/>
      <c r="H911" s="12" t="s">
        <v>96</v>
      </c>
      <c r="I911" s="11">
        <v>4</v>
      </c>
    </row>
    <row r="912" spans="1:9" x14ac:dyDescent="0.25">
      <c r="A912" s="9" t="s">
        <v>331</v>
      </c>
      <c r="B912" s="21" t="s">
        <v>658</v>
      </c>
      <c r="C912" s="8" t="s">
        <v>5</v>
      </c>
      <c r="D912" s="10" t="s">
        <v>389</v>
      </c>
      <c r="E912" s="10"/>
      <c r="F912" s="13"/>
      <c r="G912" s="11"/>
      <c r="H912" s="12" t="s">
        <v>96</v>
      </c>
      <c r="I912" s="11">
        <v>7</v>
      </c>
    </row>
    <row r="913" spans="1:9" x14ac:dyDescent="0.25">
      <c r="A913" s="9" t="s">
        <v>331</v>
      </c>
      <c r="B913" s="21" t="s">
        <v>658</v>
      </c>
      <c r="C913" s="8" t="s">
        <v>5</v>
      </c>
      <c r="D913" s="10" t="s">
        <v>388</v>
      </c>
      <c r="E913" s="10"/>
      <c r="F913" s="13"/>
      <c r="G913" s="11"/>
      <c r="H913" s="12" t="s">
        <v>96</v>
      </c>
      <c r="I913" s="11">
        <v>7</v>
      </c>
    </row>
    <row r="914" spans="1:9" x14ac:dyDescent="0.25">
      <c r="A914" s="9" t="s">
        <v>331</v>
      </c>
      <c r="B914" s="21" t="s">
        <v>658</v>
      </c>
      <c r="C914" s="8" t="s">
        <v>5</v>
      </c>
      <c r="D914" s="10" t="s">
        <v>391</v>
      </c>
      <c r="E914" s="10"/>
      <c r="F914" s="13"/>
      <c r="G914" s="11"/>
      <c r="H914" s="12" t="s">
        <v>96</v>
      </c>
      <c r="I914" s="11">
        <v>1</v>
      </c>
    </row>
    <row r="915" spans="1:9" x14ac:dyDescent="0.25">
      <c r="A915" s="9" t="s">
        <v>331</v>
      </c>
      <c r="B915" s="21" t="s">
        <v>658</v>
      </c>
      <c r="C915" s="8" t="s">
        <v>5</v>
      </c>
      <c r="D915" s="10" t="s">
        <v>392</v>
      </c>
      <c r="E915" s="10"/>
      <c r="F915" s="13"/>
      <c r="G915" s="11"/>
      <c r="H915" s="12" t="s">
        <v>96</v>
      </c>
      <c r="I915" s="11">
        <v>1</v>
      </c>
    </row>
    <row r="916" spans="1:9" x14ac:dyDescent="0.25">
      <c r="A916" s="9" t="s">
        <v>331</v>
      </c>
      <c r="B916" s="21" t="s">
        <v>658</v>
      </c>
      <c r="C916" s="8" t="s">
        <v>5</v>
      </c>
      <c r="D916" s="10" t="s">
        <v>393</v>
      </c>
      <c r="E916" s="10"/>
      <c r="F916" s="13"/>
      <c r="G916" s="11"/>
      <c r="H916" s="12" t="s">
        <v>96</v>
      </c>
      <c r="I916" s="11">
        <v>1</v>
      </c>
    </row>
    <row r="917" spans="1:9" x14ac:dyDescent="0.25">
      <c r="A917" s="9" t="s">
        <v>331</v>
      </c>
      <c r="B917" s="21" t="s">
        <v>658</v>
      </c>
      <c r="C917" s="8" t="s">
        <v>5</v>
      </c>
      <c r="D917" s="10" t="s">
        <v>394</v>
      </c>
      <c r="E917" s="10"/>
      <c r="F917" s="13"/>
      <c r="G917" s="11"/>
      <c r="H917" s="12" t="s">
        <v>96</v>
      </c>
      <c r="I917" s="11">
        <v>1</v>
      </c>
    </row>
    <row r="918" spans="1:9" x14ac:dyDescent="0.25">
      <c r="A918" s="9" t="s">
        <v>331</v>
      </c>
      <c r="B918" s="21" t="s">
        <v>658</v>
      </c>
      <c r="C918" s="8" t="s">
        <v>5</v>
      </c>
      <c r="D918" s="10" t="s">
        <v>395</v>
      </c>
      <c r="E918" s="10"/>
      <c r="F918" s="13"/>
      <c r="G918" s="11"/>
      <c r="H918" s="12" t="s">
        <v>96</v>
      </c>
      <c r="I918" s="11">
        <v>1</v>
      </c>
    </row>
    <row r="919" spans="1:9" x14ac:dyDescent="0.25">
      <c r="A919" s="9" t="s">
        <v>331</v>
      </c>
      <c r="B919" s="21" t="s">
        <v>658</v>
      </c>
      <c r="C919" s="8" t="s">
        <v>5</v>
      </c>
      <c r="D919" s="10" t="s">
        <v>396</v>
      </c>
      <c r="E919" s="10"/>
      <c r="F919" s="13"/>
      <c r="G919" s="11"/>
      <c r="H919" s="12" t="s">
        <v>96</v>
      </c>
      <c r="I919" s="11">
        <v>1</v>
      </c>
    </row>
    <row r="920" spans="1:9" x14ac:dyDescent="0.25">
      <c r="A920" s="9" t="s">
        <v>331</v>
      </c>
      <c r="B920" s="21" t="s">
        <v>658</v>
      </c>
      <c r="C920" s="8" t="s">
        <v>150</v>
      </c>
      <c r="D920" s="10" t="s">
        <v>397</v>
      </c>
      <c r="E920" s="10"/>
      <c r="F920" s="13"/>
      <c r="G920" s="11"/>
      <c r="H920" s="12" t="s">
        <v>96</v>
      </c>
      <c r="I920" s="11">
        <v>1</v>
      </c>
    </row>
    <row r="921" spans="1:9" x14ac:dyDescent="0.25">
      <c r="A921" s="9" t="s">
        <v>331</v>
      </c>
      <c r="B921" s="21" t="s">
        <v>658</v>
      </c>
      <c r="C921" s="8" t="s">
        <v>150</v>
      </c>
      <c r="D921" s="10" t="s">
        <v>398</v>
      </c>
      <c r="E921" s="10"/>
      <c r="F921" s="13"/>
      <c r="G921" s="11"/>
      <c r="H921" s="12" t="s">
        <v>96</v>
      </c>
      <c r="I921" s="11">
        <v>20</v>
      </c>
    </row>
    <row r="922" spans="1:9" x14ac:dyDescent="0.25">
      <c r="A922" s="9" t="s">
        <v>331</v>
      </c>
      <c r="B922" s="21" t="s">
        <v>658</v>
      </c>
      <c r="C922" s="8" t="s">
        <v>150</v>
      </c>
      <c r="D922" s="10" t="s">
        <v>399</v>
      </c>
      <c r="E922" s="10"/>
      <c r="F922" s="13"/>
      <c r="G922" s="11"/>
      <c r="H922" s="12" t="s">
        <v>96</v>
      </c>
      <c r="I922" s="11">
        <v>10</v>
      </c>
    </row>
    <row r="923" spans="1:9" x14ac:dyDescent="0.25">
      <c r="A923" s="9" t="s">
        <v>331</v>
      </c>
      <c r="B923" s="21" t="s">
        <v>658</v>
      </c>
      <c r="C923" s="8" t="s">
        <v>150</v>
      </c>
      <c r="D923" s="10" t="s">
        <v>374</v>
      </c>
      <c r="E923" s="10"/>
      <c r="F923" s="13"/>
      <c r="G923" s="11"/>
      <c r="H923" s="12" t="s">
        <v>96</v>
      </c>
      <c r="I923" s="11">
        <v>1</v>
      </c>
    </row>
    <row r="924" spans="1:9" x14ac:dyDescent="0.25">
      <c r="A924" s="9" t="s">
        <v>331</v>
      </c>
      <c r="B924" s="21" t="s">
        <v>658</v>
      </c>
      <c r="C924" s="8" t="s">
        <v>150</v>
      </c>
      <c r="D924" s="10" t="s">
        <v>375</v>
      </c>
      <c r="E924" s="10"/>
      <c r="F924" s="13"/>
      <c r="G924" s="11"/>
      <c r="H924" s="12" t="s">
        <v>96</v>
      </c>
      <c r="I924" s="11">
        <v>1</v>
      </c>
    </row>
    <row r="925" spans="1:9" x14ac:dyDescent="0.25">
      <c r="A925" s="9" t="s">
        <v>331</v>
      </c>
      <c r="B925" s="21" t="s">
        <v>658</v>
      </c>
      <c r="C925" s="8" t="s">
        <v>150</v>
      </c>
      <c r="D925" s="10" t="s">
        <v>376</v>
      </c>
      <c r="E925" s="10"/>
      <c r="F925" s="13"/>
      <c r="G925" s="11"/>
      <c r="H925" s="12" t="s">
        <v>96</v>
      </c>
      <c r="I925" s="11">
        <v>1</v>
      </c>
    </row>
    <row r="926" spans="1:9" x14ac:dyDescent="0.25">
      <c r="A926" s="9" t="s">
        <v>331</v>
      </c>
      <c r="B926" s="21" t="s">
        <v>658</v>
      </c>
      <c r="C926" s="8" t="s">
        <v>150</v>
      </c>
      <c r="D926" s="10" t="s">
        <v>377</v>
      </c>
      <c r="E926" s="10"/>
      <c r="F926" s="13"/>
      <c r="G926" s="11"/>
      <c r="H926" s="12" t="s">
        <v>96</v>
      </c>
      <c r="I926" s="11">
        <v>1</v>
      </c>
    </row>
    <row r="927" spans="1:9" x14ac:dyDescent="0.25">
      <c r="A927" s="9" t="s">
        <v>331</v>
      </c>
      <c r="B927" s="21" t="s">
        <v>658</v>
      </c>
      <c r="C927" s="8" t="s">
        <v>150</v>
      </c>
      <c r="D927" s="10" t="s">
        <v>378</v>
      </c>
      <c r="E927" s="10"/>
      <c r="F927" s="13"/>
      <c r="G927" s="11"/>
      <c r="H927" s="12" t="s">
        <v>96</v>
      </c>
      <c r="I927" s="11">
        <v>2</v>
      </c>
    </row>
    <row r="928" spans="1:9" x14ac:dyDescent="0.25">
      <c r="A928" s="9" t="s">
        <v>331</v>
      </c>
      <c r="B928" s="21" t="s">
        <v>658</v>
      </c>
      <c r="C928" s="8" t="s">
        <v>150</v>
      </c>
      <c r="D928" s="10" t="s">
        <v>379</v>
      </c>
      <c r="E928" s="10"/>
      <c r="F928" s="13"/>
      <c r="G928" s="11"/>
      <c r="H928" s="12" t="s">
        <v>96</v>
      </c>
      <c r="I928" s="11">
        <v>2</v>
      </c>
    </row>
    <row r="929" spans="1:9" x14ac:dyDescent="0.25">
      <c r="A929" s="9" t="s">
        <v>331</v>
      </c>
      <c r="B929" s="21" t="s">
        <v>658</v>
      </c>
      <c r="C929" s="8" t="s">
        <v>150</v>
      </c>
      <c r="D929" s="10" t="s">
        <v>380</v>
      </c>
      <c r="E929" s="10"/>
      <c r="F929" s="13"/>
      <c r="G929" s="11"/>
      <c r="H929" s="12" t="s">
        <v>96</v>
      </c>
      <c r="I929" s="11">
        <v>2</v>
      </c>
    </row>
    <row r="930" spans="1:9" x14ac:dyDescent="0.25">
      <c r="A930" s="9" t="s">
        <v>331</v>
      </c>
      <c r="B930" s="21" t="s">
        <v>658</v>
      </c>
      <c r="C930" s="8" t="s">
        <v>150</v>
      </c>
      <c r="D930" s="10" t="s">
        <v>381</v>
      </c>
      <c r="E930" s="10"/>
      <c r="F930" s="13"/>
      <c r="G930" s="11"/>
      <c r="H930" s="12" t="s">
        <v>96</v>
      </c>
      <c r="I930" s="11">
        <v>1</v>
      </c>
    </row>
    <row r="931" spans="1:9" x14ac:dyDescent="0.25">
      <c r="A931" s="9" t="s">
        <v>331</v>
      </c>
      <c r="B931" s="21" t="s">
        <v>658</v>
      </c>
      <c r="C931" s="8" t="s">
        <v>150</v>
      </c>
      <c r="D931" s="10" t="s">
        <v>382</v>
      </c>
      <c r="E931" s="10"/>
      <c r="F931" s="13"/>
      <c r="G931" s="11"/>
      <c r="H931" s="12" t="s">
        <v>96</v>
      </c>
      <c r="I931" s="11">
        <v>1</v>
      </c>
    </row>
    <row r="932" spans="1:9" x14ac:dyDescent="0.25">
      <c r="A932" s="9" t="s">
        <v>331</v>
      </c>
      <c r="B932" s="21" t="s">
        <v>658</v>
      </c>
      <c r="C932" s="8" t="s">
        <v>150</v>
      </c>
      <c r="D932" s="10" t="s">
        <v>383</v>
      </c>
      <c r="E932" s="10"/>
      <c r="F932" s="13"/>
      <c r="G932" s="11"/>
      <c r="H932" s="12" t="s">
        <v>96</v>
      </c>
      <c r="I932" s="11">
        <v>1</v>
      </c>
    </row>
    <row r="933" spans="1:9" x14ac:dyDescent="0.25">
      <c r="A933" s="9" t="s">
        <v>331</v>
      </c>
      <c r="B933" s="21" t="s">
        <v>658</v>
      </c>
      <c r="C933" s="8" t="s">
        <v>150</v>
      </c>
      <c r="D933" s="10" t="s">
        <v>384</v>
      </c>
      <c r="E933" s="10"/>
      <c r="F933" s="13"/>
      <c r="G933" s="11"/>
      <c r="H933" s="12" t="s">
        <v>96</v>
      </c>
      <c r="I933" s="11">
        <v>2</v>
      </c>
    </row>
    <row r="934" spans="1:9" x14ac:dyDescent="0.25">
      <c r="A934" s="9" t="s">
        <v>331</v>
      </c>
      <c r="B934" s="21" t="s">
        <v>658</v>
      </c>
      <c r="C934" s="8" t="s">
        <v>150</v>
      </c>
      <c r="D934" s="10" t="s">
        <v>385</v>
      </c>
      <c r="E934" s="10"/>
      <c r="F934" s="13"/>
      <c r="G934" s="11"/>
      <c r="H934" s="12" t="s">
        <v>96</v>
      </c>
      <c r="I934" s="11">
        <v>2</v>
      </c>
    </row>
    <row r="935" spans="1:9" x14ac:dyDescent="0.25">
      <c r="A935" s="9" t="s">
        <v>331</v>
      </c>
      <c r="B935" s="21" t="s">
        <v>658</v>
      </c>
      <c r="C935" s="8" t="s">
        <v>150</v>
      </c>
      <c r="D935" s="10" t="s">
        <v>386</v>
      </c>
      <c r="E935" s="10"/>
      <c r="F935" s="13"/>
      <c r="G935" s="11"/>
      <c r="H935" s="12" t="s">
        <v>96</v>
      </c>
      <c r="I935" s="11">
        <v>4</v>
      </c>
    </row>
    <row r="936" spans="1:9" x14ac:dyDescent="0.25">
      <c r="A936" s="9" t="s">
        <v>331</v>
      </c>
      <c r="B936" s="21" t="s">
        <v>658</v>
      </c>
      <c r="C936" s="8" t="s">
        <v>150</v>
      </c>
      <c r="D936" s="10" t="s">
        <v>387</v>
      </c>
      <c r="E936" s="10"/>
      <c r="F936" s="13"/>
      <c r="G936" s="11"/>
      <c r="H936" s="12" t="s">
        <v>96</v>
      </c>
      <c r="I936" s="11">
        <v>4</v>
      </c>
    </row>
    <row r="937" spans="1:9" x14ac:dyDescent="0.25">
      <c r="A937" s="9" t="s">
        <v>331</v>
      </c>
      <c r="B937" s="21" t="s">
        <v>658</v>
      </c>
      <c r="C937" s="8" t="s">
        <v>150</v>
      </c>
      <c r="D937" s="10" t="s">
        <v>390</v>
      </c>
      <c r="E937" s="10"/>
      <c r="F937" s="13"/>
      <c r="G937" s="11"/>
      <c r="H937" s="12" t="s">
        <v>96</v>
      </c>
      <c r="I937" s="11">
        <v>4</v>
      </c>
    </row>
    <row r="938" spans="1:9" x14ac:dyDescent="0.25">
      <c r="A938" s="9" t="s">
        <v>331</v>
      </c>
      <c r="B938" s="21" t="s">
        <v>658</v>
      </c>
      <c r="C938" s="8" t="s">
        <v>150</v>
      </c>
      <c r="D938" s="10" t="s">
        <v>389</v>
      </c>
      <c r="E938" s="10"/>
      <c r="F938" s="13"/>
      <c r="G938" s="11"/>
      <c r="H938" s="12" t="s">
        <v>96</v>
      </c>
      <c r="I938" s="11">
        <v>7</v>
      </c>
    </row>
    <row r="939" spans="1:9" x14ac:dyDescent="0.25">
      <c r="A939" s="9" t="s">
        <v>331</v>
      </c>
      <c r="B939" s="21" t="s">
        <v>658</v>
      </c>
      <c r="C939" s="8" t="s">
        <v>150</v>
      </c>
      <c r="D939" s="10" t="s">
        <v>388</v>
      </c>
      <c r="E939" s="10"/>
      <c r="F939" s="13"/>
      <c r="G939" s="11"/>
      <c r="H939" s="12" t="s">
        <v>96</v>
      </c>
      <c r="I939" s="11">
        <v>7</v>
      </c>
    </row>
    <row r="940" spans="1:9" x14ac:dyDescent="0.25">
      <c r="A940" s="9" t="s">
        <v>331</v>
      </c>
      <c r="B940" s="21" t="s">
        <v>658</v>
      </c>
      <c r="C940" s="8" t="s">
        <v>150</v>
      </c>
      <c r="D940" s="10" t="s">
        <v>391</v>
      </c>
      <c r="E940" s="10"/>
      <c r="F940" s="13"/>
      <c r="G940" s="11"/>
      <c r="H940" s="12" t="s">
        <v>96</v>
      </c>
      <c r="I940" s="11">
        <v>1</v>
      </c>
    </row>
    <row r="941" spans="1:9" x14ac:dyDescent="0.25">
      <c r="A941" s="9" t="s">
        <v>331</v>
      </c>
      <c r="B941" s="21" t="s">
        <v>658</v>
      </c>
      <c r="C941" s="8" t="s">
        <v>150</v>
      </c>
      <c r="D941" s="10" t="s">
        <v>392</v>
      </c>
      <c r="E941" s="10"/>
      <c r="F941" s="13"/>
      <c r="G941" s="11"/>
      <c r="H941" s="12" t="s">
        <v>96</v>
      </c>
      <c r="I941" s="11">
        <v>1</v>
      </c>
    </row>
    <row r="942" spans="1:9" x14ac:dyDescent="0.25">
      <c r="A942" s="9" t="s">
        <v>331</v>
      </c>
      <c r="B942" s="21" t="s">
        <v>658</v>
      </c>
      <c r="C942" s="8" t="s">
        <v>150</v>
      </c>
      <c r="D942" s="10" t="s">
        <v>393</v>
      </c>
      <c r="E942" s="10"/>
      <c r="F942" s="13"/>
      <c r="G942" s="11"/>
      <c r="H942" s="12" t="s">
        <v>96</v>
      </c>
      <c r="I942" s="11">
        <v>1</v>
      </c>
    </row>
    <row r="943" spans="1:9" x14ac:dyDescent="0.25">
      <c r="A943" s="9" t="s">
        <v>331</v>
      </c>
      <c r="B943" s="21" t="s">
        <v>658</v>
      </c>
      <c r="C943" s="8" t="s">
        <v>150</v>
      </c>
      <c r="D943" s="10" t="s">
        <v>394</v>
      </c>
      <c r="E943" s="10"/>
      <c r="F943" s="13"/>
      <c r="G943" s="11"/>
      <c r="H943" s="12" t="s">
        <v>96</v>
      </c>
      <c r="I943" s="11">
        <v>1</v>
      </c>
    </row>
    <row r="944" spans="1:9" x14ac:dyDescent="0.25">
      <c r="A944" s="9" t="s">
        <v>331</v>
      </c>
      <c r="B944" s="21" t="s">
        <v>658</v>
      </c>
      <c r="C944" s="8" t="s">
        <v>150</v>
      </c>
      <c r="D944" s="10" t="s">
        <v>395</v>
      </c>
      <c r="E944" s="10"/>
      <c r="F944" s="13"/>
      <c r="G944" s="11"/>
      <c r="H944" s="12" t="s">
        <v>96</v>
      </c>
      <c r="I944" s="11">
        <v>1</v>
      </c>
    </row>
    <row r="945" spans="1:9" x14ac:dyDescent="0.25">
      <c r="A945" s="9" t="s">
        <v>331</v>
      </c>
      <c r="B945" s="21" t="s">
        <v>658</v>
      </c>
      <c r="C945" s="8" t="s">
        <v>150</v>
      </c>
      <c r="D945" s="10" t="s">
        <v>396</v>
      </c>
      <c r="E945" s="10"/>
      <c r="F945" s="13"/>
      <c r="G945" s="11"/>
      <c r="H945" s="12" t="s">
        <v>96</v>
      </c>
      <c r="I945" s="11">
        <v>1</v>
      </c>
    </row>
    <row r="946" spans="1:9" x14ac:dyDescent="0.25">
      <c r="A946" s="9" t="s">
        <v>400</v>
      </c>
      <c r="B946" s="21" t="s">
        <v>657</v>
      </c>
      <c r="C946" s="8" t="s">
        <v>119</v>
      </c>
      <c r="D946" s="10" t="s">
        <v>126</v>
      </c>
      <c r="E946" s="10" t="s">
        <v>15</v>
      </c>
      <c r="F946" s="13" t="s">
        <v>16</v>
      </c>
      <c r="G946" s="11" t="s">
        <v>100</v>
      </c>
      <c r="H946" s="12" t="s">
        <v>101</v>
      </c>
      <c r="I946" s="11">
        <v>90</v>
      </c>
    </row>
    <row r="947" spans="1:9" x14ac:dyDescent="0.25">
      <c r="A947" s="9" t="s">
        <v>400</v>
      </c>
      <c r="B947" s="21" t="s">
        <v>657</v>
      </c>
      <c r="C947" s="8" t="s">
        <v>119</v>
      </c>
      <c r="D947" s="10" t="s">
        <v>192</v>
      </c>
      <c r="E947" s="10" t="s">
        <v>15</v>
      </c>
      <c r="F947" s="13" t="s">
        <v>18</v>
      </c>
      <c r="G947" s="11" t="s">
        <v>276</v>
      </c>
      <c r="H947" s="12" t="s">
        <v>96</v>
      </c>
      <c r="I947" s="11">
        <v>3</v>
      </c>
    </row>
    <row r="948" spans="1:9" x14ac:dyDescent="0.25">
      <c r="A948" s="9" t="s">
        <v>400</v>
      </c>
      <c r="B948" s="21" t="s">
        <v>657</v>
      </c>
      <c r="C948" s="8" t="s">
        <v>119</v>
      </c>
      <c r="D948" s="10" t="s">
        <v>401</v>
      </c>
      <c r="E948" s="10" t="s">
        <v>21</v>
      </c>
      <c r="F948" s="13" t="s">
        <v>18</v>
      </c>
      <c r="G948" s="11" t="s">
        <v>409</v>
      </c>
      <c r="H948" s="12" t="s">
        <v>96</v>
      </c>
      <c r="I948" s="11">
        <v>2</v>
      </c>
    </row>
    <row r="949" spans="1:9" x14ac:dyDescent="0.25">
      <c r="A949" s="9" t="s">
        <v>400</v>
      </c>
      <c r="B949" s="21" t="s">
        <v>657</v>
      </c>
      <c r="C949" s="8" t="s">
        <v>119</v>
      </c>
      <c r="D949" s="10" t="s">
        <v>282</v>
      </c>
      <c r="E949" s="10" t="s">
        <v>21</v>
      </c>
      <c r="F949" s="13" t="s">
        <v>282</v>
      </c>
      <c r="G949" s="11" t="s">
        <v>410</v>
      </c>
      <c r="H949" s="12" t="s">
        <v>96</v>
      </c>
      <c r="I949" s="11">
        <v>2</v>
      </c>
    </row>
    <row r="950" spans="1:9" x14ac:dyDescent="0.25">
      <c r="A950" s="9" t="s">
        <v>400</v>
      </c>
      <c r="B950" s="21" t="s">
        <v>657</v>
      </c>
      <c r="C950" s="8" t="s">
        <v>119</v>
      </c>
      <c r="D950" s="10" t="s">
        <v>402</v>
      </c>
      <c r="E950" s="10" t="s">
        <v>21</v>
      </c>
      <c r="F950" s="13" t="s">
        <v>26</v>
      </c>
      <c r="G950" s="11" t="s">
        <v>2132</v>
      </c>
      <c r="H950" s="12" t="s">
        <v>101</v>
      </c>
      <c r="I950" s="11">
        <v>215</v>
      </c>
    </row>
    <row r="951" spans="1:9" ht="30" x14ac:dyDescent="0.25">
      <c r="A951" s="9" t="s">
        <v>400</v>
      </c>
      <c r="B951" s="21" t="s">
        <v>657</v>
      </c>
      <c r="C951" s="8" t="s">
        <v>119</v>
      </c>
      <c r="D951" s="10" t="s">
        <v>403</v>
      </c>
      <c r="E951" s="10" t="s">
        <v>20</v>
      </c>
      <c r="F951" s="13" t="s">
        <v>29</v>
      </c>
      <c r="G951" s="11" t="s">
        <v>411</v>
      </c>
      <c r="H951" s="12" t="s">
        <v>96</v>
      </c>
      <c r="I951" s="11">
        <v>1</v>
      </c>
    </row>
    <row r="952" spans="1:9" ht="30" x14ac:dyDescent="0.25">
      <c r="A952" s="9" t="s">
        <v>400</v>
      </c>
      <c r="B952" s="21" t="s">
        <v>657</v>
      </c>
      <c r="C952" s="8" t="s">
        <v>119</v>
      </c>
      <c r="D952" s="10" t="s">
        <v>404</v>
      </c>
      <c r="E952" s="10" t="s">
        <v>20</v>
      </c>
      <c r="F952" s="13" t="s">
        <v>29</v>
      </c>
      <c r="G952" s="11" t="s">
        <v>411</v>
      </c>
      <c r="H952" s="12" t="s">
        <v>96</v>
      </c>
      <c r="I952" s="11">
        <v>1</v>
      </c>
    </row>
    <row r="953" spans="1:9" x14ac:dyDescent="0.25">
      <c r="A953" s="9" t="s">
        <v>400</v>
      </c>
      <c r="B953" s="21" t="s">
        <v>657</v>
      </c>
      <c r="C953" s="8" t="s">
        <v>119</v>
      </c>
      <c r="D953" s="10" t="s">
        <v>405</v>
      </c>
      <c r="E953" s="10" t="s">
        <v>20</v>
      </c>
      <c r="F953" s="13"/>
      <c r="G953" s="11"/>
      <c r="H953" s="12"/>
      <c r="I953" s="11"/>
    </row>
    <row r="954" spans="1:9" x14ac:dyDescent="0.25">
      <c r="A954" s="9" t="s">
        <v>400</v>
      </c>
      <c r="B954" s="21" t="s">
        <v>657</v>
      </c>
      <c r="C954" s="8" t="s">
        <v>119</v>
      </c>
      <c r="D954" s="10" t="s">
        <v>186</v>
      </c>
      <c r="E954" s="10" t="s">
        <v>21</v>
      </c>
      <c r="F954" s="13" t="s">
        <v>26</v>
      </c>
      <c r="G954" t="s">
        <v>2132</v>
      </c>
      <c r="H954" s="12" t="s">
        <v>101</v>
      </c>
      <c r="I954" s="20">
        <v>42</v>
      </c>
    </row>
    <row r="955" spans="1:9" x14ac:dyDescent="0.25">
      <c r="A955" s="9" t="s">
        <v>400</v>
      </c>
      <c r="B955" s="21" t="s">
        <v>657</v>
      </c>
      <c r="C955" s="8" t="s">
        <v>119</v>
      </c>
      <c r="D955" s="10" t="s">
        <v>406</v>
      </c>
      <c r="E955" s="10" t="s">
        <v>21</v>
      </c>
      <c r="F955" s="13" t="s">
        <v>26</v>
      </c>
      <c r="G955" t="s">
        <v>2132</v>
      </c>
      <c r="H955" s="12" t="s">
        <v>101</v>
      </c>
      <c r="I955" s="11">
        <v>95</v>
      </c>
    </row>
    <row r="956" spans="1:9" x14ac:dyDescent="0.25">
      <c r="A956" s="9" t="s">
        <v>400</v>
      </c>
      <c r="B956" s="21" t="s">
        <v>657</v>
      </c>
      <c r="C956" s="8" t="s">
        <v>119</v>
      </c>
      <c r="D956" s="10" t="s">
        <v>407</v>
      </c>
      <c r="E956" s="10" t="s">
        <v>20</v>
      </c>
      <c r="F956" s="13" t="s">
        <v>26</v>
      </c>
      <c r="G956" s="11" t="s">
        <v>106</v>
      </c>
      <c r="H956" s="12" t="s">
        <v>101</v>
      </c>
      <c r="I956" s="11">
        <v>122</v>
      </c>
    </row>
    <row r="957" spans="1:9" x14ac:dyDescent="0.25">
      <c r="A957" s="9" t="s">
        <v>400</v>
      </c>
      <c r="B957" s="21" t="s">
        <v>657</v>
      </c>
      <c r="C957" s="8" t="s">
        <v>413</v>
      </c>
      <c r="D957" s="10" t="s">
        <v>412</v>
      </c>
      <c r="E957" s="10"/>
      <c r="F957" s="13"/>
      <c r="G957" s="11"/>
      <c r="H957" s="12"/>
      <c r="I957" s="11"/>
    </row>
    <row r="958" spans="1:9" x14ac:dyDescent="0.25">
      <c r="A958" s="9" t="s">
        <v>400</v>
      </c>
      <c r="B958" s="21" t="s">
        <v>657</v>
      </c>
      <c r="C958" s="8" t="s">
        <v>6</v>
      </c>
      <c r="D958" s="10" t="s">
        <v>976</v>
      </c>
      <c r="E958" s="10"/>
      <c r="F958" s="13"/>
      <c r="G958" s="11"/>
      <c r="H958" s="12"/>
      <c r="I958" s="11"/>
    </row>
    <row r="959" spans="1:9" x14ac:dyDescent="0.25">
      <c r="A959" s="9" t="s">
        <v>400</v>
      </c>
      <c r="B959" s="21" t="s">
        <v>657</v>
      </c>
      <c r="C959" s="8" t="s">
        <v>6</v>
      </c>
      <c r="D959" s="10" t="s">
        <v>336</v>
      </c>
      <c r="E959" s="10"/>
      <c r="F959" s="13"/>
      <c r="G959" s="11"/>
      <c r="H959" s="12"/>
      <c r="I959" s="11"/>
    </row>
    <row r="960" spans="1:9" x14ac:dyDescent="0.25">
      <c r="A960" s="9" t="s">
        <v>400</v>
      </c>
      <c r="B960" s="21" t="s">
        <v>657</v>
      </c>
      <c r="C960" s="8" t="s">
        <v>6</v>
      </c>
      <c r="D960" s="10" t="s">
        <v>333</v>
      </c>
      <c r="E960" s="10"/>
      <c r="F960" s="13" t="s">
        <v>197</v>
      </c>
      <c r="G960" s="11"/>
      <c r="H960" s="12"/>
      <c r="I960" s="11"/>
    </row>
    <row r="961" spans="1:9" x14ac:dyDescent="0.25">
      <c r="A961" s="9" t="s">
        <v>400</v>
      </c>
      <c r="B961" s="21" t="s">
        <v>657</v>
      </c>
      <c r="C961" s="8" t="s">
        <v>6</v>
      </c>
      <c r="D961" s="10" t="s">
        <v>414</v>
      </c>
      <c r="E961" s="10" t="s">
        <v>279</v>
      </c>
      <c r="F961" s="13"/>
      <c r="G961" s="11"/>
      <c r="H961" s="12"/>
      <c r="I961" s="11"/>
    </row>
    <row r="962" spans="1:9" x14ac:dyDescent="0.25">
      <c r="A962" s="9" t="s">
        <v>400</v>
      </c>
      <c r="B962" s="21" t="s">
        <v>657</v>
      </c>
      <c r="C962" s="8" t="s">
        <v>6</v>
      </c>
      <c r="D962" s="10" t="s">
        <v>195</v>
      </c>
      <c r="E962" s="10"/>
      <c r="F962" s="13"/>
      <c r="G962" s="11"/>
      <c r="H962" s="12"/>
      <c r="I962" s="11"/>
    </row>
    <row r="963" spans="1:9" x14ac:dyDescent="0.25">
      <c r="A963" s="9" t="s">
        <v>400</v>
      </c>
      <c r="B963" s="21" t="s">
        <v>657</v>
      </c>
      <c r="C963" s="8" t="s">
        <v>6</v>
      </c>
      <c r="D963" s="10" t="s">
        <v>264</v>
      </c>
      <c r="E963" s="10" t="s">
        <v>15</v>
      </c>
      <c r="F963" s="13"/>
      <c r="G963" s="11"/>
      <c r="H963" s="12"/>
      <c r="I963" s="11"/>
    </row>
    <row r="964" spans="1:9" x14ac:dyDescent="0.25">
      <c r="A964" s="9" t="s">
        <v>400</v>
      </c>
      <c r="B964" s="21" t="s">
        <v>657</v>
      </c>
      <c r="C964" s="8" t="s">
        <v>6</v>
      </c>
      <c r="D964" s="10" t="s">
        <v>415</v>
      </c>
      <c r="E964" s="10" t="s">
        <v>15</v>
      </c>
      <c r="F964" s="13"/>
      <c r="G964" s="11"/>
      <c r="H964" s="12"/>
      <c r="I964" s="11"/>
    </row>
    <row r="965" spans="1:9" x14ac:dyDescent="0.25">
      <c r="A965" s="9" t="s">
        <v>400</v>
      </c>
      <c r="B965" s="21" t="s">
        <v>657</v>
      </c>
      <c r="C965" s="8" t="s">
        <v>6</v>
      </c>
      <c r="D965" s="10" t="s">
        <v>416</v>
      </c>
      <c r="E965" s="10"/>
      <c r="F965" s="13"/>
      <c r="G965" s="11"/>
      <c r="H965" s="12"/>
      <c r="I965" s="11"/>
    </row>
    <row r="966" spans="1:9" x14ac:dyDescent="0.25">
      <c r="A966" s="9" t="s">
        <v>400</v>
      </c>
      <c r="B966" s="21" t="s">
        <v>657</v>
      </c>
      <c r="C966" s="8" t="s">
        <v>6</v>
      </c>
      <c r="D966" s="10" t="s">
        <v>417</v>
      </c>
      <c r="E966" s="10"/>
      <c r="F966" s="13"/>
      <c r="G966" s="11"/>
      <c r="H966" s="12"/>
      <c r="I966" s="11"/>
    </row>
    <row r="967" spans="1:9" x14ac:dyDescent="0.25">
      <c r="A967" s="9" t="s">
        <v>400</v>
      </c>
      <c r="B967" s="21" t="s">
        <v>657</v>
      </c>
      <c r="C967" s="8" t="s">
        <v>6</v>
      </c>
      <c r="D967" s="10" t="s">
        <v>418</v>
      </c>
      <c r="E967" s="10"/>
      <c r="F967" s="13"/>
      <c r="G967" s="11"/>
      <c r="H967" s="12"/>
      <c r="I967" s="11"/>
    </row>
    <row r="968" spans="1:9" x14ac:dyDescent="0.25">
      <c r="A968" s="9" t="s">
        <v>400</v>
      </c>
      <c r="B968" s="21" t="s">
        <v>657</v>
      </c>
      <c r="C968" s="8" t="s">
        <v>6</v>
      </c>
      <c r="D968" s="10" t="s">
        <v>419</v>
      </c>
      <c r="E968" s="10"/>
      <c r="F968" s="13"/>
      <c r="G968" s="11"/>
      <c r="H968" s="12"/>
      <c r="I968" s="11"/>
    </row>
    <row r="969" spans="1:9" x14ac:dyDescent="0.25">
      <c r="A969" s="9" t="s">
        <v>400</v>
      </c>
      <c r="B969" s="21" t="s">
        <v>657</v>
      </c>
      <c r="C969" s="8" t="s">
        <v>6</v>
      </c>
      <c r="D969" s="10" t="s">
        <v>420</v>
      </c>
      <c r="E969" s="10"/>
      <c r="F969" s="13"/>
      <c r="G969" s="11"/>
      <c r="H969" s="12"/>
      <c r="I969" s="11"/>
    </row>
    <row r="970" spans="1:9" x14ac:dyDescent="0.25">
      <c r="A970" s="9" t="s">
        <v>400</v>
      </c>
      <c r="B970" s="21" t="s">
        <v>657</v>
      </c>
      <c r="C970" s="8" t="s">
        <v>6</v>
      </c>
      <c r="D970" s="10" t="s">
        <v>421</v>
      </c>
      <c r="E970" s="10"/>
      <c r="F970" s="13"/>
      <c r="G970" s="11"/>
      <c r="H970" s="12"/>
      <c r="I970" s="11"/>
    </row>
    <row r="971" spans="1:9" x14ac:dyDescent="0.25">
      <c r="A971" s="9" t="s">
        <v>400</v>
      </c>
      <c r="B971" s="21" t="s">
        <v>657</v>
      </c>
      <c r="C971" s="8" t="s">
        <v>4</v>
      </c>
      <c r="D971" s="10" t="s">
        <v>126</v>
      </c>
      <c r="E971" s="10" t="s">
        <v>15</v>
      </c>
      <c r="F971" s="13" t="s">
        <v>16</v>
      </c>
      <c r="G971" s="11" t="s">
        <v>100</v>
      </c>
      <c r="H971" s="12" t="s">
        <v>101</v>
      </c>
      <c r="I971" s="11">
        <v>90</v>
      </c>
    </row>
    <row r="972" spans="1:9" x14ac:dyDescent="0.25">
      <c r="A972" s="9" t="s">
        <v>400</v>
      </c>
      <c r="B972" s="21" t="s">
        <v>657</v>
      </c>
      <c r="C972" s="8" t="s">
        <v>4</v>
      </c>
      <c r="D972" s="10" t="s">
        <v>192</v>
      </c>
      <c r="E972" s="10" t="s">
        <v>15</v>
      </c>
      <c r="F972" s="13" t="s">
        <v>18</v>
      </c>
      <c r="G972" s="11" t="s">
        <v>276</v>
      </c>
      <c r="H972" s="12" t="s">
        <v>96</v>
      </c>
      <c r="I972" s="11">
        <v>3</v>
      </c>
    </row>
    <row r="973" spans="1:9" x14ac:dyDescent="0.25">
      <c r="A973" s="9" t="s">
        <v>400</v>
      </c>
      <c r="B973" s="21" t="s">
        <v>657</v>
      </c>
      <c r="C973" s="8" t="s">
        <v>4</v>
      </c>
      <c r="D973" s="10" t="s">
        <v>1534</v>
      </c>
      <c r="E973" s="10" t="s">
        <v>15</v>
      </c>
      <c r="F973" s="13" t="s">
        <v>19</v>
      </c>
      <c r="G973" s="11" t="s">
        <v>107</v>
      </c>
      <c r="H973" s="12" t="s">
        <v>96</v>
      </c>
      <c r="I973" s="11">
        <v>1</v>
      </c>
    </row>
    <row r="974" spans="1:9" x14ac:dyDescent="0.25">
      <c r="A974" s="9" t="s">
        <v>400</v>
      </c>
      <c r="B974" s="21" t="s">
        <v>657</v>
      </c>
      <c r="C974" s="8" t="s">
        <v>4</v>
      </c>
      <c r="D974" s="10" t="s">
        <v>1535</v>
      </c>
      <c r="E974" s="10" t="s">
        <v>15</v>
      </c>
      <c r="F974" s="13" t="s">
        <v>19</v>
      </c>
      <c r="G974" s="11" t="s">
        <v>97</v>
      </c>
      <c r="H974" s="12" t="s">
        <v>96</v>
      </c>
      <c r="I974" s="11">
        <v>2</v>
      </c>
    </row>
    <row r="975" spans="1:9" x14ac:dyDescent="0.25">
      <c r="A975" s="9" t="s">
        <v>400</v>
      </c>
      <c r="B975" s="21" t="s">
        <v>657</v>
      </c>
      <c r="C975" s="8" t="s">
        <v>4</v>
      </c>
      <c r="D975" s="10" t="s">
        <v>423</v>
      </c>
      <c r="E975" s="10"/>
      <c r="F975" s="13"/>
      <c r="G975" s="11"/>
      <c r="H975" s="12"/>
      <c r="I975" s="11"/>
    </row>
    <row r="976" spans="1:9" x14ac:dyDescent="0.25">
      <c r="A976" s="9" t="s">
        <v>400</v>
      </c>
      <c r="B976" s="21" t="s">
        <v>657</v>
      </c>
      <c r="C976" s="8" t="s">
        <v>4</v>
      </c>
      <c r="D976" s="10" t="s">
        <v>424</v>
      </c>
      <c r="E976" s="10" t="s">
        <v>21</v>
      </c>
      <c r="F976" s="13" t="s">
        <v>18</v>
      </c>
      <c r="G976" s="11" t="s">
        <v>409</v>
      </c>
      <c r="H976" s="12" t="s">
        <v>96</v>
      </c>
      <c r="I976" s="11">
        <v>2</v>
      </c>
    </row>
    <row r="977" spans="1:9" x14ac:dyDescent="0.25">
      <c r="A977" s="9" t="s">
        <v>400</v>
      </c>
      <c r="B977" s="21" t="s">
        <v>657</v>
      </c>
      <c r="C977" s="8" t="s">
        <v>4</v>
      </c>
      <c r="D977" s="10" t="s">
        <v>282</v>
      </c>
      <c r="E977" s="10" t="s">
        <v>21</v>
      </c>
      <c r="F977" s="13" t="s">
        <v>282</v>
      </c>
      <c r="G977" s="11" t="s">
        <v>410</v>
      </c>
      <c r="H977" s="12" t="s">
        <v>96</v>
      </c>
      <c r="I977" s="11">
        <v>2</v>
      </c>
    </row>
    <row r="978" spans="1:9" x14ac:dyDescent="0.25">
      <c r="A978" s="9" t="s">
        <v>400</v>
      </c>
      <c r="B978" s="21" t="s">
        <v>657</v>
      </c>
      <c r="C978" s="8" t="s">
        <v>4</v>
      </c>
      <c r="D978" s="10" t="s">
        <v>425</v>
      </c>
      <c r="E978" s="10"/>
      <c r="F978" s="13"/>
      <c r="G978" s="11"/>
      <c r="H978" s="12"/>
      <c r="I978" s="11"/>
    </row>
    <row r="979" spans="1:9" x14ac:dyDescent="0.25">
      <c r="A979" s="9" t="s">
        <v>400</v>
      </c>
      <c r="B979" s="21" t="s">
        <v>657</v>
      </c>
      <c r="C979" s="8" t="s">
        <v>4</v>
      </c>
      <c r="D979" s="10" t="s">
        <v>426</v>
      </c>
      <c r="E979" s="10"/>
      <c r="F979" s="13"/>
      <c r="G979" s="11"/>
      <c r="H979" s="12"/>
      <c r="I979" s="11"/>
    </row>
    <row r="980" spans="1:9" x14ac:dyDescent="0.25">
      <c r="A980" s="9" t="s">
        <v>400</v>
      </c>
      <c r="B980" s="21" t="s">
        <v>657</v>
      </c>
      <c r="C980" s="8" t="s">
        <v>4</v>
      </c>
      <c r="D980" s="10" t="s">
        <v>976</v>
      </c>
      <c r="E980" s="10"/>
      <c r="F980" s="13"/>
      <c r="G980" s="11"/>
      <c r="H980" s="12"/>
      <c r="I980" s="11"/>
    </row>
    <row r="981" spans="1:9" x14ac:dyDescent="0.25">
      <c r="A981" s="9" t="s">
        <v>400</v>
      </c>
      <c r="B981" s="21" t="s">
        <v>657</v>
      </c>
      <c r="C981" s="8" t="s">
        <v>4</v>
      </c>
      <c r="D981" s="10" t="s">
        <v>336</v>
      </c>
      <c r="E981" s="10"/>
      <c r="F981" s="13"/>
      <c r="G981" s="11"/>
      <c r="H981" s="12"/>
      <c r="I981" s="11"/>
    </row>
    <row r="982" spans="1:9" x14ac:dyDescent="0.25">
      <c r="A982" s="9" t="s">
        <v>400</v>
      </c>
      <c r="B982" s="21" t="s">
        <v>657</v>
      </c>
      <c r="C982" s="8" t="s">
        <v>4</v>
      </c>
      <c r="D982" s="10" t="s">
        <v>333</v>
      </c>
      <c r="E982" s="10"/>
      <c r="F982" s="13" t="s">
        <v>197</v>
      </c>
      <c r="G982" s="11"/>
      <c r="H982" s="12"/>
      <c r="I982" s="11"/>
    </row>
    <row r="983" spans="1:9" x14ac:dyDescent="0.25">
      <c r="A983" s="9" t="s">
        <v>400</v>
      </c>
      <c r="B983" s="21" t="s">
        <v>657</v>
      </c>
      <c r="C983" s="8" t="s">
        <v>4</v>
      </c>
      <c r="D983" s="10" t="s">
        <v>414</v>
      </c>
      <c r="E983" s="10" t="s">
        <v>279</v>
      </c>
      <c r="F983" s="13"/>
      <c r="G983" s="11"/>
      <c r="H983" s="12"/>
      <c r="I983" s="11"/>
    </row>
    <row r="984" spans="1:9" x14ac:dyDescent="0.25">
      <c r="A984" s="9" t="s">
        <v>400</v>
      </c>
      <c r="B984" s="21" t="s">
        <v>657</v>
      </c>
      <c r="C984" s="8" t="s">
        <v>4</v>
      </c>
      <c r="D984" s="10" t="s">
        <v>195</v>
      </c>
      <c r="E984" s="10"/>
      <c r="F984" s="13"/>
      <c r="G984" s="11"/>
      <c r="H984" s="12"/>
      <c r="I984" s="11"/>
    </row>
    <row r="985" spans="1:9" x14ac:dyDescent="0.25">
      <c r="A985" s="9" t="s">
        <v>400</v>
      </c>
      <c r="B985" s="21" t="s">
        <v>657</v>
      </c>
      <c r="C985" s="8" t="s">
        <v>4</v>
      </c>
      <c r="D985" s="10" t="s">
        <v>264</v>
      </c>
      <c r="E985" s="10" t="s">
        <v>15</v>
      </c>
      <c r="F985" s="13"/>
      <c r="G985" s="11"/>
      <c r="H985" s="12"/>
      <c r="I985" s="11"/>
    </row>
    <row r="986" spans="1:9" x14ac:dyDescent="0.25">
      <c r="A986" s="9" t="s">
        <v>400</v>
      </c>
      <c r="B986" s="21" t="s">
        <v>657</v>
      </c>
      <c r="C986" s="8" t="s">
        <v>4</v>
      </c>
      <c r="D986" s="10" t="s">
        <v>415</v>
      </c>
      <c r="E986" s="10" t="s">
        <v>15</v>
      </c>
      <c r="F986" s="13"/>
      <c r="G986" s="11"/>
      <c r="H986" s="12"/>
      <c r="I986" s="11"/>
    </row>
    <row r="987" spans="1:9" x14ac:dyDescent="0.25">
      <c r="A987" s="9" t="s">
        <v>400</v>
      </c>
      <c r="B987" s="21" t="s">
        <v>657</v>
      </c>
      <c r="C987" s="8" t="s">
        <v>4</v>
      </c>
      <c r="D987" s="10" t="s">
        <v>416</v>
      </c>
      <c r="E987" s="10"/>
      <c r="F987" s="13"/>
      <c r="G987" s="11"/>
      <c r="H987" s="12"/>
      <c r="I987" s="11"/>
    </row>
    <row r="988" spans="1:9" x14ac:dyDescent="0.25">
      <c r="A988" s="9" t="s">
        <v>400</v>
      </c>
      <c r="B988" s="21" t="s">
        <v>657</v>
      </c>
      <c r="C988" s="8" t="s">
        <v>4</v>
      </c>
      <c r="D988" s="10" t="s">
        <v>417</v>
      </c>
      <c r="E988" s="10"/>
      <c r="F988" s="13"/>
      <c r="G988" s="11"/>
      <c r="H988" s="12"/>
      <c r="I988" s="11"/>
    </row>
    <row r="989" spans="1:9" x14ac:dyDescent="0.25">
      <c r="A989" s="9" t="s">
        <v>400</v>
      </c>
      <c r="B989" s="21" t="s">
        <v>657</v>
      </c>
      <c r="C989" s="8" t="s">
        <v>4</v>
      </c>
      <c r="D989" s="10" t="s">
        <v>418</v>
      </c>
      <c r="E989" s="10"/>
      <c r="F989" s="13"/>
      <c r="G989" s="11"/>
      <c r="H989" s="12"/>
      <c r="I989" s="11"/>
    </row>
    <row r="990" spans="1:9" x14ac:dyDescent="0.25">
      <c r="A990" s="9" t="s">
        <v>400</v>
      </c>
      <c r="B990" s="21" t="s">
        <v>657</v>
      </c>
      <c r="C990" s="8" t="s">
        <v>4</v>
      </c>
      <c r="D990" s="10" t="s">
        <v>419</v>
      </c>
      <c r="E990" s="10"/>
      <c r="F990" s="13"/>
      <c r="G990" s="11"/>
      <c r="H990" s="12"/>
      <c r="I990" s="11"/>
    </row>
    <row r="991" spans="1:9" x14ac:dyDescent="0.25">
      <c r="A991" s="9" t="s">
        <v>400</v>
      </c>
      <c r="B991" s="21" t="s">
        <v>657</v>
      </c>
      <c r="C991" s="8" t="s">
        <v>4</v>
      </c>
      <c r="D991" s="10" t="s">
        <v>420</v>
      </c>
      <c r="E991" s="10"/>
      <c r="F991" s="13"/>
      <c r="G991" s="11"/>
      <c r="H991" s="12"/>
      <c r="I991" s="11"/>
    </row>
    <row r="992" spans="1:9" x14ac:dyDescent="0.25">
      <c r="A992" s="9" t="s">
        <v>400</v>
      </c>
      <c r="B992" s="21" t="s">
        <v>657</v>
      </c>
      <c r="C992" s="8" t="s">
        <v>4</v>
      </c>
      <c r="D992" s="10" t="s">
        <v>421</v>
      </c>
      <c r="E992" s="10"/>
      <c r="F992" s="13"/>
      <c r="G992" s="11"/>
      <c r="H992" s="12"/>
      <c r="I992" s="11"/>
    </row>
    <row r="993" spans="1:9" x14ac:dyDescent="0.25">
      <c r="A993" s="9" t="s">
        <v>400</v>
      </c>
      <c r="B993" s="21" t="s">
        <v>657</v>
      </c>
      <c r="C993" s="8" t="s">
        <v>2</v>
      </c>
      <c r="D993" s="10" t="s">
        <v>430</v>
      </c>
      <c r="E993" s="10" t="s">
        <v>15</v>
      </c>
      <c r="F993" s="13" t="s">
        <v>58</v>
      </c>
      <c r="G993" s="11" t="s">
        <v>435</v>
      </c>
      <c r="H993" s="12" t="s">
        <v>96</v>
      </c>
      <c r="I993" s="11">
        <v>1</v>
      </c>
    </row>
    <row r="994" spans="1:9" x14ac:dyDescent="0.25">
      <c r="A994" s="9" t="s">
        <v>400</v>
      </c>
      <c r="B994" s="21" t="s">
        <v>657</v>
      </c>
      <c r="C994" s="8" t="s">
        <v>2</v>
      </c>
      <c r="D994" s="10" t="s">
        <v>402</v>
      </c>
      <c r="E994" s="10" t="s">
        <v>21</v>
      </c>
      <c r="F994" s="13" t="s">
        <v>26</v>
      </c>
      <c r="G994" s="11" t="s">
        <v>2132</v>
      </c>
      <c r="H994" s="12" t="s">
        <v>101</v>
      </c>
      <c r="I994" s="11">
        <v>215</v>
      </c>
    </row>
    <row r="995" spans="1:9" x14ac:dyDescent="0.25">
      <c r="A995" s="9" t="s">
        <v>400</v>
      </c>
      <c r="B995" s="21" t="s">
        <v>657</v>
      </c>
      <c r="C995" s="8" t="s">
        <v>2</v>
      </c>
      <c r="D995" s="10" t="s">
        <v>431</v>
      </c>
      <c r="E995" s="10"/>
      <c r="F995" s="13"/>
      <c r="G995" s="11"/>
      <c r="H995" s="12"/>
      <c r="I995" s="11"/>
    </row>
    <row r="996" spans="1:9" ht="30" x14ac:dyDescent="0.25">
      <c r="A996" s="9" t="s">
        <v>400</v>
      </c>
      <c r="B996" s="21" t="s">
        <v>657</v>
      </c>
      <c r="C996" s="8" t="s">
        <v>2</v>
      </c>
      <c r="D996" s="10" t="s">
        <v>403</v>
      </c>
      <c r="E996" s="10" t="s">
        <v>20</v>
      </c>
      <c r="F996" s="13" t="s">
        <v>29</v>
      </c>
      <c r="G996" s="11" t="s">
        <v>411</v>
      </c>
      <c r="H996" s="12" t="s">
        <v>96</v>
      </c>
      <c r="I996" s="11">
        <v>1</v>
      </c>
    </row>
    <row r="997" spans="1:9" x14ac:dyDescent="0.25">
      <c r="A997" s="9" t="s">
        <v>400</v>
      </c>
      <c r="B997" s="21" t="s">
        <v>657</v>
      </c>
      <c r="C997" s="8" t="s">
        <v>2</v>
      </c>
      <c r="D997" s="10" t="s">
        <v>282</v>
      </c>
      <c r="E997" s="10" t="s">
        <v>20</v>
      </c>
      <c r="F997" s="13" t="s">
        <v>282</v>
      </c>
      <c r="G997" s="11" t="s">
        <v>440</v>
      </c>
      <c r="H997" s="12" t="s">
        <v>96</v>
      </c>
      <c r="I997" s="11">
        <v>1</v>
      </c>
    </row>
    <row r="998" spans="1:9" x14ac:dyDescent="0.25">
      <c r="A998" s="9" t="s">
        <v>400</v>
      </c>
      <c r="B998" s="21" t="s">
        <v>657</v>
      </c>
      <c r="C998" s="8" t="s">
        <v>2</v>
      </c>
      <c r="D998" s="10" t="s">
        <v>432</v>
      </c>
      <c r="E998" s="10" t="s">
        <v>33</v>
      </c>
      <c r="F998" s="13" t="s">
        <v>29</v>
      </c>
      <c r="G998" s="11" t="s">
        <v>436</v>
      </c>
      <c r="H998" s="12" t="s">
        <v>96</v>
      </c>
      <c r="I998" s="11">
        <v>1</v>
      </c>
    </row>
    <row r="999" spans="1:9" x14ac:dyDescent="0.25">
      <c r="A999" s="9" t="s">
        <v>400</v>
      </c>
      <c r="B999" s="21" t="s">
        <v>657</v>
      </c>
      <c r="C999" s="8" t="s">
        <v>2</v>
      </c>
      <c r="D999" s="10" t="s">
        <v>282</v>
      </c>
      <c r="E999" s="10" t="s">
        <v>33</v>
      </c>
      <c r="F999" s="13" t="s">
        <v>282</v>
      </c>
      <c r="G999" s="11" t="s">
        <v>437</v>
      </c>
      <c r="H999" s="12" t="s">
        <v>96</v>
      </c>
      <c r="I999" s="11">
        <v>1</v>
      </c>
    </row>
    <row r="1000" spans="1:9" x14ac:dyDescent="0.25">
      <c r="A1000" s="9" t="s">
        <v>400</v>
      </c>
      <c r="B1000" s="21" t="s">
        <v>657</v>
      </c>
      <c r="C1000" s="8" t="s">
        <v>2</v>
      </c>
      <c r="D1000" s="10" t="s">
        <v>438</v>
      </c>
      <c r="E1000" s="10" t="s">
        <v>33</v>
      </c>
      <c r="F1000" s="13" t="s">
        <v>282</v>
      </c>
      <c r="G1000" s="11" t="s">
        <v>439</v>
      </c>
      <c r="H1000" s="12" t="s">
        <v>96</v>
      </c>
      <c r="I1000" s="11">
        <v>1</v>
      </c>
    </row>
    <row r="1001" spans="1:9" x14ac:dyDescent="0.25">
      <c r="A1001" s="9" t="s">
        <v>400</v>
      </c>
      <c r="B1001" s="21" t="s">
        <v>657</v>
      </c>
      <c r="C1001" s="8" t="s">
        <v>2</v>
      </c>
      <c r="D1001" s="10" t="s">
        <v>333</v>
      </c>
      <c r="E1001" s="10"/>
      <c r="F1001" s="13"/>
      <c r="G1001" s="11"/>
      <c r="H1001" s="12"/>
      <c r="I1001" s="11"/>
    </row>
    <row r="1002" spans="1:9" x14ac:dyDescent="0.25">
      <c r="A1002" s="9" t="s">
        <v>400</v>
      </c>
      <c r="B1002" s="21" t="s">
        <v>657</v>
      </c>
      <c r="C1002" s="8" t="s">
        <v>2</v>
      </c>
      <c r="D1002" s="10" t="s">
        <v>433</v>
      </c>
      <c r="E1002" s="10"/>
      <c r="F1002" s="13"/>
      <c r="G1002" s="11"/>
      <c r="H1002" s="12"/>
      <c r="I1002" s="11"/>
    </row>
    <row r="1003" spans="1:9" x14ac:dyDescent="0.25">
      <c r="A1003" s="9" t="s">
        <v>400</v>
      </c>
      <c r="B1003" s="21" t="s">
        <v>657</v>
      </c>
      <c r="C1003" s="8" t="s">
        <v>2</v>
      </c>
      <c r="D1003" s="10" t="s">
        <v>434</v>
      </c>
      <c r="E1003" s="10"/>
      <c r="F1003" s="13"/>
      <c r="G1003" s="11"/>
      <c r="H1003" s="12"/>
      <c r="I1003" s="11"/>
    </row>
    <row r="1004" spans="1:9" x14ac:dyDescent="0.25">
      <c r="A1004" s="9" t="s">
        <v>400</v>
      </c>
      <c r="B1004" s="21" t="s">
        <v>657</v>
      </c>
      <c r="C1004" s="8" t="s">
        <v>2</v>
      </c>
      <c r="D1004" s="10" t="s">
        <v>188</v>
      </c>
      <c r="E1004" s="10"/>
      <c r="F1004" s="13"/>
      <c r="G1004" s="11"/>
      <c r="H1004" s="12"/>
      <c r="I1004" s="11"/>
    </row>
    <row r="1005" spans="1:9" x14ac:dyDescent="0.25">
      <c r="A1005" s="9" t="s">
        <v>400</v>
      </c>
      <c r="B1005" s="21" t="s">
        <v>657</v>
      </c>
      <c r="C1005" s="8" t="s">
        <v>2</v>
      </c>
      <c r="D1005" s="10" t="s">
        <v>370</v>
      </c>
      <c r="E1005" s="10" t="s">
        <v>15</v>
      </c>
      <c r="F1005" s="13" t="s">
        <v>17</v>
      </c>
      <c r="G1005" s="11" t="s">
        <v>102</v>
      </c>
      <c r="H1005" s="12" t="s">
        <v>96</v>
      </c>
      <c r="I1005" s="11">
        <v>2</v>
      </c>
    </row>
    <row r="1006" spans="1:9" ht="30" x14ac:dyDescent="0.25">
      <c r="A1006" s="9" t="s">
        <v>400</v>
      </c>
      <c r="B1006" s="21" t="s">
        <v>657</v>
      </c>
      <c r="C1006" s="8" t="s">
        <v>2</v>
      </c>
      <c r="D1006" s="10" t="s">
        <v>370</v>
      </c>
      <c r="E1006" s="10" t="s">
        <v>15</v>
      </c>
      <c r="F1006" s="13" t="s">
        <v>441</v>
      </c>
      <c r="G1006" s="11" t="s">
        <v>442</v>
      </c>
      <c r="H1006" s="12" t="s">
        <v>96</v>
      </c>
      <c r="I1006" s="11">
        <v>2</v>
      </c>
    </row>
    <row r="1007" spans="1:9" x14ac:dyDescent="0.25">
      <c r="A1007" s="9" t="s">
        <v>400</v>
      </c>
      <c r="B1007" s="21" t="s">
        <v>657</v>
      </c>
      <c r="C1007" s="8" t="s">
        <v>2</v>
      </c>
      <c r="D1007" s="10" t="s">
        <v>126</v>
      </c>
      <c r="E1007" s="10" t="s">
        <v>15</v>
      </c>
      <c r="F1007" s="13" t="s">
        <v>16</v>
      </c>
      <c r="G1007" s="11" t="s">
        <v>100</v>
      </c>
      <c r="H1007" s="12" t="s">
        <v>101</v>
      </c>
      <c r="I1007" s="11">
        <v>90</v>
      </c>
    </row>
    <row r="1008" spans="1:9" x14ac:dyDescent="0.25">
      <c r="A1008" s="9" t="s">
        <v>400</v>
      </c>
      <c r="B1008" s="21" t="s">
        <v>657</v>
      </c>
      <c r="C1008" s="8" t="s">
        <v>2</v>
      </c>
      <c r="D1008" s="10" t="s">
        <v>192</v>
      </c>
      <c r="E1008" s="10" t="s">
        <v>15</v>
      </c>
      <c r="F1008" s="13" t="s">
        <v>18</v>
      </c>
      <c r="G1008" s="11" t="s">
        <v>276</v>
      </c>
      <c r="H1008" s="12" t="s">
        <v>96</v>
      </c>
      <c r="I1008" s="11">
        <v>3</v>
      </c>
    </row>
    <row r="1009" spans="1:9" x14ac:dyDescent="0.25">
      <c r="A1009" s="9" t="s">
        <v>400</v>
      </c>
      <c r="B1009" s="21" t="s">
        <v>657</v>
      </c>
      <c r="C1009" s="8" t="s">
        <v>2</v>
      </c>
      <c r="D1009" s="10" t="s">
        <v>1534</v>
      </c>
      <c r="E1009" s="10" t="s">
        <v>15</v>
      </c>
      <c r="F1009" s="13" t="s">
        <v>19</v>
      </c>
      <c r="G1009" s="11" t="s">
        <v>107</v>
      </c>
      <c r="H1009" s="12" t="s">
        <v>96</v>
      </c>
      <c r="I1009" s="11">
        <v>1</v>
      </c>
    </row>
    <row r="1010" spans="1:9" x14ac:dyDescent="0.25">
      <c r="A1010" s="9" t="s">
        <v>400</v>
      </c>
      <c r="B1010" s="21" t="s">
        <v>657</v>
      </c>
      <c r="C1010" s="8" t="s">
        <v>2</v>
      </c>
      <c r="D1010" s="10" t="s">
        <v>1535</v>
      </c>
      <c r="E1010" s="10" t="s">
        <v>15</v>
      </c>
      <c r="F1010" s="13" t="s">
        <v>19</v>
      </c>
      <c r="G1010" s="11" t="s">
        <v>97</v>
      </c>
      <c r="H1010" s="12" t="s">
        <v>96</v>
      </c>
      <c r="I1010" s="11">
        <v>2</v>
      </c>
    </row>
    <row r="1011" spans="1:9" x14ac:dyDescent="0.25">
      <c r="A1011" s="9" t="s">
        <v>400</v>
      </c>
      <c r="B1011" s="21" t="s">
        <v>657</v>
      </c>
      <c r="C1011" s="8" t="s">
        <v>2</v>
      </c>
      <c r="D1011" s="10" t="s">
        <v>423</v>
      </c>
      <c r="E1011" s="10"/>
      <c r="F1011" s="13"/>
      <c r="G1011" s="11"/>
      <c r="H1011" s="12"/>
      <c r="I1011" s="11"/>
    </row>
    <row r="1012" spans="1:9" x14ac:dyDescent="0.25">
      <c r="A1012" s="9" t="s">
        <v>400</v>
      </c>
      <c r="B1012" s="21" t="s">
        <v>657</v>
      </c>
      <c r="C1012" s="8" t="s">
        <v>2</v>
      </c>
      <c r="D1012" s="10" t="s">
        <v>424</v>
      </c>
      <c r="E1012" s="10" t="s">
        <v>21</v>
      </c>
      <c r="F1012" s="13" t="s">
        <v>18</v>
      </c>
      <c r="G1012" s="11" t="s">
        <v>409</v>
      </c>
      <c r="H1012" s="12" t="s">
        <v>96</v>
      </c>
      <c r="I1012" s="11">
        <v>2</v>
      </c>
    </row>
    <row r="1013" spans="1:9" x14ac:dyDescent="0.25">
      <c r="A1013" s="20" t="s">
        <v>400</v>
      </c>
      <c r="B1013" s="21" t="s">
        <v>657</v>
      </c>
      <c r="C1013" s="20" t="s">
        <v>2</v>
      </c>
      <c r="D1013" t="s">
        <v>282</v>
      </c>
      <c r="E1013" t="s">
        <v>21</v>
      </c>
      <c r="F1013" t="s">
        <v>282</v>
      </c>
      <c r="G1013" s="11" t="s">
        <v>410</v>
      </c>
      <c r="H1013" t="s">
        <v>96</v>
      </c>
      <c r="I1013" s="20">
        <v>2</v>
      </c>
    </row>
    <row r="1014" spans="1:9" x14ac:dyDescent="0.25">
      <c r="A1014" s="20" t="s">
        <v>400</v>
      </c>
      <c r="B1014" s="21" t="s">
        <v>657</v>
      </c>
      <c r="C1014" s="20" t="s">
        <v>2</v>
      </c>
      <c r="D1014" t="s">
        <v>425</v>
      </c>
      <c r="E1014"/>
      <c r="F1014"/>
      <c r="G1014"/>
      <c r="H1014"/>
      <c r="I1014" s="20"/>
    </row>
    <row r="1015" spans="1:9" x14ac:dyDescent="0.25">
      <c r="A1015" s="20" t="s">
        <v>400</v>
      </c>
      <c r="B1015" s="21" t="s">
        <v>657</v>
      </c>
      <c r="C1015" s="20" t="s">
        <v>2</v>
      </c>
      <c r="D1015" t="s">
        <v>426</v>
      </c>
      <c r="E1015"/>
      <c r="F1015"/>
      <c r="G1015"/>
      <c r="H1015"/>
      <c r="I1015" s="20"/>
    </row>
    <row r="1016" spans="1:9" x14ac:dyDescent="0.25">
      <c r="A1016" s="20" t="s">
        <v>400</v>
      </c>
      <c r="B1016" s="21" t="s">
        <v>657</v>
      </c>
      <c r="C1016" s="20" t="s">
        <v>2</v>
      </c>
      <c r="D1016" s="10" t="s">
        <v>976</v>
      </c>
      <c r="E1016"/>
      <c r="F1016"/>
      <c r="G1016"/>
      <c r="H1016"/>
      <c r="I1016" s="20"/>
    </row>
    <row r="1017" spans="1:9" x14ac:dyDescent="0.25">
      <c r="A1017" s="20" t="s">
        <v>400</v>
      </c>
      <c r="B1017" s="21" t="s">
        <v>657</v>
      </c>
      <c r="C1017" s="20" t="s">
        <v>2</v>
      </c>
      <c r="D1017" t="s">
        <v>336</v>
      </c>
      <c r="E1017"/>
      <c r="F1017"/>
      <c r="G1017"/>
      <c r="H1017"/>
      <c r="I1017" s="20"/>
    </row>
    <row r="1018" spans="1:9" x14ac:dyDescent="0.25">
      <c r="A1018" s="20" t="s">
        <v>400</v>
      </c>
      <c r="B1018" s="21" t="s">
        <v>657</v>
      </c>
      <c r="C1018" s="20" t="s">
        <v>2</v>
      </c>
      <c r="D1018" t="s">
        <v>333</v>
      </c>
      <c r="E1018"/>
      <c r="F1018" t="s">
        <v>197</v>
      </c>
      <c r="G1018"/>
      <c r="H1018"/>
      <c r="I1018" s="20"/>
    </row>
    <row r="1019" spans="1:9" x14ac:dyDescent="0.25">
      <c r="A1019" s="20" t="s">
        <v>400</v>
      </c>
      <c r="B1019" s="21" t="s">
        <v>657</v>
      </c>
      <c r="C1019" s="20" t="s">
        <v>2</v>
      </c>
      <c r="D1019" t="s">
        <v>414</v>
      </c>
      <c r="E1019" t="s">
        <v>279</v>
      </c>
      <c r="F1019"/>
      <c r="G1019"/>
      <c r="H1019"/>
      <c r="I1019" s="20"/>
    </row>
    <row r="1020" spans="1:9" x14ac:dyDescent="0.25">
      <c r="A1020" s="20" t="s">
        <v>400</v>
      </c>
      <c r="B1020" s="21" t="s">
        <v>657</v>
      </c>
      <c r="C1020" s="20" t="s">
        <v>2</v>
      </c>
      <c r="D1020" t="s">
        <v>195</v>
      </c>
      <c r="E1020"/>
      <c r="F1020"/>
      <c r="G1020"/>
      <c r="H1020"/>
      <c r="I1020" s="20"/>
    </row>
    <row r="1021" spans="1:9" x14ac:dyDescent="0.25">
      <c r="A1021" s="20" t="s">
        <v>400</v>
      </c>
      <c r="B1021" s="21" t="s">
        <v>657</v>
      </c>
      <c r="C1021" s="20" t="s">
        <v>2</v>
      </c>
      <c r="D1021" t="s">
        <v>264</v>
      </c>
      <c r="E1021" t="s">
        <v>15</v>
      </c>
      <c r="F1021"/>
      <c r="G1021"/>
      <c r="H1021"/>
      <c r="I1021" s="20"/>
    </row>
    <row r="1022" spans="1:9" x14ac:dyDescent="0.25">
      <c r="A1022" s="20" t="s">
        <v>400</v>
      </c>
      <c r="B1022" s="21" t="s">
        <v>657</v>
      </c>
      <c r="C1022" s="20" t="s">
        <v>2</v>
      </c>
      <c r="D1022" t="s">
        <v>415</v>
      </c>
      <c r="E1022" t="s">
        <v>15</v>
      </c>
      <c r="F1022"/>
      <c r="G1022"/>
      <c r="H1022"/>
      <c r="I1022" s="20"/>
    </row>
    <row r="1023" spans="1:9" x14ac:dyDescent="0.25">
      <c r="A1023" s="20" t="s">
        <v>400</v>
      </c>
      <c r="B1023" s="21" t="s">
        <v>657</v>
      </c>
      <c r="C1023" s="20" t="s">
        <v>2</v>
      </c>
      <c r="D1023" t="s">
        <v>416</v>
      </c>
      <c r="E1023"/>
      <c r="F1023"/>
      <c r="G1023"/>
      <c r="H1023"/>
      <c r="I1023" s="20"/>
    </row>
    <row r="1024" spans="1:9" x14ac:dyDescent="0.25">
      <c r="A1024" s="20" t="s">
        <v>400</v>
      </c>
      <c r="B1024" s="21" t="s">
        <v>657</v>
      </c>
      <c r="C1024" s="20" t="s">
        <v>2</v>
      </c>
      <c r="D1024" t="s">
        <v>417</v>
      </c>
      <c r="E1024"/>
      <c r="F1024"/>
      <c r="G1024"/>
      <c r="H1024"/>
      <c r="I1024" s="20"/>
    </row>
    <row r="1025" spans="1:9" x14ac:dyDescent="0.25">
      <c r="A1025" s="20" t="s">
        <v>400</v>
      </c>
      <c r="B1025" s="21" t="s">
        <v>657</v>
      </c>
      <c r="C1025" s="20" t="s">
        <v>2</v>
      </c>
      <c r="D1025" t="s">
        <v>418</v>
      </c>
      <c r="E1025"/>
      <c r="F1025"/>
      <c r="G1025"/>
      <c r="H1025"/>
      <c r="I1025" s="20"/>
    </row>
    <row r="1026" spans="1:9" x14ac:dyDescent="0.25">
      <c r="A1026" s="20" t="s">
        <v>400</v>
      </c>
      <c r="B1026" s="21" t="s">
        <v>657</v>
      </c>
      <c r="C1026" s="20" t="s">
        <v>2</v>
      </c>
      <c r="D1026" t="s">
        <v>419</v>
      </c>
      <c r="E1026"/>
      <c r="F1026"/>
      <c r="G1026"/>
      <c r="H1026"/>
      <c r="I1026" s="20"/>
    </row>
    <row r="1027" spans="1:9" x14ac:dyDescent="0.25">
      <c r="A1027" s="20" t="s">
        <v>400</v>
      </c>
      <c r="B1027" s="21" t="s">
        <v>657</v>
      </c>
      <c r="C1027" s="20" t="s">
        <v>2</v>
      </c>
      <c r="D1027" t="s">
        <v>420</v>
      </c>
      <c r="E1027"/>
      <c r="F1027"/>
      <c r="G1027"/>
      <c r="H1027"/>
      <c r="I1027" s="20"/>
    </row>
    <row r="1028" spans="1:9" x14ac:dyDescent="0.25">
      <c r="A1028" s="20" t="s">
        <v>400</v>
      </c>
      <c r="B1028" s="21" t="s">
        <v>657</v>
      </c>
      <c r="C1028" s="20" t="s">
        <v>2</v>
      </c>
      <c r="D1028" t="s">
        <v>421</v>
      </c>
      <c r="E1028"/>
      <c r="F1028"/>
      <c r="G1028"/>
      <c r="H1028"/>
      <c r="I1028" s="20"/>
    </row>
    <row r="1029" spans="1:9" x14ac:dyDescent="0.25">
      <c r="A1029" s="20" t="s">
        <v>400</v>
      </c>
      <c r="B1029" s="21" t="s">
        <v>657</v>
      </c>
      <c r="C1029" s="20" t="s">
        <v>7</v>
      </c>
      <c r="D1029" t="s">
        <v>404</v>
      </c>
      <c r="E1029" t="s">
        <v>20</v>
      </c>
      <c r="F1029" t="s">
        <v>29</v>
      </c>
      <c r="G1029" t="s">
        <v>411</v>
      </c>
      <c r="H1029" t="s">
        <v>96</v>
      </c>
      <c r="I1029" s="20">
        <v>1</v>
      </c>
    </row>
    <row r="1030" spans="1:9" x14ac:dyDescent="0.25">
      <c r="A1030" s="20" t="s">
        <v>400</v>
      </c>
      <c r="B1030" s="21" t="s">
        <v>657</v>
      </c>
      <c r="C1030" s="20" t="s">
        <v>7</v>
      </c>
      <c r="D1030" t="s">
        <v>282</v>
      </c>
      <c r="E1030" t="s">
        <v>20</v>
      </c>
      <c r="F1030" t="s">
        <v>282</v>
      </c>
      <c r="G1030" t="s">
        <v>440</v>
      </c>
      <c r="H1030" t="s">
        <v>96</v>
      </c>
      <c r="I1030" s="20">
        <v>1</v>
      </c>
    </row>
    <row r="1031" spans="1:9" x14ac:dyDescent="0.25">
      <c r="A1031" s="20" t="s">
        <v>400</v>
      </c>
      <c r="B1031" s="21" t="s">
        <v>657</v>
      </c>
      <c r="C1031" s="20" t="s">
        <v>7</v>
      </c>
      <c r="D1031" t="s">
        <v>448</v>
      </c>
      <c r="E1031"/>
      <c r="F1031"/>
      <c r="G1031"/>
      <c r="H1031"/>
      <c r="I1031" s="20"/>
    </row>
    <row r="1032" spans="1:9" x14ac:dyDescent="0.25">
      <c r="A1032" s="20" t="s">
        <v>400</v>
      </c>
      <c r="B1032" s="21" t="s">
        <v>657</v>
      </c>
      <c r="C1032" s="20" t="s">
        <v>7</v>
      </c>
      <c r="D1032" t="s">
        <v>186</v>
      </c>
      <c r="E1032" t="s">
        <v>21</v>
      </c>
      <c r="F1032" t="s">
        <v>26</v>
      </c>
      <c r="G1032" t="s">
        <v>2132</v>
      </c>
      <c r="H1032" s="12" t="s">
        <v>101</v>
      </c>
      <c r="I1032" s="20">
        <v>42</v>
      </c>
    </row>
    <row r="1033" spans="1:9" x14ac:dyDescent="0.25">
      <c r="A1033" s="20" t="s">
        <v>400</v>
      </c>
      <c r="B1033" s="21" t="s">
        <v>657</v>
      </c>
      <c r="C1033" s="20" t="s">
        <v>7</v>
      </c>
      <c r="D1033" t="s">
        <v>406</v>
      </c>
      <c r="E1033" t="s">
        <v>21</v>
      </c>
      <c r="F1033" t="s">
        <v>26</v>
      </c>
      <c r="G1033" t="s">
        <v>2132</v>
      </c>
      <c r="H1033" s="12" t="s">
        <v>101</v>
      </c>
      <c r="I1033" s="20">
        <v>95</v>
      </c>
    </row>
    <row r="1034" spans="1:9" x14ac:dyDescent="0.25">
      <c r="A1034" s="20" t="s">
        <v>400</v>
      </c>
      <c r="B1034" s="21" t="s">
        <v>657</v>
      </c>
      <c r="C1034" s="20" t="s">
        <v>7</v>
      </c>
      <c r="D1034" t="s">
        <v>449</v>
      </c>
      <c r="E1034"/>
      <c r="F1034"/>
      <c r="G1034"/>
      <c r="H1034"/>
      <c r="I1034" s="20"/>
    </row>
    <row r="1035" spans="1:9" x14ac:dyDescent="0.25">
      <c r="A1035" s="20" t="s">
        <v>400</v>
      </c>
      <c r="B1035" s="21" t="s">
        <v>657</v>
      </c>
      <c r="C1035" s="20" t="s">
        <v>7</v>
      </c>
      <c r="D1035" t="s">
        <v>450</v>
      </c>
      <c r="E1035"/>
      <c r="F1035"/>
      <c r="G1035"/>
      <c r="H1035"/>
      <c r="I1035" s="20"/>
    </row>
    <row r="1036" spans="1:9" x14ac:dyDescent="0.25">
      <c r="A1036" s="20" t="s">
        <v>400</v>
      </c>
      <c r="B1036" s="21" t="s">
        <v>657</v>
      </c>
      <c r="C1036" s="20" t="s">
        <v>7</v>
      </c>
      <c r="D1036" t="s">
        <v>189</v>
      </c>
      <c r="E1036"/>
      <c r="F1036"/>
      <c r="G1036"/>
      <c r="H1036"/>
      <c r="I1036" s="20"/>
    </row>
    <row r="1037" spans="1:9" x14ac:dyDescent="0.25">
      <c r="A1037" s="20" t="s">
        <v>400</v>
      </c>
      <c r="B1037" s="21" t="s">
        <v>657</v>
      </c>
      <c r="C1037" s="20" t="s">
        <v>7</v>
      </c>
      <c r="D1037" t="s">
        <v>190</v>
      </c>
      <c r="E1037"/>
      <c r="F1037"/>
      <c r="G1037"/>
      <c r="H1037"/>
      <c r="I1037" s="20"/>
    </row>
    <row r="1038" spans="1:9" x14ac:dyDescent="0.25">
      <c r="A1038" s="20" t="s">
        <v>400</v>
      </c>
      <c r="B1038" s="21" t="s">
        <v>657</v>
      </c>
      <c r="C1038" s="20" t="s">
        <v>7</v>
      </c>
      <c r="D1038" t="s">
        <v>187</v>
      </c>
      <c r="E1038"/>
      <c r="F1038"/>
      <c r="G1038"/>
      <c r="H1038"/>
      <c r="I1038" s="20"/>
    </row>
    <row r="1039" spans="1:9" x14ac:dyDescent="0.25">
      <c r="A1039" s="20" t="s">
        <v>400</v>
      </c>
      <c r="B1039" s="21" t="s">
        <v>657</v>
      </c>
      <c r="C1039" s="20" t="s">
        <v>7</v>
      </c>
      <c r="D1039" t="s">
        <v>451</v>
      </c>
      <c r="E1039"/>
      <c r="F1039"/>
      <c r="G1039"/>
      <c r="H1039"/>
      <c r="I1039" s="20"/>
    </row>
    <row r="1040" spans="1:9" x14ac:dyDescent="0.25">
      <c r="A1040" s="20" t="s">
        <v>400</v>
      </c>
      <c r="B1040" s="21" t="s">
        <v>657</v>
      </c>
      <c r="C1040" s="20" t="s">
        <v>413</v>
      </c>
      <c r="D1040" t="s">
        <v>430</v>
      </c>
      <c r="E1040" t="s">
        <v>15</v>
      </c>
      <c r="F1040" t="s">
        <v>58</v>
      </c>
      <c r="G1040" t="s">
        <v>435</v>
      </c>
      <c r="H1040" t="s">
        <v>96</v>
      </c>
      <c r="I1040" s="20">
        <v>1</v>
      </c>
    </row>
    <row r="1041" spans="1:9" x14ac:dyDescent="0.25">
      <c r="A1041" s="20" t="s">
        <v>400</v>
      </c>
      <c r="B1041" s="21" t="s">
        <v>657</v>
      </c>
      <c r="C1041" s="20" t="s">
        <v>413</v>
      </c>
      <c r="D1041" t="s">
        <v>402</v>
      </c>
      <c r="E1041" t="s">
        <v>21</v>
      </c>
      <c r="F1041" t="s">
        <v>26</v>
      </c>
      <c r="G1041" s="11" t="s">
        <v>2132</v>
      </c>
      <c r="H1041" s="12" t="s">
        <v>101</v>
      </c>
      <c r="I1041" s="20">
        <v>215</v>
      </c>
    </row>
    <row r="1042" spans="1:9" x14ac:dyDescent="0.25">
      <c r="A1042" s="20" t="s">
        <v>400</v>
      </c>
      <c r="B1042" s="21" t="s">
        <v>657</v>
      </c>
      <c r="C1042" s="20" t="s">
        <v>413</v>
      </c>
      <c r="D1042" t="s">
        <v>431</v>
      </c>
      <c r="E1042"/>
      <c r="F1042"/>
      <c r="G1042"/>
      <c r="H1042"/>
      <c r="I1042" s="20"/>
    </row>
    <row r="1043" spans="1:9" x14ac:dyDescent="0.25">
      <c r="A1043" s="20" t="s">
        <v>400</v>
      </c>
      <c r="B1043" s="21" t="s">
        <v>657</v>
      </c>
      <c r="C1043" s="20" t="s">
        <v>413</v>
      </c>
      <c r="D1043" t="s">
        <v>403</v>
      </c>
      <c r="E1043" t="s">
        <v>20</v>
      </c>
      <c r="F1043" t="s">
        <v>29</v>
      </c>
      <c r="G1043" t="s">
        <v>411</v>
      </c>
      <c r="H1043" t="s">
        <v>96</v>
      </c>
      <c r="I1043" s="20">
        <v>1</v>
      </c>
    </row>
    <row r="1044" spans="1:9" x14ac:dyDescent="0.25">
      <c r="A1044" s="20" t="s">
        <v>400</v>
      </c>
      <c r="B1044" s="21" t="s">
        <v>657</v>
      </c>
      <c r="C1044" s="20" t="s">
        <v>413</v>
      </c>
      <c r="D1044" t="s">
        <v>282</v>
      </c>
      <c r="E1044" t="s">
        <v>20</v>
      </c>
      <c r="F1044" t="s">
        <v>282</v>
      </c>
      <c r="G1044" t="s">
        <v>440</v>
      </c>
      <c r="H1044" t="s">
        <v>96</v>
      </c>
      <c r="I1044" s="20">
        <v>1</v>
      </c>
    </row>
    <row r="1045" spans="1:9" x14ac:dyDescent="0.25">
      <c r="A1045" s="20" t="s">
        <v>400</v>
      </c>
      <c r="B1045" s="21" t="s">
        <v>657</v>
      </c>
      <c r="C1045" s="20" t="s">
        <v>413</v>
      </c>
      <c r="D1045" t="s">
        <v>432</v>
      </c>
      <c r="E1045" t="s">
        <v>33</v>
      </c>
      <c r="F1045" t="s">
        <v>29</v>
      </c>
      <c r="G1045" t="s">
        <v>436</v>
      </c>
      <c r="H1045" t="s">
        <v>96</v>
      </c>
      <c r="I1045" s="20">
        <v>1</v>
      </c>
    </row>
    <row r="1046" spans="1:9" x14ac:dyDescent="0.25">
      <c r="A1046" s="20" t="s">
        <v>400</v>
      </c>
      <c r="B1046" s="21" t="s">
        <v>657</v>
      </c>
      <c r="C1046" s="20" t="s">
        <v>413</v>
      </c>
      <c r="D1046" t="s">
        <v>282</v>
      </c>
      <c r="E1046" t="s">
        <v>33</v>
      </c>
      <c r="F1046" t="s">
        <v>282</v>
      </c>
      <c r="G1046" t="s">
        <v>437</v>
      </c>
      <c r="H1046" t="s">
        <v>96</v>
      </c>
      <c r="I1046" s="20">
        <v>1</v>
      </c>
    </row>
    <row r="1047" spans="1:9" x14ac:dyDescent="0.25">
      <c r="A1047" s="20" t="s">
        <v>400</v>
      </c>
      <c r="B1047" s="21" t="s">
        <v>657</v>
      </c>
      <c r="C1047" s="20" t="s">
        <v>413</v>
      </c>
      <c r="D1047" t="s">
        <v>438</v>
      </c>
      <c r="E1047" t="s">
        <v>33</v>
      </c>
      <c r="F1047" t="s">
        <v>282</v>
      </c>
      <c r="G1047" t="s">
        <v>439</v>
      </c>
      <c r="H1047" t="s">
        <v>96</v>
      </c>
      <c r="I1047" s="20">
        <v>1</v>
      </c>
    </row>
    <row r="1048" spans="1:9" x14ac:dyDescent="0.25">
      <c r="A1048" s="20" t="s">
        <v>400</v>
      </c>
      <c r="B1048" s="21" t="s">
        <v>657</v>
      </c>
      <c r="C1048" s="20" t="s">
        <v>413</v>
      </c>
      <c r="D1048" t="s">
        <v>333</v>
      </c>
      <c r="E1048"/>
      <c r="F1048"/>
      <c r="G1048"/>
      <c r="H1048"/>
      <c r="I1048" s="20"/>
    </row>
    <row r="1049" spans="1:9" x14ac:dyDescent="0.25">
      <c r="A1049" s="20" t="s">
        <v>400</v>
      </c>
      <c r="B1049" s="21" t="s">
        <v>657</v>
      </c>
      <c r="C1049" s="20" t="s">
        <v>413</v>
      </c>
      <c r="D1049" t="s">
        <v>433</v>
      </c>
      <c r="E1049"/>
      <c r="F1049"/>
      <c r="G1049"/>
      <c r="H1049"/>
      <c r="I1049" s="20"/>
    </row>
    <row r="1050" spans="1:9" x14ac:dyDescent="0.25">
      <c r="A1050" s="20" t="s">
        <v>400</v>
      </c>
      <c r="B1050" s="21" t="s">
        <v>657</v>
      </c>
      <c r="C1050" s="20" t="s">
        <v>413</v>
      </c>
      <c r="D1050" t="s">
        <v>434</v>
      </c>
      <c r="E1050"/>
      <c r="F1050"/>
      <c r="G1050"/>
      <c r="H1050"/>
      <c r="I1050" s="20"/>
    </row>
    <row r="1051" spans="1:9" x14ac:dyDescent="0.25">
      <c r="A1051" s="20" t="s">
        <v>400</v>
      </c>
      <c r="B1051" s="21" t="s">
        <v>657</v>
      </c>
      <c r="C1051" s="20" t="s">
        <v>413</v>
      </c>
      <c r="D1051" t="s">
        <v>188</v>
      </c>
      <c r="E1051"/>
      <c r="F1051"/>
      <c r="G1051"/>
      <c r="H1051"/>
      <c r="I1051" s="20"/>
    </row>
    <row r="1052" spans="1:9" x14ac:dyDescent="0.25">
      <c r="A1052" s="20" t="s">
        <v>400</v>
      </c>
      <c r="B1052" s="21" t="s">
        <v>657</v>
      </c>
      <c r="C1052" s="20" t="s">
        <v>413</v>
      </c>
      <c r="D1052" t="s">
        <v>370</v>
      </c>
      <c r="E1052" t="s">
        <v>15</v>
      </c>
      <c r="F1052" t="s">
        <v>17</v>
      </c>
      <c r="G1052" t="s">
        <v>102</v>
      </c>
      <c r="H1052" t="s">
        <v>96</v>
      </c>
      <c r="I1052" s="20">
        <v>2</v>
      </c>
    </row>
    <row r="1053" spans="1:9" x14ac:dyDescent="0.25">
      <c r="A1053" s="20" t="s">
        <v>400</v>
      </c>
      <c r="B1053" s="21" t="s">
        <v>657</v>
      </c>
      <c r="C1053" s="20" t="s">
        <v>413</v>
      </c>
      <c r="D1053" t="s">
        <v>370</v>
      </c>
      <c r="E1053" t="s">
        <v>15</v>
      </c>
      <c r="F1053" t="s">
        <v>441</v>
      </c>
      <c r="G1053" t="s">
        <v>442</v>
      </c>
      <c r="H1053" t="s">
        <v>96</v>
      </c>
      <c r="I1053" s="20">
        <v>2</v>
      </c>
    </row>
    <row r="1054" spans="1:9" x14ac:dyDescent="0.25">
      <c r="A1054" s="20" t="s">
        <v>400</v>
      </c>
      <c r="B1054" s="21" t="s">
        <v>657</v>
      </c>
      <c r="C1054" s="20" t="s">
        <v>413</v>
      </c>
      <c r="D1054" t="s">
        <v>126</v>
      </c>
      <c r="E1054" t="s">
        <v>15</v>
      </c>
      <c r="F1054" t="s">
        <v>16</v>
      </c>
      <c r="G1054" t="s">
        <v>100</v>
      </c>
      <c r="H1054" s="12" t="s">
        <v>101</v>
      </c>
      <c r="I1054" s="20">
        <v>90</v>
      </c>
    </row>
    <row r="1055" spans="1:9" x14ac:dyDescent="0.25">
      <c r="A1055" s="20" t="s">
        <v>400</v>
      </c>
      <c r="B1055" s="21" t="s">
        <v>657</v>
      </c>
      <c r="C1055" s="20" t="s">
        <v>413</v>
      </c>
      <c r="D1055" t="s">
        <v>192</v>
      </c>
      <c r="E1055" t="s">
        <v>15</v>
      </c>
      <c r="F1055" t="s">
        <v>18</v>
      </c>
      <c r="G1055" s="11" t="s">
        <v>276</v>
      </c>
      <c r="H1055" t="s">
        <v>96</v>
      </c>
      <c r="I1055" s="11">
        <v>3</v>
      </c>
    </row>
    <row r="1056" spans="1:9" x14ac:dyDescent="0.25">
      <c r="A1056" s="20" t="s">
        <v>400</v>
      </c>
      <c r="B1056" s="21" t="s">
        <v>657</v>
      </c>
      <c r="C1056" s="20" t="s">
        <v>413</v>
      </c>
      <c r="D1056" s="10" t="s">
        <v>1534</v>
      </c>
      <c r="E1056" t="s">
        <v>15</v>
      </c>
      <c r="F1056" t="s">
        <v>19</v>
      </c>
      <c r="G1056" s="11" t="s">
        <v>107</v>
      </c>
      <c r="H1056" t="s">
        <v>96</v>
      </c>
      <c r="I1056" s="11">
        <v>1</v>
      </c>
    </row>
    <row r="1057" spans="1:9" x14ac:dyDescent="0.25">
      <c r="A1057" s="20" t="s">
        <v>400</v>
      </c>
      <c r="B1057" s="21" t="s">
        <v>657</v>
      </c>
      <c r="C1057" s="20" t="s">
        <v>413</v>
      </c>
      <c r="D1057" s="10" t="s">
        <v>1535</v>
      </c>
      <c r="E1057" t="s">
        <v>15</v>
      </c>
      <c r="F1057" t="s">
        <v>19</v>
      </c>
      <c r="G1057" s="11" t="s">
        <v>97</v>
      </c>
      <c r="H1057" t="s">
        <v>96</v>
      </c>
      <c r="I1057" s="20">
        <v>2</v>
      </c>
    </row>
    <row r="1058" spans="1:9" x14ac:dyDescent="0.25">
      <c r="A1058" s="20" t="s">
        <v>400</v>
      </c>
      <c r="B1058" s="21" t="s">
        <v>657</v>
      </c>
      <c r="C1058" s="20" t="s">
        <v>413</v>
      </c>
      <c r="D1058" t="s">
        <v>423</v>
      </c>
      <c r="E1058"/>
      <c r="F1058"/>
      <c r="G1058"/>
      <c r="H1058"/>
      <c r="I1058" s="20"/>
    </row>
    <row r="1059" spans="1:9" x14ac:dyDescent="0.25">
      <c r="A1059" s="20" t="s">
        <v>400</v>
      </c>
      <c r="B1059" s="21" t="s">
        <v>657</v>
      </c>
      <c r="C1059" s="20" t="s">
        <v>413</v>
      </c>
      <c r="D1059" t="s">
        <v>424</v>
      </c>
      <c r="E1059" t="s">
        <v>21</v>
      </c>
      <c r="F1059" t="s">
        <v>18</v>
      </c>
      <c r="G1059" t="s">
        <v>409</v>
      </c>
      <c r="H1059" t="s">
        <v>96</v>
      </c>
      <c r="I1059" s="20">
        <v>2</v>
      </c>
    </row>
    <row r="1060" spans="1:9" x14ac:dyDescent="0.25">
      <c r="A1060" s="20" t="s">
        <v>400</v>
      </c>
      <c r="B1060" s="21" t="s">
        <v>657</v>
      </c>
      <c r="C1060" s="20" t="s">
        <v>413</v>
      </c>
      <c r="D1060" t="s">
        <v>282</v>
      </c>
      <c r="E1060" t="s">
        <v>21</v>
      </c>
      <c r="F1060" t="s">
        <v>282</v>
      </c>
      <c r="G1060" t="s">
        <v>429</v>
      </c>
      <c r="H1060" t="s">
        <v>96</v>
      </c>
      <c r="I1060" s="20">
        <v>2</v>
      </c>
    </row>
    <row r="1061" spans="1:9" x14ac:dyDescent="0.25">
      <c r="A1061" s="20" t="s">
        <v>400</v>
      </c>
      <c r="B1061" s="21" t="s">
        <v>657</v>
      </c>
      <c r="C1061" s="20" t="s">
        <v>413</v>
      </c>
      <c r="D1061" t="s">
        <v>425</v>
      </c>
      <c r="E1061"/>
      <c r="F1061"/>
      <c r="G1061"/>
      <c r="H1061"/>
      <c r="I1061" s="20"/>
    </row>
    <row r="1062" spans="1:9" x14ac:dyDescent="0.25">
      <c r="A1062" s="20" t="s">
        <v>400</v>
      </c>
      <c r="B1062" s="21" t="s">
        <v>657</v>
      </c>
      <c r="C1062" s="20" t="s">
        <v>413</v>
      </c>
      <c r="D1062" t="s">
        <v>426</v>
      </c>
      <c r="E1062"/>
      <c r="F1062"/>
      <c r="G1062"/>
      <c r="H1062"/>
      <c r="I1062" s="20"/>
    </row>
    <row r="1063" spans="1:9" x14ac:dyDescent="0.25">
      <c r="A1063" s="20" t="s">
        <v>400</v>
      </c>
      <c r="B1063" s="21" t="s">
        <v>657</v>
      </c>
      <c r="C1063" s="20" t="s">
        <v>413</v>
      </c>
      <c r="D1063" s="10" t="s">
        <v>976</v>
      </c>
      <c r="E1063"/>
      <c r="F1063"/>
      <c r="G1063"/>
      <c r="H1063"/>
      <c r="I1063" s="20"/>
    </row>
    <row r="1064" spans="1:9" x14ac:dyDescent="0.25">
      <c r="A1064" s="20" t="s">
        <v>400</v>
      </c>
      <c r="B1064" s="21" t="s">
        <v>657</v>
      </c>
      <c r="C1064" s="20" t="s">
        <v>413</v>
      </c>
      <c r="D1064" t="s">
        <v>336</v>
      </c>
      <c r="E1064"/>
      <c r="F1064"/>
      <c r="G1064"/>
      <c r="H1064"/>
      <c r="I1064" s="20"/>
    </row>
    <row r="1065" spans="1:9" x14ac:dyDescent="0.25">
      <c r="A1065" s="20" t="s">
        <v>400</v>
      </c>
      <c r="B1065" s="21" t="s">
        <v>657</v>
      </c>
      <c r="C1065" s="20" t="s">
        <v>413</v>
      </c>
      <c r="D1065" t="s">
        <v>333</v>
      </c>
      <c r="E1065"/>
      <c r="F1065" t="s">
        <v>197</v>
      </c>
      <c r="G1065"/>
      <c r="H1065"/>
      <c r="I1065" s="20"/>
    </row>
    <row r="1066" spans="1:9" x14ac:dyDescent="0.25">
      <c r="A1066" s="20" t="s">
        <v>400</v>
      </c>
      <c r="B1066" s="21" t="s">
        <v>657</v>
      </c>
      <c r="C1066" s="20" t="s">
        <v>413</v>
      </c>
      <c r="D1066" t="s">
        <v>414</v>
      </c>
      <c r="E1066" t="s">
        <v>279</v>
      </c>
      <c r="F1066"/>
      <c r="G1066"/>
      <c r="H1066"/>
      <c r="I1066" s="20"/>
    </row>
    <row r="1067" spans="1:9" x14ac:dyDescent="0.25">
      <c r="A1067" s="20" t="s">
        <v>400</v>
      </c>
      <c r="B1067" s="21" t="s">
        <v>657</v>
      </c>
      <c r="C1067" s="20" t="s">
        <v>413</v>
      </c>
      <c r="D1067" t="s">
        <v>195</v>
      </c>
      <c r="E1067"/>
      <c r="F1067"/>
      <c r="G1067"/>
      <c r="H1067"/>
      <c r="I1067" s="20"/>
    </row>
    <row r="1068" spans="1:9" x14ac:dyDescent="0.25">
      <c r="A1068" s="20" t="s">
        <v>400</v>
      </c>
      <c r="B1068" s="21" t="s">
        <v>657</v>
      </c>
      <c r="C1068" s="20" t="s">
        <v>413</v>
      </c>
      <c r="D1068" t="s">
        <v>264</v>
      </c>
      <c r="E1068" t="s">
        <v>15</v>
      </c>
      <c r="F1068"/>
      <c r="G1068"/>
      <c r="H1068"/>
      <c r="I1068" s="20"/>
    </row>
    <row r="1069" spans="1:9" x14ac:dyDescent="0.25">
      <c r="A1069" s="20" t="s">
        <v>400</v>
      </c>
      <c r="B1069" s="21" t="s">
        <v>657</v>
      </c>
      <c r="C1069" s="20" t="s">
        <v>413</v>
      </c>
      <c r="D1069" t="s">
        <v>415</v>
      </c>
      <c r="E1069" t="s">
        <v>15</v>
      </c>
      <c r="F1069"/>
      <c r="G1069"/>
      <c r="H1069"/>
      <c r="I1069" s="20"/>
    </row>
    <row r="1070" spans="1:9" x14ac:dyDescent="0.25">
      <c r="A1070" s="20" t="s">
        <v>400</v>
      </c>
      <c r="B1070" s="21" t="s">
        <v>657</v>
      </c>
      <c r="C1070" s="20" t="s">
        <v>413</v>
      </c>
      <c r="D1070" t="s">
        <v>416</v>
      </c>
      <c r="E1070"/>
      <c r="F1070"/>
      <c r="G1070"/>
      <c r="H1070"/>
      <c r="I1070" s="20"/>
    </row>
    <row r="1071" spans="1:9" x14ac:dyDescent="0.25">
      <c r="A1071" s="20" t="s">
        <v>400</v>
      </c>
      <c r="B1071" s="21" t="s">
        <v>657</v>
      </c>
      <c r="C1071" s="20" t="s">
        <v>413</v>
      </c>
      <c r="D1071" t="s">
        <v>417</v>
      </c>
      <c r="E1071"/>
      <c r="F1071"/>
      <c r="G1071"/>
      <c r="H1071"/>
      <c r="I1071" s="20"/>
    </row>
    <row r="1072" spans="1:9" x14ac:dyDescent="0.25">
      <c r="A1072" s="20" t="s">
        <v>400</v>
      </c>
      <c r="B1072" s="21" t="s">
        <v>657</v>
      </c>
      <c r="C1072" s="20" t="s">
        <v>413</v>
      </c>
      <c r="D1072" t="s">
        <v>418</v>
      </c>
      <c r="E1072"/>
      <c r="F1072"/>
      <c r="G1072"/>
      <c r="H1072"/>
      <c r="I1072" s="20"/>
    </row>
    <row r="1073" spans="1:9" x14ac:dyDescent="0.25">
      <c r="A1073" s="20" t="s">
        <v>400</v>
      </c>
      <c r="B1073" s="21" t="s">
        <v>657</v>
      </c>
      <c r="C1073" s="20" t="s">
        <v>413</v>
      </c>
      <c r="D1073" t="s">
        <v>419</v>
      </c>
      <c r="E1073"/>
      <c r="F1073"/>
      <c r="G1073"/>
      <c r="H1073"/>
      <c r="I1073" s="20"/>
    </row>
    <row r="1074" spans="1:9" x14ac:dyDescent="0.25">
      <c r="A1074" s="20" t="s">
        <v>400</v>
      </c>
      <c r="B1074" s="21" t="s">
        <v>657</v>
      </c>
      <c r="C1074" s="20" t="s">
        <v>413</v>
      </c>
      <c r="D1074" t="s">
        <v>420</v>
      </c>
      <c r="E1074"/>
      <c r="F1074"/>
      <c r="G1074"/>
      <c r="H1074"/>
      <c r="I1074" s="20"/>
    </row>
    <row r="1075" spans="1:9" x14ac:dyDescent="0.25">
      <c r="A1075" s="20" t="s">
        <v>400</v>
      </c>
      <c r="B1075" s="21" t="s">
        <v>657</v>
      </c>
      <c r="C1075" s="20" t="s">
        <v>413</v>
      </c>
      <c r="D1075" t="s">
        <v>421</v>
      </c>
      <c r="E1075"/>
      <c r="F1075"/>
      <c r="G1075"/>
      <c r="H1075"/>
      <c r="I1075" s="20"/>
    </row>
    <row r="1076" spans="1:9" x14ac:dyDescent="0.25">
      <c r="A1076" s="20" t="s">
        <v>400</v>
      </c>
      <c r="B1076" s="21" t="s">
        <v>657</v>
      </c>
      <c r="C1076" s="20" t="s">
        <v>5</v>
      </c>
      <c r="D1076" t="s">
        <v>407</v>
      </c>
      <c r="E1076" t="s">
        <v>20</v>
      </c>
      <c r="F1076" t="s">
        <v>26</v>
      </c>
      <c r="G1076" t="s">
        <v>106</v>
      </c>
      <c r="H1076" s="12" t="s">
        <v>101</v>
      </c>
      <c r="I1076" s="20">
        <v>122</v>
      </c>
    </row>
    <row r="1077" spans="1:9" x14ac:dyDescent="0.25">
      <c r="A1077" s="20" t="s">
        <v>400</v>
      </c>
      <c r="B1077" s="21" t="s">
        <v>657</v>
      </c>
      <c r="C1077" s="20" t="s">
        <v>5</v>
      </c>
      <c r="D1077" t="s">
        <v>452</v>
      </c>
      <c r="E1077"/>
      <c r="F1077"/>
      <c r="G1077"/>
      <c r="H1077"/>
      <c r="I1077" s="20"/>
    </row>
    <row r="1078" spans="1:9" x14ac:dyDescent="0.25">
      <c r="A1078" s="20" t="s">
        <v>400</v>
      </c>
      <c r="B1078" s="21" t="s">
        <v>657</v>
      </c>
      <c r="C1078" s="20" t="s">
        <v>5</v>
      </c>
      <c r="D1078" t="s">
        <v>212</v>
      </c>
      <c r="E1078"/>
      <c r="F1078"/>
      <c r="G1078"/>
      <c r="H1078"/>
      <c r="I1078" s="20"/>
    </row>
    <row r="1079" spans="1:9" x14ac:dyDescent="0.25">
      <c r="A1079" s="20" t="s">
        <v>400</v>
      </c>
      <c r="B1079" s="21" t="s">
        <v>657</v>
      </c>
      <c r="C1079" s="20" t="s">
        <v>5</v>
      </c>
      <c r="D1079" t="s">
        <v>214</v>
      </c>
      <c r="E1079"/>
      <c r="F1079"/>
      <c r="G1079"/>
      <c r="H1079"/>
      <c r="I1079" s="20"/>
    </row>
    <row r="1080" spans="1:9" x14ac:dyDescent="0.25">
      <c r="A1080" s="20" t="s">
        <v>400</v>
      </c>
      <c r="B1080" s="21" t="s">
        <v>657</v>
      </c>
      <c r="C1080" s="20" t="s">
        <v>5</v>
      </c>
      <c r="D1080" t="s">
        <v>213</v>
      </c>
      <c r="E1080"/>
      <c r="F1080"/>
      <c r="G1080"/>
      <c r="H1080"/>
      <c r="I1080" s="20"/>
    </row>
    <row r="1081" spans="1:9" x14ac:dyDescent="0.25">
      <c r="A1081" s="20" t="s">
        <v>400</v>
      </c>
      <c r="B1081" s="21" t="s">
        <v>657</v>
      </c>
      <c r="C1081" s="20" t="s">
        <v>5</v>
      </c>
      <c r="D1081" t="s">
        <v>404</v>
      </c>
      <c r="E1081" t="s">
        <v>20</v>
      </c>
      <c r="F1081" t="s">
        <v>29</v>
      </c>
      <c r="G1081" t="s">
        <v>411</v>
      </c>
      <c r="H1081" t="s">
        <v>96</v>
      </c>
      <c r="I1081" s="20">
        <v>1</v>
      </c>
    </row>
    <row r="1082" spans="1:9" x14ac:dyDescent="0.25">
      <c r="A1082" s="20" t="s">
        <v>400</v>
      </c>
      <c r="B1082" s="21" t="s">
        <v>657</v>
      </c>
      <c r="C1082" s="20" t="s">
        <v>5</v>
      </c>
      <c r="D1082" t="s">
        <v>282</v>
      </c>
      <c r="E1082" t="s">
        <v>20</v>
      </c>
      <c r="F1082" t="s">
        <v>282</v>
      </c>
      <c r="G1082" t="s">
        <v>440</v>
      </c>
      <c r="H1082" t="s">
        <v>96</v>
      </c>
      <c r="I1082" s="20">
        <v>1</v>
      </c>
    </row>
    <row r="1083" spans="1:9" x14ac:dyDescent="0.25">
      <c r="A1083" s="20" t="s">
        <v>400</v>
      </c>
      <c r="B1083" s="21" t="s">
        <v>657</v>
      </c>
      <c r="C1083" s="20" t="s">
        <v>5</v>
      </c>
      <c r="D1083" t="s">
        <v>448</v>
      </c>
      <c r="E1083"/>
      <c r="F1083"/>
      <c r="G1083"/>
      <c r="H1083"/>
      <c r="I1083" s="20"/>
    </row>
    <row r="1084" spans="1:9" x14ac:dyDescent="0.25">
      <c r="A1084" s="20" t="s">
        <v>400</v>
      </c>
      <c r="B1084" s="21" t="s">
        <v>657</v>
      </c>
      <c r="C1084" s="20" t="s">
        <v>5</v>
      </c>
      <c r="D1084" t="s">
        <v>186</v>
      </c>
      <c r="E1084" t="s">
        <v>21</v>
      </c>
      <c r="F1084" t="s">
        <v>26</v>
      </c>
      <c r="G1084" t="s">
        <v>2132</v>
      </c>
      <c r="H1084" s="12" t="s">
        <v>101</v>
      </c>
      <c r="I1084" s="20">
        <v>42</v>
      </c>
    </row>
    <row r="1085" spans="1:9" x14ac:dyDescent="0.25">
      <c r="A1085" s="20" t="s">
        <v>400</v>
      </c>
      <c r="B1085" s="21" t="s">
        <v>657</v>
      </c>
      <c r="C1085" s="20" t="s">
        <v>5</v>
      </c>
      <c r="D1085" t="s">
        <v>406</v>
      </c>
      <c r="E1085" t="s">
        <v>21</v>
      </c>
      <c r="F1085" t="s">
        <v>26</v>
      </c>
      <c r="G1085" t="s">
        <v>2132</v>
      </c>
      <c r="H1085" s="12" t="s">
        <v>101</v>
      </c>
      <c r="I1085" s="20">
        <v>95</v>
      </c>
    </row>
    <row r="1086" spans="1:9" x14ac:dyDescent="0.25">
      <c r="A1086" s="20" t="s">
        <v>400</v>
      </c>
      <c r="B1086" s="21" t="s">
        <v>657</v>
      </c>
      <c r="C1086" s="20" t="s">
        <v>5</v>
      </c>
      <c r="D1086" t="s">
        <v>449</v>
      </c>
      <c r="E1086"/>
      <c r="F1086"/>
      <c r="G1086"/>
      <c r="H1086"/>
      <c r="I1086" s="20"/>
    </row>
    <row r="1087" spans="1:9" x14ac:dyDescent="0.25">
      <c r="A1087" s="20" t="s">
        <v>400</v>
      </c>
      <c r="B1087" s="21" t="s">
        <v>657</v>
      </c>
      <c r="C1087" s="20" t="s">
        <v>5</v>
      </c>
      <c r="D1087" t="s">
        <v>450</v>
      </c>
      <c r="E1087"/>
      <c r="F1087"/>
      <c r="G1087"/>
      <c r="H1087"/>
      <c r="I1087" s="20"/>
    </row>
    <row r="1088" spans="1:9" x14ac:dyDescent="0.25">
      <c r="A1088" s="20" t="s">
        <v>400</v>
      </c>
      <c r="B1088" s="21" t="s">
        <v>657</v>
      </c>
      <c r="C1088" s="20" t="s">
        <v>5</v>
      </c>
      <c r="D1088" t="s">
        <v>189</v>
      </c>
      <c r="E1088"/>
      <c r="F1088"/>
      <c r="G1088"/>
      <c r="H1088"/>
      <c r="I1088" s="20"/>
    </row>
    <row r="1089" spans="1:9" x14ac:dyDescent="0.25">
      <c r="A1089" s="20" t="s">
        <v>400</v>
      </c>
      <c r="B1089" s="21" t="s">
        <v>657</v>
      </c>
      <c r="C1089" s="20" t="s">
        <v>5</v>
      </c>
      <c r="D1089" t="s">
        <v>190</v>
      </c>
      <c r="E1089"/>
      <c r="F1089"/>
      <c r="G1089"/>
      <c r="H1089"/>
      <c r="I1089" s="20"/>
    </row>
    <row r="1090" spans="1:9" x14ac:dyDescent="0.25">
      <c r="A1090" s="20" t="s">
        <v>400</v>
      </c>
      <c r="B1090" s="21" t="s">
        <v>657</v>
      </c>
      <c r="C1090" s="20" t="s">
        <v>5</v>
      </c>
      <c r="D1090" t="s">
        <v>187</v>
      </c>
      <c r="E1090"/>
      <c r="F1090"/>
      <c r="G1090"/>
      <c r="H1090"/>
      <c r="I1090" s="20"/>
    </row>
    <row r="1091" spans="1:9" x14ac:dyDescent="0.25">
      <c r="A1091" s="20" t="s">
        <v>400</v>
      </c>
      <c r="B1091" s="21" t="s">
        <v>657</v>
      </c>
      <c r="C1091" s="20" t="s">
        <v>5</v>
      </c>
      <c r="D1091" t="s">
        <v>451</v>
      </c>
      <c r="E1091"/>
      <c r="F1091"/>
      <c r="G1091"/>
      <c r="H1091"/>
      <c r="I1091" s="20"/>
    </row>
    <row r="1092" spans="1:9" x14ac:dyDescent="0.25">
      <c r="A1092" s="20" t="s">
        <v>400</v>
      </c>
      <c r="B1092" s="21" t="s">
        <v>657</v>
      </c>
      <c r="C1092" s="20" t="s">
        <v>5</v>
      </c>
      <c r="D1092" t="s">
        <v>430</v>
      </c>
      <c r="E1092" t="s">
        <v>15</v>
      </c>
      <c r="F1092" t="s">
        <v>58</v>
      </c>
      <c r="G1092" t="s">
        <v>435</v>
      </c>
      <c r="H1092" t="s">
        <v>96</v>
      </c>
      <c r="I1092" s="67">
        <v>1</v>
      </c>
    </row>
    <row r="1093" spans="1:9" x14ac:dyDescent="0.25">
      <c r="A1093" s="20" t="s">
        <v>400</v>
      </c>
      <c r="B1093" s="21" t="s">
        <v>657</v>
      </c>
      <c r="C1093" s="20" t="s">
        <v>5</v>
      </c>
      <c r="D1093" t="s">
        <v>402</v>
      </c>
      <c r="E1093" t="s">
        <v>21</v>
      </c>
      <c r="F1093" t="s">
        <v>26</v>
      </c>
      <c r="G1093" s="11" t="s">
        <v>2132</v>
      </c>
      <c r="H1093" s="12" t="s">
        <v>101</v>
      </c>
      <c r="I1093" s="20">
        <v>215</v>
      </c>
    </row>
    <row r="1094" spans="1:9" x14ac:dyDescent="0.25">
      <c r="A1094" s="20" t="s">
        <v>400</v>
      </c>
      <c r="B1094" s="21" t="s">
        <v>657</v>
      </c>
      <c r="C1094" s="20" t="s">
        <v>5</v>
      </c>
      <c r="D1094" t="s">
        <v>431</v>
      </c>
      <c r="E1094"/>
      <c r="F1094"/>
      <c r="G1094"/>
      <c r="H1094"/>
      <c r="I1094" s="20"/>
    </row>
    <row r="1095" spans="1:9" x14ac:dyDescent="0.25">
      <c r="A1095" s="20" t="s">
        <v>400</v>
      </c>
      <c r="B1095" s="21" t="s">
        <v>657</v>
      </c>
      <c r="C1095" s="20" t="s">
        <v>5</v>
      </c>
      <c r="D1095" t="s">
        <v>403</v>
      </c>
      <c r="E1095" t="s">
        <v>20</v>
      </c>
      <c r="F1095" t="s">
        <v>29</v>
      </c>
      <c r="G1095" t="s">
        <v>411</v>
      </c>
      <c r="H1095" t="s">
        <v>96</v>
      </c>
      <c r="I1095" s="67">
        <v>1</v>
      </c>
    </row>
    <row r="1096" spans="1:9" x14ac:dyDescent="0.25">
      <c r="A1096" s="20" t="s">
        <v>400</v>
      </c>
      <c r="B1096" s="21" t="s">
        <v>657</v>
      </c>
      <c r="C1096" s="20" t="s">
        <v>5</v>
      </c>
      <c r="D1096" t="s">
        <v>282</v>
      </c>
      <c r="E1096" t="s">
        <v>20</v>
      </c>
      <c r="F1096" t="s">
        <v>282</v>
      </c>
      <c r="G1096" t="s">
        <v>440</v>
      </c>
      <c r="H1096" t="s">
        <v>96</v>
      </c>
      <c r="I1096" s="20">
        <v>1</v>
      </c>
    </row>
    <row r="1097" spans="1:9" x14ac:dyDescent="0.25">
      <c r="A1097" s="20" t="s">
        <v>400</v>
      </c>
      <c r="B1097" s="21" t="s">
        <v>657</v>
      </c>
      <c r="C1097" s="20" t="s">
        <v>5</v>
      </c>
      <c r="D1097" t="s">
        <v>432</v>
      </c>
      <c r="E1097" t="s">
        <v>33</v>
      </c>
      <c r="F1097" t="s">
        <v>29</v>
      </c>
      <c r="G1097" t="s">
        <v>436</v>
      </c>
      <c r="H1097" t="s">
        <v>96</v>
      </c>
      <c r="I1097" s="67">
        <v>1</v>
      </c>
    </row>
    <row r="1098" spans="1:9" x14ac:dyDescent="0.25">
      <c r="A1098" s="20" t="s">
        <v>400</v>
      </c>
      <c r="B1098" s="21" t="s">
        <v>657</v>
      </c>
      <c r="C1098" s="20" t="s">
        <v>5</v>
      </c>
      <c r="D1098" t="s">
        <v>282</v>
      </c>
      <c r="E1098" t="s">
        <v>33</v>
      </c>
      <c r="F1098" t="s">
        <v>282</v>
      </c>
      <c r="G1098" t="s">
        <v>437</v>
      </c>
      <c r="H1098" t="s">
        <v>96</v>
      </c>
      <c r="I1098" s="20">
        <v>1</v>
      </c>
    </row>
    <row r="1099" spans="1:9" x14ac:dyDescent="0.25">
      <c r="A1099" s="20" t="s">
        <v>400</v>
      </c>
      <c r="B1099" s="21" t="s">
        <v>657</v>
      </c>
      <c r="C1099" s="20" t="s">
        <v>5</v>
      </c>
      <c r="D1099" t="s">
        <v>438</v>
      </c>
      <c r="E1099" t="s">
        <v>33</v>
      </c>
      <c r="F1099" t="s">
        <v>282</v>
      </c>
      <c r="G1099" t="s">
        <v>439</v>
      </c>
      <c r="H1099" t="s">
        <v>96</v>
      </c>
      <c r="I1099" s="20">
        <v>1</v>
      </c>
    </row>
    <row r="1100" spans="1:9" x14ac:dyDescent="0.25">
      <c r="A1100" s="20" t="s">
        <v>400</v>
      </c>
      <c r="B1100" s="21" t="s">
        <v>657</v>
      </c>
      <c r="C1100" s="20" t="s">
        <v>5</v>
      </c>
      <c r="D1100" t="s">
        <v>333</v>
      </c>
      <c r="E1100"/>
      <c r="F1100"/>
      <c r="G1100"/>
      <c r="H1100"/>
      <c r="I1100" s="20"/>
    </row>
    <row r="1101" spans="1:9" x14ac:dyDescent="0.25">
      <c r="A1101" s="20" t="s">
        <v>400</v>
      </c>
      <c r="B1101" s="21" t="s">
        <v>657</v>
      </c>
      <c r="C1101" s="20" t="s">
        <v>5</v>
      </c>
      <c r="D1101" t="s">
        <v>433</v>
      </c>
      <c r="E1101"/>
      <c r="F1101"/>
      <c r="G1101"/>
      <c r="H1101"/>
      <c r="I1101" s="20"/>
    </row>
    <row r="1102" spans="1:9" x14ac:dyDescent="0.25">
      <c r="A1102" s="20" t="s">
        <v>400</v>
      </c>
      <c r="B1102" s="21" t="s">
        <v>657</v>
      </c>
      <c r="C1102" s="20" t="s">
        <v>5</v>
      </c>
      <c r="D1102" t="s">
        <v>434</v>
      </c>
      <c r="E1102"/>
      <c r="F1102"/>
      <c r="G1102"/>
      <c r="H1102"/>
      <c r="I1102" s="20"/>
    </row>
    <row r="1103" spans="1:9" x14ac:dyDescent="0.25">
      <c r="A1103" s="20" t="s">
        <v>400</v>
      </c>
      <c r="B1103" s="21" t="s">
        <v>657</v>
      </c>
      <c r="C1103" s="20" t="s">
        <v>5</v>
      </c>
      <c r="D1103" t="s">
        <v>188</v>
      </c>
      <c r="E1103"/>
      <c r="F1103"/>
      <c r="G1103"/>
      <c r="H1103"/>
      <c r="I1103" s="20"/>
    </row>
    <row r="1104" spans="1:9" x14ac:dyDescent="0.25">
      <c r="A1104" s="20" t="s">
        <v>400</v>
      </c>
      <c r="B1104" s="21" t="s">
        <v>657</v>
      </c>
      <c r="C1104" s="20" t="s">
        <v>5</v>
      </c>
      <c r="D1104" t="s">
        <v>370</v>
      </c>
      <c r="E1104" t="s">
        <v>15</v>
      </c>
      <c r="F1104" t="s">
        <v>17</v>
      </c>
      <c r="G1104" t="s">
        <v>102</v>
      </c>
      <c r="H1104" t="s">
        <v>96</v>
      </c>
      <c r="I1104" s="20">
        <v>2</v>
      </c>
    </row>
    <row r="1105" spans="1:9" x14ac:dyDescent="0.25">
      <c r="A1105" s="20" t="s">
        <v>400</v>
      </c>
      <c r="B1105" s="21" t="s">
        <v>657</v>
      </c>
      <c r="C1105" s="20" t="s">
        <v>5</v>
      </c>
      <c r="D1105" t="s">
        <v>370</v>
      </c>
      <c r="E1105" t="s">
        <v>15</v>
      </c>
      <c r="F1105" t="s">
        <v>441</v>
      </c>
      <c r="G1105" t="s">
        <v>442</v>
      </c>
      <c r="H1105" t="s">
        <v>96</v>
      </c>
      <c r="I1105" s="20">
        <v>2</v>
      </c>
    </row>
    <row r="1106" spans="1:9" x14ac:dyDescent="0.25">
      <c r="A1106" s="20" t="s">
        <v>400</v>
      </c>
      <c r="B1106" s="21" t="s">
        <v>657</v>
      </c>
      <c r="C1106" s="20" t="s">
        <v>5</v>
      </c>
      <c r="D1106" t="s">
        <v>126</v>
      </c>
      <c r="E1106" t="s">
        <v>15</v>
      </c>
      <c r="F1106" t="s">
        <v>16</v>
      </c>
      <c r="G1106" t="s">
        <v>100</v>
      </c>
      <c r="H1106" s="12" t="s">
        <v>101</v>
      </c>
      <c r="I1106" s="20">
        <v>90</v>
      </c>
    </row>
    <row r="1107" spans="1:9" x14ac:dyDescent="0.25">
      <c r="A1107" s="20" t="s">
        <v>400</v>
      </c>
      <c r="B1107" s="21" t="s">
        <v>657</v>
      </c>
      <c r="C1107" s="20" t="s">
        <v>5</v>
      </c>
      <c r="D1107" t="s">
        <v>192</v>
      </c>
      <c r="E1107" t="s">
        <v>15</v>
      </c>
      <c r="F1107" t="s">
        <v>18</v>
      </c>
      <c r="G1107" s="11" t="s">
        <v>276</v>
      </c>
      <c r="H1107" t="s">
        <v>96</v>
      </c>
      <c r="I1107" s="11">
        <v>3</v>
      </c>
    </row>
    <row r="1108" spans="1:9" x14ac:dyDescent="0.25">
      <c r="A1108" s="20" t="s">
        <v>400</v>
      </c>
      <c r="B1108" s="21" t="s">
        <v>657</v>
      </c>
      <c r="C1108" s="20" t="s">
        <v>5</v>
      </c>
      <c r="D1108" s="10" t="s">
        <v>1534</v>
      </c>
      <c r="E1108" t="s">
        <v>15</v>
      </c>
      <c r="F1108" t="s">
        <v>19</v>
      </c>
      <c r="G1108" s="11" t="s">
        <v>107</v>
      </c>
      <c r="H1108" t="s">
        <v>96</v>
      </c>
      <c r="I1108" s="11">
        <v>1</v>
      </c>
    </row>
    <row r="1109" spans="1:9" x14ac:dyDescent="0.25">
      <c r="A1109" s="20" t="s">
        <v>400</v>
      </c>
      <c r="B1109" s="21" t="s">
        <v>657</v>
      </c>
      <c r="C1109" s="20" t="s">
        <v>5</v>
      </c>
      <c r="D1109" s="10" t="s">
        <v>1535</v>
      </c>
      <c r="E1109" t="s">
        <v>15</v>
      </c>
      <c r="F1109" t="s">
        <v>19</v>
      </c>
      <c r="G1109" s="11" t="s">
        <v>97</v>
      </c>
      <c r="H1109" t="s">
        <v>96</v>
      </c>
      <c r="I1109" s="20">
        <v>2</v>
      </c>
    </row>
    <row r="1110" spans="1:9" x14ac:dyDescent="0.25">
      <c r="A1110" s="20" t="s">
        <v>400</v>
      </c>
      <c r="B1110" s="21" t="s">
        <v>657</v>
      </c>
      <c r="C1110" s="20" t="s">
        <v>5</v>
      </c>
      <c r="D1110" t="s">
        <v>423</v>
      </c>
      <c r="E1110"/>
      <c r="F1110"/>
      <c r="G1110"/>
      <c r="H1110"/>
      <c r="I1110" s="20"/>
    </row>
    <row r="1111" spans="1:9" x14ac:dyDescent="0.25">
      <c r="A1111" s="20" t="s">
        <v>400</v>
      </c>
      <c r="B1111" s="21" t="s">
        <v>657</v>
      </c>
      <c r="C1111" s="20" t="s">
        <v>5</v>
      </c>
      <c r="D1111" t="s">
        <v>424</v>
      </c>
      <c r="E1111" t="s">
        <v>21</v>
      </c>
      <c r="F1111" t="s">
        <v>18</v>
      </c>
      <c r="G1111" t="s">
        <v>409</v>
      </c>
      <c r="H1111" t="s">
        <v>96</v>
      </c>
      <c r="I1111" s="20">
        <v>2</v>
      </c>
    </row>
    <row r="1112" spans="1:9" x14ac:dyDescent="0.25">
      <c r="A1112" s="20" t="s">
        <v>400</v>
      </c>
      <c r="B1112" s="21" t="s">
        <v>657</v>
      </c>
      <c r="C1112" s="20" t="s">
        <v>5</v>
      </c>
      <c r="D1112" t="s">
        <v>282</v>
      </c>
      <c r="E1112" t="s">
        <v>21</v>
      </c>
      <c r="F1112" t="s">
        <v>282</v>
      </c>
      <c r="G1112" t="s">
        <v>429</v>
      </c>
      <c r="H1112" t="s">
        <v>96</v>
      </c>
      <c r="I1112" s="20">
        <v>2</v>
      </c>
    </row>
    <row r="1113" spans="1:9" x14ac:dyDescent="0.25">
      <c r="A1113" s="20" t="s">
        <v>400</v>
      </c>
      <c r="B1113" s="21" t="s">
        <v>657</v>
      </c>
      <c r="C1113" s="20" t="s">
        <v>5</v>
      </c>
      <c r="D1113" t="s">
        <v>425</v>
      </c>
      <c r="E1113"/>
      <c r="F1113"/>
      <c r="G1113"/>
      <c r="H1113"/>
      <c r="I1113" s="20"/>
    </row>
    <row r="1114" spans="1:9" x14ac:dyDescent="0.25">
      <c r="A1114" s="20" t="s">
        <v>400</v>
      </c>
      <c r="B1114" s="21" t="s">
        <v>657</v>
      </c>
      <c r="C1114" s="20" t="s">
        <v>5</v>
      </c>
      <c r="D1114" t="s">
        <v>426</v>
      </c>
      <c r="E1114"/>
      <c r="F1114"/>
      <c r="G1114"/>
      <c r="H1114"/>
      <c r="I1114" s="20"/>
    </row>
    <row r="1115" spans="1:9" x14ac:dyDescent="0.25">
      <c r="A1115" s="20" t="s">
        <v>400</v>
      </c>
      <c r="B1115" s="21" t="s">
        <v>657</v>
      </c>
      <c r="C1115" s="20" t="s">
        <v>5</v>
      </c>
      <c r="D1115" s="10" t="s">
        <v>976</v>
      </c>
      <c r="E1115"/>
      <c r="F1115"/>
      <c r="G1115"/>
      <c r="H1115"/>
      <c r="I1115" s="20"/>
    </row>
    <row r="1116" spans="1:9" x14ac:dyDescent="0.25">
      <c r="A1116" s="20" t="s">
        <v>400</v>
      </c>
      <c r="B1116" s="21" t="s">
        <v>657</v>
      </c>
      <c r="C1116" s="20" t="s">
        <v>5</v>
      </c>
      <c r="D1116" t="s">
        <v>336</v>
      </c>
      <c r="E1116"/>
      <c r="F1116"/>
      <c r="G1116"/>
      <c r="H1116"/>
      <c r="I1116" s="20"/>
    </row>
    <row r="1117" spans="1:9" x14ac:dyDescent="0.25">
      <c r="A1117" s="20" t="s">
        <v>400</v>
      </c>
      <c r="B1117" s="21" t="s">
        <v>657</v>
      </c>
      <c r="C1117" s="20" t="s">
        <v>5</v>
      </c>
      <c r="D1117" t="s">
        <v>333</v>
      </c>
      <c r="E1117"/>
      <c r="F1117" t="s">
        <v>197</v>
      </c>
      <c r="G1117"/>
      <c r="H1117"/>
      <c r="I1117" s="20"/>
    </row>
    <row r="1118" spans="1:9" x14ac:dyDescent="0.25">
      <c r="A1118" s="20" t="s">
        <v>400</v>
      </c>
      <c r="B1118" s="21" t="s">
        <v>657</v>
      </c>
      <c r="C1118" s="20" t="s">
        <v>5</v>
      </c>
      <c r="D1118" t="s">
        <v>414</v>
      </c>
      <c r="E1118" t="s">
        <v>279</v>
      </c>
      <c r="F1118"/>
      <c r="G1118"/>
      <c r="H1118"/>
      <c r="I1118" s="20"/>
    </row>
    <row r="1119" spans="1:9" x14ac:dyDescent="0.25">
      <c r="A1119" s="20" t="s">
        <v>400</v>
      </c>
      <c r="B1119" s="21" t="s">
        <v>657</v>
      </c>
      <c r="C1119" s="20" t="s">
        <v>5</v>
      </c>
      <c r="D1119" t="s">
        <v>195</v>
      </c>
      <c r="E1119"/>
      <c r="F1119"/>
      <c r="G1119"/>
      <c r="H1119"/>
      <c r="I1119" s="20"/>
    </row>
    <row r="1120" spans="1:9" x14ac:dyDescent="0.25">
      <c r="A1120" s="20" t="s">
        <v>400</v>
      </c>
      <c r="B1120" s="21" t="s">
        <v>657</v>
      </c>
      <c r="C1120" s="20" t="s">
        <v>5</v>
      </c>
      <c r="D1120" t="s">
        <v>264</v>
      </c>
      <c r="E1120" t="s">
        <v>15</v>
      </c>
      <c r="F1120"/>
      <c r="G1120"/>
      <c r="H1120"/>
      <c r="I1120" s="20"/>
    </row>
    <row r="1121" spans="1:9" x14ac:dyDescent="0.25">
      <c r="A1121" s="20" t="s">
        <v>400</v>
      </c>
      <c r="B1121" s="21" t="s">
        <v>657</v>
      </c>
      <c r="C1121" s="20" t="s">
        <v>5</v>
      </c>
      <c r="D1121" t="s">
        <v>415</v>
      </c>
      <c r="E1121" t="s">
        <v>15</v>
      </c>
      <c r="F1121"/>
      <c r="G1121"/>
      <c r="H1121"/>
      <c r="I1121" s="20"/>
    </row>
    <row r="1122" spans="1:9" x14ac:dyDescent="0.25">
      <c r="A1122" s="20" t="s">
        <v>400</v>
      </c>
      <c r="B1122" s="21" t="s">
        <v>657</v>
      </c>
      <c r="C1122" s="20" t="s">
        <v>5</v>
      </c>
      <c r="D1122" t="s">
        <v>416</v>
      </c>
      <c r="E1122"/>
      <c r="F1122"/>
      <c r="G1122"/>
      <c r="H1122"/>
      <c r="I1122" s="20"/>
    </row>
    <row r="1123" spans="1:9" x14ac:dyDescent="0.25">
      <c r="A1123" s="20" t="s">
        <v>400</v>
      </c>
      <c r="B1123" s="21" t="s">
        <v>657</v>
      </c>
      <c r="C1123" s="20" t="s">
        <v>5</v>
      </c>
      <c r="D1123" t="s">
        <v>417</v>
      </c>
      <c r="E1123"/>
      <c r="F1123"/>
      <c r="G1123"/>
      <c r="H1123"/>
      <c r="I1123" s="20"/>
    </row>
    <row r="1124" spans="1:9" x14ac:dyDescent="0.25">
      <c r="A1124" s="20" t="s">
        <v>400</v>
      </c>
      <c r="B1124" s="21" t="s">
        <v>657</v>
      </c>
      <c r="C1124" s="20" t="s">
        <v>5</v>
      </c>
      <c r="D1124" t="s">
        <v>418</v>
      </c>
      <c r="E1124"/>
      <c r="F1124"/>
      <c r="G1124"/>
      <c r="H1124"/>
      <c r="I1124" s="20"/>
    </row>
    <row r="1125" spans="1:9" x14ac:dyDescent="0.25">
      <c r="A1125" s="20" t="s">
        <v>400</v>
      </c>
      <c r="B1125" s="21" t="s">
        <v>657</v>
      </c>
      <c r="C1125" s="20" t="s">
        <v>5</v>
      </c>
      <c r="D1125" t="s">
        <v>419</v>
      </c>
      <c r="E1125"/>
      <c r="F1125"/>
      <c r="G1125"/>
      <c r="H1125"/>
      <c r="I1125" s="20"/>
    </row>
    <row r="1126" spans="1:9" x14ac:dyDescent="0.25">
      <c r="A1126" s="20" t="s">
        <v>400</v>
      </c>
      <c r="B1126" s="21" t="s">
        <v>657</v>
      </c>
      <c r="C1126" s="20" t="s">
        <v>5</v>
      </c>
      <c r="D1126" t="s">
        <v>420</v>
      </c>
      <c r="E1126"/>
      <c r="F1126"/>
      <c r="G1126"/>
      <c r="H1126"/>
      <c r="I1126" s="20"/>
    </row>
    <row r="1127" spans="1:9" x14ac:dyDescent="0.25">
      <c r="A1127" s="20" t="s">
        <v>400</v>
      </c>
      <c r="B1127" s="21" t="s">
        <v>657</v>
      </c>
      <c r="C1127" s="20" t="s">
        <v>5</v>
      </c>
      <c r="D1127" t="s">
        <v>421</v>
      </c>
      <c r="E1127"/>
      <c r="F1127"/>
      <c r="G1127"/>
      <c r="H1127"/>
      <c r="I1127" s="20"/>
    </row>
    <row r="1128" spans="1:9" x14ac:dyDescent="0.25">
      <c r="A1128" s="20" t="s">
        <v>400</v>
      </c>
      <c r="B1128" s="21" t="s">
        <v>657</v>
      </c>
      <c r="C1128" s="20" t="s">
        <v>5</v>
      </c>
      <c r="D1128" t="s">
        <v>453</v>
      </c>
      <c r="E1128"/>
      <c r="F1128"/>
      <c r="G1128"/>
      <c r="H1128"/>
      <c r="I1128" s="20"/>
    </row>
    <row r="1129" spans="1:9" x14ac:dyDescent="0.25">
      <c r="A1129" s="20" t="s">
        <v>400</v>
      </c>
      <c r="B1129" s="21" t="s">
        <v>657</v>
      </c>
      <c r="C1129" s="20" t="s">
        <v>5</v>
      </c>
      <c r="D1129" t="s">
        <v>454</v>
      </c>
      <c r="E1129"/>
      <c r="F1129"/>
      <c r="G1129"/>
      <c r="H1129"/>
      <c r="I1129" s="20"/>
    </row>
    <row r="1130" spans="1:9" x14ac:dyDescent="0.25">
      <c r="A1130" s="20" t="s">
        <v>400</v>
      </c>
      <c r="B1130" s="21" t="s">
        <v>657</v>
      </c>
      <c r="C1130" s="20" t="s">
        <v>5</v>
      </c>
      <c r="D1130" t="s">
        <v>455</v>
      </c>
      <c r="E1130"/>
      <c r="F1130"/>
      <c r="G1130"/>
      <c r="H1130"/>
      <c r="I1130" s="20"/>
    </row>
    <row r="1131" spans="1:9" x14ac:dyDescent="0.25">
      <c r="A1131" s="20" t="s">
        <v>400</v>
      </c>
      <c r="B1131" s="21" t="s">
        <v>657</v>
      </c>
      <c r="C1131" s="20" t="s">
        <v>5</v>
      </c>
      <c r="D1131" t="s">
        <v>456</v>
      </c>
      <c r="E1131"/>
      <c r="F1131"/>
      <c r="G1131"/>
      <c r="H1131"/>
      <c r="I1131" s="20"/>
    </row>
    <row r="1132" spans="1:9" x14ac:dyDescent="0.25">
      <c r="A1132" s="20" t="s">
        <v>400</v>
      </c>
      <c r="B1132" s="21" t="s">
        <v>657</v>
      </c>
      <c r="C1132" s="20" t="s">
        <v>5</v>
      </c>
      <c r="D1132" t="s">
        <v>457</v>
      </c>
      <c r="E1132"/>
      <c r="F1132"/>
      <c r="G1132"/>
      <c r="H1132"/>
      <c r="I1132" s="20"/>
    </row>
    <row r="1133" spans="1:9" x14ac:dyDescent="0.25">
      <c r="A1133" s="20" t="s">
        <v>400</v>
      </c>
      <c r="B1133" s="21" t="s">
        <v>657</v>
      </c>
      <c r="C1133" s="20" t="s">
        <v>5</v>
      </c>
      <c r="D1133" t="s">
        <v>458</v>
      </c>
      <c r="E1133"/>
      <c r="F1133"/>
      <c r="G1133"/>
      <c r="H1133"/>
      <c r="I1133" s="20"/>
    </row>
    <row r="1134" spans="1:9" x14ac:dyDescent="0.25">
      <c r="A1134" s="20" t="s">
        <v>400</v>
      </c>
      <c r="B1134" s="21" t="s">
        <v>657</v>
      </c>
      <c r="C1134" s="20" t="s">
        <v>5</v>
      </c>
      <c r="D1134" t="s">
        <v>459</v>
      </c>
      <c r="E1134"/>
      <c r="F1134"/>
      <c r="G1134"/>
      <c r="H1134"/>
      <c r="I1134" s="20"/>
    </row>
    <row r="1135" spans="1:9" x14ac:dyDescent="0.25">
      <c r="A1135" s="20" t="s">
        <v>400</v>
      </c>
      <c r="B1135" s="21" t="s">
        <v>657</v>
      </c>
      <c r="C1135" s="20" t="s">
        <v>5</v>
      </c>
      <c r="D1135" t="s">
        <v>460</v>
      </c>
      <c r="E1135"/>
      <c r="F1135"/>
      <c r="G1135"/>
      <c r="H1135"/>
      <c r="I1135" s="20"/>
    </row>
    <row r="1136" spans="1:9" x14ac:dyDescent="0.25">
      <c r="A1136" s="20" t="s">
        <v>461</v>
      </c>
      <c r="B1136" s="21" t="s">
        <v>656</v>
      </c>
      <c r="C1136" s="20" t="s">
        <v>119</v>
      </c>
      <c r="D1136" t="s">
        <v>126</v>
      </c>
      <c r="E1136" t="s">
        <v>15</v>
      </c>
      <c r="F1136" t="s">
        <v>16</v>
      </c>
      <c r="G1136" t="s">
        <v>100</v>
      </c>
      <c r="H1136" s="12" t="s">
        <v>101</v>
      </c>
      <c r="I1136" s="20">
        <v>126</v>
      </c>
    </row>
    <row r="1137" spans="1:9" x14ac:dyDescent="0.25">
      <c r="A1137" s="20" t="s">
        <v>461</v>
      </c>
      <c r="B1137" s="21" t="s">
        <v>656</v>
      </c>
      <c r="C1137" s="20" t="s">
        <v>119</v>
      </c>
      <c r="D1137" t="s">
        <v>468</v>
      </c>
      <c r="E1137" t="s">
        <v>15</v>
      </c>
      <c r="F1137" t="s">
        <v>18</v>
      </c>
      <c r="G1137" t="s">
        <v>276</v>
      </c>
      <c r="H1137" t="s">
        <v>96</v>
      </c>
      <c r="I1137" s="20">
        <v>4</v>
      </c>
    </row>
    <row r="1138" spans="1:9" x14ac:dyDescent="0.25">
      <c r="A1138" s="20" t="s">
        <v>461</v>
      </c>
      <c r="B1138" s="21" t="s">
        <v>656</v>
      </c>
      <c r="C1138" s="20" t="s">
        <v>119</v>
      </c>
      <c r="D1138" t="s">
        <v>422</v>
      </c>
      <c r="E1138" t="s">
        <v>15</v>
      </c>
      <c r="F1138" t="s">
        <v>19</v>
      </c>
      <c r="G1138" t="s">
        <v>462</v>
      </c>
      <c r="H1138" t="s">
        <v>96</v>
      </c>
      <c r="I1138" s="20">
        <v>2</v>
      </c>
    </row>
    <row r="1139" spans="1:9" x14ac:dyDescent="0.25">
      <c r="A1139" s="20" t="s">
        <v>461</v>
      </c>
      <c r="B1139" s="21" t="s">
        <v>656</v>
      </c>
      <c r="C1139" s="20" t="s">
        <v>119</v>
      </c>
      <c r="D1139" t="s">
        <v>469</v>
      </c>
      <c r="E1139" t="s">
        <v>21</v>
      </c>
      <c r="F1139" t="s">
        <v>29</v>
      </c>
      <c r="G1139" t="s">
        <v>118</v>
      </c>
      <c r="H1139" t="s">
        <v>96</v>
      </c>
      <c r="I1139" s="20">
        <v>1</v>
      </c>
    </row>
    <row r="1140" spans="1:9" x14ac:dyDescent="0.25">
      <c r="A1140" s="20" t="s">
        <v>461</v>
      </c>
      <c r="B1140" s="21" t="s">
        <v>656</v>
      </c>
      <c r="C1140" s="20" t="s">
        <v>119</v>
      </c>
      <c r="D1140" t="s">
        <v>282</v>
      </c>
      <c r="E1140" t="s">
        <v>21</v>
      </c>
      <c r="F1140" t="s">
        <v>282</v>
      </c>
      <c r="G1140" t="s">
        <v>463</v>
      </c>
      <c r="H1140" t="s">
        <v>96</v>
      </c>
      <c r="I1140" s="20">
        <v>1</v>
      </c>
    </row>
    <row r="1141" spans="1:9" x14ac:dyDescent="0.25">
      <c r="A1141" s="20" t="s">
        <v>461</v>
      </c>
      <c r="B1141" s="21" t="s">
        <v>656</v>
      </c>
      <c r="C1141" s="20" t="s">
        <v>119</v>
      </c>
      <c r="D1141" t="s">
        <v>470</v>
      </c>
      <c r="E1141" t="s">
        <v>21</v>
      </c>
      <c r="F1141" t="s">
        <v>29</v>
      </c>
      <c r="G1141" t="s">
        <v>118</v>
      </c>
      <c r="H1141" t="s">
        <v>96</v>
      </c>
      <c r="I1141" s="20">
        <v>1</v>
      </c>
    </row>
    <row r="1142" spans="1:9" x14ac:dyDescent="0.25">
      <c r="A1142" s="20" t="s">
        <v>461</v>
      </c>
      <c r="B1142" s="21" t="s">
        <v>656</v>
      </c>
      <c r="C1142" s="20" t="s">
        <v>119</v>
      </c>
      <c r="D1142" t="s">
        <v>282</v>
      </c>
      <c r="E1142" t="s">
        <v>21</v>
      </c>
      <c r="F1142" t="s">
        <v>282</v>
      </c>
      <c r="G1142" t="s">
        <v>463</v>
      </c>
      <c r="H1142" t="s">
        <v>96</v>
      </c>
      <c r="I1142" s="20">
        <v>1</v>
      </c>
    </row>
    <row r="1143" spans="1:9" x14ac:dyDescent="0.25">
      <c r="A1143" s="20" t="s">
        <v>461</v>
      </c>
      <c r="B1143" s="21" t="s">
        <v>656</v>
      </c>
      <c r="C1143" s="20" t="s">
        <v>119</v>
      </c>
      <c r="D1143" t="s">
        <v>464</v>
      </c>
      <c r="E1143" t="s">
        <v>21</v>
      </c>
      <c r="F1143" t="s">
        <v>26</v>
      </c>
      <c r="G1143" t="s">
        <v>104</v>
      </c>
      <c r="H1143" s="12" t="s">
        <v>101</v>
      </c>
      <c r="I1143" s="20">
        <v>280</v>
      </c>
    </row>
    <row r="1144" spans="1:9" x14ac:dyDescent="0.25">
      <c r="A1144" s="20" t="s">
        <v>461</v>
      </c>
      <c r="B1144" s="21" t="s">
        <v>656</v>
      </c>
      <c r="C1144" s="20" t="s">
        <v>119</v>
      </c>
      <c r="D1144" t="s">
        <v>465</v>
      </c>
      <c r="E1144"/>
      <c r="F1144"/>
      <c r="G1144"/>
      <c r="H1144"/>
      <c r="I1144" s="20"/>
    </row>
    <row r="1145" spans="1:9" x14ac:dyDescent="0.25">
      <c r="A1145" s="20" t="s">
        <v>461</v>
      </c>
      <c r="B1145" s="21" t="s">
        <v>656</v>
      </c>
      <c r="C1145" s="20" t="s">
        <v>119</v>
      </c>
      <c r="D1145" t="s">
        <v>367</v>
      </c>
      <c r="E1145" t="s">
        <v>20</v>
      </c>
      <c r="F1145" t="s">
        <v>26</v>
      </c>
      <c r="G1145" t="s">
        <v>106</v>
      </c>
      <c r="H1145" s="12" t="s">
        <v>101</v>
      </c>
      <c r="I1145" s="20">
        <v>170</v>
      </c>
    </row>
    <row r="1146" spans="1:9" x14ac:dyDescent="0.25">
      <c r="A1146" s="20" t="s">
        <v>461</v>
      </c>
      <c r="B1146" s="21" t="s">
        <v>656</v>
      </c>
      <c r="C1146" s="20" t="s">
        <v>119</v>
      </c>
      <c r="D1146" t="s">
        <v>466</v>
      </c>
      <c r="E1146" t="s">
        <v>20</v>
      </c>
      <c r="F1146" t="s">
        <v>29</v>
      </c>
      <c r="G1146" t="s">
        <v>116</v>
      </c>
      <c r="H1146" t="s">
        <v>96</v>
      </c>
      <c r="I1146" s="20">
        <v>1</v>
      </c>
    </row>
    <row r="1147" spans="1:9" x14ac:dyDescent="0.25">
      <c r="A1147" s="20" t="s">
        <v>461</v>
      </c>
      <c r="B1147" s="21" t="s">
        <v>656</v>
      </c>
      <c r="C1147" s="20" t="s">
        <v>119</v>
      </c>
      <c r="D1147" t="s">
        <v>448</v>
      </c>
      <c r="E1147"/>
      <c r="F1147"/>
      <c r="G1147"/>
      <c r="H1147"/>
      <c r="I1147" s="20"/>
    </row>
    <row r="1148" spans="1:9" x14ac:dyDescent="0.25">
      <c r="A1148" s="20" t="s">
        <v>461</v>
      </c>
      <c r="B1148" s="21" t="s">
        <v>656</v>
      </c>
      <c r="C1148" s="20" t="s">
        <v>119</v>
      </c>
      <c r="D1148" t="s">
        <v>186</v>
      </c>
      <c r="E1148" t="s">
        <v>21</v>
      </c>
      <c r="F1148" t="s">
        <v>26</v>
      </c>
      <c r="G1148" t="s">
        <v>104</v>
      </c>
      <c r="H1148" s="12" t="s">
        <v>101</v>
      </c>
      <c r="I1148" s="20">
        <v>150</v>
      </c>
    </row>
    <row r="1149" spans="1:9" x14ac:dyDescent="0.25">
      <c r="A1149" s="20" t="s">
        <v>461</v>
      </c>
      <c r="B1149" s="21" t="s">
        <v>656</v>
      </c>
      <c r="C1149" s="20" t="s">
        <v>6</v>
      </c>
      <c r="D1149" t="s">
        <v>333</v>
      </c>
      <c r="E1149"/>
      <c r="F1149"/>
      <c r="G1149"/>
      <c r="H1149"/>
      <c r="I1149" s="20"/>
    </row>
    <row r="1150" spans="1:9" x14ac:dyDescent="0.25">
      <c r="A1150" s="20" t="s">
        <v>461</v>
      </c>
      <c r="B1150" s="21" t="s">
        <v>656</v>
      </c>
      <c r="C1150" s="20" t="s">
        <v>6</v>
      </c>
      <c r="D1150" t="s">
        <v>194</v>
      </c>
      <c r="E1150"/>
      <c r="F1150"/>
      <c r="G1150"/>
      <c r="H1150"/>
      <c r="I1150" s="20"/>
    </row>
    <row r="1151" spans="1:9" x14ac:dyDescent="0.25">
      <c r="A1151" s="20" t="s">
        <v>461</v>
      </c>
      <c r="B1151" s="21" t="s">
        <v>656</v>
      </c>
      <c r="C1151" s="20" t="s">
        <v>6</v>
      </c>
      <c r="D1151" t="s">
        <v>195</v>
      </c>
      <c r="E1151"/>
      <c r="F1151"/>
      <c r="G1151"/>
      <c r="H1151"/>
      <c r="I1151" s="20"/>
    </row>
    <row r="1152" spans="1:9" x14ac:dyDescent="0.25">
      <c r="A1152" s="20" t="s">
        <v>461</v>
      </c>
      <c r="B1152" s="21" t="s">
        <v>656</v>
      </c>
      <c r="C1152" s="20" t="s">
        <v>6</v>
      </c>
      <c r="D1152" t="s">
        <v>196</v>
      </c>
      <c r="E1152"/>
      <c r="F1152"/>
      <c r="G1152"/>
      <c r="H1152"/>
      <c r="I1152" s="20"/>
    </row>
    <row r="1153" spans="1:9" x14ac:dyDescent="0.25">
      <c r="A1153" s="20" t="s">
        <v>461</v>
      </c>
      <c r="B1153" s="21" t="s">
        <v>656</v>
      </c>
      <c r="C1153" s="20" t="s">
        <v>6</v>
      </c>
      <c r="D1153" t="s">
        <v>467</v>
      </c>
      <c r="E1153" t="s">
        <v>21</v>
      </c>
      <c r="F1153" t="s">
        <v>26</v>
      </c>
      <c r="G1153" t="s">
        <v>104</v>
      </c>
      <c r="H1153" s="12" t="s">
        <v>101</v>
      </c>
      <c r="I1153" s="20"/>
    </row>
    <row r="1154" spans="1:9" x14ac:dyDescent="0.25">
      <c r="A1154" s="20" t="s">
        <v>461</v>
      </c>
      <c r="B1154" s="21" t="s">
        <v>656</v>
      </c>
      <c r="C1154" s="20" t="s">
        <v>4</v>
      </c>
      <c r="D1154" t="s">
        <v>126</v>
      </c>
      <c r="E1154" t="s">
        <v>15</v>
      </c>
      <c r="F1154" t="s">
        <v>16</v>
      </c>
      <c r="G1154" t="s">
        <v>100</v>
      </c>
      <c r="H1154" s="12" t="s">
        <v>101</v>
      </c>
      <c r="I1154" s="20">
        <v>126</v>
      </c>
    </row>
    <row r="1155" spans="1:9" x14ac:dyDescent="0.25">
      <c r="A1155" s="20" t="s">
        <v>461</v>
      </c>
      <c r="B1155" s="21" t="s">
        <v>656</v>
      </c>
      <c r="C1155" s="20" t="s">
        <v>4</v>
      </c>
      <c r="D1155" t="s">
        <v>468</v>
      </c>
      <c r="E1155" t="s">
        <v>15</v>
      </c>
      <c r="F1155" t="s">
        <v>18</v>
      </c>
      <c r="G1155" t="s">
        <v>276</v>
      </c>
      <c r="H1155" t="s">
        <v>96</v>
      </c>
      <c r="I1155" s="20">
        <v>4</v>
      </c>
    </row>
    <row r="1156" spans="1:9" x14ac:dyDescent="0.25">
      <c r="A1156" s="20" t="s">
        <v>461</v>
      </c>
      <c r="B1156" s="21" t="s">
        <v>656</v>
      </c>
      <c r="C1156" s="20" t="s">
        <v>4</v>
      </c>
      <c r="D1156" t="s">
        <v>422</v>
      </c>
      <c r="E1156" t="s">
        <v>15</v>
      </c>
      <c r="F1156" t="s">
        <v>19</v>
      </c>
      <c r="G1156" t="s">
        <v>462</v>
      </c>
      <c r="H1156" t="s">
        <v>96</v>
      </c>
      <c r="I1156" s="20">
        <v>2</v>
      </c>
    </row>
    <row r="1157" spans="1:9" x14ac:dyDescent="0.25">
      <c r="A1157" s="20" t="s">
        <v>461</v>
      </c>
      <c r="B1157" s="21" t="s">
        <v>656</v>
      </c>
      <c r="C1157" s="20" t="s">
        <v>4</v>
      </c>
      <c r="D1157" t="s">
        <v>469</v>
      </c>
      <c r="E1157" t="s">
        <v>21</v>
      </c>
      <c r="F1157" t="s">
        <v>29</v>
      </c>
      <c r="G1157" t="s">
        <v>118</v>
      </c>
      <c r="H1157" t="s">
        <v>96</v>
      </c>
      <c r="I1157" s="20">
        <v>1</v>
      </c>
    </row>
    <row r="1158" spans="1:9" x14ac:dyDescent="0.25">
      <c r="A1158" s="20" t="s">
        <v>461</v>
      </c>
      <c r="B1158" s="21" t="s">
        <v>656</v>
      </c>
      <c r="C1158" s="20" t="s">
        <v>4</v>
      </c>
      <c r="D1158" t="s">
        <v>282</v>
      </c>
      <c r="E1158" t="s">
        <v>21</v>
      </c>
      <c r="F1158" t="s">
        <v>282</v>
      </c>
      <c r="G1158" t="s">
        <v>463</v>
      </c>
      <c r="H1158" t="s">
        <v>96</v>
      </c>
      <c r="I1158" s="20">
        <v>1</v>
      </c>
    </row>
    <row r="1159" spans="1:9" x14ac:dyDescent="0.25">
      <c r="A1159" s="20" t="s">
        <v>461</v>
      </c>
      <c r="B1159" s="21" t="s">
        <v>656</v>
      </c>
      <c r="C1159" s="20" t="s">
        <v>4</v>
      </c>
      <c r="D1159" t="s">
        <v>470</v>
      </c>
      <c r="E1159" t="s">
        <v>21</v>
      </c>
      <c r="F1159" t="s">
        <v>29</v>
      </c>
      <c r="G1159" t="s">
        <v>118</v>
      </c>
      <c r="H1159" t="s">
        <v>96</v>
      </c>
      <c r="I1159" s="20">
        <v>1</v>
      </c>
    </row>
    <row r="1160" spans="1:9" x14ac:dyDescent="0.25">
      <c r="A1160" s="20" t="s">
        <v>461</v>
      </c>
      <c r="B1160" s="21" t="s">
        <v>656</v>
      </c>
      <c r="C1160" s="20" t="s">
        <v>4</v>
      </c>
      <c r="D1160" t="s">
        <v>282</v>
      </c>
      <c r="E1160" t="s">
        <v>21</v>
      </c>
      <c r="F1160" t="s">
        <v>282</v>
      </c>
      <c r="G1160" t="s">
        <v>463</v>
      </c>
      <c r="H1160" t="s">
        <v>96</v>
      </c>
      <c r="I1160" s="20">
        <v>1</v>
      </c>
    </row>
    <row r="1161" spans="1:9" x14ac:dyDescent="0.25">
      <c r="A1161" s="20" t="s">
        <v>461</v>
      </c>
      <c r="B1161" s="21" t="s">
        <v>656</v>
      </c>
      <c r="C1161" s="20" t="s">
        <v>4</v>
      </c>
      <c r="D1161" t="s">
        <v>471</v>
      </c>
      <c r="E1161" t="s">
        <v>21</v>
      </c>
      <c r="F1161" t="s">
        <v>26</v>
      </c>
      <c r="G1161" t="s">
        <v>104</v>
      </c>
      <c r="H1161" s="12" t="s">
        <v>101</v>
      </c>
      <c r="I1161" s="20"/>
    </row>
    <row r="1162" spans="1:9" x14ac:dyDescent="0.25">
      <c r="A1162" s="20" t="s">
        <v>461</v>
      </c>
      <c r="B1162" s="21" t="s">
        <v>656</v>
      </c>
      <c r="C1162" s="20" t="s">
        <v>4</v>
      </c>
      <c r="D1162" t="s">
        <v>286</v>
      </c>
      <c r="E1162" t="s">
        <v>20</v>
      </c>
      <c r="F1162" t="s">
        <v>42</v>
      </c>
      <c r="G1162" t="s">
        <v>280</v>
      </c>
      <c r="H1162" t="s">
        <v>96</v>
      </c>
      <c r="I1162" s="20">
        <v>1</v>
      </c>
    </row>
    <row r="1163" spans="1:9" x14ac:dyDescent="0.25">
      <c r="A1163" s="20" t="s">
        <v>461</v>
      </c>
      <c r="B1163" s="21" t="s">
        <v>656</v>
      </c>
      <c r="C1163" s="20" t="s">
        <v>4</v>
      </c>
      <c r="D1163" t="s">
        <v>333</v>
      </c>
      <c r="E1163"/>
      <c r="F1163"/>
      <c r="G1163"/>
      <c r="H1163"/>
      <c r="I1163" s="20"/>
    </row>
    <row r="1164" spans="1:9" x14ac:dyDescent="0.25">
      <c r="A1164" s="20" t="s">
        <v>461</v>
      </c>
      <c r="B1164" s="21" t="s">
        <v>656</v>
      </c>
      <c r="C1164" s="20" t="s">
        <v>4</v>
      </c>
      <c r="D1164" t="s">
        <v>194</v>
      </c>
      <c r="E1164"/>
      <c r="F1164"/>
      <c r="G1164"/>
      <c r="H1164"/>
      <c r="I1164" s="20"/>
    </row>
    <row r="1165" spans="1:9" x14ac:dyDescent="0.25">
      <c r="A1165" s="20" t="s">
        <v>461</v>
      </c>
      <c r="B1165" s="21" t="s">
        <v>656</v>
      </c>
      <c r="C1165" s="20" t="s">
        <v>4</v>
      </c>
      <c r="D1165" t="s">
        <v>195</v>
      </c>
      <c r="E1165"/>
      <c r="F1165"/>
      <c r="G1165"/>
      <c r="H1165"/>
      <c r="I1165" s="20"/>
    </row>
    <row r="1166" spans="1:9" x14ac:dyDescent="0.25">
      <c r="A1166" s="20" t="s">
        <v>461</v>
      </c>
      <c r="B1166" s="21" t="s">
        <v>656</v>
      </c>
      <c r="C1166" s="20" t="s">
        <v>4</v>
      </c>
      <c r="D1166" t="s">
        <v>196</v>
      </c>
      <c r="E1166"/>
      <c r="F1166"/>
      <c r="G1166"/>
      <c r="H1166"/>
      <c r="I1166" s="20"/>
    </row>
    <row r="1167" spans="1:9" x14ac:dyDescent="0.25">
      <c r="A1167" s="20" t="s">
        <v>461</v>
      </c>
      <c r="B1167" s="21" t="s">
        <v>656</v>
      </c>
      <c r="C1167" s="20" t="s">
        <v>4</v>
      </c>
      <c r="D1167" t="s">
        <v>467</v>
      </c>
      <c r="E1167" t="s">
        <v>21</v>
      </c>
      <c r="F1167" t="s">
        <v>26</v>
      </c>
      <c r="G1167" t="s">
        <v>104</v>
      </c>
      <c r="H1167" s="12" t="s">
        <v>101</v>
      </c>
      <c r="I1167" s="20"/>
    </row>
    <row r="1168" spans="1:9" x14ac:dyDescent="0.25">
      <c r="A1168" s="20" t="s">
        <v>461</v>
      </c>
      <c r="B1168" s="21" t="s">
        <v>656</v>
      </c>
      <c r="C1168" s="20" t="s">
        <v>2</v>
      </c>
      <c r="D1168" t="s">
        <v>464</v>
      </c>
      <c r="E1168" t="s">
        <v>21</v>
      </c>
      <c r="F1168" t="s">
        <v>26</v>
      </c>
      <c r="G1168" t="s">
        <v>104</v>
      </c>
      <c r="H1168" s="12" t="s">
        <v>101</v>
      </c>
      <c r="I1168" s="20">
        <v>280</v>
      </c>
    </row>
    <row r="1169" spans="1:9" x14ac:dyDescent="0.25">
      <c r="A1169" s="20" t="s">
        <v>461</v>
      </c>
      <c r="B1169" s="21" t="s">
        <v>656</v>
      </c>
      <c r="C1169" s="20" t="s">
        <v>2</v>
      </c>
      <c r="D1169" t="s">
        <v>465</v>
      </c>
      <c r="E1169"/>
      <c r="F1169"/>
      <c r="G1169"/>
      <c r="H1169"/>
      <c r="I1169" s="20"/>
    </row>
    <row r="1170" spans="1:9" x14ac:dyDescent="0.25">
      <c r="A1170" s="20" t="s">
        <v>461</v>
      </c>
      <c r="B1170" s="21" t="s">
        <v>656</v>
      </c>
      <c r="C1170" s="20" t="s">
        <v>2</v>
      </c>
      <c r="D1170" t="s">
        <v>472</v>
      </c>
      <c r="E1170"/>
      <c r="F1170"/>
      <c r="G1170"/>
      <c r="H1170"/>
      <c r="I1170" s="20"/>
    </row>
    <row r="1171" spans="1:9" x14ac:dyDescent="0.25">
      <c r="A1171" s="20" t="s">
        <v>461</v>
      </c>
      <c r="B1171" s="21" t="s">
        <v>656</v>
      </c>
      <c r="C1171" s="20" t="s">
        <v>2</v>
      </c>
      <c r="D1171" t="s">
        <v>205</v>
      </c>
      <c r="E1171"/>
      <c r="F1171"/>
      <c r="G1171"/>
      <c r="H1171"/>
      <c r="I1171" s="20"/>
    </row>
    <row r="1172" spans="1:9" x14ac:dyDescent="0.25">
      <c r="A1172" s="20" t="s">
        <v>461</v>
      </c>
      <c r="B1172" s="21" t="s">
        <v>656</v>
      </c>
      <c r="C1172" s="20" t="s">
        <v>2</v>
      </c>
      <c r="D1172" t="s">
        <v>473</v>
      </c>
      <c r="E1172" t="s">
        <v>15</v>
      </c>
      <c r="F1172" t="s">
        <v>58</v>
      </c>
      <c r="G1172" t="s">
        <v>435</v>
      </c>
      <c r="H1172" t="s">
        <v>96</v>
      </c>
      <c r="I1172" s="20">
        <v>2</v>
      </c>
    </row>
    <row r="1173" spans="1:9" x14ac:dyDescent="0.25">
      <c r="A1173" s="20" t="s">
        <v>461</v>
      </c>
      <c r="B1173" s="21" t="s">
        <v>656</v>
      </c>
      <c r="C1173" s="20" t="s">
        <v>2</v>
      </c>
      <c r="D1173" t="s">
        <v>473</v>
      </c>
      <c r="E1173" t="s">
        <v>15</v>
      </c>
      <c r="F1173" t="s">
        <v>58</v>
      </c>
      <c r="G1173" t="s">
        <v>474</v>
      </c>
      <c r="H1173" t="s">
        <v>96</v>
      </c>
      <c r="I1173" s="20">
        <v>1</v>
      </c>
    </row>
    <row r="1174" spans="1:9" x14ac:dyDescent="0.25">
      <c r="A1174" s="20" t="s">
        <v>461</v>
      </c>
      <c r="B1174" s="21" t="s">
        <v>656</v>
      </c>
      <c r="C1174" s="20" t="s">
        <v>2</v>
      </c>
      <c r="D1174" t="s">
        <v>208</v>
      </c>
      <c r="E1174"/>
      <c r="F1174"/>
      <c r="G1174"/>
      <c r="H1174"/>
      <c r="I1174" s="20"/>
    </row>
    <row r="1175" spans="1:9" x14ac:dyDescent="0.25">
      <c r="A1175" s="20" t="s">
        <v>461</v>
      </c>
      <c r="B1175" s="21" t="s">
        <v>656</v>
      </c>
      <c r="C1175" s="20" t="s">
        <v>2</v>
      </c>
      <c r="D1175" t="s">
        <v>126</v>
      </c>
      <c r="E1175" t="s">
        <v>15</v>
      </c>
      <c r="F1175" t="s">
        <v>16</v>
      </c>
      <c r="G1175" t="s">
        <v>100</v>
      </c>
      <c r="H1175" s="12" t="s">
        <v>101</v>
      </c>
      <c r="I1175" s="20">
        <v>126</v>
      </c>
    </row>
    <row r="1176" spans="1:9" x14ac:dyDescent="0.25">
      <c r="A1176" s="20" t="s">
        <v>461</v>
      </c>
      <c r="B1176" s="21" t="s">
        <v>656</v>
      </c>
      <c r="C1176" s="20" t="s">
        <v>2</v>
      </c>
      <c r="D1176" t="s">
        <v>468</v>
      </c>
      <c r="E1176" t="s">
        <v>15</v>
      </c>
      <c r="F1176" t="s">
        <v>18</v>
      </c>
      <c r="G1176" t="s">
        <v>276</v>
      </c>
      <c r="H1176" t="s">
        <v>96</v>
      </c>
      <c r="I1176" s="20">
        <v>4</v>
      </c>
    </row>
    <row r="1177" spans="1:9" x14ac:dyDescent="0.25">
      <c r="A1177" s="20" t="s">
        <v>461</v>
      </c>
      <c r="B1177" s="21" t="s">
        <v>656</v>
      </c>
      <c r="C1177" s="20" t="s">
        <v>2</v>
      </c>
      <c r="D1177" t="s">
        <v>422</v>
      </c>
      <c r="E1177" t="s">
        <v>15</v>
      </c>
      <c r="F1177" t="s">
        <v>19</v>
      </c>
      <c r="G1177" t="s">
        <v>462</v>
      </c>
      <c r="H1177" t="s">
        <v>96</v>
      </c>
      <c r="I1177" s="20">
        <v>2</v>
      </c>
    </row>
    <row r="1178" spans="1:9" x14ac:dyDescent="0.25">
      <c r="A1178" s="20" t="s">
        <v>461</v>
      </c>
      <c r="B1178" s="21" t="s">
        <v>656</v>
      </c>
      <c r="C1178" s="20" t="s">
        <v>2</v>
      </c>
      <c r="D1178" t="s">
        <v>469</v>
      </c>
      <c r="E1178" t="s">
        <v>21</v>
      </c>
      <c r="F1178" t="s">
        <v>29</v>
      </c>
      <c r="G1178" t="s">
        <v>118</v>
      </c>
      <c r="H1178" t="s">
        <v>96</v>
      </c>
      <c r="I1178" s="20">
        <v>1</v>
      </c>
    </row>
    <row r="1179" spans="1:9" x14ac:dyDescent="0.25">
      <c r="A1179" s="20" t="s">
        <v>461</v>
      </c>
      <c r="B1179" s="21" t="s">
        <v>656</v>
      </c>
      <c r="C1179" s="20" t="s">
        <v>2</v>
      </c>
      <c r="D1179" t="s">
        <v>282</v>
      </c>
      <c r="E1179" t="s">
        <v>21</v>
      </c>
      <c r="F1179" t="s">
        <v>282</v>
      </c>
      <c r="G1179" t="s">
        <v>463</v>
      </c>
      <c r="H1179" t="s">
        <v>96</v>
      </c>
      <c r="I1179" s="20">
        <v>1</v>
      </c>
    </row>
    <row r="1180" spans="1:9" x14ac:dyDescent="0.25">
      <c r="A1180" s="20" t="s">
        <v>461</v>
      </c>
      <c r="B1180" s="21" t="s">
        <v>656</v>
      </c>
      <c r="C1180" s="20" t="s">
        <v>2</v>
      </c>
      <c r="D1180" t="s">
        <v>470</v>
      </c>
      <c r="E1180" t="s">
        <v>21</v>
      </c>
      <c r="F1180" t="s">
        <v>29</v>
      </c>
      <c r="G1180" t="s">
        <v>118</v>
      </c>
      <c r="H1180" t="s">
        <v>96</v>
      </c>
      <c r="I1180" s="20">
        <v>1</v>
      </c>
    </row>
    <row r="1181" spans="1:9" x14ac:dyDescent="0.25">
      <c r="A1181" s="20" t="s">
        <v>461</v>
      </c>
      <c r="B1181" s="21" t="s">
        <v>656</v>
      </c>
      <c r="C1181" s="20" t="s">
        <v>2</v>
      </c>
      <c r="D1181" t="s">
        <v>282</v>
      </c>
      <c r="E1181" t="s">
        <v>21</v>
      </c>
      <c r="F1181" t="s">
        <v>282</v>
      </c>
      <c r="G1181" t="s">
        <v>463</v>
      </c>
      <c r="H1181" t="s">
        <v>96</v>
      </c>
      <c r="I1181" s="20">
        <v>1</v>
      </c>
    </row>
    <row r="1182" spans="1:9" x14ac:dyDescent="0.25">
      <c r="A1182" s="20" t="s">
        <v>461</v>
      </c>
      <c r="B1182" s="21" t="s">
        <v>656</v>
      </c>
      <c r="C1182" s="20" t="s">
        <v>2</v>
      </c>
      <c r="D1182" t="s">
        <v>471</v>
      </c>
      <c r="E1182" t="s">
        <v>21</v>
      </c>
      <c r="F1182" t="s">
        <v>26</v>
      </c>
      <c r="G1182" t="s">
        <v>104</v>
      </c>
      <c r="H1182" s="12" t="s">
        <v>101</v>
      </c>
      <c r="I1182" s="20"/>
    </row>
    <row r="1183" spans="1:9" x14ac:dyDescent="0.25">
      <c r="A1183" s="20" t="s">
        <v>461</v>
      </c>
      <c r="B1183" s="21" t="s">
        <v>656</v>
      </c>
      <c r="C1183" s="20" t="s">
        <v>2</v>
      </c>
      <c r="D1183" t="s">
        <v>286</v>
      </c>
      <c r="E1183" t="s">
        <v>20</v>
      </c>
      <c r="F1183" t="s">
        <v>42</v>
      </c>
      <c r="G1183" t="s">
        <v>280</v>
      </c>
      <c r="H1183" t="s">
        <v>96</v>
      </c>
      <c r="I1183" s="20">
        <v>1</v>
      </c>
    </row>
    <row r="1184" spans="1:9" x14ac:dyDescent="0.25">
      <c r="A1184" s="20" t="s">
        <v>461</v>
      </c>
      <c r="B1184" s="21" t="s">
        <v>656</v>
      </c>
      <c r="C1184" s="20" t="s">
        <v>2</v>
      </c>
      <c r="D1184" t="s">
        <v>333</v>
      </c>
      <c r="E1184"/>
      <c r="F1184"/>
      <c r="G1184"/>
      <c r="H1184"/>
      <c r="I1184" s="20"/>
    </row>
    <row r="1185" spans="1:9" x14ac:dyDescent="0.25">
      <c r="A1185" s="20" t="s">
        <v>461</v>
      </c>
      <c r="B1185" s="21" t="s">
        <v>656</v>
      </c>
      <c r="C1185" s="20" t="s">
        <v>2</v>
      </c>
      <c r="D1185" t="s">
        <v>194</v>
      </c>
      <c r="E1185"/>
      <c r="F1185"/>
      <c r="G1185"/>
      <c r="H1185"/>
      <c r="I1185" s="20"/>
    </row>
    <row r="1186" spans="1:9" x14ac:dyDescent="0.25">
      <c r="A1186" s="20" t="s">
        <v>461</v>
      </c>
      <c r="B1186" s="21" t="s">
        <v>656</v>
      </c>
      <c r="C1186" s="20" t="s">
        <v>2</v>
      </c>
      <c r="D1186" t="s">
        <v>195</v>
      </c>
      <c r="E1186"/>
      <c r="F1186"/>
      <c r="G1186"/>
      <c r="H1186"/>
      <c r="I1186" s="20"/>
    </row>
    <row r="1187" spans="1:9" x14ac:dyDescent="0.25">
      <c r="A1187" s="20" t="s">
        <v>461</v>
      </c>
      <c r="B1187" s="21" t="s">
        <v>656</v>
      </c>
      <c r="C1187" s="20" t="s">
        <v>2</v>
      </c>
      <c r="D1187" t="s">
        <v>196</v>
      </c>
      <c r="E1187"/>
      <c r="F1187"/>
      <c r="G1187"/>
      <c r="H1187"/>
      <c r="I1187" s="20"/>
    </row>
    <row r="1188" spans="1:9" x14ac:dyDescent="0.25">
      <c r="A1188" s="20" t="s">
        <v>461</v>
      </c>
      <c r="B1188" s="21" t="s">
        <v>656</v>
      </c>
      <c r="C1188" s="20" t="s">
        <v>2</v>
      </c>
      <c r="D1188" t="s">
        <v>467</v>
      </c>
      <c r="E1188" t="s">
        <v>21</v>
      </c>
      <c r="F1188" t="s">
        <v>26</v>
      </c>
      <c r="G1188" t="s">
        <v>104</v>
      </c>
      <c r="H1188" s="12" t="s">
        <v>101</v>
      </c>
      <c r="I1188" s="20"/>
    </row>
    <row r="1189" spans="1:9" x14ac:dyDescent="0.25">
      <c r="A1189" s="20" t="s">
        <v>461</v>
      </c>
      <c r="B1189" s="21" t="s">
        <v>656</v>
      </c>
      <c r="C1189" s="20" t="s">
        <v>2</v>
      </c>
      <c r="D1189" t="s">
        <v>370</v>
      </c>
      <c r="E1189" t="s">
        <v>15</v>
      </c>
      <c r="F1189" t="s">
        <v>17</v>
      </c>
      <c r="G1189" t="s">
        <v>102</v>
      </c>
      <c r="H1189" t="s">
        <v>96</v>
      </c>
      <c r="I1189" s="20">
        <v>2</v>
      </c>
    </row>
    <row r="1190" spans="1:9" x14ac:dyDescent="0.25">
      <c r="A1190" s="20" t="s">
        <v>461</v>
      </c>
      <c r="B1190" s="21" t="s">
        <v>656</v>
      </c>
      <c r="C1190" s="20" t="s">
        <v>7</v>
      </c>
      <c r="D1190" t="s">
        <v>367</v>
      </c>
      <c r="E1190" t="s">
        <v>20</v>
      </c>
      <c r="F1190" t="s">
        <v>26</v>
      </c>
      <c r="G1190" t="s">
        <v>106</v>
      </c>
      <c r="H1190" s="12" t="s">
        <v>101</v>
      </c>
      <c r="I1190" s="20">
        <v>170</v>
      </c>
    </row>
    <row r="1191" spans="1:9" x14ac:dyDescent="0.25">
      <c r="A1191" s="20" t="s">
        <v>461</v>
      </c>
      <c r="B1191" s="21" t="s">
        <v>656</v>
      </c>
      <c r="C1191" s="20" t="s">
        <v>7</v>
      </c>
      <c r="D1191" t="s">
        <v>466</v>
      </c>
      <c r="E1191" t="s">
        <v>20</v>
      </c>
      <c r="F1191" t="s">
        <v>29</v>
      </c>
      <c r="G1191" t="s">
        <v>2128</v>
      </c>
      <c r="H1191" t="s">
        <v>96</v>
      </c>
      <c r="I1191" s="20">
        <v>1</v>
      </c>
    </row>
    <row r="1192" spans="1:9" x14ac:dyDescent="0.25">
      <c r="A1192" s="20" t="s">
        <v>461</v>
      </c>
      <c r="B1192" s="21" t="s">
        <v>656</v>
      </c>
      <c r="C1192" s="20" t="s">
        <v>7</v>
      </c>
      <c r="D1192" t="s">
        <v>448</v>
      </c>
      <c r="E1192"/>
      <c r="F1192"/>
      <c r="G1192"/>
      <c r="H1192"/>
      <c r="I1192" s="20"/>
    </row>
    <row r="1193" spans="1:9" x14ac:dyDescent="0.25">
      <c r="A1193" s="20" t="s">
        <v>461</v>
      </c>
      <c r="B1193" s="21" t="s">
        <v>656</v>
      </c>
      <c r="C1193" s="20" t="s">
        <v>7</v>
      </c>
      <c r="D1193" t="s">
        <v>186</v>
      </c>
      <c r="E1193" t="s">
        <v>21</v>
      </c>
      <c r="F1193" t="s">
        <v>26</v>
      </c>
      <c r="G1193" t="s">
        <v>104</v>
      </c>
      <c r="H1193" s="12" t="s">
        <v>101</v>
      </c>
      <c r="I1193" s="20">
        <v>150</v>
      </c>
    </row>
    <row r="1194" spans="1:9" x14ac:dyDescent="0.25">
      <c r="A1194" s="20" t="s">
        <v>461</v>
      </c>
      <c r="B1194" s="21" t="s">
        <v>656</v>
      </c>
      <c r="C1194" s="20" t="s">
        <v>7</v>
      </c>
      <c r="D1194" t="s">
        <v>476</v>
      </c>
      <c r="E1194" t="s">
        <v>21</v>
      </c>
      <c r="F1194" t="s">
        <v>26</v>
      </c>
      <c r="G1194" t="s">
        <v>104</v>
      </c>
      <c r="H1194" s="12" t="s">
        <v>101</v>
      </c>
      <c r="I1194" s="20">
        <v>2.2000000000000002</v>
      </c>
    </row>
    <row r="1195" spans="1:9" x14ac:dyDescent="0.25">
      <c r="A1195" s="20" t="s">
        <v>461</v>
      </c>
      <c r="B1195" s="21" t="s">
        <v>656</v>
      </c>
      <c r="C1195" s="20" t="s">
        <v>7</v>
      </c>
      <c r="D1195" t="s">
        <v>477</v>
      </c>
      <c r="E1195"/>
      <c r="F1195"/>
      <c r="G1195"/>
      <c r="H1195"/>
      <c r="I1195" s="20"/>
    </row>
    <row r="1196" spans="1:9" x14ac:dyDescent="0.25">
      <c r="A1196" s="20" t="s">
        <v>461</v>
      </c>
      <c r="B1196" s="21" t="s">
        <v>656</v>
      </c>
      <c r="C1196" s="20" t="s">
        <v>7</v>
      </c>
      <c r="D1196" t="s">
        <v>478</v>
      </c>
      <c r="E1196" t="s">
        <v>21</v>
      </c>
      <c r="F1196" t="s">
        <v>16</v>
      </c>
      <c r="G1196" t="s">
        <v>479</v>
      </c>
      <c r="H1196" s="12" t="s">
        <v>101</v>
      </c>
      <c r="I1196" s="20"/>
    </row>
    <row r="1197" spans="1:9" x14ac:dyDescent="0.25">
      <c r="A1197" s="20" t="s">
        <v>461</v>
      </c>
      <c r="B1197" s="21" t="s">
        <v>656</v>
      </c>
      <c r="C1197" s="20" t="s">
        <v>7</v>
      </c>
      <c r="D1197" t="s">
        <v>480</v>
      </c>
      <c r="E1197"/>
      <c r="F1197" t="s">
        <v>16</v>
      </c>
      <c r="G1197" t="s">
        <v>100</v>
      </c>
      <c r="H1197" s="12" t="s">
        <v>101</v>
      </c>
      <c r="I1197" s="20"/>
    </row>
    <row r="1198" spans="1:9" x14ac:dyDescent="0.25">
      <c r="A1198" s="20" t="s">
        <v>461</v>
      </c>
      <c r="B1198" s="21" t="s">
        <v>656</v>
      </c>
      <c r="C1198" s="20" t="s">
        <v>7</v>
      </c>
      <c r="D1198" t="s">
        <v>450</v>
      </c>
      <c r="E1198"/>
      <c r="F1198"/>
      <c r="G1198"/>
      <c r="H1198"/>
      <c r="I1198" s="20"/>
    </row>
    <row r="1199" spans="1:9" x14ac:dyDescent="0.25">
      <c r="A1199" s="20" t="s">
        <v>461</v>
      </c>
      <c r="B1199" s="21" t="s">
        <v>656</v>
      </c>
      <c r="C1199" s="20" t="s">
        <v>7</v>
      </c>
      <c r="D1199" t="s">
        <v>481</v>
      </c>
      <c r="E1199"/>
      <c r="F1199"/>
      <c r="G1199"/>
      <c r="H1199"/>
      <c r="I1199" s="20"/>
    </row>
    <row r="1200" spans="1:9" x14ac:dyDescent="0.25">
      <c r="A1200" s="20" t="s">
        <v>461</v>
      </c>
      <c r="B1200" s="21" t="s">
        <v>656</v>
      </c>
      <c r="C1200" s="20" t="s">
        <v>7</v>
      </c>
      <c r="D1200" t="s">
        <v>362</v>
      </c>
      <c r="E1200"/>
      <c r="F1200"/>
      <c r="G1200"/>
      <c r="H1200"/>
      <c r="I1200" s="20"/>
    </row>
    <row r="1201" spans="1:9" x14ac:dyDescent="0.25">
      <c r="A1201" s="20" t="s">
        <v>461</v>
      </c>
      <c r="B1201" s="21" t="s">
        <v>656</v>
      </c>
      <c r="C1201" s="20" t="s">
        <v>7</v>
      </c>
      <c r="D1201" t="s">
        <v>464</v>
      </c>
      <c r="E1201" t="s">
        <v>21</v>
      </c>
      <c r="F1201" t="s">
        <v>26</v>
      </c>
      <c r="G1201" t="s">
        <v>104</v>
      </c>
      <c r="H1201" s="12" t="s">
        <v>101</v>
      </c>
      <c r="I1201" s="20">
        <v>280</v>
      </c>
    </row>
    <row r="1202" spans="1:9" x14ac:dyDescent="0.25">
      <c r="A1202" s="20" t="s">
        <v>461</v>
      </c>
      <c r="B1202" s="21" t="s">
        <v>656</v>
      </c>
      <c r="C1202" s="20" t="s">
        <v>7</v>
      </c>
      <c r="D1202" t="s">
        <v>465</v>
      </c>
      <c r="E1202"/>
      <c r="F1202"/>
      <c r="G1202"/>
      <c r="H1202"/>
      <c r="I1202" s="20"/>
    </row>
    <row r="1203" spans="1:9" x14ac:dyDescent="0.25">
      <c r="A1203" s="20" t="s">
        <v>461</v>
      </c>
      <c r="B1203" s="21" t="s">
        <v>656</v>
      </c>
      <c r="C1203" s="20" t="s">
        <v>7</v>
      </c>
      <c r="D1203" t="s">
        <v>472</v>
      </c>
      <c r="E1203"/>
      <c r="F1203"/>
      <c r="G1203"/>
      <c r="H1203"/>
      <c r="I1203" s="20"/>
    </row>
    <row r="1204" spans="1:9" x14ac:dyDescent="0.25">
      <c r="A1204" s="20" t="s">
        <v>461</v>
      </c>
      <c r="B1204" s="21" t="s">
        <v>656</v>
      </c>
      <c r="C1204" s="20" t="s">
        <v>7</v>
      </c>
      <c r="D1204" t="s">
        <v>205</v>
      </c>
      <c r="E1204"/>
      <c r="F1204"/>
      <c r="G1204"/>
      <c r="H1204"/>
      <c r="I1204" s="20"/>
    </row>
    <row r="1205" spans="1:9" x14ac:dyDescent="0.25">
      <c r="A1205" s="20" t="s">
        <v>461</v>
      </c>
      <c r="B1205" s="21" t="s">
        <v>656</v>
      </c>
      <c r="C1205" s="20" t="s">
        <v>7</v>
      </c>
      <c r="D1205" t="s">
        <v>473</v>
      </c>
      <c r="E1205" t="s">
        <v>15</v>
      </c>
      <c r="F1205" t="s">
        <v>58</v>
      </c>
      <c r="G1205" t="s">
        <v>435</v>
      </c>
      <c r="H1205" t="s">
        <v>96</v>
      </c>
      <c r="I1205" s="20">
        <v>2</v>
      </c>
    </row>
    <row r="1206" spans="1:9" x14ac:dyDescent="0.25">
      <c r="A1206" s="20" t="s">
        <v>461</v>
      </c>
      <c r="B1206" s="21" t="s">
        <v>656</v>
      </c>
      <c r="C1206" s="20" t="s">
        <v>7</v>
      </c>
      <c r="D1206" t="s">
        <v>473</v>
      </c>
      <c r="E1206" t="s">
        <v>15</v>
      </c>
      <c r="F1206" t="s">
        <v>58</v>
      </c>
      <c r="G1206" t="s">
        <v>474</v>
      </c>
      <c r="H1206" t="s">
        <v>96</v>
      </c>
      <c r="I1206" s="20">
        <v>1</v>
      </c>
    </row>
    <row r="1207" spans="1:9" x14ac:dyDescent="0.25">
      <c r="A1207" s="20" t="s">
        <v>461</v>
      </c>
      <c r="B1207" s="21" t="s">
        <v>656</v>
      </c>
      <c r="C1207" s="20" t="s">
        <v>7</v>
      </c>
      <c r="D1207" t="s">
        <v>208</v>
      </c>
      <c r="E1207"/>
      <c r="F1207"/>
      <c r="G1207"/>
      <c r="H1207"/>
      <c r="I1207" s="20"/>
    </row>
    <row r="1208" spans="1:9" x14ac:dyDescent="0.25">
      <c r="A1208" s="20" t="s">
        <v>461</v>
      </c>
      <c r="B1208" s="21" t="s">
        <v>656</v>
      </c>
      <c r="C1208" s="20" t="s">
        <v>7</v>
      </c>
      <c r="D1208" t="s">
        <v>126</v>
      </c>
      <c r="E1208" t="s">
        <v>15</v>
      </c>
      <c r="F1208" t="s">
        <v>16</v>
      </c>
      <c r="G1208" t="s">
        <v>100</v>
      </c>
      <c r="H1208" s="12" t="s">
        <v>101</v>
      </c>
      <c r="I1208" s="20">
        <v>126</v>
      </c>
    </row>
    <row r="1209" spans="1:9" x14ac:dyDescent="0.25">
      <c r="A1209" s="20" t="s">
        <v>461</v>
      </c>
      <c r="B1209" s="21" t="s">
        <v>656</v>
      </c>
      <c r="C1209" s="20" t="s">
        <v>7</v>
      </c>
      <c r="D1209" t="s">
        <v>468</v>
      </c>
      <c r="E1209" t="s">
        <v>15</v>
      </c>
      <c r="F1209" t="s">
        <v>18</v>
      </c>
      <c r="G1209" t="s">
        <v>276</v>
      </c>
      <c r="H1209" t="s">
        <v>96</v>
      </c>
      <c r="I1209" s="20">
        <v>4</v>
      </c>
    </row>
    <row r="1210" spans="1:9" x14ac:dyDescent="0.25">
      <c r="A1210" s="20" t="s">
        <v>461</v>
      </c>
      <c r="B1210" s="21" t="s">
        <v>656</v>
      </c>
      <c r="C1210" s="20" t="s">
        <v>7</v>
      </c>
      <c r="D1210" t="s">
        <v>422</v>
      </c>
      <c r="E1210" t="s">
        <v>15</v>
      </c>
      <c r="F1210" t="s">
        <v>19</v>
      </c>
      <c r="G1210" t="s">
        <v>462</v>
      </c>
      <c r="H1210" t="s">
        <v>96</v>
      </c>
      <c r="I1210" s="20">
        <v>2</v>
      </c>
    </row>
    <row r="1211" spans="1:9" x14ac:dyDescent="0.25">
      <c r="A1211" s="20" t="s">
        <v>461</v>
      </c>
      <c r="B1211" s="21" t="s">
        <v>656</v>
      </c>
      <c r="C1211" s="20" t="s">
        <v>7</v>
      </c>
      <c r="D1211" t="s">
        <v>469</v>
      </c>
      <c r="E1211" t="s">
        <v>21</v>
      </c>
      <c r="F1211" t="s">
        <v>29</v>
      </c>
      <c r="G1211" t="s">
        <v>118</v>
      </c>
      <c r="H1211" t="s">
        <v>96</v>
      </c>
      <c r="I1211" s="20">
        <v>1</v>
      </c>
    </row>
    <row r="1212" spans="1:9" x14ac:dyDescent="0.25">
      <c r="A1212" s="20" t="s">
        <v>461</v>
      </c>
      <c r="B1212" s="21" t="s">
        <v>656</v>
      </c>
      <c r="C1212" s="20" t="s">
        <v>7</v>
      </c>
      <c r="D1212" t="s">
        <v>282</v>
      </c>
      <c r="E1212" t="s">
        <v>21</v>
      </c>
      <c r="F1212" t="s">
        <v>282</v>
      </c>
      <c r="G1212" t="s">
        <v>463</v>
      </c>
      <c r="H1212" t="s">
        <v>96</v>
      </c>
      <c r="I1212" s="20">
        <v>1</v>
      </c>
    </row>
    <row r="1213" spans="1:9" x14ac:dyDescent="0.25">
      <c r="A1213" s="20" t="s">
        <v>461</v>
      </c>
      <c r="B1213" s="21" t="s">
        <v>656</v>
      </c>
      <c r="C1213" s="20" t="s">
        <v>7</v>
      </c>
      <c r="D1213" t="s">
        <v>470</v>
      </c>
      <c r="E1213" t="s">
        <v>21</v>
      </c>
      <c r="F1213" t="s">
        <v>29</v>
      </c>
      <c r="G1213" t="s">
        <v>118</v>
      </c>
      <c r="H1213" t="s">
        <v>96</v>
      </c>
      <c r="I1213" s="20">
        <v>1</v>
      </c>
    </row>
    <row r="1214" spans="1:9" x14ac:dyDescent="0.25">
      <c r="A1214" s="20" t="s">
        <v>461</v>
      </c>
      <c r="B1214" s="21" t="s">
        <v>656</v>
      </c>
      <c r="C1214" s="20" t="s">
        <v>7</v>
      </c>
      <c r="D1214" t="s">
        <v>282</v>
      </c>
      <c r="E1214" t="s">
        <v>21</v>
      </c>
      <c r="F1214" t="s">
        <v>282</v>
      </c>
      <c r="G1214" t="s">
        <v>463</v>
      </c>
      <c r="H1214" t="s">
        <v>96</v>
      </c>
      <c r="I1214" s="20">
        <v>1</v>
      </c>
    </row>
    <row r="1215" spans="1:9" x14ac:dyDescent="0.25">
      <c r="A1215" s="20" t="s">
        <v>461</v>
      </c>
      <c r="B1215" s="21" t="s">
        <v>656</v>
      </c>
      <c r="C1215" s="20" t="s">
        <v>7</v>
      </c>
      <c r="D1215" t="s">
        <v>471</v>
      </c>
      <c r="E1215" t="s">
        <v>21</v>
      </c>
      <c r="F1215" t="s">
        <v>26</v>
      </c>
      <c r="G1215" t="s">
        <v>104</v>
      </c>
      <c r="H1215" s="12" t="s">
        <v>101</v>
      </c>
      <c r="I1215" s="20"/>
    </row>
    <row r="1216" spans="1:9" x14ac:dyDescent="0.25">
      <c r="A1216" s="20" t="s">
        <v>461</v>
      </c>
      <c r="B1216" s="21" t="s">
        <v>656</v>
      </c>
      <c r="C1216" s="20" t="s">
        <v>7</v>
      </c>
      <c r="D1216" t="s">
        <v>286</v>
      </c>
      <c r="E1216" t="s">
        <v>20</v>
      </c>
      <c r="F1216" t="s">
        <v>42</v>
      </c>
      <c r="G1216" t="s">
        <v>280</v>
      </c>
      <c r="H1216" t="s">
        <v>96</v>
      </c>
      <c r="I1216" s="20">
        <v>1</v>
      </c>
    </row>
    <row r="1217" spans="1:9" x14ac:dyDescent="0.25">
      <c r="A1217" s="20" t="s">
        <v>461</v>
      </c>
      <c r="B1217" s="21" t="s">
        <v>656</v>
      </c>
      <c r="C1217" s="20" t="s">
        <v>7</v>
      </c>
      <c r="D1217" t="s">
        <v>333</v>
      </c>
      <c r="E1217"/>
      <c r="F1217"/>
      <c r="G1217"/>
      <c r="H1217"/>
      <c r="I1217" s="20"/>
    </row>
    <row r="1218" spans="1:9" x14ac:dyDescent="0.25">
      <c r="A1218" s="20" t="s">
        <v>461</v>
      </c>
      <c r="B1218" s="21" t="s">
        <v>656</v>
      </c>
      <c r="C1218" s="20" t="s">
        <v>7</v>
      </c>
      <c r="D1218" t="s">
        <v>194</v>
      </c>
      <c r="E1218"/>
      <c r="F1218"/>
      <c r="G1218"/>
      <c r="H1218"/>
      <c r="I1218" s="20"/>
    </row>
    <row r="1219" spans="1:9" x14ac:dyDescent="0.25">
      <c r="A1219" s="20" t="s">
        <v>461</v>
      </c>
      <c r="B1219" s="21" t="s">
        <v>656</v>
      </c>
      <c r="C1219" s="20" t="s">
        <v>7</v>
      </c>
      <c r="D1219" t="s">
        <v>195</v>
      </c>
      <c r="E1219"/>
      <c r="F1219"/>
      <c r="G1219"/>
      <c r="H1219"/>
      <c r="I1219" s="20"/>
    </row>
    <row r="1220" spans="1:9" x14ac:dyDescent="0.25">
      <c r="A1220" s="20" t="s">
        <v>461</v>
      </c>
      <c r="B1220" s="21" t="s">
        <v>656</v>
      </c>
      <c r="C1220" s="20" t="s">
        <v>7</v>
      </c>
      <c r="D1220" t="s">
        <v>196</v>
      </c>
      <c r="E1220"/>
      <c r="F1220"/>
      <c r="G1220"/>
      <c r="H1220"/>
      <c r="I1220" s="20"/>
    </row>
    <row r="1221" spans="1:9" x14ac:dyDescent="0.25">
      <c r="A1221" s="20" t="s">
        <v>461</v>
      </c>
      <c r="B1221" s="21" t="s">
        <v>656</v>
      </c>
      <c r="C1221" s="20" t="s">
        <v>7</v>
      </c>
      <c r="D1221" t="s">
        <v>467</v>
      </c>
      <c r="E1221" t="s">
        <v>21</v>
      </c>
      <c r="F1221" t="s">
        <v>26</v>
      </c>
      <c r="G1221" t="s">
        <v>104</v>
      </c>
      <c r="H1221" s="12" t="s">
        <v>101</v>
      </c>
      <c r="I1221" s="20"/>
    </row>
    <row r="1222" spans="1:9" x14ac:dyDescent="0.25">
      <c r="A1222" s="20" t="s">
        <v>461</v>
      </c>
      <c r="B1222" s="21" t="s">
        <v>656</v>
      </c>
      <c r="C1222" s="20" t="s">
        <v>7</v>
      </c>
      <c r="D1222" t="s">
        <v>370</v>
      </c>
      <c r="E1222" t="s">
        <v>15</v>
      </c>
      <c r="F1222" t="s">
        <v>17</v>
      </c>
      <c r="G1222" t="s">
        <v>102</v>
      </c>
      <c r="H1222" t="s">
        <v>96</v>
      </c>
      <c r="I1222" s="20">
        <v>2</v>
      </c>
    </row>
    <row r="1223" spans="1:9" x14ac:dyDescent="0.25">
      <c r="A1223" s="20" t="s">
        <v>461</v>
      </c>
      <c r="B1223" s="21" t="s">
        <v>656</v>
      </c>
      <c r="C1223" s="20" t="s">
        <v>5</v>
      </c>
      <c r="D1223" t="s">
        <v>212</v>
      </c>
      <c r="E1223"/>
      <c r="F1223"/>
      <c r="G1223"/>
      <c r="H1223"/>
      <c r="I1223" s="20"/>
    </row>
    <row r="1224" spans="1:9" x14ac:dyDescent="0.25">
      <c r="A1224" s="20" t="s">
        <v>461</v>
      </c>
      <c r="B1224" s="21" t="s">
        <v>656</v>
      </c>
      <c r="C1224" s="20" t="s">
        <v>5</v>
      </c>
      <c r="D1224" t="s">
        <v>213</v>
      </c>
      <c r="E1224"/>
      <c r="F1224"/>
      <c r="G1224"/>
      <c r="H1224"/>
      <c r="I1224" s="20"/>
    </row>
    <row r="1225" spans="1:9" x14ac:dyDescent="0.25">
      <c r="A1225" s="20" t="s">
        <v>461</v>
      </c>
      <c r="B1225" s="21" t="s">
        <v>656</v>
      </c>
      <c r="C1225" s="20" t="s">
        <v>5</v>
      </c>
      <c r="D1225" t="s">
        <v>482</v>
      </c>
      <c r="E1225"/>
      <c r="F1225"/>
      <c r="G1225"/>
      <c r="H1225"/>
      <c r="I1225" s="20"/>
    </row>
    <row r="1226" spans="1:9" x14ac:dyDescent="0.25">
      <c r="A1226" s="20" t="s">
        <v>461</v>
      </c>
      <c r="B1226" s="21" t="s">
        <v>656</v>
      </c>
      <c r="C1226" s="20" t="s">
        <v>5</v>
      </c>
      <c r="D1226" t="s">
        <v>188</v>
      </c>
      <c r="E1226"/>
      <c r="F1226"/>
      <c r="G1226"/>
      <c r="H1226"/>
      <c r="I1226" s="20"/>
    </row>
    <row r="1227" spans="1:9" x14ac:dyDescent="0.25">
      <c r="A1227" s="20" t="s">
        <v>461</v>
      </c>
      <c r="B1227" s="21" t="s">
        <v>656</v>
      </c>
      <c r="C1227" s="20" t="s">
        <v>5</v>
      </c>
      <c r="D1227" t="s">
        <v>147</v>
      </c>
      <c r="E1227"/>
      <c r="F1227"/>
      <c r="G1227"/>
      <c r="H1227"/>
      <c r="I1227" s="20"/>
    </row>
    <row r="1228" spans="1:9" x14ac:dyDescent="0.25">
      <c r="A1228" s="20" t="s">
        <v>461</v>
      </c>
      <c r="B1228" s="21" t="s">
        <v>656</v>
      </c>
      <c r="C1228" s="20" t="s">
        <v>5</v>
      </c>
      <c r="D1228" t="s">
        <v>367</v>
      </c>
      <c r="E1228" t="s">
        <v>20</v>
      </c>
      <c r="F1228" t="s">
        <v>26</v>
      </c>
      <c r="G1228" t="s">
        <v>106</v>
      </c>
      <c r="H1228" s="12" t="s">
        <v>101</v>
      </c>
      <c r="I1228" s="20">
        <v>170</v>
      </c>
    </row>
    <row r="1229" spans="1:9" x14ac:dyDescent="0.25">
      <c r="A1229" s="20" t="s">
        <v>461</v>
      </c>
      <c r="B1229" s="21" t="s">
        <v>656</v>
      </c>
      <c r="C1229" s="20" t="s">
        <v>5</v>
      </c>
      <c r="D1229" t="s">
        <v>466</v>
      </c>
      <c r="E1229" t="s">
        <v>20</v>
      </c>
      <c r="F1229" t="s">
        <v>475</v>
      </c>
      <c r="G1229" t="s">
        <v>2128</v>
      </c>
      <c r="H1229" t="s">
        <v>96</v>
      </c>
      <c r="I1229" s="20">
        <v>1</v>
      </c>
    </row>
    <row r="1230" spans="1:9" x14ac:dyDescent="0.25">
      <c r="A1230" s="20" t="s">
        <v>461</v>
      </c>
      <c r="B1230" s="21" t="s">
        <v>656</v>
      </c>
      <c r="C1230" s="20" t="s">
        <v>5</v>
      </c>
      <c r="D1230" t="s">
        <v>448</v>
      </c>
      <c r="E1230"/>
      <c r="F1230"/>
      <c r="G1230"/>
      <c r="H1230"/>
      <c r="I1230" s="20"/>
    </row>
    <row r="1231" spans="1:9" x14ac:dyDescent="0.25">
      <c r="A1231" s="20" t="s">
        <v>461</v>
      </c>
      <c r="B1231" s="21" t="s">
        <v>656</v>
      </c>
      <c r="C1231" s="20" t="s">
        <v>5</v>
      </c>
      <c r="D1231" t="s">
        <v>186</v>
      </c>
      <c r="E1231" t="s">
        <v>21</v>
      </c>
      <c r="F1231" t="s">
        <v>26</v>
      </c>
      <c r="G1231" t="s">
        <v>104</v>
      </c>
      <c r="H1231" s="12" t="s">
        <v>101</v>
      </c>
      <c r="I1231" s="20">
        <v>150</v>
      </c>
    </row>
    <row r="1232" spans="1:9" x14ac:dyDescent="0.25">
      <c r="A1232" s="20" t="s">
        <v>461</v>
      </c>
      <c r="B1232" s="21" t="s">
        <v>656</v>
      </c>
      <c r="C1232" s="20" t="s">
        <v>5</v>
      </c>
      <c r="D1232" t="s">
        <v>476</v>
      </c>
      <c r="E1232" t="s">
        <v>21</v>
      </c>
      <c r="F1232" t="s">
        <v>26</v>
      </c>
      <c r="G1232" t="s">
        <v>104</v>
      </c>
      <c r="H1232" s="12" t="s">
        <v>101</v>
      </c>
      <c r="I1232" s="20">
        <v>2.2000000000000002</v>
      </c>
    </row>
    <row r="1233" spans="1:9" x14ac:dyDescent="0.25">
      <c r="A1233" s="20" t="s">
        <v>461</v>
      </c>
      <c r="B1233" s="21" t="s">
        <v>656</v>
      </c>
      <c r="C1233" s="20" t="s">
        <v>5</v>
      </c>
      <c r="D1233" t="s">
        <v>477</v>
      </c>
      <c r="E1233"/>
      <c r="F1233"/>
      <c r="G1233"/>
      <c r="H1233"/>
      <c r="I1233" s="20"/>
    </row>
    <row r="1234" spans="1:9" x14ac:dyDescent="0.25">
      <c r="A1234" s="20" t="s">
        <v>461</v>
      </c>
      <c r="B1234" s="21" t="s">
        <v>656</v>
      </c>
      <c r="C1234" s="20" t="s">
        <v>5</v>
      </c>
      <c r="D1234" t="s">
        <v>478</v>
      </c>
      <c r="E1234" t="s">
        <v>21</v>
      </c>
      <c r="F1234" t="s">
        <v>16</v>
      </c>
      <c r="G1234" t="s">
        <v>479</v>
      </c>
      <c r="H1234" s="12" t="s">
        <v>101</v>
      </c>
      <c r="I1234" s="20"/>
    </row>
    <row r="1235" spans="1:9" x14ac:dyDescent="0.25">
      <c r="A1235" s="20" t="s">
        <v>461</v>
      </c>
      <c r="B1235" s="21" t="s">
        <v>656</v>
      </c>
      <c r="C1235" s="20" t="s">
        <v>5</v>
      </c>
      <c r="D1235" t="s">
        <v>480</v>
      </c>
      <c r="E1235"/>
      <c r="F1235" t="s">
        <v>16</v>
      </c>
      <c r="G1235" t="s">
        <v>100</v>
      </c>
      <c r="H1235" s="12" t="s">
        <v>101</v>
      </c>
      <c r="I1235" s="20"/>
    </row>
    <row r="1236" spans="1:9" x14ac:dyDescent="0.25">
      <c r="A1236" s="20" t="s">
        <v>461</v>
      </c>
      <c r="B1236" s="21" t="s">
        <v>656</v>
      </c>
      <c r="C1236" s="20" t="s">
        <v>5</v>
      </c>
      <c r="D1236" t="s">
        <v>450</v>
      </c>
      <c r="E1236"/>
      <c r="F1236"/>
      <c r="G1236"/>
      <c r="H1236"/>
      <c r="I1236" s="20"/>
    </row>
    <row r="1237" spans="1:9" x14ac:dyDescent="0.25">
      <c r="A1237" s="20" t="s">
        <v>461</v>
      </c>
      <c r="B1237" s="21" t="s">
        <v>656</v>
      </c>
      <c r="C1237" s="20" t="s">
        <v>5</v>
      </c>
      <c r="D1237" t="s">
        <v>481</v>
      </c>
      <c r="E1237"/>
      <c r="F1237"/>
      <c r="G1237"/>
      <c r="H1237"/>
      <c r="I1237" s="20"/>
    </row>
    <row r="1238" spans="1:9" x14ac:dyDescent="0.25">
      <c r="A1238" s="20" t="s">
        <v>461</v>
      </c>
      <c r="B1238" s="21" t="s">
        <v>656</v>
      </c>
      <c r="C1238" s="20" t="s">
        <v>5</v>
      </c>
      <c r="D1238" t="s">
        <v>362</v>
      </c>
      <c r="E1238"/>
      <c r="F1238"/>
      <c r="G1238"/>
      <c r="H1238"/>
      <c r="I1238" s="20"/>
    </row>
    <row r="1239" spans="1:9" x14ac:dyDescent="0.25">
      <c r="A1239" s="20" t="s">
        <v>461</v>
      </c>
      <c r="B1239" s="21" t="s">
        <v>656</v>
      </c>
      <c r="C1239" s="20" t="s">
        <v>5</v>
      </c>
      <c r="D1239" t="s">
        <v>464</v>
      </c>
      <c r="E1239" t="s">
        <v>21</v>
      </c>
      <c r="F1239" t="s">
        <v>26</v>
      </c>
      <c r="G1239" t="s">
        <v>104</v>
      </c>
      <c r="H1239" s="12" t="s">
        <v>101</v>
      </c>
      <c r="I1239" s="20">
        <v>280</v>
      </c>
    </row>
    <row r="1240" spans="1:9" x14ac:dyDescent="0.25">
      <c r="A1240" s="20" t="s">
        <v>461</v>
      </c>
      <c r="B1240" s="21" t="s">
        <v>656</v>
      </c>
      <c r="C1240" s="20" t="s">
        <v>5</v>
      </c>
      <c r="D1240" t="s">
        <v>465</v>
      </c>
      <c r="E1240"/>
      <c r="F1240"/>
      <c r="G1240"/>
      <c r="H1240"/>
      <c r="I1240" s="20"/>
    </row>
    <row r="1241" spans="1:9" x14ac:dyDescent="0.25">
      <c r="A1241" s="20" t="s">
        <v>461</v>
      </c>
      <c r="B1241" s="21" t="s">
        <v>656</v>
      </c>
      <c r="C1241" s="20" t="s">
        <v>5</v>
      </c>
      <c r="D1241" t="s">
        <v>472</v>
      </c>
      <c r="E1241"/>
      <c r="F1241"/>
      <c r="G1241"/>
      <c r="H1241"/>
      <c r="I1241" s="20"/>
    </row>
    <row r="1242" spans="1:9" x14ac:dyDescent="0.25">
      <c r="A1242" s="20" t="s">
        <v>461</v>
      </c>
      <c r="B1242" s="21" t="s">
        <v>656</v>
      </c>
      <c r="C1242" s="20" t="s">
        <v>5</v>
      </c>
      <c r="D1242" t="s">
        <v>205</v>
      </c>
      <c r="E1242"/>
      <c r="F1242"/>
      <c r="G1242"/>
      <c r="H1242"/>
      <c r="I1242" s="20"/>
    </row>
    <row r="1243" spans="1:9" x14ac:dyDescent="0.25">
      <c r="A1243" s="20" t="s">
        <v>461</v>
      </c>
      <c r="B1243" s="21" t="s">
        <v>656</v>
      </c>
      <c r="C1243" s="20" t="s">
        <v>5</v>
      </c>
      <c r="D1243" t="s">
        <v>473</v>
      </c>
      <c r="E1243" t="s">
        <v>15</v>
      </c>
      <c r="F1243" t="s">
        <v>58</v>
      </c>
      <c r="G1243" t="s">
        <v>435</v>
      </c>
      <c r="H1243" t="s">
        <v>96</v>
      </c>
      <c r="I1243" s="20">
        <v>2</v>
      </c>
    </row>
    <row r="1244" spans="1:9" x14ac:dyDescent="0.25">
      <c r="A1244" s="20" t="s">
        <v>461</v>
      </c>
      <c r="B1244" s="21" t="s">
        <v>656</v>
      </c>
      <c r="C1244" s="20" t="s">
        <v>5</v>
      </c>
      <c r="D1244" t="s">
        <v>473</v>
      </c>
      <c r="E1244" t="s">
        <v>15</v>
      </c>
      <c r="F1244" t="s">
        <v>58</v>
      </c>
      <c r="G1244" t="s">
        <v>474</v>
      </c>
      <c r="H1244" t="s">
        <v>96</v>
      </c>
      <c r="I1244" s="20">
        <v>1</v>
      </c>
    </row>
    <row r="1245" spans="1:9" x14ac:dyDescent="0.25">
      <c r="A1245" s="20" t="s">
        <v>461</v>
      </c>
      <c r="B1245" s="21" t="s">
        <v>656</v>
      </c>
      <c r="C1245" s="20" t="s">
        <v>5</v>
      </c>
      <c r="D1245" t="s">
        <v>208</v>
      </c>
      <c r="E1245"/>
      <c r="F1245"/>
      <c r="G1245"/>
      <c r="H1245"/>
      <c r="I1245" s="20"/>
    </row>
    <row r="1246" spans="1:9" x14ac:dyDescent="0.25">
      <c r="A1246" s="20" t="s">
        <v>461</v>
      </c>
      <c r="B1246" s="21" t="s">
        <v>656</v>
      </c>
      <c r="C1246" s="20" t="s">
        <v>5</v>
      </c>
      <c r="D1246" t="s">
        <v>126</v>
      </c>
      <c r="E1246" t="s">
        <v>15</v>
      </c>
      <c r="F1246" t="s">
        <v>16</v>
      </c>
      <c r="G1246" t="s">
        <v>100</v>
      </c>
      <c r="H1246" s="12" t="s">
        <v>101</v>
      </c>
      <c r="I1246" s="20">
        <v>126</v>
      </c>
    </row>
    <row r="1247" spans="1:9" x14ac:dyDescent="0.25">
      <c r="A1247" s="20" t="s">
        <v>461</v>
      </c>
      <c r="B1247" s="21" t="s">
        <v>656</v>
      </c>
      <c r="C1247" s="20" t="s">
        <v>5</v>
      </c>
      <c r="D1247" t="s">
        <v>468</v>
      </c>
      <c r="E1247" t="s">
        <v>15</v>
      </c>
      <c r="F1247" t="s">
        <v>18</v>
      </c>
      <c r="G1247" t="s">
        <v>276</v>
      </c>
      <c r="H1247" t="s">
        <v>96</v>
      </c>
      <c r="I1247" s="20">
        <v>4</v>
      </c>
    </row>
    <row r="1248" spans="1:9" x14ac:dyDescent="0.25">
      <c r="A1248" s="20" t="s">
        <v>461</v>
      </c>
      <c r="B1248" s="21" t="s">
        <v>656</v>
      </c>
      <c r="C1248" s="20" t="s">
        <v>5</v>
      </c>
      <c r="D1248" t="s">
        <v>422</v>
      </c>
      <c r="E1248" t="s">
        <v>15</v>
      </c>
      <c r="F1248" t="s">
        <v>19</v>
      </c>
      <c r="G1248" t="s">
        <v>462</v>
      </c>
      <c r="H1248" t="s">
        <v>96</v>
      </c>
      <c r="I1248" s="20">
        <v>2</v>
      </c>
    </row>
    <row r="1249" spans="1:9" x14ac:dyDescent="0.25">
      <c r="A1249" s="20" t="s">
        <v>461</v>
      </c>
      <c r="B1249" s="21" t="s">
        <v>656</v>
      </c>
      <c r="C1249" s="20" t="s">
        <v>5</v>
      </c>
      <c r="D1249" t="s">
        <v>469</v>
      </c>
      <c r="E1249" t="s">
        <v>21</v>
      </c>
      <c r="F1249" t="s">
        <v>29</v>
      </c>
      <c r="G1249" t="s">
        <v>118</v>
      </c>
      <c r="H1249" t="s">
        <v>96</v>
      </c>
      <c r="I1249" s="20">
        <v>1</v>
      </c>
    </row>
    <row r="1250" spans="1:9" x14ac:dyDescent="0.25">
      <c r="A1250" s="20" t="s">
        <v>461</v>
      </c>
      <c r="B1250" s="21" t="s">
        <v>656</v>
      </c>
      <c r="C1250" s="20" t="s">
        <v>5</v>
      </c>
      <c r="D1250" t="s">
        <v>282</v>
      </c>
      <c r="E1250" t="s">
        <v>21</v>
      </c>
      <c r="F1250" t="s">
        <v>282</v>
      </c>
      <c r="G1250" t="s">
        <v>463</v>
      </c>
      <c r="H1250" t="s">
        <v>96</v>
      </c>
      <c r="I1250" s="20">
        <v>1</v>
      </c>
    </row>
    <row r="1251" spans="1:9" x14ac:dyDescent="0.25">
      <c r="A1251" s="20" t="s">
        <v>461</v>
      </c>
      <c r="B1251" s="21" t="s">
        <v>656</v>
      </c>
      <c r="C1251" s="20" t="s">
        <v>5</v>
      </c>
      <c r="D1251" t="s">
        <v>470</v>
      </c>
      <c r="E1251" t="s">
        <v>21</v>
      </c>
      <c r="F1251" t="s">
        <v>29</v>
      </c>
      <c r="G1251" t="s">
        <v>118</v>
      </c>
      <c r="H1251" t="s">
        <v>96</v>
      </c>
      <c r="I1251" s="20">
        <v>1</v>
      </c>
    </row>
    <row r="1252" spans="1:9" x14ac:dyDescent="0.25">
      <c r="A1252" s="20" t="s">
        <v>461</v>
      </c>
      <c r="B1252" s="21" t="s">
        <v>656</v>
      </c>
      <c r="C1252" s="20" t="s">
        <v>5</v>
      </c>
      <c r="D1252" t="s">
        <v>282</v>
      </c>
      <c r="E1252" t="s">
        <v>21</v>
      </c>
      <c r="F1252" t="s">
        <v>282</v>
      </c>
      <c r="G1252" t="s">
        <v>463</v>
      </c>
      <c r="H1252" t="s">
        <v>96</v>
      </c>
      <c r="I1252" s="20">
        <v>1</v>
      </c>
    </row>
    <row r="1253" spans="1:9" x14ac:dyDescent="0.25">
      <c r="A1253" s="20" t="s">
        <v>461</v>
      </c>
      <c r="B1253" s="21" t="s">
        <v>656</v>
      </c>
      <c r="C1253" s="20" t="s">
        <v>5</v>
      </c>
      <c r="D1253" t="s">
        <v>471</v>
      </c>
      <c r="E1253" t="s">
        <v>21</v>
      </c>
      <c r="F1253" t="s">
        <v>26</v>
      </c>
      <c r="G1253" t="s">
        <v>104</v>
      </c>
      <c r="H1253" s="12" t="s">
        <v>101</v>
      </c>
      <c r="I1253" s="20"/>
    </row>
    <row r="1254" spans="1:9" x14ac:dyDescent="0.25">
      <c r="A1254" s="20" t="s">
        <v>461</v>
      </c>
      <c r="B1254" s="21" t="s">
        <v>656</v>
      </c>
      <c r="C1254" s="20" t="s">
        <v>5</v>
      </c>
      <c r="D1254" t="s">
        <v>286</v>
      </c>
      <c r="E1254" t="s">
        <v>20</v>
      </c>
      <c r="F1254" t="s">
        <v>42</v>
      </c>
      <c r="G1254" t="s">
        <v>280</v>
      </c>
      <c r="H1254" t="s">
        <v>96</v>
      </c>
      <c r="I1254" s="20">
        <v>1</v>
      </c>
    </row>
    <row r="1255" spans="1:9" x14ac:dyDescent="0.25">
      <c r="A1255" s="20" t="s">
        <v>461</v>
      </c>
      <c r="B1255" s="21" t="s">
        <v>656</v>
      </c>
      <c r="C1255" s="20" t="s">
        <v>5</v>
      </c>
      <c r="D1255" t="s">
        <v>333</v>
      </c>
      <c r="E1255"/>
      <c r="F1255"/>
      <c r="G1255"/>
      <c r="H1255"/>
      <c r="I1255" s="20"/>
    </row>
    <row r="1256" spans="1:9" x14ac:dyDescent="0.25">
      <c r="A1256" s="20" t="s">
        <v>461</v>
      </c>
      <c r="B1256" s="21" t="s">
        <v>656</v>
      </c>
      <c r="C1256" s="20" t="s">
        <v>5</v>
      </c>
      <c r="D1256" t="s">
        <v>194</v>
      </c>
      <c r="E1256"/>
      <c r="F1256"/>
      <c r="G1256"/>
      <c r="H1256"/>
      <c r="I1256" s="20"/>
    </row>
    <row r="1257" spans="1:9" x14ac:dyDescent="0.25">
      <c r="A1257" s="20" t="s">
        <v>461</v>
      </c>
      <c r="B1257" s="21" t="s">
        <v>656</v>
      </c>
      <c r="C1257" s="20" t="s">
        <v>5</v>
      </c>
      <c r="D1257" t="s">
        <v>195</v>
      </c>
      <c r="E1257"/>
      <c r="F1257"/>
      <c r="G1257"/>
      <c r="H1257"/>
      <c r="I1257" s="20"/>
    </row>
    <row r="1258" spans="1:9" x14ac:dyDescent="0.25">
      <c r="A1258" s="20" t="s">
        <v>461</v>
      </c>
      <c r="B1258" s="21" t="s">
        <v>656</v>
      </c>
      <c r="C1258" s="20" t="s">
        <v>5</v>
      </c>
      <c r="D1258" t="s">
        <v>196</v>
      </c>
      <c r="E1258"/>
      <c r="F1258"/>
      <c r="G1258"/>
      <c r="H1258"/>
      <c r="I1258" s="20"/>
    </row>
    <row r="1259" spans="1:9" x14ac:dyDescent="0.25">
      <c r="A1259" s="20" t="s">
        <v>461</v>
      </c>
      <c r="B1259" s="21" t="s">
        <v>656</v>
      </c>
      <c r="C1259" s="20" t="s">
        <v>5</v>
      </c>
      <c r="D1259" t="s">
        <v>467</v>
      </c>
      <c r="E1259" t="s">
        <v>21</v>
      </c>
      <c r="F1259" t="s">
        <v>26</v>
      </c>
      <c r="G1259" t="s">
        <v>104</v>
      </c>
      <c r="H1259" s="12" t="s">
        <v>101</v>
      </c>
      <c r="I1259" s="20"/>
    </row>
    <row r="1260" spans="1:9" x14ac:dyDescent="0.25">
      <c r="A1260" s="20" t="s">
        <v>461</v>
      </c>
      <c r="B1260" s="21" t="s">
        <v>656</v>
      </c>
      <c r="C1260" s="20" t="s">
        <v>5</v>
      </c>
      <c r="D1260" t="s">
        <v>370</v>
      </c>
      <c r="E1260" t="s">
        <v>15</v>
      </c>
      <c r="F1260" t="s">
        <v>17</v>
      </c>
      <c r="G1260" t="s">
        <v>102</v>
      </c>
      <c r="H1260" t="s">
        <v>96</v>
      </c>
      <c r="I1260" s="20">
        <v>2</v>
      </c>
    </row>
    <row r="1261" spans="1:9" x14ac:dyDescent="0.25">
      <c r="A1261" s="20" t="s">
        <v>461</v>
      </c>
      <c r="B1261" s="21" t="s">
        <v>656</v>
      </c>
      <c r="C1261" s="20" t="s">
        <v>5</v>
      </c>
      <c r="D1261" t="s">
        <v>483</v>
      </c>
      <c r="E1261"/>
      <c r="F1261"/>
      <c r="G1261"/>
      <c r="H1261" t="s">
        <v>96</v>
      </c>
      <c r="I1261" s="20">
        <v>4</v>
      </c>
    </row>
    <row r="1262" spans="1:9" x14ac:dyDescent="0.25">
      <c r="A1262" s="20" t="s">
        <v>461</v>
      </c>
      <c r="B1262" s="21" t="s">
        <v>656</v>
      </c>
      <c r="C1262" s="20" t="s">
        <v>5</v>
      </c>
      <c r="D1262" t="s">
        <v>484</v>
      </c>
      <c r="E1262"/>
      <c r="F1262"/>
      <c r="G1262"/>
      <c r="H1262" t="s">
        <v>96</v>
      </c>
      <c r="I1262" s="20">
        <v>2</v>
      </c>
    </row>
    <row r="1263" spans="1:9" x14ac:dyDescent="0.25">
      <c r="A1263" s="20" t="s">
        <v>461</v>
      </c>
      <c r="B1263" s="21" t="s">
        <v>656</v>
      </c>
      <c r="C1263" s="20" t="s">
        <v>5</v>
      </c>
      <c r="D1263" t="s">
        <v>485</v>
      </c>
      <c r="E1263"/>
      <c r="F1263"/>
      <c r="G1263"/>
      <c r="H1263" t="s">
        <v>96</v>
      </c>
      <c r="I1263" s="20">
        <v>1</v>
      </c>
    </row>
    <row r="1264" spans="1:9" x14ac:dyDescent="0.25">
      <c r="A1264" s="20" t="s">
        <v>461</v>
      </c>
      <c r="B1264" s="21" t="s">
        <v>656</v>
      </c>
      <c r="C1264" s="20" t="s">
        <v>5</v>
      </c>
      <c r="D1264" t="s">
        <v>486</v>
      </c>
      <c r="E1264"/>
      <c r="F1264"/>
      <c r="G1264"/>
      <c r="H1264" t="s">
        <v>96</v>
      </c>
      <c r="I1264" s="20">
        <v>2</v>
      </c>
    </row>
    <row r="1265" spans="1:9" x14ac:dyDescent="0.25">
      <c r="A1265" s="20" t="s">
        <v>461</v>
      </c>
      <c r="B1265" s="21" t="s">
        <v>656</v>
      </c>
      <c r="C1265" s="20" t="s">
        <v>5</v>
      </c>
      <c r="D1265" t="s">
        <v>487</v>
      </c>
      <c r="E1265"/>
      <c r="F1265"/>
      <c r="G1265"/>
      <c r="H1265" t="s">
        <v>96</v>
      </c>
      <c r="I1265" s="20">
        <v>1</v>
      </c>
    </row>
    <row r="1266" spans="1:9" x14ac:dyDescent="0.25">
      <c r="A1266" s="20" t="s">
        <v>461</v>
      </c>
      <c r="B1266" s="21" t="s">
        <v>656</v>
      </c>
      <c r="C1266" s="20" t="s">
        <v>5</v>
      </c>
      <c r="D1266" t="s">
        <v>225</v>
      </c>
      <c r="E1266"/>
      <c r="F1266"/>
      <c r="G1266"/>
      <c r="H1266" t="s">
        <v>96</v>
      </c>
      <c r="I1266" s="20">
        <v>1</v>
      </c>
    </row>
    <row r="1267" spans="1:9" x14ac:dyDescent="0.25">
      <c r="A1267" s="20" t="s">
        <v>461</v>
      </c>
      <c r="B1267" s="21" t="s">
        <v>656</v>
      </c>
      <c r="C1267" s="20" t="s">
        <v>5</v>
      </c>
      <c r="D1267" t="s">
        <v>488</v>
      </c>
      <c r="E1267"/>
      <c r="F1267"/>
      <c r="G1267"/>
      <c r="H1267" t="s">
        <v>96</v>
      </c>
      <c r="I1267" s="20">
        <v>1</v>
      </c>
    </row>
    <row r="1268" spans="1:9" x14ac:dyDescent="0.25">
      <c r="A1268" s="20" t="s">
        <v>461</v>
      </c>
      <c r="B1268" s="21" t="s">
        <v>656</v>
      </c>
      <c r="C1268" s="20" t="s">
        <v>5</v>
      </c>
      <c r="D1268" t="s">
        <v>489</v>
      </c>
      <c r="E1268"/>
      <c r="F1268"/>
      <c r="G1268"/>
      <c r="H1268" t="s">
        <v>96</v>
      </c>
      <c r="I1268" s="20">
        <v>3</v>
      </c>
    </row>
    <row r="1269" spans="1:9" x14ac:dyDescent="0.25">
      <c r="A1269" s="20" t="s">
        <v>461</v>
      </c>
      <c r="B1269" s="21" t="s">
        <v>656</v>
      </c>
      <c r="C1269" s="20" t="s">
        <v>5</v>
      </c>
      <c r="D1269" t="s">
        <v>490</v>
      </c>
      <c r="E1269"/>
      <c r="F1269"/>
      <c r="G1269"/>
      <c r="H1269" t="s">
        <v>96</v>
      </c>
      <c r="I1269" s="20">
        <v>1</v>
      </c>
    </row>
    <row r="1270" spans="1:9" x14ac:dyDescent="0.25">
      <c r="A1270" s="20" t="s">
        <v>461</v>
      </c>
      <c r="B1270" s="21" t="s">
        <v>656</v>
      </c>
      <c r="C1270" s="20" t="s">
        <v>5</v>
      </c>
      <c r="D1270" t="s">
        <v>229</v>
      </c>
      <c r="E1270"/>
      <c r="F1270"/>
      <c r="G1270"/>
      <c r="H1270" t="s">
        <v>96</v>
      </c>
      <c r="I1270" s="20">
        <v>1</v>
      </c>
    </row>
    <row r="1271" spans="1:9" x14ac:dyDescent="0.25">
      <c r="A1271" s="20" t="s">
        <v>461</v>
      </c>
      <c r="B1271" s="21" t="s">
        <v>656</v>
      </c>
      <c r="C1271" s="20" t="s">
        <v>5</v>
      </c>
      <c r="D1271" t="s">
        <v>491</v>
      </c>
      <c r="E1271"/>
      <c r="F1271"/>
      <c r="G1271"/>
      <c r="H1271" t="s">
        <v>96</v>
      </c>
      <c r="I1271" s="20">
        <v>1</v>
      </c>
    </row>
    <row r="1272" spans="1:9" x14ac:dyDescent="0.25">
      <c r="A1272" s="20" t="s">
        <v>461</v>
      </c>
      <c r="B1272" s="21" t="s">
        <v>656</v>
      </c>
      <c r="C1272" s="20" t="s">
        <v>5</v>
      </c>
      <c r="D1272" t="s">
        <v>492</v>
      </c>
      <c r="E1272"/>
      <c r="F1272"/>
      <c r="G1272"/>
      <c r="H1272" t="s">
        <v>96</v>
      </c>
      <c r="I1272" s="20">
        <v>4</v>
      </c>
    </row>
    <row r="1273" spans="1:9" x14ac:dyDescent="0.25">
      <c r="A1273" s="20" t="s">
        <v>461</v>
      </c>
      <c r="B1273" s="21" t="s">
        <v>656</v>
      </c>
      <c r="C1273" s="20" t="s">
        <v>5</v>
      </c>
      <c r="D1273" t="s">
        <v>493</v>
      </c>
      <c r="E1273"/>
      <c r="F1273"/>
      <c r="G1273"/>
      <c r="H1273" t="s">
        <v>96</v>
      </c>
      <c r="I1273" s="20">
        <v>4</v>
      </c>
    </row>
    <row r="1274" spans="1:9" x14ac:dyDescent="0.25">
      <c r="A1274" s="20" t="s">
        <v>461</v>
      </c>
      <c r="B1274" s="21" t="s">
        <v>656</v>
      </c>
      <c r="C1274" s="20" t="s">
        <v>5</v>
      </c>
      <c r="D1274" t="s">
        <v>494</v>
      </c>
      <c r="E1274"/>
      <c r="F1274"/>
      <c r="G1274"/>
      <c r="H1274" t="s">
        <v>96</v>
      </c>
      <c r="I1274" s="20">
        <v>4</v>
      </c>
    </row>
    <row r="1275" spans="1:9" x14ac:dyDescent="0.25">
      <c r="A1275" s="20" t="s">
        <v>461</v>
      </c>
      <c r="B1275" s="21" t="s">
        <v>656</v>
      </c>
      <c r="C1275" s="20" t="s">
        <v>5</v>
      </c>
      <c r="D1275" t="s">
        <v>495</v>
      </c>
      <c r="E1275"/>
      <c r="F1275"/>
      <c r="G1275"/>
      <c r="H1275" t="s">
        <v>96</v>
      </c>
      <c r="I1275" s="20">
        <v>4</v>
      </c>
    </row>
    <row r="1276" spans="1:9" x14ac:dyDescent="0.25">
      <c r="A1276" s="20" t="s">
        <v>461</v>
      </c>
      <c r="B1276" s="21" t="s">
        <v>656</v>
      </c>
      <c r="C1276" s="20" t="s">
        <v>5</v>
      </c>
      <c r="D1276" t="s">
        <v>496</v>
      </c>
      <c r="E1276"/>
      <c r="F1276"/>
      <c r="G1276"/>
      <c r="H1276" t="s">
        <v>96</v>
      </c>
      <c r="I1276" s="20">
        <v>4</v>
      </c>
    </row>
    <row r="1277" spans="1:9" x14ac:dyDescent="0.25">
      <c r="A1277" s="20" t="s">
        <v>461</v>
      </c>
      <c r="B1277" s="21" t="s">
        <v>656</v>
      </c>
      <c r="C1277" s="20" t="s">
        <v>5</v>
      </c>
      <c r="D1277" t="s">
        <v>497</v>
      </c>
      <c r="E1277"/>
      <c r="F1277"/>
      <c r="G1277"/>
      <c r="H1277" t="s">
        <v>96</v>
      </c>
      <c r="I1277" s="20">
        <v>2</v>
      </c>
    </row>
    <row r="1278" spans="1:9" x14ac:dyDescent="0.25">
      <c r="A1278" s="20" t="s">
        <v>461</v>
      </c>
      <c r="B1278" s="21" t="s">
        <v>656</v>
      </c>
      <c r="C1278" s="20" t="s">
        <v>5</v>
      </c>
      <c r="D1278" t="s">
        <v>498</v>
      </c>
      <c r="E1278"/>
      <c r="F1278"/>
      <c r="G1278"/>
      <c r="H1278" t="s">
        <v>96</v>
      </c>
      <c r="I1278" s="20">
        <v>1</v>
      </c>
    </row>
    <row r="1279" spans="1:9" x14ac:dyDescent="0.25">
      <c r="A1279" s="20" t="s">
        <v>461</v>
      </c>
      <c r="B1279" s="21" t="s">
        <v>656</v>
      </c>
      <c r="C1279" s="20" t="s">
        <v>5</v>
      </c>
      <c r="D1279" t="s">
        <v>499</v>
      </c>
      <c r="E1279"/>
      <c r="F1279"/>
      <c r="G1279"/>
      <c r="H1279" t="s">
        <v>96</v>
      </c>
      <c r="I1279" s="20">
        <v>1</v>
      </c>
    </row>
    <row r="1280" spans="1:9" x14ac:dyDescent="0.25">
      <c r="A1280" s="20" t="s">
        <v>461</v>
      </c>
      <c r="B1280" s="21" t="s">
        <v>656</v>
      </c>
      <c r="C1280" s="20" t="s">
        <v>5</v>
      </c>
      <c r="D1280" t="s">
        <v>500</v>
      </c>
      <c r="E1280"/>
      <c r="F1280"/>
      <c r="G1280"/>
      <c r="H1280" t="s">
        <v>96</v>
      </c>
      <c r="I1280" s="20">
        <v>1</v>
      </c>
    </row>
    <row r="1281" spans="1:9" x14ac:dyDescent="0.25">
      <c r="A1281" s="20" t="s">
        <v>461</v>
      </c>
      <c r="B1281" s="21" t="s">
        <v>656</v>
      </c>
      <c r="C1281" s="20" t="s">
        <v>5</v>
      </c>
      <c r="D1281" t="s">
        <v>501</v>
      </c>
      <c r="E1281"/>
      <c r="F1281"/>
      <c r="G1281"/>
      <c r="H1281" t="s">
        <v>96</v>
      </c>
      <c r="I1281" s="20">
        <v>1</v>
      </c>
    </row>
    <row r="1282" spans="1:9" x14ac:dyDescent="0.25">
      <c r="A1282" s="20" t="s">
        <v>461</v>
      </c>
      <c r="B1282" s="21" t="s">
        <v>656</v>
      </c>
      <c r="C1282" s="20" t="s">
        <v>5</v>
      </c>
      <c r="D1282" t="s">
        <v>502</v>
      </c>
      <c r="E1282"/>
      <c r="F1282"/>
      <c r="G1282"/>
      <c r="H1282" t="s">
        <v>96</v>
      </c>
      <c r="I1282" s="20">
        <v>1</v>
      </c>
    </row>
    <row r="1283" spans="1:9" x14ac:dyDescent="0.25">
      <c r="A1283" s="20" t="s">
        <v>461</v>
      </c>
      <c r="B1283" s="21" t="s">
        <v>656</v>
      </c>
      <c r="C1283" s="20" t="s">
        <v>5</v>
      </c>
      <c r="D1283" t="s">
        <v>503</v>
      </c>
      <c r="E1283"/>
      <c r="F1283"/>
      <c r="G1283"/>
      <c r="H1283" t="s">
        <v>96</v>
      </c>
      <c r="I1283" s="20">
        <v>1</v>
      </c>
    </row>
    <row r="1284" spans="1:9" x14ac:dyDescent="0.25">
      <c r="A1284" s="20" t="s">
        <v>461</v>
      </c>
      <c r="B1284" s="21" t="s">
        <v>656</v>
      </c>
      <c r="C1284" s="20" t="s">
        <v>5</v>
      </c>
      <c r="D1284" t="s">
        <v>504</v>
      </c>
      <c r="E1284"/>
      <c r="F1284"/>
      <c r="G1284"/>
      <c r="H1284" t="s">
        <v>96</v>
      </c>
      <c r="I1284" s="20">
        <v>1</v>
      </c>
    </row>
    <row r="1285" spans="1:9" x14ac:dyDescent="0.25">
      <c r="A1285" s="20" t="s">
        <v>461</v>
      </c>
      <c r="B1285" s="21" t="s">
        <v>656</v>
      </c>
      <c r="C1285" s="20" t="s">
        <v>5</v>
      </c>
      <c r="D1285" t="s">
        <v>505</v>
      </c>
      <c r="E1285"/>
      <c r="F1285"/>
      <c r="G1285"/>
      <c r="H1285" t="s">
        <v>96</v>
      </c>
      <c r="I1285" s="20">
        <v>1</v>
      </c>
    </row>
    <row r="1286" spans="1:9" x14ac:dyDescent="0.25">
      <c r="A1286" s="20" t="s">
        <v>461</v>
      </c>
      <c r="B1286" s="21" t="s">
        <v>656</v>
      </c>
      <c r="C1286" s="20" t="s">
        <v>5</v>
      </c>
      <c r="D1286" t="s">
        <v>506</v>
      </c>
      <c r="E1286"/>
      <c r="F1286"/>
      <c r="G1286"/>
      <c r="H1286" t="s">
        <v>96</v>
      </c>
      <c r="I1286" s="20">
        <v>2</v>
      </c>
    </row>
    <row r="1287" spans="1:9" x14ac:dyDescent="0.25">
      <c r="A1287" s="20" t="s">
        <v>461</v>
      </c>
      <c r="B1287" s="21" t="s">
        <v>656</v>
      </c>
      <c r="C1287" s="20" t="s">
        <v>5</v>
      </c>
      <c r="D1287" t="s">
        <v>507</v>
      </c>
      <c r="E1287"/>
      <c r="F1287"/>
      <c r="G1287"/>
      <c r="H1287" t="s">
        <v>96</v>
      </c>
      <c r="I1287" s="20">
        <v>1</v>
      </c>
    </row>
    <row r="1288" spans="1:9" x14ac:dyDescent="0.25">
      <c r="A1288" s="20" t="s">
        <v>461</v>
      </c>
      <c r="B1288" s="21" t="s">
        <v>656</v>
      </c>
      <c r="C1288" s="20" t="s">
        <v>5</v>
      </c>
      <c r="D1288" t="s">
        <v>508</v>
      </c>
      <c r="E1288"/>
      <c r="F1288"/>
      <c r="G1288"/>
      <c r="H1288" t="s">
        <v>96</v>
      </c>
      <c r="I1288" s="20">
        <v>4</v>
      </c>
    </row>
    <row r="1289" spans="1:9" x14ac:dyDescent="0.25">
      <c r="A1289" s="20" t="s">
        <v>461</v>
      </c>
      <c r="B1289" s="21" t="s">
        <v>656</v>
      </c>
      <c r="C1289" s="20" t="s">
        <v>5</v>
      </c>
      <c r="D1289" t="s">
        <v>509</v>
      </c>
      <c r="E1289"/>
      <c r="F1289"/>
      <c r="G1289"/>
      <c r="H1289" t="s">
        <v>96</v>
      </c>
      <c r="I1289" s="20">
        <v>10</v>
      </c>
    </row>
    <row r="1290" spans="1:9" x14ac:dyDescent="0.25">
      <c r="A1290" s="20" t="s">
        <v>461</v>
      </c>
      <c r="B1290" s="21" t="s">
        <v>656</v>
      </c>
      <c r="C1290" s="20" t="s">
        <v>5</v>
      </c>
      <c r="D1290" t="s">
        <v>510</v>
      </c>
      <c r="E1290"/>
      <c r="F1290"/>
      <c r="G1290"/>
      <c r="H1290" t="s">
        <v>96</v>
      </c>
      <c r="I1290" s="20">
        <v>1</v>
      </c>
    </row>
    <row r="1291" spans="1:9" x14ac:dyDescent="0.25">
      <c r="A1291" s="20" t="s">
        <v>461</v>
      </c>
      <c r="B1291" s="21" t="s">
        <v>656</v>
      </c>
      <c r="C1291" s="20" t="s">
        <v>5</v>
      </c>
      <c r="D1291" t="s">
        <v>511</v>
      </c>
      <c r="E1291"/>
      <c r="F1291"/>
      <c r="G1291"/>
      <c r="H1291" t="s">
        <v>96</v>
      </c>
      <c r="I1291" s="20">
        <v>4</v>
      </c>
    </row>
    <row r="1292" spans="1:9" x14ac:dyDescent="0.25">
      <c r="A1292" s="20" t="s">
        <v>461</v>
      </c>
      <c r="B1292" s="21" t="s">
        <v>656</v>
      </c>
      <c r="C1292" s="20" t="s">
        <v>5</v>
      </c>
      <c r="D1292" t="s">
        <v>512</v>
      </c>
      <c r="E1292"/>
      <c r="F1292"/>
      <c r="G1292"/>
      <c r="H1292" t="s">
        <v>96</v>
      </c>
      <c r="I1292" s="20">
        <v>4</v>
      </c>
    </row>
    <row r="1293" spans="1:9" x14ac:dyDescent="0.25">
      <c r="A1293" s="20" t="s">
        <v>461</v>
      </c>
      <c r="B1293" s="21" t="s">
        <v>656</v>
      </c>
      <c r="C1293" s="20" t="s">
        <v>5</v>
      </c>
      <c r="D1293" t="s">
        <v>513</v>
      </c>
      <c r="E1293"/>
      <c r="F1293"/>
      <c r="G1293"/>
      <c r="H1293" t="s">
        <v>96</v>
      </c>
      <c r="I1293" s="20">
        <v>1</v>
      </c>
    </row>
    <row r="1294" spans="1:9" x14ac:dyDescent="0.25">
      <c r="A1294" s="20" t="s">
        <v>461</v>
      </c>
      <c r="B1294" s="21" t="s">
        <v>656</v>
      </c>
      <c r="C1294" s="20" t="s">
        <v>5</v>
      </c>
      <c r="D1294" t="s">
        <v>514</v>
      </c>
      <c r="E1294"/>
      <c r="F1294"/>
      <c r="G1294"/>
      <c r="H1294" t="s">
        <v>96</v>
      </c>
      <c r="I1294" s="20">
        <v>1</v>
      </c>
    </row>
    <row r="1295" spans="1:9" x14ac:dyDescent="0.25">
      <c r="A1295" s="20" t="s">
        <v>461</v>
      </c>
      <c r="B1295" s="21" t="s">
        <v>656</v>
      </c>
      <c r="C1295" s="20" t="s">
        <v>5</v>
      </c>
      <c r="D1295" t="s">
        <v>515</v>
      </c>
      <c r="E1295"/>
      <c r="F1295"/>
      <c r="G1295"/>
      <c r="H1295" t="s">
        <v>96</v>
      </c>
      <c r="I1295" s="20">
        <v>1</v>
      </c>
    </row>
    <row r="1296" spans="1:9" x14ac:dyDescent="0.25">
      <c r="A1296" s="20" t="s">
        <v>461</v>
      </c>
      <c r="B1296" s="21" t="s">
        <v>656</v>
      </c>
      <c r="C1296" s="20" t="s">
        <v>5</v>
      </c>
      <c r="D1296" t="s">
        <v>516</v>
      </c>
      <c r="E1296"/>
      <c r="F1296"/>
      <c r="G1296"/>
      <c r="H1296" t="s">
        <v>96</v>
      </c>
      <c r="I1296" s="20">
        <v>1</v>
      </c>
    </row>
    <row r="1297" spans="1:9" x14ac:dyDescent="0.25">
      <c r="A1297" s="20" t="s">
        <v>461</v>
      </c>
      <c r="B1297" s="21" t="s">
        <v>656</v>
      </c>
      <c r="C1297" s="20" t="s">
        <v>5</v>
      </c>
      <c r="D1297" t="s">
        <v>517</v>
      </c>
      <c r="E1297"/>
      <c r="F1297"/>
      <c r="G1297"/>
      <c r="H1297" t="s">
        <v>96</v>
      </c>
      <c r="I1297" s="20">
        <v>1</v>
      </c>
    </row>
    <row r="1298" spans="1:9" x14ac:dyDescent="0.25">
      <c r="A1298" s="20" t="s">
        <v>461</v>
      </c>
      <c r="B1298" s="21" t="s">
        <v>656</v>
      </c>
      <c r="C1298" s="20" t="s">
        <v>5</v>
      </c>
      <c r="D1298" t="s">
        <v>518</v>
      </c>
      <c r="E1298"/>
      <c r="F1298"/>
      <c r="G1298"/>
      <c r="H1298" t="s">
        <v>96</v>
      </c>
      <c r="I1298" s="20">
        <v>6</v>
      </c>
    </row>
    <row r="1299" spans="1:9" x14ac:dyDescent="0.25">
      <c r="A1299" s="20" t="s">
        <v>461</v>
      </c>
      <c r="B1299" s="21" t="s">
        <v>656</v>
      </c>
      <c r="C1299" s="20" t="s">
        <v>5</v>
      </c>
      <c r="D1299" t="s">
        <v>519</v>
      </c>
      <c r="E1299"/>
      <c r="F1299"/>
      <c r="G1299"/>
      <c r="H1299" t="s">
        <v>96</v>
      </c>
      <c r="I1299" s="20">
        <v>1</v>
      </c>
    </row>
    <row r="1300" spans="1:9" x14ac:dyDescent="0.25">
      <c r="A1300" s="20" t="s">
        <v>461</v>
      </c>
      <c r="B1300" s="21" t="s">
        <v>656</v>
      </c>
      <c r="C1300" s="20" t="s">
        <v>5</v>
      </c>
      <c r="D1300" t="s">
        <v>520</v>
      </c>
      <c r="E1300"/>
      <c r="F1300"/>
      <c r="G1300"/>
      <c r="H1300" t="s">
        <v>96</v>
      </c>
      <c r="I1300" s="20">
        <v>4</v>
      </c>
    </row>
    <row r="1301" spans="1:9" x14ac:dyDescent="0.25">
      <c r="A1301" s="20" t="s">
        <v>461</v>
      </c>
      <c r="B1301" s="21" t="s">
        <v>656</v>
      </c>
      <c r="C1301" s="20" t="s">
        <v>5</v>
      </c>
      <c r="D1301" t="s">
        <v>521</v>
      </c>
      <c r="E1301"/>
      <c r="F1301"/>
      <c r="G1301"/>
      <c r="H1301" t="s">
        <v>96</v>
      </c>
      <c r="I1301" s="20">
        <v>2</v>
      </c>
    </row>
    <row r="1302" spans="1:9" x14ac:dyDescent="0.25">
      <c r="A1302" s="20" t="s">
        <v>461</v>
      </c>
      <c r="B1302" s="21" t="s">
        <v>656</v>
      </c>
      <c r="C1302" s="20" t="s">
        <v>5</v>
      </c>
      <c r="D1302" t="s">
        <v>522</v>
      </c>
      <c r="E1302"/>
      <c r="F1302"/>
      <c r="G1302"/>
      <c r="H1302" t="s">
        <v>96</v>
      </c>
      <c r="I1302" s="20">
        <v>2</v>
      </c>
    </row>
    <row r="1303" spans="1:9" x14ac:dyDescent="0.25">
      <c r="A1303" s="20" t="s">
        <v>461</v>
      </c>
      <c r="B1303" s="21" t="s">
        <v>656</v>
      </c>
      <c r="C1303" s="20" t="s">
        <v>5</v>
      </c>
      <c r="D1303" t="s">
        <v>523</v>
      </c>
      <c r="E1303"/>
      <c r="F1303"/>
      <c r="G1303"/>
      <c r="H1303" t="s">
        <v>96</v>
      </c>
      <c r="I1303" s="20">
        <v>6</v>
      </c>
    </row>
    <row r="1304" spans="1:9" x14ac:dyDescent="0.25">
      <c r="A1304" s="20" t="s">
        <v>461</v>
      </c>
      <c r="B1304" s="21" t="s">
        <v>656</v>
      </c>
      <c r="C1304" s="20" t="s">
        <v>5</v>
      </c>
      <c r="D1304" t="s">
        <v>524</v>
      </c>
      <c r="E1304"/>
      <c r="F1304"/>
      <c r="G1304"/>
      <c r="H1304" t="s">
        <v>96</v>
      </c>
      <c r="I1304" s="20">
        <v>2</v>
      </c>
    </row>
    <row r="1305" spans="1:9" x14ac:dyDescent="0.25">
      <c r="A1305" s="20" t="s">
        <v>461</v>
      </c>
      <c r="B1305" s="21" t="s">
        <v>656</v>
      </c>
      <c r="C1305" s="20" t="s">
        <v>5</v>
      </c>
      <c r="D1305" t="s">
        <v>525</v>
      </c>
      <c r="E1305"/>
      <c r="F1305"/>
      <c r="G1305"/>
      <c r="H1305" t="s">
        <v>96</v>
      </c>
      <c r="I1305" s="20">
        <v>1</v>
      </c>
    </row>
    <row r="1306" spans="1:9" x14ac:dyDescent="0.25">
      <c r="A1306" s="20" t="s">
        <v>461</v>
      </c>
      <c r="B1306" s="21" t="s">
        <v>656</v>
      </c>
      <c r="C1306" s="20" t="s">
        <v>5</v>
      </c>
      <c r="D1306" t="s">
        <v>526</v>
      </c>
      <c r="E1306"/>
      <c r="F1306"/>
      <c r="G1306"/>
      <c r="H1306" t="s">
        <v>96</v>
      </c>
      <c r="I1306" s="20">
        <v>2</v>
      </c>
    </row>
    <row r="1307" spans="1:9" x14ac:dyDescent="0.25">
      <c r="A1307" s="20" t="s">
        <v>461</v>
      </c>
      <c r="B1307" s="21" t="s">
        <v>656</v>
      </c>
      <c r="C1307" s="20" t="s">
        <v>5</v>
      </c>
      <c r="D1307" t="s">
        <v>527</v>
      </c>
      <c r="E1307"/>
      <c r="F1307"/>
      <c r="G1307"/>
      <c r="H1307" t="s">
        <v>96</v>
      </c>
      <c r="I1307" s="20">
        <v>3</v>
      </c>
    </row>
    <row r="1308" spans="1:9" x14ac:dyDescent="0.25">
      <c r="A1308" s="20" t="s">
        <v>461</v>
      </c>
      <c r="B1308" s="21" t="s">
        <v>656</v>
      </c>
      <c r="C1308" s="20" t="s">
        <v>5</v>
      </c>
      <c r="D1308" t="s">
        <v>528</v>
      </c>
      <c r="E1308"/>
      <c r="F1308"/>
      <c r="G1308"/>
      <c r="H1308" t="s">
        <v>96</v>
      </c>
      <c r="I1308" s="20">
        <v>2</v>
      </c>
    </row>
    <row r="1309" spans="1:9" x14ac:dyDescent="0.25">
      <c r="A1309" s="20" t="s">
        <v>461</v>
      </c>
      <c r="B1309" s="21" t="s">
        <v>656</v>
      </c>
      <c r="C1309" s="20" t="s">
        <v>5</v>
      </c>
      <c r="D1309" t="s">
        <v>529</v>
      </c>
      <c r="E1309"/>
      <c r="F1309"/>
      <c r="G1309"/>
      <c r="H1309" t="s">
        <v>96</v>
      </c>
      <c r="I1309" s="20">
        <v>1</v>
      </c>
    </row>
    <row r="1310" spans="1:9" x14ac:dyDescent="0.25">
      <c r="A1310" s="20" t="s">
        <v>461</v>
      </c>
      <c r="B1310" s="21" t="s">
        <v>656</v>
      </c>
      <c r="C1310" s="20" t="s">
        <v>5</v>
      </c>
      <c r="D1310" t="s">
        <v>530</v>
      </c>
      <c r="E1310"/>
      <c r="F1310"/>
      <c r="G1310"/>
      <c r="H1310" t="s">
        <v>96</v>
      </c>
      <c r="I1310" s="20">
        <v>2</v>
      </c>
    </row>
    <row r="1311" spans="1:9" x14ac:dyDescent="0.25">
      <c r="A1311" s="20" t="s">
        <v>531</v>
      </c>
      <c r="B1311" s="20" t="s">
        <v>659</v>
      </c>
      <c r="C1311" s="20" t="s">
        <v>119</v>
      </c>
      <c r="D1311" t="s">
        <v>532</v>
      </c>
      <c r="E1311" t="s">
        <v>15</v>
      </c>
      <c r="F1311" t="s">
        <v>19</v>
      </c>
      <c r="G1311" t="s">
        <v>693</v>
      </c>
      <c r="H1311" t="s">
        <v>96</v>
      </c>
      <c r="I1311" s="20">
        <v>1</v>
      </c>
    </row>
    <row r="1312" spans="1:9" x14ac:dyDescent="0.25">
      <c r="A1312" s="20" t="s">
        <v>531</v>
      </c>
      <c r="B1312" s="20" t="s">
        <v>659</v>
      </c>
      <c r="C1312" s="20" t="s">
        <v>119</v>
      </c>
      <c r="D1312" t="s">
        <v>533</v>
      </c>
      <c r="E1312" t="s">
        <v>21</v>
      </c>
      <c r="F1312" t="s">
        <v>694</v>
      </c>
      <c r="G1312" t="s">
        <v>681</v>
      </c>
      <c r="H1312" t="s">
        <v>96</v>
      </c>
      <c r="I1312" s="20">
        <v>1</v>
      </c>
    </row>
    <row r="1313" spans="1:9" x14ac:dyDescent="0.25">
      <c r="A1313" s="20" t="s">
        <v>531</v>
      </c>
      <c r="B1313" s="20" t="s">
        <v>659</v>
      </c>
      <c r="C1313" s="20" t="s">
        <v>119</v>
      </c>
      <c r="D1313" t="s">
        <v>565</v>
      </c>
      <c r="E1313" t="s">
        <v>20</v>
      </c>
      <c r="F1313" t="s">
        <v>566</v>
      </c>
      <c r="G1313" t="s">
        <v>567</v>
      </c>
      <c r="H1313" t="s">
        <v>96</v>
      </c>
      <c r="I1313" s="20">
        <v>1</v>
      </c>
    </row>
    <row r="1314" spans="1:9" x14ac:dyDescent="0.25">
      <c r="A1314" s="20" t="s">
        <v>531</v>
      </c>
      <c r="B1314" s="20" t="s">
        <v>659</v>
      </c>
      <c r="C1314" s="20" t="s">
        <v>119</v>
      </c>
      <c r="D1314" t="s">
        <v>534</v>
      </c>
      <c r="E1314"/>
      <c r="F1314"/>
      <c r="G1314"/>
      <c r="H1314"/>
      <c r="I1314" s="20"/>
    </row>
    <row r="1315" spans="1:9" x14ac:dyDescent="0.25">
      <c r="A1315" s="20" t="s">
        <v>531</v>
      </c>
      <c r="B1315" s="20" t="s">
        <v>659</v>
      </c>
      <c r="C1315" s="20" t="s">
        <v>67</v>
      </c>
      <c r="D1315" t="s">
        <v>535</v>
      </c>
      <c r="E1315"/>
      <c r="F1315"/>
      <c r="G1315"/>
      <c r="H1315"/>
      <c r="I1315" s="20"/>
    </row>
    <row r="1316" spans="1:9" x14ac:dyDescent="0.25">
      <c r="A1316" s="20" t="s">
        <v>531</v>
      </c>
      <c r="B1316" s="20" t="s">
        <v>659</v>
      </c>
      <c r="C1316" s="20" t="s">
        <v>61</v>
      </c>
      <c r="D1316" t="s">
        <v>193</v>
      </c>
      <c r="E1316"/>
      <c r="F1316"/>
      <c r="G1316"/>
      <c r="H1316"/>
      <c r="I1316" s="20"/>
    </row>
    <row r="1317" spans="1:9" x14ac:dyDescent="0.25">
      <c r="A1317" s="20" t="s">
        <v>531</v>
      </c>
      <c r="B1317" s="20" t="s">
        <v>659</v>
      </c>
      <c r="C1317" s="20" t="s">
        <v>61</v>
      </c>
      <c r="D1317" t="s">
        <v>536</v>
      </c>
      <c r="E1317"/>
      <c r="F1317"/>
      <c r="G1317"/>
      <c r="H1317"/>
      <c r="I1317" s="20"/>
    </row>
    <row r="1318" spans="1:9" x14ac:dyDescent="0.25">
      <c r="A1318" s="20" t="s">
        <v>531</v>
      </c>
      <c r="B1318" s="20" t="s">
        <v>659</v>
      </c>
      <c r="C1318" s="20" t="s">
        <v>61</v>
      </c>
      <c r="D1318" t="s">
        <v>537</v>
      </c>
      <c r="E1318"/>
      <c r="F1318"/>
      <c r="G1318"/>
      <c r="H1318"/>
      <c r="I1318" s="20"/>
    </row>
    <row r="1319" spans="1:9" x14ac:dyDescent="0.25">
      <c r="A1319" s="20" t="s">
        <v>531</v>
      </c>
      <c r="B1319" s="20" t="s">
        <v>659</v>
      </c>
      <c r="C1319" s="20" t="s">
        <v>61</v>
      </c>
      <c r="D1319" t="s">
        <v>535</v>
      </c>
      <c r="E1319"/>
      <c r="F1319"/>
      <c r="G1319"/>
      <c r="H1319"/>
      <c r="I1319" s="20"/>
    </row>
    <row r="1320" spans="1:9" x14ac:dyDescent="0.25">
      <c r="A1320" s="20" t="s">
        <v>531</v>
      </c>
      <c r="B1320" s="20" t="s">
        <v>659</v>
      </c>
      <c r="C1320" s="20" t="s">
        <v>6</v>
      </c>
      <c r="D1320" t="s">
        <v>538</v>
      </c>
      <c r="E1320" t="s">
        <v>15</v>
      </c>
      <c r="F1320" t="s">
        <v>16</v>
      </c>
      <c r="G1320" t="s">
        <v>100</v>
      </c>
      <c r="H1320" s="12" t="s">
        <v>101</v>
      </c>
      <c r="I1320" s="20">
        <v>38</v>
      </c>
    </row>
    <row r="1321" spans="1:9" x14ac:dyDescent="0.25">
      <c r="A1321" s="20" t="s">
        <v>531</v>
      </c>
      <c r="B1321" s="20" t="s">
        <v>659</v>
      </c>
      <c r="C1321" s="20" t="s">
        <v>6</v>
      </c>
      <c r="D1321" t="s">
        <v>99</v>
      </c>
      <c r="E1321" t="s">
        <v>15</v>
      </c>
      <c r="F1321" t="s">
        <v>18</v>
      </c>
      <c r="G1321" t="s">
        <v>408</v>
      </c>
      <c r="H1321" t="s">
        <v>96</v>
      </c>
      <c r="I1321" s="20">
        <v>1</v>
      </c>
    </row>
    <row r="1322" spans="1:9" x14ac:dyDescent="0.25">
      <c r="A1322" s="20" t="s">
        <v>531</v>
      </c>
      <c r="B1322" s="20" t="s">
        <v>659</v>
      </c>
      <c r="C1322" s="20" t="s">
        <v>6</v>
      </c>
      <c r="D1322" t="s">
        <v>539</v>
      </c>
      <c r="E1322"/>
      <c r="F1322"/>
      <c r="G1322"/>
      <c r="H1322"/>
      <c r="I1322" s="20"/>
    </row>
    <row r="1323" spans="1:9" x14ac:dyDescent="0.25">
      <c r="A1323" s="20" t="s">
        <v>531</v>
      </c>
      <c r="B1323" s="20" t="s">
        <v>659</v>
      </c>
      <c r="C1323" s="20" t="s">
        <v>6</v>
      </c>
      <c r="D1323" t="s">
        <v>540</v>
      </c>
      <c r="E1323"/>
      <c r="F1323"/>
      <c r="G1323"/>
      <c r="H1323"/>
      <c r="I1323" s="20"/>
    </row>
    <row r="1324" spans="1:9" x14ac:dyDescent="0.25">
      <c r="A1324" s="20" t="s">
        <v>531</v>
      </c>
      <c r="B1324" s="20" t="s">
        <v>659</v>
      </c>
      <c r="C1324" s="20" t="s">
        <v>6</v>
      </c>
      <c r="D1324" t="s">
        <v>541</v>
      </c>
      <c r="E1324"/>
      <c r="F1324"/>
      <c r="G1324"/>
      <c r="H1324"/>
      <c r="I1324" s="20"/>
    </row>
    <row r="1325" spans="1:9" x14ac:dyDescent="0.25">
      <c r="A1325" s="20" t="s">
        <v>531</v>
      </c>
      <c r="B1325" s="20" t="s">
        <v>659</v>
      </c>
      <c r="C1325" s="20" t="s">
        <v>6</v>
      </c>
      <c r="D1325" t="s">
        <v>415</v>
      </c>
      <c r="E1325"/>
      <c r="F1325"/>
      <c r="G1325"/>
      <c r="H1325"/>
      <c r="I1325" s="20"/>
    </row>
    <row r="1326" spans="1:9" x14ac:dyDescent="0.25">
      <c r="A1326" s="20" t="s">
        <v>531</v>
      </c>
      <c r="B1326" s="20" t="s">
        <v>659</v>
      </c>
      <c r="C1326" s="20" t="s">
        <v>6</v>
      </c>
      <c r="D1326" t="s">
        <v>195</v>
      </c>
      <c r="E1326"/>
      <c r="F1326"/>
      <c r="G1326"/>
      <c r="H1326"/>
      <c r="I1326" s="20"/>
    </row>
    <row r="1327" spans="1:9" x14ac:dyDescent="0.25">
      <c r="A1327" s="20" t="s">
        <v>531</v>
      </c>
      <c r="B1327" s="20" t="s">
        <v>659</v>
      </c>
      <c r="C1327" s="20" t="s">
        <v>6</v>
      </c>
      <c r="D1327" t="s">
        <v>542</v>
      </c>
      <c r="E1327"/>
      <c r="F1327"/>
      <c r="G1327"/>
      <c r="H1327"/>
      <c r="I1327" s="20"/>
    </row>
    <row r="1328" spans="1:9" x14ac:dyDescent="0.25">
      <c r="A1328" s="20" t="s">
        <v>531</v>
      </c>
      <c r="B1328" s="20" t="s">
        <v>659</v>
      </c>
      <c r="C1328" s="20" t="s">
        <v>6</v>
      </c>
      <c r="D1328" t="s">
        <v>543</v>
      </c>
      <c r="E1328"/>
      <c r="F1328"/>
      <c r="G1328"/>
      <c r="H1328"/>
      <c r="I1328" s="20"/>
    </row>
    <row r="1329" spans="1:9" x14ac:dyDescent="0.25">
      <c r="A1329" s="20" t="s">
        <v>531</v>
      </c>
      <c r="B1329" s="20" t="s">
        <v>659</v>
      </c>
      <c r="C1329" s="20" t="s">
        <v>6</v>
      </c>
      <c r="D1329" t="s">
        <v>544</v>
      </c>
      <c r="E1329"/>
      <c r="F1329"/>
      <c r="G1329"/>
      <c r="H1329"/>
      <c r="I1329" s="20"/>
    </row>
    <row r="1330" spans="1:9" x14ac:dyDescent="0.25">
      <c r="A1330" s="20" t="s">
        <v>531</v>
      </c>
      <c r="B1330" s="20" t="s">
        <v>659</v>
      </c>
      <c r="C1330" s="20" t="s">
        <v>6</v>
      </c>
      <c r="D1330" t="s">
        <v>545</v>
      </c>
      <c r="E1330"/>
      <c r="F1330"/>
      <c r="G1330"/>
      <c r="H1330"/>
      <c r="I1330" s="20"/>
    </row>
    <row r="1331" spans="1:9" x14ac:dyDescent="0.25">
      <c r="A1331" s="20" t="s">
        <v>531</v>
      </c>
      <c r="B1331" s="20" t="s">
        <v>659</v>
      </c>
      <c r="C1331" s="20" t="s">
        <v>6</v>
      </c>
      <c r="D1331" t="s">
        <v>546</v>
      </c>
      <c r="E1331"/>
      <c r="F1331"/>
      <c r="G1331"/>
      <c r="H1331"/>
      <c r="I1331" s="20"/>
    </row>
    <row r="1332" spans="1:9" x14ac:dyDescent="0.25">
      <c r="A1332" s="20" t="s">
        <v>531</v>
      </c>
      <c r="B1332" s="20" t="s">
        <v>659</v>
      </c>
      <c r="C1332" s="20" t="s">
        <v>6</v>
      </c>
      <c r="D1332" t="s">
        <v>547</v>
      </c>
      <c r="E1332"/>
      <c r="F1332"/>
      <c r="G1332"/>
      <c r="H1332"/>
      <c r="I1332" s="20"/>
    </row>
    <row r="1333" spans="1:9" x14ac:dyDescent="0.25">
      <c r="A1333" s="20" t="s">
        <v>531</v>
      </c>
      <c r="B1333" s="20" t="s">
        <v>659</v>
      </c>
      <c r="C1333" s="20" t="s">
        <v>6</v>
      </c>
      <c r="D1333" t="s">
        <v>548</v>
      </c>
      <c r="E1333"/>
      <c r="F1333"/>
      <c r="G1333"/>
      <c r="H1333"/>
      <c r="I1333" s="20"/>
    </row>
    <row r="1334" spans="1:9" x14ac:dyDescent="0.25">
      <c r="A1334" s="20" t="s">
        <v>531</v>
      </c>
      <c r="B1334" s="20" t="s">
        <v>659</v>
      </c>
      <c r="C1334" s="20" t="s">
        <v>6</v>
      </c>
      <c r="D1334" t="s">
        <v>549</v>
      </c>
      <c r="E1334"/>
      <c r="F1334"/>
      <c r="G1334"/>
      <c r="H1334"/>
      <c r="I1334" s="20"/>
    </row>
    <row r="1335" spans="1:9" x14ac:dyDescent="0.25">
      <c r="A1335" s="20" t="s">
        <v>531</v>
      </c>
      <c r="B1335" s="20" t="s">
        <v>659</v>
      </c>
      <c r="C1335" s="20" t="s">
        <v>6</v>
      </c>
      <c r="D1335" t="s">
        <v>193</v>
      </c>
      <c r="E1335"/>
      <c r="F1335"/>
      <c r="G1335"/>
      <c r="H1335"/>
      <c r="I1335" s="20"/>
    </row>
    <row r="1336" spans="1:9" x14ac:dyDescent="0.25">
      <c r="A1336" s="20" t="s">
        <v>531</v>
      </c>
      <c r="B1336" s="20" t="s">
        <v>659</v>
      </c>
      <c r="C1336" s="20" t="s">
        <v>6</v>
      </c>
      <c r="D1336" t="s">
        <v>536</v>
      </c>
      <c r="E1336"/>
      <c r="F1336"/>
      <c r="G1336"/>
      <c r="H1336"/>
      <c r="I1336" s="20"/>
    </row>
    <row r="1337" spans="1:9" x14ac:dyDescent="0.25">
      <c r="A1337" s="20" t="s">
        <v>531</v>
      </c>
      <c r="B1337" s="20" t="s">
        <v>659</v>
      </c>
      <c r="C1337" s="20" t="s">
        <v>6</v>
      </c>
      <c r="D1337" t="s">
        <v>537</v>
      </c>
      <c r="E1337"/>
      <c r="F1337"/>
      <c r="G1337"/>
      <c r="H1337"/>
      <c r="I1337" s="20"/>
    </row>
    <row r="1338" spans="1:9" x14ac:dyDescent="0.25">
      <c r="A1338" s="20" t="s">
        <v>531</v>
      </c>
      <c r="B1338" s="20" t="s">
        <v>659</v>
      </c>
      <c r="C1338" s="20" t="s">
        <v>6</v>
      </c>
      <c r="D1338" t="s">
        <v>535</v>
      </c>
      <c r="E1338"/>
      <c r="F1338"/>
      <c r="G1338"/>
      <c r="H1338"/>
      <c r="I1338" s="20"/>
    </row>
    <row r="1339" spans="1:9" x14ac:dyDescent="0.25">
      <c r="A1339" s="20" t="s">
        <v>531</v>
      </c>
      <c r="B1339" s="20" t="s">
        <v>659</v>
      </c>
      <c r="C1339" s="20" t="s">
        <v>4</v>
      </c>
      <c r="D1339" t="s">
        <v>532</v>
      </c>
      <c r="E1339" t="s">
        <v>15</v>
      </c>
      <c r="F1339" t="s">
        <v>19</v>
      </c>
      <c r="G1339" t="s">
        <v>693</v>
      </c>
      <c r="H1339" t="s">
        <v>96</v>
      </c>
      <c r="I1339" s="20">
        <v>1</v>
      </c>
    </row>
    <row r="1340" spans="1:9" x14ac:dyDescent="0.25">
      <c r="A1340" s="20" t="s">
        <v>531</v>
      </c>
      <c r="B1340" s="20" t="s">
        <v>659</v>
      </c>
      <c r="C1340" s="20" t="s">
        <v>4</v>
      </c>
      <c r="D1340" t="s">
        <v>551</v>
      </c>
      <c r="E1340"/>
      <c r="F1340"/>
      <c r="G1340"/>
      <c r="H1340"/>
      <c r="I1340" s="20"/>
    </row>
    <row r="1341" spans="1:9" x14ac:dyDescent="0.25">
      <c r="A1341" s="20" t="s">
        <v>531</v>
      </c>
      <c r="B1341" s="20" t="s">
        <v>659</v>
      </c>
      <c r="C1341" s="20" t="s">
        <v>4</v>
      </c>
      <c r="D1341" t="s">
        <v>552</v>
      </c>
      <c r="E1341"/>
      <c r="F1341"/>
      <c r="G1341"/>
      <c r="H1341"/>
      <c r="I1341" s="20"/>
    </row>
    <row r="1342" spans="1:9" x14ac:dyDescent="0.25">
      <c r="A1342" s="20" t="s">
        <v>531</v>
      </c>
      <c r="B1342" s="20" t="s">
        <v>659</v>
      </c>
      <c r="C1342" s="20" t="s">
        <v>4</v>
      </c>
      <c r="D1342" t="s">
        <v>538</v>
      </c>
      <c r="E1342" t="s">
        <v>15</v>
      </c>
      <c r="F1342" t="s">
        <v>16</v>
      </c>
      <c r="G1342" t="s">
        <v>100</v>
      </c>
      <c r="H1342" s="12" t="s">
        <v>101</v>
      </c>
      <c r="I1342" s="20">
        <v>38</v>
      </c>
    </row>
    <row r="1343" spans="1:9" x14ac:dyDescent="0.25">
      <c r="A1343" s="20" t="s">
        <v>531</v>
      </c>
      <c r="B1343" s="20" t="s">
        <v>659</v>
      </c>
      <c r="C1343" s="20" t="s">
        <v>4</v>
      </c>
      <c r="D1343" t="s">
        <v>99</v>
      </c>
      <c r="E1343" t="s">
        <v>15</v>
      </c>
      <c r="F1343" t="s">
        <v>18</v>
      </c>
      <c r="G1343" t="s">
        <v>408</v>
      </c>
      <c r="H1343" t="s">
        <v>96</v>
      </c>
      <c r="I1343" s="20">
        <v>1</v>
      </c>
    </row>
    <row r="1344" spans="1:9" x14ac:dyDescent="0.25">
      <c r="A1344" s="20" t="s">
        <v>531</v>
      </c>
      <c r="B1344" s="20" t="s">
        <v>659</v>
      </c>
      <c r="C1344" s="20" t="s">
        <v>4</v>
      </c>
      <c r="D1344" t="s">
        <v>539</v>
      </c>
      <c r="E1344"/>
      <c r="F1344"/>
      <c r="G1344"/>
      <c r="H1344"/>
      <c r="I1344" s="20"/>
    </row>
    <row r="1345" spans="1:9" x14ac:dyDescent="0.25">
      <c r="A1345" s="20" t="s">
        <v>531</v>
      </c>
      <c r="B1345" s="20" t="s">
        <v>659</v>
      </c>
      <c r="C1345" s="20" t="s">
        <v>4</v>
      </c>
      <c r="D1345" t="s">
        <v>540</v>
      </c>
      <c r="E1345"/>
      <c r="F1345"/>
      <c r="G1345"/>
      <c r="H1345"/>
      <c r="I1345" s="20"/>
    </row>
    <row r="1346" spans="1:9" x14ac:dyDescent="0.25">
      <c r="A1346" s="20" t="s">
        <v>531</v>
      </c>
      <c r="B1346" s="20" t="s">
        <v>659</v>
      </c>
      <c r="C1346" s="20" t="s">
        <v>4</v>
      </c>
      <c r="D1346" t="s">
        <v>541</v>
      </c>
      <c r="E1346"/>
      <c r="F1346"/>
      <c r="G1346"/>
      <c r="H1346"/>
      <c r="I1346" s="20"/>
    </row>
    <row r="1347" spans="1:9" x14ac:dyDescent="0.25">
      <c r="A1347" s="20" t="s">
        <v>531</v>
      </c>
      <c r="B1347" s="20" t="s">
        <v>659</v>
      </c>
      <c r="C1347" s="20" t="s">
        <v>4</v>
      </c>
      <c r="D1347" t="s">
        <v>415</v>
      </c>
      <c r="E1347"/>
      <c r="F1347"/>
      <c r="G1347"/>
      <c r="H1347"/>
      <c r="I1347" s="20"/>
    </row>
    <row r="1348" spans="1:9" x14ac:dyDescent="0.25">
      <c r="A1348" s="20" t="s">
        <v>531</v>
      </c>
      <c r="B1348" s="20" t="s">
        <v>659</v>
      </c>
      <c r="C1348" s="20" t="s">
        <v>4</v>
      </c>
      <c r="D1348" t="s">
        <v>195</v>
      </c>
      <c r="E1348"/>
      <c r="F1348"/>
      <c r="G1348"/>
      <c r="H1348"/>
      <c r="I1348" s="20"/>
    </row>
    <row r="1349" spans="1:9" x14ac:dyDescent="0.25">
      <c r="A1349" s="20" t="s">
        <v>531</v>
      </c>
      <c r="B1349" s="20" t="s">
        <v>659</v>
      </c>
      <c r="C1349" s="20" t="s">
        <v>4</v>
      </c>
      <c r="D1349" t="s">
        <v>542</v>
      </c>
      <c r="E1349"/>
      <c r="F1349"/>
      <c r="G1349"/>
      <c r="H1349"/>
      <c r="I1349" s="20"/>
    </row>
    <row r="1350" spans="1:9" x14ac:dyDescent="0.25">
      <c r="A1350" s="20" t="s">
        <v>531</v>
      </c>
      <c r="B1350" s="20" t="s">
        <v>659</v>
      </c>
      <c r="C1350" s="20" t="s">
        <v>4</v>
      </c>
      <c r="D1350" t="s">
        <v>543</v>
      </c>
      <c r="E1350"/>
      <c r="F1350"/>
      <c r="G1350"/>
      <c r="H1350"/>
      <c r="I1350" s="20"/>
    </row>
    <row r="1351" spans="1:9" x14ac:dyDescent="0.25">
      <c r="A1351" s="20" t="s">
        <v>531</v>
      </c>
      <c r="B1351" s="20" t="s">
        <v>659</v>
      </c>
      <c r="C1351" s="20" t="s">
        <v>4</v>
      </c>
      <c r="D1351" t="s">
        <v>544</v>
      </c>
      <c r="E1351"/>
      <c r="F1351"/>
      <c r="G1351"/>
      <c r="H1351"/>
      <c r="I1351" s="20"/>
    </row>
    <row r="1352" spans="1:9" x14ac:dyDescent="0.25">
      <c r="A1352" s="20" t="s">
        <v>531</v>
      </c>
      <c r="B1352" s="20" t="s">
        <v>659</v>
      </c>
      <c r="C1352" s="20" t="s">
        <v>4</v>
      </c>
      <c r="D1352" t="s">
        <v>545</v>
      </c>
      <c r="E1352"/>
      <c r="F1352"/>
      <c r="G1352"/>
      <c r="H1352"/>
      <c r="I1352" s="20"/>
    </row>
    <row r="1353" spans="1:9" x14ac:dyDescent="0.25">
      <c r="A1353" s="20" t="s">
        <v>531</v>
      </c>
      <c r="B1353" s="20" t="s">
        <v>659</v>
      </c>
      <c r="C1353" s="20" t="s">
        <v>4</v>
      </c>
      <c r="D1353" t="s">
        <v>546</v>
      </c>
      <c r="E1353"/>
      <c r="F1353"/>
      <c r="G1353"/>
      <c r="H1353"/>
      <c r="I1353" s="20"/>
    </row>
    <row r="1354" spans="1:9" x14ac:dyDescent="0.25">
      <c r="A1354" s="20" t="s">
        <v>531</v>
      </c>
      <c r="B1354" s="20" t="s">
        <v>659</v>
      </c>
      <c r="C1354" s="20" t="s">
        <v>4</v>
      </c>
      <c r="D1354" t="s">
        <v>547</v>
      </c>
      <c r="E1354"/>
      <c r="F1354"/>
      <c r="G1354"/>
      <c r="H1354"/>
      <c r="I1354" s="20"/>
    </row>
    <row r="1355" spans="1:9" x14ac:dyDescent="0.25">
      <c r="A1355" s="20" t="s">
        <v>531</v>
      </c>
      <c r="B1355" s="20" t="s">
        <v>659</v>
      </c>
      <c r="C1355" s="20" t="s">
        <v>4</v>
      </c>
      <c r="D1355" t="s">
        <v>548</v>
      </c>
      <c r="E1355"/>
      <c r="F1355"/>
      <c r="G1355"/>
      <c r="H1355"/>
      <c r="I1355" s="20"/>
    </row>
    <row r="1356" spans="1:9" x14ac:dyDescent="0.25">
      <c r="A1356" s="20" t="s">
        <v>531</v>
      </c>
      <c r="B1356" s="20" t="s">
        <v>659</v>
      </c>
      <c r="C1356" s="20" t="s">
        <v>4</v>
      </c>
      <c r="D1356" t="s">
        <v>549</v>
      </c>
      <c r="E1356"/>
      <c r="F1356"/>
      <c r="G1356"/>
      <c r="H1356"/>
      <c r="I1356" s="20"/>
    </row>
    <row r="1357" spans="1:9" x14ac:dyDescent="0.25">
      <c r="A1357" s="20" t="s">
        <v>531</v>
      </c>
      <c r="B1357" s="20" t="s">
        <v>659</v>
      </c>
      <c r="C1357" s="20" t="s">
        <v>4</v>
      </c>
      <c r="D1357" t="s">
        <v>193</v>
      </c>
      <c r="E1357"/>
      <c r="F1357"/>
      <c r="G1357"/>
      <c r="H1357"/>
      <c r="I1357" s="20"/>
    </row>
    <row r="1358" spans="1:9" x14ac:dyDescent="0.25">
      <c r="A1358" s="20" t="s">
        <v>531</v>
      </c>
      <c r="B1358" s="20" t="s">
        <v>659</v>
      </c>
      <c r="C1358" s="20" t="s">
        <v>4</v>
      </c>
      <c r="D1358" t="s">
        <v>536</v>
      </c>
      <c r="E1358"/>
      <c r="F1358"/>
      <c r="G1358"/>
      <c r="H1358"/>
      <c r="I1358" s="20"/>
    </row>
    <row r="1359" spans="1:9" x14ac:dyDescent="0.25">
      <c r="A1359" s="20" t="s">
        <v>531</v>
      </c>
      <c r="B1359" s="20" t="s">
        <v>659</v>
      </c>
      <c r="C1359" s="20" t="s">
        <v>4</v>
      </c>
      <c r="D1359" t="s">
        <v>537</v>
      </c>
      <c r="E1359"/>
      <c r="F1359"/>
      <c r="G1359"/>
      <c r="H1359"/>
      <c r="I1359" s="20"/>
    </row>
    <row r="1360" spans="1:9" x14ac:dyDescent="0.25">
      <c r="A1360" s="20" t="s">
        <v>531</v>
      </c>
      <c r="B1360" s="20" t="s">
        <v>659</v>
      </c>
      <c r="C1360" s="20" t="s">
        <v>4</v>
      </c>
      <c r="D1360" t="s">
        <v>535</v>
      </c>
      <c r="E1360"/>
      <c r="F1360"/>
      <c r="G1360"/>
      <c r="H1360"/>
      <c r="I1360" s="20"/>
    </row>
    <row r="1361" spans="1:9" x14ac:dyDescent="0.25">
      <c r="A1361" s="20" t="s">
        <v>531</v>
      </c>
      <c r="B1361" s="20" t="s">
        <v>659</v>
      </c>
      <c r="C1361" s="20" t="s">
        <v>2</v>
      </c>
      <c r="D1361" t="s">
        <v>402</v>
      </c>
      <c r="E1361" t="s">
        <v>21</v>
      </c>
      <c r="F1361" t="s">
        <v>26</v>
      </c>
      <c r="G1361" t="s">
        <v>104</v>
      </c>
      <c r="H1361" s="12" t="s">
        <v>101</v>
      </c>
      <c r="I1361" s="20">
        <v>60</v>
      </c>
    </row>
    <row r="1362" spans="1:9" x14ac:dyDescent="0.25">
      <c r="A1362" s="20" t="s">
        <v>531</v>
      </c>
      <c r="B1362" s="20" t="s">
        <v>659</v>
      </c>
      <c r="C1362" s="20" t="s">
        <v>2</v>
      </c>
      <c r="D1362" t="s">
        <v>533</v>
      </c>
      <c r="E1362" t="s">
        <v>21</v>
      </c>
      <c r="F1362" t="s">
        <v>553</v>
      </c>
      <c r="G1362" t="s">
        <v>681</v>
      </c>
      <c r="H1362" t="s">
        <v>96</v>
      </c>
      <c r="I1362" s="20">
        <v>1</v>
      </c>
    </row>
    <row r="1363" spans="1:9" x14ac:dyDescent="0.25">
      <c r="A1363" s="20" t="s">
        <v>531</v>
      </c>
      <c r="B1363" s="20" t="s">
        <v>659</v>
      </c>
      <c r="C1363" s="20" t="s">
        <v>2</v>
      </c>
      <c r="D1363" t="s">
        <v>555</v>
      </c>
      <c r="E1363"/>
      <c r="F1363"/>
      <c r="G1363"/>
      <c r="H1363"/>
      <c r="I1363" s="20"/>
    </row>
    <row r="1364" spans="1:9" x14ac:dyDescent="0.25">
      <c r="A1364" s="20" t="s">
        <v>531</v>
      </c>
      <c r="B1364" s="20" t="s">
        <v>659</v>
      </c>
      <c r="C1364" s="20" t="s">
        <v>2</v>
      </c>
      <c r="D1364" t="s">
        <v>556</v>
      </c>
      <c r="E1364"/>
      <c r="F1364"/>
      <c r="G1364"/>
      <c r="H1364"/>
      <c r="I1364" s="20"/>
    </row>
    <row r="1365" spans="1:9" x14ac:dyDescent="0.25">
      <c r="A1365" s="20" t="s">
        <v>531</v>
      </c>
      <c r="B1365" s="20" t="s">
        <v>659</v>
      </c>
      <c r="C1365" s="20" t="s">
        <v>2</v>
      </c>
      <c r="D1365" t="s">
        <v>557</v>
      </c>
      <c r="E1365"/>
      <c r="F1365"/>
      <c r="G1365"/>
      <c r="H1365"/>
      <c r="I1365" s="20"/>
    </row>
    <row r="1366" spans="1:9" x14ac:dyDescent="0.25">
      <c r="A1366" s="20" t="s">
        <v>531</v>
      </c>
      <c r="B1366" s="20" t="s">
        <v>659</v>
      </c>
      <c r="C1366" s="20" t="s">
        <v>2</v>
      </c>
      <c r="D1366" t="s">
        <v>558</v>
      </c>
      <c r="E1366"/>
      <c r="F1366"/>
      <c r="G1366"/>
      <c r="H1366"/>
      <c r="I1366" s="20"/>
    </row>
    <row r="1367" spans="1:9" x14ac:dyDescent="0.25">
      <c r="A1367" s="20" t="s">
        <v>531</v>
      </c>
      <c r="B1367" s="20" t="s">
        <v>659</v>
      </c>
      <c r="C1367" s="20" t="s">
        <v>2</v>
      </c>
      <c r="D1367" t="s">
        <v>559</v>
      </c>
      <c r="E1367"/>
      <c r="F1367"/>
      <c r="G1367"/>
      <c r="H1367"/>
      <c r="I1367" s="20"/>
    </row>
    <row r="1368" spans="1:9" x14ac:dyDescent="0.25">
      <c r="A1368" s="20" t="s">
        <v>531</v>
      </c>
      <c r="B1368" s="20" t="s">
        <v>659</v>
      </c>
      <c r="C1368" s="20" t="s">
        <v>2</v>
      </c>
      <c r="D1368" t="s">
        <v>560</v>
      </c>
      <c r="E1368"/>
      <c r="F1368"/>
      <c r="G1368"/>
      <c r="H1368"/>
      <c r="I1368" s="20"/>
    </row>
    <row r="1369" spans="1:9" x14ac:dyDescent="0.25">
      <c r="A1369" s="20" t="s">
        <v>531</v>
      </c>
      <c r="B1369" s="20" t="s">
        <v>659</v>
      </c>
      <c r="C1369" s="20" t="s">
        <v>2</v>
      </c>
      <c r="D1369" t="s">
        <v>561</v>
      </c>
      <c r="E1369"/>
      <c r="F1369"/>
      <c r="G1369"/>
      <c r="H1369"/>
      <c r="I1369" s="20"/>
    </row>
    <row r="1370" spans="1:9" x14ac:dyDescent="0.25">
      <c r="A1370" s="20" t="s">
        <v>531</v>
      </c>
      <c r="B1370" s="20" t="s">
        <v>659</v>
      </c>
      <c r="C1370" s="20" t="s">
        <v>2</v>
      </c>
      <c r="D1370" t="s">
        <v>562</v>
      </c>
      <c r="E1370"/>
      <c r="F1370"/>
      <c r="G1370"/>
      <c r="H1370"/>
      <c r="I1370" s="20"/>
    </row>
    <row r="1371" spans="1:9" x14ac:dyDescent="0.25">
      <c r="A1371" s="20" t="s">
        <v>531</v>
      </c>
      <c r="B1371" s="20" t="s">
        <v>659</v>
      </c>
      <c r="C1371" s="20" t="s">
        <v>2</v>
      </c>
      <c r="D1371" t="s">
        <v>188</v>
      </c>
      <c r="E1371"/>
      <c r="F1371"/>
      <c r="G1371"/>
      <c r="H1371"/>
      <c r="I1371" s="20"/>
    </row>
    <row r="1372" spans="1:9" x14ac:dyDescent="0.25">
      <c r="A1372" s="20" t="s">
        <v>531</v>
      </c>
      <c r="B1372" s="20" t="s">
        <v>659</v>
      </c>
      <c r="C1372" s="20" t="s">
        <v>2</v>
      </c>
      <c r="D1372" t="s">
        <v>430</v>
      </c>
      <c r="E1372" t="s">
        <v>15</v>
      </c>
      <c r="F1372" t="s">
        <v>58</v>
      </c>
      <c r="G1372" t="s">
        <v>474</v>
      </c>
      <c r="H1372" t="s">
        <v>96</v>
      </c>
      <c r="I1372" s="20">
        <v>1</v>
      </c>
    </row>
    <row r="1373" spans="1:9" x14ac:dyDescent="0.25">
      <c r="A1373" s="20" t="s">
        <v>531</v>
      </c>
      <c r="B1373" s="20" t="s">
        <v>659</v>
      </c>
      <c r="C1373" s="20" t="s">
        <v>2</v>
      </c>
      <c r="D1373" t="s">
        <v>532</v>
      </c>
      <c r="E1373" t="s">
        <v>15</v>
      </c>
      <c r="F1373" t="s">
        <v>19</v>
      </c>
      <c r="G1373" t="s">
        <v>693</v>
      </c>
      <c r="H1373" t="s">
        <v>96</v>
      </c>
      <c r="I1373" s="20">
        <v>1</v>
      </c>
    </row>
    <row r="1374" spans="1:9" x14ac:dyDescent="0.25">
      <c r="A1374" s="20" t="s">
        <v>531</v>
      </c>
      <c r="B1374" s="20" t="s">
        <v>659</v>
      </c>
      <c r="C1374" s="20" t="s">
        <v>2</v>
      </c>
      <c r="D1374" t="s">
        <v>551</v>
      </c>
      <c r="E1374"/>
      <c r="F1374"/>
      <c r="G1374"/>
      <c r="H1374"/>
      <c r="I1374" s="20"/>
    </row>
    <row r="1375" spans="1:9" x14ac:dyDescent="0.25">
      <c r="A1375" s="20" t="s">
        <v>531</v>
      </c>
      <c r="B1375" s="20" t="s">
        <v>659</v>
      </c>
      <c r="C1375" s="20" t="s">
        <v>2</v>
      </c>
      <c r="D1375" t="s">
        <v>552</v>
      </c>
      <c r="E1375"/>
      <c r="F1375"/>
      <c r="G1375"/>
      <c r="H1375"/>
      <c r="I1375" s="20"/>
    </row>
    <row r="1376" spans="1:9" x14ac:dyDescent="0.25">
      <c r="A1376" s="20" t="s">
        <v>531</v>
      </c>
      <c r="B1376" s="20" t="s">
        <v>659</v>
      </c>
      <c r="C1376" s="20" t="s">
        <v>2</v>
      </c>
      <c r="D1376" t="s">
        <v>538</v>
      </c>
      <c r="E1376" t="s">
        <v>15</v>
      </c>
      <c r="F1376" t="s">
        <v>16</v>
      </c>
      <c r="G1376" t="s">
        <v>100</v>
      </c>
      <c r="H1376" s="12" t="s">
        <v>101</v>
      </c>
      <c r="I1376" s="20">
        <v>38</v>
      </c>
    </row>
    <row r="1377" spans="1:9" x14ac:dyDescent="0.25">
      <c r="A1377" s="20" t="s">
        <v>531</v>
      </c>
      <c r="B1377" s="20" t="s">
        <v>659</v>
      </c>
      <c r="C1377" s="20" t="s">
        <v>2</v>
      </c>
      <c r="D1377" t="s">
        <v>99</v>
      </c>
      <c r="E1377" t="s">
        <v>15</v>
      </c>
      <c r="F1377" t="s">
        <v>18</v>
      </c>
      <c r="G1377" t="s">
        <v>408</v>
      </c>
      <c r="H1377" t="s">
        <v>96</v>
      </c>
      <c r="I1377" s="20">
        <v>1</v>
      </c>
    </row>
    <row r="1378" spans="1:9" x14ac:dyDescent="0.25">
      <c r="A1378" s="20" t="s">
        <v>531</v>
      </c>
      <c r="B1378" s="20" t="s">
        <v>659</v>
      </c>
      <c r="C1378" s="20" t="s">
        <v>2</v>
      </c>
      <c r="D1378" t="s">
        <v>539</v>
      </c>
      <c r="E1378"/>
      <c r="F1378"/>
      <c r="G1378"/>
      <c r="H1378"/>
      <c r="I1378" s="20"/>
    </row>
    <row r="1379" spans="1:9" x14ac:dyDescent="0.25">
      <c r="A1379" s="20" t="s">
        <v>531</v>
      </c>
      <c r="B1379" s="20" t="s">
        <v>659</v>
      </c>
      <c r="C1379" s="20" t="s">
        <v>2</v>
      </c>
      <c r="D1379" t="s">
        <v>540</v>
      </c>
      <c r="E1379"/>
      <c r="F1379"/>
      <c r="G1379"/>
      <c r="H1379"/>
      <c r="I1379" s="20"/>
    </row>
    <row r="1380" spans="1:9" x14ac:dyDescent="0.25">
      <c r="A1380" s="20" t="s">
        <v>531</v>
      </c>
      <c r="B1380" s="20" t="s">
        <v>659</v>
      </c>
      <c r="C1380" s="20" t="s">
        <v>2</v>
      </c>
      <c r="D1380" t="s">
        <v>541</v>
      </c>
      <c r="E1380"/>
      <c r="F1380"/>
      <c r="G1380"/>
      <c r="H1380"/>
      <c r="I1380" s="20"/>
    </row>
    <row r="1381" spans="1:9" x14ac:dyDescent="0.25">
      <c r="A1381" s="20" t="s">
        <v>531</v>
      </c>
      <c r="B1381" s="20" t="s">
        <v>659</v>
      </c>
      <c r="C1381" s="20" t="s">
        <v>2</v>
      </c>
      <c r="D1381" t="s">
        <v>415</v>
      </c>
      <c r="E1381"/>
      <c r="F1381"/>
      <c r="G1381"/>
      <c r="H1381"/>
      <c r="I1381" s="20"/>
    </row>
    <row r="1382" spans="1:9" x14ac:dyDescent="0.25">
      <c r="A1382" s="20" t="s">
        <v>531</v>
      </c>
      <c r="B1382" s="20" t="s">
        <v>659</v>
      </c>
      <c r="C1382" s="20" t="s">
        <v>2</v>
      </c>
      <c r="D1382" t="s">
        <v>195</v>
      </c>
      <c r="E1382"/>
      <c r="F1382"/>
      <c r="G1382"/>
      <c r="H1382"/>
      <c r="I1382" s="20"/>
    </row>
    <row r="1383" spans="1:9" x14ac:dyDescent="0.25">
      <c r="A1383" s="20" t="s">
        <v>531</v>
      </c>
      <c r="B1383" s="20" t="s">
        <v>659</v>
      </c>
      <c r="C1383" s="20" t="s">
        <v>2</v>
      </c>
      <c r="D1383" t="s">
        <v>542</v>
      </c>
      <c r="E1383"/>
      <c r="F1383"/>
      <c r="G1383"/>
      <c r="H1383"/>
      <c r="I1383" s="20"/>
    </row>
    <row r="1384" spans="1:9" x14ac:dyDescent="0.25">
      <c r="A1384" s="20" t="s">
        <v>531</v>
      </c>
      <c r="B1384" s="20" t="s">
        <v>659</v>
      </c>
      <c r="C1384" s="20" t="s">
        <v>2</v>
      </c>
      <c r="D1384" t="s">
        <v>543</v>
      </c>
      <c r="E1384"/>
      <c r="F1384"/>
      <c r="G1384"/>
      <c r="H1384"/>
      <c r="I1384" s="20"/>
    </row>
    <row r="1385" spans="1:9" x14ac:dyDescent="0.25">
      <c r="A1385" s="20" t="s">
        <v>531</v>
      </c>
      <c r="B1385" s="20" t="s">
        <v>659</v>
      </c>
      <c r="C1385" s="20" t="s">
        <v>2</v>
      </c>
      <c r="D1385" t="s">
        <v>544</v>
      </c>
      <c r="E1385"/>
      <c r="F1385"/>
      <c r="G1385"/>
      <c r="H1385"/>
      <c r="I1385" s="20"/>
    </row>
    <row r="1386" spans="1:9" x14ac:dyDescent="0.25">
      <c r="A1386" s="20" t="s">
        <v>531</v>
      </c>
      <c r="B1386" s="20" t="s">
        <v>659</v>
      </c>
      <c r="C1386" s="20" t="s">
        <v>2</v>
      </c>
      <c r="D1386" t="s">
        <v>545</v>
      </c>
      <c r="E1386"/>
      <c r="F1386"/>
      <c r="G1386"/>
      <c r="H1386"/>
      <c r="I1386" s="20"/>
    </row>
    <row r="1387" spans="1:9" x14ac:dyDescent="0.25">
      <c r="A1387" s="20" t="s">
        <v>531</v>
      </c>
      <c r="B1387" s="20" t="s">
        <v>659</v>
      </c>
      <c r="C1387" s="20" t="s">
        <v>2</v>
      </c>
      <c r="D1387" t="s">
        <v>546</v>
      </c>
      <c r="E1387"/>
      <c r="F1387"/>
      <c r="G1387"/>
      <c r="H1387"/>
      <c r="I1387" s="20"/>
    </row>
    <row r="1388" spans="1:9" x14ac:dyDescent="0.25">
      <c r="A1388" s="20" t="s">
        <v>531</v>
      </c>
      <c r="B1388" s="20" t="s">
        <v>659</v>
      </c>
      <c r="C1388" s="20" t="s">
        <v>2</v>
      </c>
      <c r="D1388" t="s">
        <v>547</v>
      </c>
      <c r="E1388"/>
      <c r="F1388"/>
      <c r="G1388"/>
      <c r="H1388"/>
      <c r="I1388" s="20"/>
    </row>
    <row r="1389" spans="1:9" x14ac:dyDescent="0.25">
      <c r="A1389" s="20" t="s">
        <v>531</v>
      </c>
      <c r="B1389" s="20" t="s">
        <v>659</v>
      </c>
      <c r="C1389" s="20" t="s">
        <v>2</v>
      </c>
      <c r="D1389" t="s">
        <v>548</v>
      </c>
      <c r="E1389"/>
      <c r="F1389"/>
      <c r="G1389"/>
      <c r="H1389"/>
      <c r="I1389" s="20"/>
    </row>
    <row r="1390" spans="1:9" x14ac:dyDescent="0.25">
      <c r="A1390" s="20" t="s">
        <v>531</v>
      </c>
      <c r="B1390" s="20" t="s">
        <v>659</v>
      </c>
      <c r="C1390" s="20" t="s">
        <v>2</v>
      </c>
      <c r="D1390" t="s">
        <v>549</v>
      </c>
      <c r="E1390"/>
      <c r="F1390"/>
      <c r="G1390"/>
      <c r="H1390"/>
      <c r="I1390" s="20"/>
    </row>
    <row r="1391" spans="1:9" x14ac:dyDescent="0.25">
      <c r="A1391" s="20" t="s">
        <v>531</v>
      </c>
      <c r="B1391" s="20" t="s">
        <v>659</v>
      </c>
      <c r="C1391" s="20" t="s">
        <v>2</v>
      </c>
      <c r="D1391" t="s">
        <v>193</v>
      </c>
      <c r="E1391"/>
      <c r="F1391"/>
      <c r="G1391"/>
      <c r="H1391"/>
      <c r="I1391" s="20"/>
    </row>
    <row r="1392" spans="1:9" x14ac:dyDescent="0.25">
      <c r="A1392" s="20" t="s">
        <v>531</v>
      </c>
      <c r="B1392" s="20" t="s">
        <v>659</v>
      </c>
      <c r="C1392" s="20" t="s">
        <v>2</v>
      </c>
      <c r="D1392" t="s">
        <v>536</v>
      </c>
      <c r="E1392"/>
      <c r="F1392"/>
      <c r="G1392"/>
      <c r="H1392"/>
      <c r="I1392" s="20"/>
    </row>
    <row r="1393" spans="1:9" x14ac:dyDescent="0.25">
      <c r="A1393" s="20" t="s">
        <v>531</v>
      </c>
      <c r="B1393" s="20" t="s">
        <v>659</v>
      </c>
      <c r="C1393" s="20" t="s">
        <v>2</v>
      </c>
      <c r="D1393" t="s">
        <v>537</v>
      </c>
      <c r="E1393"/>
      <c r="F1393"/>
      <c r="G1393"/>
      <c r="H1393"/>
      <c r="I1393" s="20"/>
    </row>
    <row r="1394" spans="1:9" x14ac:dyDescent="0.25">
      <c r="A1394" s="20" t="s">
        <v>531</v>
      </c>
      <c r="B1394" s="20" t="s">
        <v>659</v>
      </c>
      <c r="C1394" s="20" t="s">
        <v>2</v>
      </c>
      <c r="D1394" t="s">
        <v>535</v>
      </c>
      <c r="E1394"/>
      <c r="F1394"/>
      <c r="G1394"/>
      <c r="H1394"/>
      <c r="I1394" s="20"/>
    </row>
    <row r="1395" spans="1:9" x14ac:dyDescent="0.25">
      <c r="A1395" s="20" t="s">
        <v>531</v>
      </c>
      <c r="B1395" s="20" t="s">
        <v>659</v>
      </c>
      <c r="C1395" s="20" t="s">
        <v>7</v>
      </c>
      <c r="D1395" t="s">
        <v>563</v>
      </c>
      <c r="E1395" t="s">
        <v>20</v>
      </c>
      <c r="F1395" t="s">
        <v>26</v>
      </c>
      <c r="G1395" t="s">
        <v>106</v>
      </c>
      <c r="H1395" s="12" t="s">
        <v>101</v>
      </c>
      <c r="I1395" s="20">
        <v>192</v>
      </c>
    </row>
    <row r="1396" spans="1:9" x14ac:dyDescent="0.25">
      <c r="A1396" s="20" t="s">
        <v>531</v>
      </c>
      <c r="B1396" s="20" t="s">
        <v>659</v>
      </c>
      <c r="C1396" s="20" t="s">
        <v>7</v>
      </c>
      <c r="D1396" t="s">
        <v>564</v>
      </c>
      <c r="E1396" t="s">
        <v>20</v>
      </c>
      <c r="F1396" t="s">
        <v>29</v>
      </c>
      <c r="G1396" t="s">
        <v>118</v>
      </c>
      <c r="H1396" t="s">
        <v>96</v>
      </c>
      <c r="I1396" s="20">
        <v>2</v>
      </c>
    </row>
    <row r="1397" spans="1:9" x14ac:dyDescent="0.25">
      <c r="A1397" s="20" t="s">
        <v>531</v>
      </c>
      <c r="B1397" s="20" t="s">
        <v>659</v>
      </c>
      <c r="C1397" s="20" t="s">
        <v>7</v>
      </c>
      <c r="D1397" t="s">
        <v>565</v>
      </c>
      <c r="E1397" t="s">
        <v>20</v>
      </c>
      <c r="F1397" t="s">
        <v>566</v>
      </c>
      <c r="G1397" t="s">
        <v>567</v>
      </c>
      <c r="H1397" t="s">
        <v>96</v>
      </c>
      <c r="I1397" s="20">
        <v>1</v>
      </c>
    </row>
    <row r="1398" spans="1:9" x14ac:dyDescent="0.25">
      <c r="A1398" s="20" t="s">
        <v>531</v>
      </c>
      <c r="B1398" s="20" t="s">
        <v>659</v>
      </c>
      <c r="C1398" s="20" t="s">
        <v>7</v>
      </c>
      <c r="D1398" t="s">
        <v>568</v>
      </c>
      <c r="E1398" t="s">
        <v>21</v>
      </c>
      <c r="F1398" t="s">
        <v>26</v>
      </c>
      <c r="G1398" t="s">
        <v>569</v>
      </c>
      <c r="H1398" s="12" t="s">
        <v>101</v>
      </c>
      <c r="I1398" s="20">
        <v>65</v>
      </c>
    </row>
    <row r="1399" spans="1:9" x14ac:dyDescent="0.25">
      <c r="A1399" s="20" t="s">
        <v>531</v>
      </c>
      <c r="B1399" s="20" t="s">
        <v>659</v>
      </c>
      <c r="C1399" s="20" t="s">
        <v>7</v>
      </c>
      <c r="D1399" t="s">
        <v>570</v>
      </c>
      <c r="E1399" t="s">
        <v>21</v>
      </c>
      <c r="F1399" t="s">
        <v>26</v>
      </c>
      <c r="G1399" t="s">
        <v>569</v>
      </c>
      <c r="H1399" s="12" t="s">
        <v>101</v>
      </c>
      <c r="I1399" s="20">
        <v>65</v>
      </c>
    </row>
    <row r="1400" spans="1:9" x14ac:dyDescent="0.25">
      <c r="A1400" s="20" t="s">
        <v>531</v>
      </c>
      <c r="B1400" s="20" t="s">
        <v>659</v>
      </c>
      <c r="C1400" s="20" t="s">
        <v>7</v>
      </c>
      <c r="D1400" t="s">
        <v>571</v>
      </c>
      <c r="E1400"/>
      <c r="F1400"/>
      <c r="G1400"/>
      <c r="H1400"/>
      <c r="I1400" s="20"/>
    </row>
    <row r="1401" spans="1:9" x14ac:dyDescent="0.25">
      <c r="A1401" s="20" t="s">
        <v>531</v>
      </c>
      <c r="B1401" s="20" t="s">
        <v>659</v>
      </c>
      <c r="C1401" s="20" t="s">
        <v>7</v>
      </c>
      <c r="D1401" t="s">
        <v>572</v>
      </c>
      <c r="E1401"/>
      <c r="F1401"/>
      <c r="G1401"/>
      <c r="H1401"/>
      <c r="I1401" s="20"/>
    </row>
    <row r="1402" spans="1:9" x14ac:dyDescent="0.25">
      <c r="A1402" s="20" t="s">
        <v>531</v>
      </c>
      <c r="B1402" s="20" t="s">
        <v>659</v>
      </c>
      <c r="C1402" s="20" t="s">
        <v>7</v>
      </c>
      <c r="D1402" t="s">
        <v>573</v>
      </c>
      <c r="E1402"/>
      <c r="F1402"/>
      <c r="G1402"/>
      <c r="H1402"/>
      <c r="I1402" s="20"/>
    </row>
    <row r="1403" spans="1:9" x14ac:dyDescent="0.25">
      <c r="A1403" s="20" t="s">
        <v>531</v>
      </c>
      <c r="B1403" s="20" t="s">
        <v>659</v>
      </c>
      <c r="C1403" s="20" t="s">
        <v>7</v>
      </c>
      <c r="D1403" t="s">
        <v>213</v>
      </c>
      <c r="E1403"/>
      <c r="F1403"/>
      <c r="G1403"/>
      <c r="H1403"/>
      <c r="I1403" s="20"/>
    </row>
    <row r="1404" spans="1:9" x14ac:dyDescent="0.25">
      <c r="A1404" s="20" t="s">
        <v>531</v>
      </c>
      <c r="B1404" s="20" t="s">
        <v>659</v>
      </c>
      <c r="C1404" s="20" t="s">
        <v>7</v>
      </c>
      <c r="D1404" t="s">
        <v>574</v>
      </c>
      <c r="E1404" t="s">
        <v>31</v>
      </c>
      <c r="F1404" t="s">
        <v>17</v>
      </c>
      <c r="G1404" t="s">
        <v>575</v>
      </c>
      <c r="H1404" t="s">
        <v>96</v>
      </c>
      <c r="I1404" s="20">
        <v>2</v>
      </c>
    </row>
    <row r="1405" spans="1:9" x14ac:dyDescent="0.25">
      <c r="A1405" s="20" t="s">
        <v>531</v>
      </c>
      <c r="B1405" s="20" t="s">
        <v>659</v>
      </c>
      <c r="C1405" s="20" t="s">
        <v>7</v>
      </c>
      <c r="D1405" t="s">
        <v>482</v>
      </c>
      <c r="E1405"/>
      <c r="F1405"/>
      <c r="G1405"/>
      <c r="H1405"/>
      <c r="I1405" s="20"/>
    </row>
    <row r="1406" spans="1:9" x14ac:dyDescent="0.25">
      <c r="A1406" s="20" t="s">
        <v>531</v>
      </c>
      <c r="B1406" s="20" t="s">
        <v>659</v>
      </c>
      <c r="C1406" s="20" t="s">
        <v>7</v>
      </c>
      <c r="D1406" t="s">
        <v>576</v>
      </c>
      <c r="E1406"/>
      <c r="F1406"/>
      <c r="G1406"/>
      <c r="H1406"/>
      <c r="I1406" s="20"/>
    </row>
    <row r="1407" spans="1:9" x14ac:dyDescent="0.25">
      <c r="A1407" s="20" t="s">
        <v>531</v>
      </c>
      <c r="B1407" s="20" t="s">
        <v>659</v>
      </c>
      <c r="C1407" s="20" t="s">
        <v>7</v>
      </c>
      <c r="D1407" t="s">
        <v>451</v>
      </c>
      <c r="E1407"/>
      <c r="F1407"/>
      <c r="G1407"/>
      <c r="H1407"/>
      <c r="I1407" s="20"/>
    </row>
    <row r="1408" spans="1:9" x14ac:dyDescent="0.25">
      <c r="A1408" s="20" t="s">
        <v>531</v>
      </c>
      <c r="B1408" s="20" t="s">
        <v>659</v>
      </c>
      <c r="C1408" s="20" t="s">
        <v>7</v>
      </c>
      <c r="D1408" t="s">
        <v>577</v>
      </c>
      <c r="E1408"/>
      <c r="F1408"/>
      <c r="G1408"/>
      <c r="H1408"/>
      <c r="I1408" s="20"/>
    </row>
    <row r="1409" spans="1:9" x14ac:dyDescent="0.25">
      <c r="A1409" s="20" t="s">
        <v>531</v>
      </c>
      <c r="B1409" s="20" t="s">
        <v>659</v>
      </c>
      <c r="C1409" s="20" t="s">
        <v>7</v>
      </c>
      <c r="D1409" t="s">
        <v>370</v>
      </c>
      <c r="E1409" t="s">
        <v>15</v>
      </c>
      <c r="F1409" t="s">
        <v>17</v>
      </c>
      <c r="G1409" t="s">
        <v>578</v>
      </c>
      <c r="H1409" t="s">
        <v>96</v>
      </c>
      <c r="I1409" s="20">
        <v>1</v>
      </c>
    </row>
    <row r="1410" spans="1:9" x14ac:dyDescent="0.25">
      <c r="A1410" s="20" t="s">
        <v>531</v>
      </c>
      <c r="B1410" s="20" t="s">
        <v>659</v>
      </c>
      <c r="C1410" s="20" t="s">
        <v>7</v>
      </c>
      <c r="D1410" t="s">
        <v>402</v>
      </c>
      <c r="E1410" t="s">
        <v>21</v>
      </c>
      <c r="F1410" t="s">
        <v>26</v>
      </c>
      <c r="G1410" t="s">
        <v>104</v>
      </c>
      <c r="H1410" s="12" t="s">
        <v>101</v>
      </c>
      <c r="I1410" s="20">
        <v>60</v>
      </c>
    </row>
    <row r="1411" spans="1:9" x14ac:dyDescent="0.25">
      <c r="A1411" s="20" t="s">
        <v>531</v>
      </c>
      <c r="B1411" s="20" t="s">
        <v>659</v>
      </c>
      <c r="C1411" s="20" t="s">
        <v>7</v>
      </c>
      <c r="D1411" t="s">
        <v>533</v>
      </c>
      <c r="E1411" t="s">
        <v>21</v>
      </c>
      <c r="F1411" t="s">
        <v>553</v>
      </c>
      <c r="G1411" t="s">
        <v>681</v>
      </c>
      <c r="H1411" t="s">
        <v>96</v>
      </c>
      <c r="I1411" s="20">
        <v>1</v>
      </c>
    </row>
    <row r="1412" spans="1:9" x14ac:dyDescent="0.25">
      <c r="A1412" s="20" t="s">
        <v>531</v>
      </c>
      <c r="B1412" s="20" t="s">
        <v>659</v>
      </c>
      <c r="C1412" s="20" t="s">
        <v>7</v>
      </c>
      <c r="D1412" t="s">
        <v>555</v>
      </c>
      <c r="E1412"/>
      <c r="F1412"/>
      <c r="G1412"/>
      <c r="H1412"/>
      <c r="I1412" s="20"/>
    </row>
    <row r="1413" spans="1:9" x14ac:dyDescent="0.25">
      <c r="A1413" s="20" t="s">
        <v>531</v>
      </c>
      <c r="B1413" s="20" t="s">
        <v>659</v>
      </c>
      <c r="C1413" s="20" t="s">
        <v>7</v>
      </c>
      <c r="D1413" t="s">
        <v>556</v>
      </c>
      <c r="E1413"/>
      <c r="F1413"/>
      <c r="G1413"/>
      <c r="H1413"/>
      <c r="I1413" s="20"/>
    </row>
    <row r="1414" spans="1:9" x14ac:dyDescent="0.25">
      <c r="A1414" s="20" t="s">
        <v>531</v>
      </c>
      <c r="B1414" s="20" t="s">
        <v>659</v>
      </c>
      <c r="C1414" s="20" t="s">
        <v>7</v>
      </c>
      <c r="D1414" t="s">
        <v>557</v>
      </c>
      <c r="E1414"/>
      <c r="F1414"/>
      <c r="G1414"/>
      <c r="H1414"/>
      <c r="I1414" s="20"/>
    </row>
    <row r="1415" spans="1:9" x14ac:dyDescent="0.25">
      <c r="A1415" s="20" t="s">
        <v>531</v>
      </c>
      <c r="B1415" s="20" t="s">
        <v>659</v>
      </c>
      <c r="C1415" s="20" t="s">
        <v>7</v>
      </c>
      <c r="D1415" t="s">
        <v>558</v>
      </c>
      <c r="E1415"/>
      <c r="F1415"/>
      <c r="G1415"/>
      <c r="H1415"/>
      <c r="I1415" s="20"/>
    </row>
    <row r="1416" spans="1:9" x14ac:dyDescent="0.25">
      <c r="A1416" s="20" t="s">
        <v>531</v>
      </c>
      <c r="B1416" s="20" t="s">
        <v>659</v>
      </c>
      <c r="C1416" s="20" t="s">
        <v>7</v>
      </c>
      <c r="D1416" t="s">
        <v>559</v>
      </c>
      <c r="E1416"/>
      <c r="F1416"/>
      <c r="G1416"/>
      <c r="H1416"/>
      <c r="I1416" s="20"/>
    </row>
    <row r="1417" spans="1:9" x14ac:dyDescent="0.25">
      <c r="A1417" s="20" t="s">
        <v>531</v>
      </c>
      <c r="B1417" s="20" t="s">
        <v>659</v>
      </c>
      <c r="C1417" s="20" t="s">
        <v>7</v>
      </c>
      <c r="D1417" t="s">
        <v>560</v>
      </c>
      <c r="E1417"/>
      <c r="F1417"/>
      <c r="G1417"/>
      <c r="H1417"/>
      <c r="I1417" s="20"/>
    </row>
    <row r="1418" spans="1:9" x14ac:dyDescent="0.25">
      <c r="A1418" s="20" t="s">
        <v>531</v>
      </c>
      <c r="B1418" s="20" t="s">
        <v>659</v>
      </c>
      <c r="C1418" s="20" t="s">
        <v>7</v>
      </c>
      <c r="D1418" t="s">
        <v>561</v>
      </c>
      <c r="E1418"/>
      <c r="F1418"/>
      <c r="G1418"/>
      <c r="H1418"/>
      <c r="I1418" s="20"/>
    </row>
    <row r="1419" spans="1:9" x14ac:dyDescent="0.25">
      <c r="A1419" s="20" t="s">
        <v>531</v>
      </c>
      <c r="B1419" s="20" t="s">
        <v>659</v>
      </c>
      <c r="C1419" s="20" t="s">
        <v>7</v>
      </c>
      <c r="D1419" t="s">
        <v>562</v>
      </c>
      <c r="E1419"/>
      <c r="F1419"/>
      <c r="G1419"/>
      <c r="H1419"/>
      <c r="I1419" s="20"/>
    </row>
    <row r="1420" spans="1:9" x14ac:dyDescent="0.25">
      <c r="A1420" s="20" t="s">
        <v>531</v>
      </c>
      <c r="B1420" s="20" t="s">
        <v>659</v>
      </c>
      <c r="C1420" s="20" t="s">
        <v>7</v>
      </c>
      <c r="D1420" t="s">
        <v>188</v>
      </c>
      <c r="E1420"/>
      <c r="F1420"/>
      <c r="G1420"/>
      <c r="H1420"/>
      <c r="I1420" s="20"/>
    </row>
    <row r="1421" spans="1:9" x14ac:dyDescent="0.25">
      <c r="A1421" s="20" t="s">
        <v>531</v>
      </c>
      <c r="B1421" s="20" t="s">
        <v>659</v>
      </c>
      <c r="C1421" s="20" t="s">
        <v>7</v>
      </c>
      <c r="D1421" t="s">
        <v>430</v>
      </c>
      <c r="E1421" t="s">
        <v>15</v>
      </c>
      <c r="F1421" t="s">
        <v>58</v>
      </c>
      <c r="G1421" t="s">
        <v>474</v>
      </c>
      <c r="H1421" t="s">
        <v>96</v>
      </c>
      <c r="I1421" s="20">
        <v>1</v>
      </c>
    </row>
    <row r="1422" spans="1:9" x14ac:dyDescent="0.25">
      <c r="A1422" s="20" t="s">
        <v>531</v>
      </c>
      <c r="B1422" s="20" t="s">
        <v>659</v>
      </c>
      <c r="C1422" s="20" t="s">
        <v>7</v>
      </c>
      <c r="D1422" t="s">
        <v>532</v>
      </c>
      <c r="E1422" t="s">
        <v>15</v>
      </c>
      <c r="F1422" t="s">
        <v>19</v>
      </c>
      <c r="G1422" t="s">
        <v>693</v>
      </c>
      <c r="H1422" t="s">
        <v>96</v>
      </c>
      <c r="I1422" s="20">
        <v>1</v>
      </c>
    </row>
    <row r="1423" spans="1:9" x14ac:dyDescent="0.25">
      <c r="A1423" s="20" t="s">
        <v>531</v>
      </c>
      <c r="B1423" s="20" t="s">
        <v>659</v>
      </c>
      <c r="C1423" s="20" t="s">
        <v>7</v>
      </c>
      <c r="D1423" t="s">
        <v>551</v>
      </c>
      <c r="E1423"/>
      <c r="F1423"/>
      <c r="G1423"/>
      <c r="H1423"/>
      <c r="I1423" s="20"/>
    </row>
    <row r="1424" spans="1:9" x14ac:dyDescent="0.25">
      <c r="A1424" s="20" t="s">
        <v>531</v>
      </c>
      <c r="B1424" s="20" t="s">
        <v>659</v>
      </c>
      <c r="C1424" s="20" t="s">
        <v>7</v>
      </c>
      <c r="D1424" t="s">
        <v>552</v>
      </c>
      <c r="E1424"/>
      <c r="F1424"/>
      <c r="G1424"/>
      <c r="H1424"/>
      <c r="I1424" s="20"/>
    </row>
    <row r="1425" spans="1:9" x14ac:dyDescent="0.25">
      <c r="A1425" s="20" t="s">
        <v>531</v>
      </c>
      <c r="B1425" s="20" t="s">
        <v>659</v>
      </c>
      <c r="C1425" s="20" t="s">
        <v>7</v>
      </c>
      <c r="D1425" t="s">
        <v>538</v>
      </c>
      <c r="E1425" t="s">
        <v>15</v>
      </c>
      <c r="F1425" t="s">
        <v>16</v>
      </c>
      <c r="G1425" t="s">
        <v>100</v>
      </c>
      <c r="H1425" s="12" t="s">
        <v>101</v>
      </c>
      <c r="I1425" s="20">
        <v>38</v>
      </c>
    </row>
    <row r="1426" spans="1:9" x14ac:dyDescent="0.25">
      <c r="A1426" s="20" t="s">
        <v>531</v>
      </c>
      <c r="B1426" s="20" t="s">
        <v>659</v>
      </c>
      <c r="C1426" s="20" t="s">
        <v>7</v>
      </c>
      <c r="D1426" t="s">
        <v>99</v>
      </c>
      <c r="E1426" t="s">
        <v>15</v>
      </c>
      <c r="F1426" t="s">
        <v>18</v>
      </c>
      <c r="G1426" t="s">
        <v>408</v>
      </c>
      <c r="H1426" t="s">
        <v>96</v>
      </c>
      <c r="I1426" s="20">
        <v>1</v>
      </c>
    </row>
    <row r="1427" spans="1:9" x14ac:dyDescent="0.25">
      <c r="A1427" s="20" t="s">
        <v>531</v>
      </c>
      <c r="B1427" s="20" t="s">
        <v>659</v>
      </c>
      <c r="C1427" s="20" t="s">
        <v>7</v>
      </c>
      <c r="D1427" t="s">
        <v>539</v>
      </c>
      <c r="E1427"/>
      <c r="F1427"/>
      <c r="G1427"/>
      <c r="H1427"/>
      <c r="I1427" s="20"/>
    </row>
    <row r="1428" spans="1:9" x14ac:dyDescent="0.25">
      <c r="A1428" s="20" t="s">
        <v>531</v>
      </c>
      <c r="B1428" s="20" t="s">
        <v>659</v>
      </c>
      <c r="C1428" s="20" t="s">
        <v>7</v>
      </c>
      <c r="D1428" t="s">
        <v>540</v>
      </c>
      <c r="E1428"/>
      <c r="F1428"/>
      <c r="G1428"/>
      <c r="H1428"/>
      <c r="I1428" s="20"/>
    </row>
    <row r="1429" spans="1:9" x14ac:dyDescent="0.25">
      <c r="A1429" s="20" t="s">
        <v>531</v>
      </c>
      <c r="B1429" s="20" t="s">
        <v>659</v>
      </c>
      <c r="C1429" s="20" t="s">
        <v>7</v>
      </c>
      <c r="D1429" t="s">
        <v>541</v>
      </c>
      <c r="E1429"/>
      <c r="F1429"/>
      <c r="G1429"/>
      <c r="H1429"/>
      <c r="I1429" s="20"/>
    </row>
    <row r="1430" spans="1:9" x14ac:dyDescent="0.25">
      <c r="A1430" s="20" t="s">
        <v>531</v>
      </c>
      <c r="B1430" s="20" t="s">
        <v>659</v>
      </c>
      <c r="C1430" s="20" t="s">
        <v>7</v>
      </c>
      <c r="D1430" t="s">
        <v>415</v>
      </c>
      <c r="E1430"/>
      <c r="F1430"/>
      <c r="G1430"/>
      <c r="H1430"/>
      <c r="I1430" s="20"/>
    </row>
    <row r="1431" spans="1:9" x14ac:dyDescent="0.25">
      <c r="A1431" s="20" t="s">
        <v>531</v>
      </c>
      <c r="B1431" s="20" t="s">
        <v>659</v>
      </c>
      <c r="C1431" s="20" t="s">
        <v>7</v>
      </c>
      <c r="D1431" t="s">
        <v>195</v>
      </c>
      <c r="E1431"/>
      <c r="F1431"/>
      <c r="G1431"/>
      <c r="H1431"/>
      <c r="I1431" s="20"/>
    </row>
    <row r="1432" spans="1:9" x14ac:dyDescent="0.25">
      <c r="A1432" s="20" t="s">
        <v>531</v>
      </c>
      <c r="B1432" s="20" t="s">
        <v>659</v>
      </c>
      <c r="C1432" s="20" t="s">
        <v>7</v>
      </c>
      <c r="D1432" t="s">
        <v>542</v>
      </c>
      <c r="E1432"/>
      <c r="F1432"/>
      <c r="G1432"/>
      <c r="H1432"/>
      <c r="I1432" s="20"/>
    </row>
    <row r="1433" spans="1:9" x14ac:dyDescent="0.25">
      <c r="A1433" s="20" t="s">
        <v>531</v>
      </c>
      <c r="B1433" s="20" t="s">
        <v>659</v>
      </c>
      <c r="C1433" s="20" t="s">
        <v>7</v>
      </c>
      <c r="D1433" t="s">
        <v>543</v>
      </c>
      <c r="E1433"/>
      <c r="F1433"/>
      <c r="G1433"/>
      <c r="H1433"/>
      <c r="I1433" s="20"/>
    </row>
    <row r="1434" spans="1:9" x14ac:dyDescent="0.25">
      <c r="A1434" s="20" t="s">
        <v>531</v>
      </c>
      <c r="B1434" s="20" t="s">
        <v>659</v>
      </c>
      <c r="C1434" s="20" t="s">
        <v>7</v>
      </c>
      <c r="D1434" t="s">
        <v>544</v>
      </c>
      <c r="E1434"/>
      <c r="F1434"/>
      <c r="G1434"/>
      <c r="H1434"/>
      <c r="I1434" s="20"/>
    </row>
    <row r="1435" spans="1:9" x14ac:dyDescent="0.25">
      <c r="A1435" s="20" t="s">
        <v>531</v>
      </c>
      <c r="B1435" s="20" t="s">
        <v>659</v>
      </c>
      <c r="C1435" s="20" t="s">
        <v>7</v>
      </c>
      <c r="D1435" t="s">
        <v>545</v>
      </c>
      <c r="E1435"/>
      <c r="F1435"/>
      <c r="G1435"/>
      <c r="H1435"/>
      <c r="I1435" s="20"/>
    </row>
    <row r="1436" spans="1:9" x14ac:dyDescent="0.25">
      <c r="A1436" s="20" t="s">
        <v>531</v>
      </c>
      <c r="B1436" s="20" t="s">
        <v>659</v>
      </c>
      <c r="C1436" s="20" t="s">
        <v>7</v>
      </c>
      <c r="D1436" t="s">
        <v>546</v>
      </c>
      <c r="E1436"/>
      <c r="F1436"/>
      <c r="G1436"/>
      <c r="H1436"/>
      <c r="I1436" s="20"/>
    </row>
    <row r="1437" spans="1:9" x14ac:dyDescent="0.25">
      <c r="A1437" s="20" t="s">
        <v>531</v>
      </c>
      <c r="B1437" s="20" t="s">
        <v>659</v>
      </c>
      <c r="C1437" s="20" t="s">
        <v>7</v>
      </c>
      <c r="D1437" t="s">
        <v>547</v>
      </c>
      <c r="E1437"/>
      <c r="F1437"/>
      <c r="G1437"/>
      <c r="H1437"/>
      <c r="I1437" s="20"/>
    </row>
    <row r="1438" spans="1:9" x14ac:dyDescent="0.25">
      <c r="A1438" s="20" t="s">
        <v>531</v>
      </c>
      <c r="B1438" s="20" t="s">
        <v>659</v>
      </c>
      <c r="C1438" s="20" t="s">
        <v>7</v>
      </c>
      <c r="D1438" t="s">
        <v>548</v>
      </c>
      <c r="E1438"/>
      <c r="F1438"/>
      <c r="G1438"/>
      <c r="H1438"/>
      <c r="I1438" s="20"/>
    </row>
    <row r="1439" spans="1:9" x14ac:dyDescent="0.25">
      <c r="A1439" s="20" t="s">
        <v>531</v>
      </c>
      <c r="B1439" s="20" t="s">
        <v>659</v>
      </c>
      <c r="C1439" s="20" t="s">
        <v>7</v>
      </c>
      <c r="D1439" t="s">
        <v>549</v>
      </c>
      <c r="E1439"/>
      <c r="F1439"/>
      <c r="G1439"/>
      <c r="H1439"/>
      <c r="I1439" s="20"/>
    </row>
    <row r="1440" spans="1:9" x14ac:dyDescent="0.25">
      <c r="A1440" s="20" t="s">
        <v>531</v>
      </c>
      <c r="B1440" s="20" t="s">
        <v>659</v>
      </c>
      <c r="C1440" s="20" t="s">
        <v>7</v>
      </c>
      <c r="D1440" t="s">
        <v>193</v>
      </c>
      <c r="E1440"/>
      <c r="F1440"/>
      <c r="G1440"/>
      <c r="H1440"/>
      <c r="I1440" s="20"/>
    </row>
    <row r="1441" spans="1:9" x14ac:dyDescent="0.25">
      <c r="A1441" s="20" t="s">
        <v>531</v>
      </c>
      <c r="B1441" s="20" t="s">
        <v>659</v>
      </c>
      <c r="C1441" s="20" t="s">
        <v>7</v>
      </c>
      <c r="D1441" t="s">
        <v>536</v>
      </c>
      <c r="E1441"/>
      <c r="F1441"/>
      <c r="G1441"/>
      <c r="H1441"/>
      <c r="I1441" s="20"/>
    </row>
    <row r="1442" spans="1:9" x14ac:dyDescent="0.25">
      <c r="A1442" s="20" t="s">
        <v>531</v>
      </c>
      <c r="B1442" s="20" t="s">
        <v>659</v>
      </c>
      <c r="C1442" s="20" t="s">
        <v>7</v>
      </c>
      <c r="D1442" t="s">
        <v>537</v>
      </c>
      <c r="E1442"/>
      <c r="F1442"/>
      <c r="G1442"/>
      <c r="H1442"/>
      <c r="I1442" s="20"/>
    </row>
    <row r="1443" spans="1:9" x14ac:dyDescent="0.25">
      <c r="A1443" s="20" t="s">
        <v>531</v>
      </c>
      <c r="B1443" s="20" t="s">
        <v>659</v>
      </c>
      <c r="C1443" s="20" t="s">
        <v>7</v>
      </c>
      <c r="D1443" t="s">
        <v>535</v>
      </c>
      <c r="E1443"/>
      <c r="F1443"/>
      <c r="G1443"/>
      <c r="H1443"/>
      <c r="I1443" s="20"/>
    </row>
    <row r="1444" spans="1:9" x14ac:dyDescent="0.25">
      <c r="A1444" s="20" t="s">
        <v>531</v>
      </c>
      <c r="B1444" s="20" t="s">
        <v>659</v>
      </c>
      <c r="C1444" s="20" t="s">
        <v>5</v>
      </c>
      <c r="D1444" t="s">
        <v>212</v>
      </c>
      <c r="E1444"/>
      <c r="F1444"/>
      <c r="G1444"/>
      <c r="H1444"/>
      <c r="I1444" s="20"/>
    </row>
    <row r="1445" spans="1:9" x14ac:dyDescent="0.25">
      <c r="A1445" s="20" t="s">
        <v>531</v>
      </c>
      <c r="B1445" s="20" t="s">
        <v>659</v>
      </c>
      <c r="C1445" s="20" t="s">
        <v>5</v>
      </c>
      <c r="D1445" t="s">
        <v>579</v>
      </c>
      <c r="E1445"/>
      <c r="F1445"/>
      <c r="G1445"/>
      <c r="H1445"/>
      <c r="I1445" s="20"/>
    </row>
    <row r="1446" spans="1:9" x14ac:dyDescent="0.25">
      <c r="A1446" s="20" t="s">
        <v>531</v>
      </c>
      <c r="B1446" s="20" t="s">
        <v>659</v>
      </c>
      <c r="C1446" s="20" t="s">
        <v>5</v>
      </c>
      <c r="D1446" t="s">
        <v>563</v>
      </c>
      <c r="E1446" t="s">
        <v>20</v>
      </c>
      <c r="F1446" t="s">
        <v>26</v>
      </c>
      <c r="G1446" t="s">
        <v>106</v>
      </c>
      <c r="H1446" s="12" t="s">
        <v>101</v>
      </c>
      <c r="I1446" s="20">
        <v>192</v>
      </c>
    </row>
    <row r="1447" spans="1:9" x14ac:dyDescent="0.25">
      <c r="A1447" s="20" t="s">
        <v>531</v>
      </c>
      <c r="B1447" s="20" t="s">
        <v>659</v>
      </c>
      <c r="C1447" s="20" t="s">
        <v>5</v>
      </c>
      <c r="D1447" t="s">
        <v>564</v>
      </c>
      <c r="E1447" t="s">
        <v>20</v>
      </c>
      <c r="F1447" t="s">
        <v>29</v>
      </c>
      <c r="G1447" t="s">
        <v>118</v>
      </c>
      <c r="H1447" t="s">
        <v>96</v>
      </c>
      <c r="I1447" s="20">
        <v>2</v>
      </c>
    </row>
    <row r="1448" spans="1:9" x14ac:dyDescent="0.25">
      <c r="A1448" s="20" t="s">
        <v>531</v>
      </c>
      <c r="B1448" s="20" t="s">
        <v>659</v>
      </c>
      <c r="C1448" s="20" t="s">
        <v>5</v>
      </c>
      <c r="D1448" t="s">
        <v>565</v>
      </c>
      <c r="E1448" t="s">
        <v>20</v>
      </c>
      <c r="F1448" t="s">
        <v>566</v>
      </c>
      <c r="G1448" t="s">
        <v>567</v>
      </c>
      <c r="H1448" t="s">
        <v>96</v>
      </c>
      <c r="I1448" s="20">
        <v>1</v>
      </c>
    </row>
    <row r="1449" spans="1:9" x14ac:dyDescent="0.25">
      <c r="A1449" s="20" t="s">
        <v>531</v>
      </c>
      <c r="B1449" s="20" t="s">
        <v>659</v>
      </c>
      <c r="C1449" s="20" t="s">
        <v>5</v>
      </c>
      <c r="D1449" t="s">
        <v>568</v>
      </c>
      <c r="E1449" t="s">
        <v>21</v>
      </c>
      <c r="F1449" t="s">
        <v>26</v>
      </c>
      <c r="G1449" t="s">
        <v>569</v>
      </c>
      <c r="H1449" s="12" t="s">
        <v>101</v>
      </c>
      <c r="I1449" s="20">
        <v>65</v>
      </c>
    </row>
    <row r="1450" spans="1:9" x14ac:dyDescent="0.25">
      <c r="A1450" s="20" t="s">
        <v>531</v>
      </c>
      <c r="B1450" s="20" t="s">
        <v>659</v>
      </c>
      <c r="C1450" s="20" t="s">
        <v>5</v>
      </c>
      <c r="D1450" t="s">
        <v>570</v>
      </c>
      <c r="E1450" t="s">
        <v>21</v>
      </c>
      <c r="F1450" t="s">
        <v>26</v>
      </c>
      <c r="G1450" t="s">
        <v>569</v>
      </c>
      <c r="H1450" s="12" t="s">
        <v>101</v>
      </c>
      <c r="I1450" s="20">
        <v>65</v>
      </c>
    </row>
    <row r="1451" spans="1:9" x14ac:dyDescent="0.25">
      <c r="A1451" s="20" t="s">
        <v>531</v>
      </c>
      <c r="B1451" s="20" t="s">
        <v>659</v>
      </c>
      <c r="C1451" s="20" t="s">
        <v>5</v>
      </c>
      <c r="D1451" t="s">
        <v>571</v>
      </c>
      <c r="E1451"/>
      <c r="F1451"/>
      <c r="G1451"/>
      <c r="H1451"/>
      <c r="I1451" s="20"/>
    </row>
    <row r="1452" spans="1:9" x14ac:dyDescent="0.25">
      <c r="A1452" s="20" t="s">
        <v>531</v>
      </c>
      <c r="B1452" s="20" t="s">
        <v>659</v>
      </c>
      <c r="C1452" s="20" t="s">
        <v>5</v>
      </c>
      <c r="D1452" t="s">
        <v>572</v>
      </c>
      <c r="E1452"/>
      <c r="F1452"/>
      <c r="G1452"/>
      <c r="H1452"/>
      <c r="I1452" s="20"/>
    </row>
    <row r="1453" spans="1:9" x14ac:dyDescent="0.25">
      <c r="A1453" s="20" t="s">
        <v>531</v>
      </c>
      <c r="B1453" s="20" t="s">
        <v>659</v>
      </c>
      <c r="C1453" s="20" t="s">
        <v>5</v>
      </c>
      <c r="D1453" t="s">
        <v>573</v>
      </c>
      <c r="E1453"/>
      <c r="F1453"/>
      <c r="G1453"/>
      <c r="H1453"/>
      <c r="I1453" s="20"/>
    </row>
    <row r="1454" spans="1:9" x14ac:dyDescent="0.25">
      <c r="A1454" s="20" t="s">
        <v>531</v>
      </c>
      <c r="B1454" s="20" t="s">
        <v>659</v>
      </c>
      <c r="C1454" s="20" t="s">
        <v>5</v>
      </c>
      <c r="D1454" t="s">
        <v>213</v>
      </c>
      <c r="E1454"/>
      <c r="F1454"/>
      <c r="G1454"/>
      <c r="H1454"/>
      <c r="I1454" s="20"/>
    </row>
    <row r="1455" spans="1:9" x14ac:dyDescent="0.25">
      <c r="A1455" s="20" t="s">
        <v>531</v>
      </c>
      <c r="B1455" s="20" t="s">
        <v>659</v>
      </c>
      <c r="C1455" s="20" t="s">
        <v>5</v>
      </c>
      <c r="D1455" t="s">
        <v>574</v>
      </c>
      <c r="E1455" t="s">
        <v>31</v>
      </c>
      <c r="F1455" t="s">
        <v>17</v>
      </c>
      <c r="G1455" t="s">
        <v>575</v>
      </c>
      <c r="H1455" t="s">
        <v>96</v>
      </c>
      <c r="I1455" s="20">
        <v>2</v>
      </c>
    </row>
    <row r="1456" spans="1:9" x14ac:dyDescent="0.25">
      <c r="A1456" s="20" t="s">
        <v>531</v>
      </c>
      <c r="B1456" s="20" t="s">
        <v>659</v>
      </c>
      <c r="C1456" s="20" t="s">
        <v>5</v>
      </c>
      <c r="D1456" t="s">
        <v>482</v>
      </c>
      <c r="E1456"/>
      <c r="F1456"/>
      <c r="G1456"/>
      <c r="H1456"/>
      <c r="I1456" s="20"/>
    </row>
    <row r="1457" spans="1:9" x14ac:dyDescent="0.25">
      <c r="A1457" s="20" t="s">
        <v>531</v>
      </c>
      <c r="B1457" s="20" t="s">
        <v>659</v>
      </c>
      <c r="C1457" s="20" t="s">
        <v>5</v>
      </c>
      <c r="D1457" t="s">
        <v>576</v>
      </c>
      <c r="E1457"/>
      <c r="F1457"/>
      <c r="G1457"/>
      <c r="H1457"/>
      <c r="I1457" s="20"/>
    </row>
    <row r="1458" spans="1:9" x14ac:dyDescent="0.25">
      <c r="A1458" s="20" t="s">
        <v>531</v>
      </c>
      <c r="B1458" s="20" t="s">
        <v>659</v>
      </c>
      <c r="C1458" s="20" t="s">
        <v>5</v>
      </c>
      <c r="D1458" t="s">
        <v>451</v>
      </c>
      <c r="E1458"/>
      <c r="F1458"/>
      <c r="G1458"/>
      <c r="H1458"/>
      <c r="I1458" s="20"/>
    </row>
    <row r="1459" spans="1:9" x14ac:dyDescent="0.25">
      <c r="A1459" s="20" t="s">
        <v>531</v>
      </c>
      <c r="B1459" s="20" t="s">
        <v>659</v>
      </c>
      <c r="C1459" s="20" t="s">
        <v>5</v>
      </c>
      <c r="D1459" t="s">
        <v>577</v>
      </c>
      <c r="E1459"/>
      <c r="F1459"/>
      <c r="G1459"/>
      <c r="H1459"/>
      <c r="I1459" s="20"/>
    </row>
    <row r="1460" spans="1:9" x14ac:dyDescent="0.25">
      <c r="A1460" s="20" t="s">
        <v>531</v>
      </c>
      <c r="B1460" s="20" t="s">
        <v>659</v>
      </c>
      <c r="C1460" s="20" t="s">
        <v>5</v>
      </c>
      <c r="D1460" t="s">
        <v>370</v>
      </c>
      <c r="E1460" t="s">
        <v>15</v>
      </c>
      <c r="F1460" t="s">
        <v>17</v>
      </c>
      <c r="G1460" t="s">
        <v>578</v>
      </c>
      <c r="H1460" t="s">
        <v>96</v>
      </c>
      <c r="I1460" s="20">
        <v>1</v>
      </c>
    </row>
    <row r="1461" spans="1:9" x14ac:dyDescent="0.25">
      <c r="A1461" s="20" t="s">
        <v>531</v>
      </c>
      <c r="B1461" s="20" t="s">
        <v>659</v>
      </c>
      <c r="C1461" s="20" t="s">
        <v>5</v>
      </c>
      <c r="D1461" t="s">
        <v>402</v>
      </c>
      <c r="E1461" t="s">
        <v>21</v>
      </c>
      <c r="F1461" t="s">
        <v>26</v>
      </c>
      <c r="G1461" t="s">
        <v>104</v>
      </c>
      <c r="H1461" s="12" t="s">
        <v>101</v>
      </c>
      <c r="I1461" s="20">
        <v>60</v>
      </c>
    </row>
    <row r="1462" spans="1:9" x14ac:dyDescent="0.25">
      <c r="A1462" s="20" t="s">
        <v>531</v>
      </c>
      <c r="B1462" s="20" t="s">
        <v>659</v>
      </c>
      <c r="C1462" s="20" t="s">
        <v>5</v>
      </c>
      <c r="D1462" t="s">
        <v>533</v>
      </c>
      <c r="E1462" t="s">
        <v>21</v>
      </c>
      <c r="F1462" t="s">
        <v>553</v>
      </c>
      <c r="G1462" t="s">
        <v>681</v>
      </c>
      <c r="H1462" t="s">
        <v>96</v>
      </c>
      <c r="I1462" s="20">
        <v>1</v>
      </c>
    </row>
    <row r="1463" spans="1:9" x14ac:dyDescent="0.25">
      <c r="A1463" s="20" t="s">
        <v>531</v>
      </c>
      <c r="B1463" s="20" t="s">
        <v>659</v>
      </c>
      <c r="C1463" s="20" t="s">
        <v>5</v>
      </c>
      <c r="D1463" t="s">
        <v>555</v>
      </c>
      <c r="E1463"/>
      <c r="F1463"/>
      <c r="G1463"/>
      <c r="H1463"/>
      <c r="I1463" s="20"/>
    </row>
    <row r="1464" spans="1:9" x14ac:dyDescent="0.25">
      <c r="A1464" s="20" t="s">
        <v>531</v>
      </c>
      <c r="B1464" s="20" t="s">
        <v>659</v>
      </c>
      <c r="C1464" s="20" t="s">
        <v>5</v>
      </c>
      <c r="D1464" t="s">
        <v>556</v>
      </c>
      <c r="E1464"/>
      <c r="F1464"/>
      <c r="G1464"/>
      <c r="H1464"/>
      <c r="I1464" s="20"/>
    </row>
    <row r="1465" spans="1:9" x14ac:dyDescent="0.25">
      <c r="A1465" s="20" t="s">
        <v>531</v>
      </c>
      <c r="B1465" s="20" t="s">
        <v>659</v>
      </c>
      <c r="C1465" s="20" t="s">
        <v>5</v>
      </c>
      <c r="D1465" t="s">
        <v>557</v>
      </c>
      <c r="E1465"/>
      <c r="F1465"/>
      <c r="G1465"/>
      <c r="H1465"/>
      <c r="I1465" s="20"/>
    </row>
    <row r="1466" spans="1:9" x14ac:dyDescent="0.25">
      <c r="A1466" s="20" t="s">
        <v>531</v>
      </c>
      <c r="B1466" s="20" t="s">
        <v>659</v>
      </c>
      <c r="C1466" s="20" t="s">
        <v>5</v>
      </c>
      <c r="D1466" t="s">
        <v>558</v>
      </c>
      <c r="E1466"/>
      <c r="F1466"/>
      <c r="G1466"/>
      <c r="H1466"/>
      <c r="I1466" s="20"/>
    </row>
    <row r="1467" spans="1:9" x14ac:dyDescent="0.25">
      <c r="A1467" s="20" t="s">
        <v>531</v>
      </c>
      <c r="B1467" s="20" t="s">
        <v>659</v>
      </c>
      <c r="C1467" s="20" t="s">
        <v>5</v>
      </c>
      <c r="D1467" t="s">
        <v>559</v>
      </c>
      <c r="E1467"/>
      <c r="F1467"/>
      <c r="G1467"/>
      <c r="H1467"/>
      <c r="I1467" s="20"/>
    </row>
    <row r="1468" spans="1:9" x14ac:dyDescent="0.25">
      <c r="A1468" s="20" t="s">
        <v>531</v>
      </c>
      <c r="B1468" s="20" t="s">
        <v>659</v>
      </c>
      <c r="C1468" s="20" t="s">
        <v>5</v>
      </c>
      <c r="D1468" t="s">
        <v>560</v>
      </c>
      <c r="E1468"/>
      <c r="F1468"/>
      <c r="G1468"/>
      <c r="H1468"/>
      <c r="I1468" s="20"/>
    </row>
    <row r="1469" spans="1:9" x14ac:dyDescent="0.25">
      <c r="A1469" s="20" t="s">
        <v>531</v>
      </c>
      <c r="B1469" s="20" t="s">
        <v>659</v>
      </c>
      <c r="C1469" s="20" t="s">
        <v>5</v>
      </c>
      <c r="D1469" t="s">
        <v>561</v>
      </c>
      <c r="E1469"/>
      <c r="F1469"/>
      <c r="G1469"/>
      <c r="H1469"/>
      <c r="I1469" s="20"/>
    </row>
    <row r="1470" spans="1:9" x14ac:dyDescent="0.25">
      <c r="A1470" s="20" t="s">
        <v>531</v>
      </c>
      <c r="B1470" s="20" t="s">
        <v>659</v>
      </c>
      <c r="C1470" s="20" t="s">
        <v>5</v>
      </c>
      <c r="D1470" t="s">
        <v>562</v>
      </c>
      <c r="E1470"/>
      <c r="F1470"/>
      <c r="G1470"/>
      <c r="H1470"/>
      <c r="I1470" s="20"/>
    </row>
    <row r="1471" spans="1:9" x14ac:dyDescent="0.25">
      <c r="A1471" s="20" t="s">
        <v>531</v>
      </c>
      <c r="B1471" s="20" t="s">
        <v>659</v>
      </c>
      <c r="C1471" s="20" t="s">
        <v>5</v>
      </c>
      <c r="D1471" t="s">
        <v>188</v>
      </c>
      <c r="E1471"/>
      <c r="F1471"/>
      <c r="G1471"/>
      <c r="H1471"/>
      <c r="I1471" s="20"/>
    </row>
    <row r="1472" spans="1:9" x14ac:dyDescent="0.25">
      <c r="A1472" s="20" t="s">
        <v>531</v>
      </c>
      <c r="B1472" s="20" t="s">
        <v>659</v>
      </c>
      <c r="C1472" s="20" t="s">
        <v>5</v>
      </c>
      <c r="D1472" t="s">
        <v>430</v>
      </c>
      <c r="E1472" t="s">
        <v>15</v>
      </c>
      <c r="F1472" t="s">
        <v>58</v>
      </c>
      <c r="G1472" t="s">
        <v>474</v>
      </c>
      <c r="H1472" t="s">
        <v>96</v>
      </c>
      <c r="I1472" s="20">
        <v>1</v>
      </c>
    </row>
    <row r="1473" spans="1:9" x14ac:dyDescent="0.25">
      <c r="A1473" s="20" t="s">
        <v>531</v>
      </c>
      <c r="B1473" s="20" t="s">
        <v>659</v>
      </c>
      <c r="C1473" s="20" t="s">
        <v>5</v>
      </c>
      <c r="D1473" t="s">
        <v>532</v>
      </c>
      <c r="E1473" t="s">
        <v>15</v>
      </c>
      <c r="F1473" t="s">
        <v>19</v>
      </c>
      <c r="G1473" t="s">
        <v>693</v>
      </c>
      <c r="H1473" t="s">
        <v>96</v>
      </c>
      <c r="I1473" s="20">
        <v>1</v>
      </c>
    </row>
    <row r="1474" spans="1:9" x14ac:dyDescent="0.25">
      <c r="A1474" s="20" t="s">
        <v>531</v>
      </c>
      <c r="B1474" s="20" t="s">
        <v>659</v>
      </c>
      <c r="C1474" s="20" t="s">
        <v>5</v>
      </c>
      <c r="D1474" t="s">
        <v>551</v>
      </c>
      <c r="E1474"/>
      <c r="F1474"/>
      <c r="G1474"/>
      <c r="H1474"/>
      <c r="I1474" s="20"/>
    </row>
    <row r="1475" spans="1:9" x14ac:dyDescent="0.25">
      <c r="A1475" s="20" t="s">
        <v>531</v>
      </c>
      <c r="B1475" s="20" t="s">
        <v>659</v>
      </c>
      <c r="C1475" s="20" t="s">
        <v>5</v>
      </c>
      <c r="D1475" t="s">
        <v>552</v>
      </c>
      <c r="E1475"/>
      <c r="F1475"/>
      <c r="G1475"/>
      <c r="H1475"/>
      <c r="I1475" s="20"/>
    </row>
    <row r="1476" spans="1:9" x14ac:dyDescent="0.25">
      <c r="A1476" s="20" t="s">
        <v>531</v>
      </c>
      <c r="B1476" s="20" t="s">
        <v>659</v>
      </c>
      <c r="C1476" s="20" t="s">
        <v>5</v>
      </c>
      <c r="D1476" t="s">
        <v>538</v>
      </c>
      <c r="E1476" t="s">
        <v>15</v>
      </c>
      <c r="F1476" t="s">
        <v>16</v>
      </c>
      <c r="G1476" t="s">
        <v>100</v>
      </c>
      <c r="H1476" s="12" t="s">
        <v>101</v>
      </c>
      <c r="I1476" s="20">
        <v>38</v>
      </c>
    </row>
    <row r="1477" spans="1:9" x14ac:dyDescent="0.25">
      <c r="A1477" s="20" t="s">
        <v>531</v>
      </c>
      <c r="B1477" s="20" t="s">
        <v>659</v>
      </c>
      <c r="C1477" s="20" t="s">
        <v>5</v>
      </c>
      <c r="D1477" t="s">
        <v>99</v>
      </c>
      <c r="E1477" t="s">
        <v>15</v>
      </c>
      <c r="F1477" t="s">
        <v>18</v>
      </c>
      <c r="G1477" t="s">
        <v>408</v>
      </c>
      <c r="H1477" t="s">
        <v>96</v>
      </c>
      <c r="I1477" s="20">
        <v>1</v>
      </c>
    </row>
    <row r="1478" spans="1:9" x14ac:dyDescent="0.25">
      <c r="A1478" s="20" t="s">
        <v>531</v>
      </c>
      <c r="B1478" s="20" t="s">
        <v>659</v>
      </c>
      <c r="C1478" s="20" t="s">
        <v>5</v>
      </c>
      <c r="D1478" t="s">
        <v>539</v>
      </c>
      <c r="E1478"/>
      <c r="F1478"/>
      <c r="G1478"/>
      <c r="H1478"/>
      <c r="I1478" s="20"/>
    </row>
    <row r="1479" spans="1:9" x14ac:dyDescent="0.25">
      <c r="A1479" s="20" t="s">
        <v>531</v>
      </c>
      <c r="B1479" s="20" t="s">
        <v>659</v>
      </c>
      <c r="C1479" s="20" t="s">
        <v>5</v>
      </c>
      <c r="D1479" t="s">
        <v>540</v>
      </c>
      <c r="E1479"/>
      <c r="F1479"/>
      <c r="G1479"/>
      <c r="H1479"/>
      <c r="I1479" s="20"/>
    </row>
    <row r="1480" spans="1:9" x14ac:dyDescent="0.25">
      <c r="A1480" s="20" t="s">
        <v>531</v>
      </c>
      <c r="B1480" s="20" t="s">
        <v>659</v>
      </c>
      <c r="C1480" s="20" t="s">
        <v>5</v>
      </c>
      <c r="D1480" t="s">
        <v>541</v>
      </c>
      <c r="E1480"/>
      <c r="F1480"/>
      <c r="G1480"/>
      <c r="H1480"/>
      <c r="I1480" s="20"/>
    </row>
    <row r="1481" spans="1:9" x14ac:dyDescent="0.25">
      <c r="A1481" s="20" t="s">
        <v>531</v>
      </c>
      <c r="B1481" s="20" t="s">
        <v>659</v>
      </c>
      <c r="C1481" s="20" t="s">
        <v>5</v>
      </c>
      <c r="D1481" t="s">
        <v>415</v>
      </c>
      <c r="E1481"/>
      <c r="F1481"/>
      <c r="G1481"/>
      <c r="H1481"/>
      <c r="I1481" s="20"/>
    </row>
    <row r="1482" spans="1:9" x14ac:dyDescent="0.25">
      <c r="A1482" s="20" t="s">
        <v>531</v>
      </c>
      <c r="B1482" s="20" t="s">
        <v>659</v>
      </c>
      <c r="C1482" s="20" t="s">
        <v>5</v>
      </c>
      <c r="D1482" t="s">
        <v>195</v>
      </c>
      <c r="E1482"/>
      <c r="F1482"/>
      <c r="G1482"/>
      <c r="H1482"/>
      <c r="I1482" s="20"/>
    </row>
    <row r="1483" spans="1:9" x14ac:dyDescent="0.25">
      <c r="A1483" s="20" t="s">
        <v>531</v>
      </c>
      <c r="B1483" s="20" t="s">
        <v>659</v>
      </c>
      <c r="C1483" s="20" t="s">
        <v>5</v>
      </c>
      <c r="D1483" t="s">
        <v>542</v>
      </c>
      <c r="E1483"/>
      <c r="F1483"/>
      <c r="G1483"/>
      <c r="H1483"/>
      <c r="I1483" s="20"/>
    </row>
    <row r="1484" spans="1:9" x14ac:dyDescent="0.25">
      <c r="A1484" s="20" t="s">
        <v>531</v>
      </c>
      <c r="B1484" s="20" t="s">
        <v>659</v>
      </c>
      <c r="C1484" s="20" t="s">
        <v>5</v>
      </c>
      <c r="D1484" t="s">
        <v>543</v>
      </c>
      <c r="E1484"/>
      <c r="F1484"/>
      <c r="G1484"/>
      <c r="H1484"/>
      <c r="I1484" s="20"/>
    </row>
    <row r="1485" spans="1:9" x14ac:dyDescent="0.25">
      <c r="A1485" s="20" t="s">
        <v>531</v>
      </c>
      <c r="B1485" s="20" t="s">
        <v>659</v>
      </c>
      <c r="C1485" s="20" t="s">
        <v>5</v>
      </c>
      <c r="D1485" t="s">
        <v>544</v>
      </c>
      <c r="E1485"/>
      <c r="F1485"/>
      <c r="G1485"/>
      <c r="H1485"/>
      <c r="I1485" s="20"/>
    </row>
    <row r="1486" spans="1:9" x14ac:dyDescent="0.25">
      <c r="A1486" s="20" t="s">
        <v>531</v>
      </c>
      <c r="B1486" s="20" t="s">
        <v>659</v>
      </c>
      <c r="C1486" s="20" t="s">
        <v>5</v>
      </c>
      <c r="D1486" t="s">
        <v>545</v>
      </c>
      <c r="E1486"/>
      <c r="F1486"/>
      <c r="G1486"/>
      <c r="H1486"/>
      <c r="I1486" s="20"/>
    </row>
    <row r="1487" spans="1:9" x14ac:dyDescent="0.25">
      <c r="A1487" s="20" t="s">
        <v>531</v>
      </c>
      <c r="B1487" s="20" t="s">
        <v>659</v>
      </c>
      <c r="C1487" s="20" t="s">
        <v>5</v>
      </c>
      <c r="D1487" t="s">
        <v>546</v>
      </c>
      <c r="E1487"/>
      <c r="F1487"/>
      <c r="G1487"/>
      <c r="H1487"/>
      <c r="I1487" s="20"/>
    </row>
    <row r="1488" spans="1:9" x14ac:dyDescent="0.25">
      <c r="A1488" s="20" t="s">
        <v>531</v>
      </c>
      <c r="B1488" s="20" t="s">
        <v>659</v>
      </c>
      <c r="C1488" s="20" t="s">
        <v>5</v>
      </c>
      <c r="D1488" t="s">
        <v>547</v>
      </c>
      <c r="E1488"/>
      <c r="F1488"/>
      <c r="G1488"/>
      <c r="H1488"/>
      <c r="I1488" s="20"/>
    </row>
    <row r="1489" spans="1:9" x14ac:dyDescent="0.25">
      <c r="A1489" s="20" t="s">
        <v>531</v>
      </c>
      <c r="B1489" s="20" t="s">
        <v>659</v>
      </c>
      <c r="C1489" s="20" t="s">
        <v>5</v>
      </c>
      <c r="D1489" t="s">
        <v>548</v>
      </c>
      <c r="E1489"/>
      <c r="F1489"/>
      <c r="G1489"/>
      <c r="H1489"/>
      <c r="I1489" s="20"/>
    </row>
    <row r="1490" spans="1:9" x14ac:dyDescent="0.25">
      <c r="A1490" s="20" t="s">
        <v>531</v>
      </c>
      <c r="B1490" s="20" t="s">
        <v>659</v>
      </c>
      <c r="C1490" s="20" t="s">
        <v>5</v>
      </c>
      <c r="D1490" t="s">
        <v>549</v>
      </c>
      <c r="E1490"/>
      <c r="F1490"/>
      <c r="G1490"/>
      <c r="H1490"/>
      <c r="I1490" s="20"/>
    </row>
    <row r="1491" spans="1:9" x14ac:dyDescent="0.25">
      <c r="A1491" s="20" t="s">
        <v>531</v>
      </c>
      <c r="B1491" s="20" t="s">
        <v>659</v>
      </c>
      <c r="C1491" s="20" t="s">
        <v>5</v>
      </c>
      <c r="D1491" t="s">
        <v>193</v>
      </c>
      <c r="E1491"/>
      <c r="F1491"/>
      <c r="G1491"/>
      <c r="H1491"/>
      <c r="I1491" s="20"/>
    </row>
    <row r="1492" spans="1:9" x14ac:dyDescent="0.25">
      <c r="A1492" s="20" t="s">
        <v>531</v>
      </c>
      <c r="B1492" s="20" t="s">
        <v>659</v>
      </c>
      <c r="C1492" s="20" t="s">
        <v>5</v>
      </c>
      <c r="D1492" t="s">
        <v>536</v>
      </c>
      <c r="E1492"/>
      <c r="F1492"/>
      <c r="G1492"/>
      <c r="H1492"/>
      <c r="I1492" s="20"/>
    </row>
    <row r="1493" spans="1:9" x14ac:dyDescent="0.25">
      <c r="A1493" s="20" t="s">
        <v>531</v>
      </c>
      <c r="B1493" s="20" t="s">
        <v>659</v>
      </c>
      <c r="C1493" s="20" t="s">
        <v>5</v>
      </c>
      <c r="D1493" t="s">
        <v>537</v>
      </c>
      <c r="E1493"/>
      <c r="F1493"/>
      <c r="G1493"/>
      <c r="H1493"/>
      <c r="I1493" s="20"/>
    </row>
    <row r="1494" spans="1:9" x14ac:dyDescent="0.25">
      <c r="A1494" s="20" t="s">
        <v>531</v>
      </c>
      <c r="B1494" s="20" t="s">
        <v>659</v>
      </c>
      <c r="C1494" s="20" t="s">
        <v>5</v>
      </c>
      <c r="D1494" t="s">
        <v>535</v>
      </c>
      <c r="E1494"/>
      <c r="F1494"/>
      <c r="G1494"/>
      <c r="H1494"/>
      <c r="I1494" s="20"/>
    </row>
    <row r="1495" spans="1:9" x14ac:dyDescent="0.25">
      <c r="A1495" s="20" t="s">
        <v>531</v>
      </c>
      <c r="B1495" s="20" t="s">
        <v>659</v>
      </c>
      <c r="C1495" s="20" t="s">
        <v>5</v>
      </c>
      <c r="D1495" t="s">
        <v>580</v>
      </c>
      <c r="E1495"/>
      <c r="F1495"/>
      <c r="G1495"/>
      <c r="H1495" t="s">
        <v>96</v>
      </c>
      <c r="I1495" s="20">
        <v>1</v>
      </c>
    </row>
    <row r="1496" spans="1:9" x14ac:dyDescent="0.25">
      <c r="A1496" s="20" t="s">
        <v>531</v>
      </c>
      <c r="B1496" s="20" t="s">
        <v>659</v>
      </c>
      <c r="C1496" s="20" t="s">
        <v>5</v>
      </c>
      <c r="D1496" t="s">
        <v>581</v>
      </c>
      <c r="E1496"/>
      <c r="F1496"/>
      <c r="G1496"/>
      <c r="H1496" t="s">
        <v>96</v>
      </c>
      <c r="I1496" s="20">
        <v>1</v>
      </c>
    </row>
    <row r="1497" spans="1:9" x14ac:dyDescent="0.25">
      <c r="A1497" s="20" t="s">
        <v>531</v>
      </c>
      <c r="B1497" s="20" t="s">
        <v>659</v>
      </c>
      <c r="C1497" s="20" t="s">
        <v>5</v>
      </c>
      <c r="D1497" t="s">
        <v>582</v>
      </c>
      <c r="E1497"/>
      <c r="F1497"/>
      <c r="G1497"/>
      <c r="H1497" t="s">
        <v>96</v>
      </c>
      <c r="I1497" s="20">
        <v>1</v>
      </c>
    </row>
    <row r="1498" spans="1:9" x14ac:dyDescent="0.25">
      <c r="A1498" s="20" t="s">
        <v>531</v>
      </c>
      <c r="B1498" s="20" t="s">
        <v>659</v>
      </c>
      <c r="C1498" s="20" t="s">
        <v>5</v>
      </c>
      <c r="D1498" t="s">
        <v>583</v>
      </c>
      <c r="E1498"/>
      <c r="F1498"/>
      <c r="G1498"/>
      <c r="H1498" t="s">
        <v>96</v>
      </c>
      <c r="I1498" s="20">
        <v>1</v>
      </c>
    </row>
    <row r="1499" spans="1:9" x14ac:dyDescent="0.25">
      <c r="A1499" s="20" t="s">
        <v>531</v>
      </c>
      <c r="B1499" s="20" t="s">
        <v>659</v>
      </c>
      <c r="C1499" s="20" t="s">
        <v>5</v>
      </c>
      <c r="D1499" t="s">
        <v>584</v>
      </c>
      <c r="E1499"/>
      <c r="F1499"/>
      <c r="G1499"/>
      <c r="H1499" t="s">
        <v>96</v>
      </c>
      <c r="I1499" s="20">
        <v>1</v>
      </c>
    </row>
    <row r="1500" spans="1:9" x14ac:dyDescent="0.25">
      <c r="A1500" s="20" t="s">
        <v>531</v>
      </c>
      <c r="B1500" s="20" t="s">
        <v>659</v>
      </c>
      <c r="C1500" s="20" t="s">
        <v>5</v>
      </c>
      <c r="D1500" t="s">
        <v>585</v>
      </c>
      <c r="E1500"/>
      <c r="F1500"/>
      <c r="G1500"/>
      <c r="H1500" t="s">
        <v>96</v>
      </c>
      <c r="I1500" s="20">
        <v>1</v>
      </c>
    </row>
    <row r="1501" spans="1:9" x14ac:dyDescent="0.25">
      <c r="A1501" s="20" t="s">
        <v>531</v>
      </c>
      <c r="B1501" s="20" t="s">
        <v>659</v>
      </c>
      <c r="C1501" s="20" t="s">
        <v>5</v>
      </c>
      <c r="D1501" t="s">
        <v>586</v>
      </c>
      <c r="E1501"/>
      <c r="F1501"/>
      <c r="G1501"/>
      <c r="H1501" t="s">
        <v>96</v>
      </c>
      <c r="I1501" s="20">
        <v>4</v>
      </c>
    </row>
    <row r="1502" spans="1:9" x14ac:dyDescent="0.25">
      <c r="A1502" s="20" t="s">
        <v>531</v>
      </c>
      <c r="B1502" s="20" t="s">
        <v>659</v>
      </c>
      <c r="C1502" s="20" t="s">
        <v>5</v>
      </c>
      <c r="D1502" t="s">
        <v>587</v>
      </c>
      <c r="E1502"/>
      <c r="F1502"/>
      <c r="G1502"/>
      <c r="H1502" t="s">
        <v>96</v>
      </c>
      <c r="I1502" s="20">
        <v>2</v>
      </c>
    </row>
    <row r="1503" spans="1:9" x14ac:dyDescent="0.25">
      <c r="A1503" s="20" t="s">
        <v>531</v>
      </c>
      <c r="B1503" s="20" t="s">
        <v>659</v>
      </c>
      <c r="C1503" s="20" t="s">
        <v>5</v>
      </c>
      <c r="D1503" t="s">
        <v>588</v>
      </c>
      <c r="E1503"/>
      <c r="F1503"/>
      <c r="G1503"/>
      <c r="H1503" t="s">
        <v>96</v>
      </c>
      <c r="I1503" s="20">
        <v>2</v>
      </c>
    </row>
    <row r="1504" spans="1:9" x14ac:dyDescent="0.25">
      <c r="A1504" s="20" t="s">
        <v>531</v>
      </c>
      <c r="B1504" s="20" t="s">
        <v>659</v>
      </c>
      <c r="C1504" s="20" t="s">
        <v>5</v>
      </c>
      <c r="D1504" t="s">
        <v>589</v>
      </c>
      <c r="E1504"/>
      <c r="F1504"/>
      <c r="G1504"/>
      <c r="H1504" t="s">
        <v>96</v>
      </c>
      <c r="I1504" s="20">
        <v>1</v>
      </c>
    </row>
    <row r="1505" spans="1:9" x14ac:dyDescent="0.25">
      <c r="A1505" s="20" t="s">
        <v>531</v>
      </c>
      <c r="B1505" s="20" t="s">
        <v>659</v>
      </c>
      <c r="C1505" s="20" t="s">
        <v>5</v>
      </c>
      <c r="D1505" t="s">
        <v>590</v>
      </c>
      <c r="E1505"/>
      <c r="F1505"/>
      <c r="G1505"/>
      <c r="H1505" t="s">
        <v>96</v>
      </c>
      <c r="I1505" s="20">
        <v>1</v>
      </c>
    </row>
    <row r="1506" spans="1:9" x14ac:dyDescent="0.25">
      <c r="A1506" s="20" t="s">
        <v>531</v>
      </c>
      <c r="B1506" s="20" t="s">
        <v>659</v>
      </c>
      <c r="C1506" s="20" t="s">
        <v>5</v>
      </c>
      <c r="D1506" t="s">
        <v>591</v>
      </c>
      <c r="E1506"/>
      <c r="F1506"/>
      <c r="G1506"/>
      <c r="H1506" t="s">
        <v>96</v>
      </c>
      <c r="I1506" s="20">
        <v>2</v>
      </c>
    </row>
    <row r="1507" spans="1:9" x14ac:dyDescent="0.25">
      <c r="A1507" s="20" t="s">
        <v>531</v>
      </c>
      <c r="B1507" s="20" t="s">
        <v>659</v>
      </c>
      <c r="C1507" s="20" t="s">
        <v>5</v>
      </c>
      <c r="D1507" t="s">
        <v>592</v>
      </c>
      <c r="E1507"/>
      <c r="F1507"/>
      <c r="G1507"/>
      <c r="H1507" t="s">
        <v>96</v>
      </c>
      <c r="I1507" s="20">
        <v>1</v>
      </c>
    </row>
    <row r="1508" spans="1:9" x14ac:dyDescent="0.25">
      <c r="A1508" s="20" t="s">
        <v>531</v>
      </c>
      <c r="B1508" s="20" t="s">
        <v>659</v>
      </c>
      <c r="C1508" s="20" t="s">
        <v>5</v>
      </c>
      <c r="D1508" t="s">
        <v>593</v>
      </c>
      <c r="E1508"/>
      <c r="F1508"/>
      <c r="G1508"/>
      <c r="H1508" t="s">
        <v>96</v>
      </c>
      <c r="I1508" s="20">
        <v>2</v>
      </c>
    </row>
    <row r="1509" spans="1:9" x14ac:dyDescent="0.25">
      <c r="A1509" s="20" t="s">
        <v>531</v>
      </c>
      <c r="B1509" s="20" t="s">
        <v>659</v>
      </c>
      <c r="C1509" s="20" t="s">
        <v>5</v>
      </c>
      <c r="D1509" t="s">
        <v>594</v>
      </c>
      <c r="E1509"/>
      <c r="F1509"/>
      <c r="G1509"/>
      <c r="H1509" t="s">
        <v>96</v>
      </c>
      <c r="I1509" s="20">
        <v>1</v>
      </c>
    </row>
    <row r="1510" spans="1:9" x14ac:dyDescent="0.25">
      <c r="A1510" s="20" t="s">
        <v>531</v>
      </c>
      <c r="B1510" s="20" t="s">
        <v>659</v>
      </c>
      <c r="C1510" s="20" t="s">
        <v>5</v>
      </c>
      <c r="D1510" t="s">
        <v>595</v>
      </c>
      <c r="E1510"/>
      <c r="F1510"/>
      <c r="G1510"/>
      <c r="H1510" t="s">
        <v>96</v>
      </c>
      <c r="I1510" s="20">
        <v>1</v>
      </c>
    </row>
    <row r="1511" spans="1:9" x14ac:dyDescent="0.25">
      <c r="A1511" s="20" t="s">
        <v>531</v>
      </c>
      <c r="B1511" s="20" t="s">
        <v>659</v>
      </c>
      <c r="C1511" s="20" t="s">
        <v>5</v>
      </c>
      <c r="D1511" t="s">
        <v>596</v>
      </c>
      <c r="E1511"/>
      <c r="F1511"/>
      <c r="G1511"/>
      <c r="H1511" t="s">
        <v>96</v>
      </c>
      <c r="I1511" s="20">
        <v>2</v>
      </c>
    </row>
    <row r="1512" spans="1:9" x14ac:dyDescent="0.25">
      <c r="A1512" s="20" t="s">
        <v>531</v>
      </c>
      <c r="B1512" s="20" t="s">
        <v>659</v>
      </c>
      <c r="C1512" s="20" t="s">
        <v>5</v>
      </c>
      <c r="D1512" t="s">
        <v>597</v>
      </c>
      <c r="E1512"/>
      <c r="F1512"/>
      <c r="G1512"/>
      <c r="H1512" t="s">
        <v>96</v>
      </c>
      <c r="I1512" s="20">
        <v>2</v>
      </c>
    </row>
    <row r="1513" spans="1:9" x14ac:dyDescent="0.25">
      <c r="A1513" s="20" t="s">
        <v>531</v>
      </c>
      <c r="B1513" s="20" t="s">
        <v>659</v>
      </c>
      <c r="C1513" s="20" t="s">
        <v>5</v>
      </c>
      <c r="D1513" t="s">
        <v>598</v>
      </c>
      <c r="E1513"/>
      <c r="F1513"/>
      <c r="G1513"/>
      <c r="H1513" t="s">
        <v>96</v>
      </c>
      <c r="I1513" s="20">
        <v>1</v>
      </c>
    </row>
    <row r="1514" spans="1:9" x14ac:dyDescent="0.25">
      <c r="A1514" s="20" t="s">
        <v>531</v>
      </c>
      <c r="B1514" s="20" t="s">
        <v>659</v>
      </c>
      <c r="C1514" s="20" t="s">
        <v>5</v>
      </c>
      <c r="D1514" t="s">
        <v>599</v>
      </c>
      <c r="E1514"/>
      <c r="F1514"/>
      <c r="G1514"/>
      <c r="H1514" t="s">
        <v>96</v>
      </c>
      <c r="I1514" s="20">
        <v>1</v>
      </c>
    </row>
    <row r="1515" spans="1:9" x14ac:dyDescent="0.25">
      <c r="A1515" s="20" t="s">
        <v>531</v>
      </c>
      <c r="B1515" s="20" t="s">
        <v>659</v>
      </c>
      <c r="C1515" s="20" t="s">
        <v>5</v>
      </c>
      <c r="D1515" t="s">
        <v>600</v>
      </c>
      <c r="E1515"/>
      <c r="F1515"/>
      <c r="G1515"/>
      <c r="H1515" t="s">
        <v>96</v>
      </c>
      <c r="I1515" s="20">
        <v>1</v>
      </c>
    </row>
    <row r="1516" spans="1:9" x14ac:dyDescent="0.25">
      <c r="A1516" s="20" t="s">
        <v>531</v>
      </c>
      <c r="B1516" s="20" t="s">
        <v>659</v>
      </c>
      <c r="C1516" s="20" t="s">
        <v>5</v>
      </c>
      <c r="D1516" t="s">
        <v>601</v>
      </c>
      <c r="E1516"/>
      <c r="F1516"/>
      <c r="G1516"/>
      <c r="H1516" t="s">
        <v>96</v>
      </c>
      <c r="I1516" s="20">
        <v>1</v>
      </c>
    </row>
    <row r="1517" spans="1:9" x14ac:dyDescent="0.25">
      <c r="A1517" s="20" t="s">
        <v>531</v>
      </c>
      <c r="B1517" s="20" t="s">
        <v>659</v>
      </c>
      <c r="C1517" s="20" t="s">
        <v>5</v>
      </c>
      <c r="D1517" t="s">
        <v>602</v>
      </c>
      <c r="E1517"/>
      <c r="F1517"/>
      <c r="G1517"/>
      <c r="H1517" t="s">
        <v>96</v>
      </c>
      <c r="I1517" s="20">
        <v>1</v>
      </c>
    </row>
    <row r="1518" spans="1:9" x14ac:dyDescent="0.25">
      <c r="A1518" s="20" t="s">
        <v>531</v>
      </c>
      <c r="B1518" s="20" t="s">
        <v>659</v>
      </c>
      <c r="C1518" s="20" t="s">
        <v>5</v>
      </c>
      <c r="D1518" t="s">
        <v>603</v>
      </c>
      <c r="E1518"/>
      <c r="F1518"/>
      <c r="G1518"/>
      <c r="H1518" t="s">
        <v>96</v>
      </c>
      <c r="I1518" s="20">
        <v>1</v>
      </c>
    </row>
    <row r="1519" spans="1:9" x14ac:dyDescent="0.25">
      <c r="A1519" s="20" t="s">
        <v>531</v>
      </c>
      <c r="B1519" s="20" t="s">
        <v>659</v>
      </c>
      <c r="C1519" s="20" t="s">
        <v>5</v>
      </c>
      <c r="D1519" t="s">
        <v>604</v>
      </c>
      <c r="E1519"/>
      <c r="F1519"/>
      <c r="G1519"/>
      <c r="H1519" t="s">
        <v>96</v>
      </c>
      <c r="I1519" s="20">
        <v>1</v>
      </c>
    </row>
    <row r="1520" spans="1:9" x14ac:dyDescent="0.25">
      <c r="A1520" s="20" t="s">
        <v>531</v>
      </c>
      <c r="B1520" s="20" t="s">
        <v>659</v>
      </c>
      <c r="C1520" s="20" t="s">
        <v>5</v>
      </c>
      <c r="D1520" t="s">
        <v>605</v>
      </c>
      <c r="E1520"/>
      <c r="F1520"/>
      <c r="G1520"/>
      <c r="H1520" t="s">
        <v>96</v>
      </c>
      <c r="I1520" s="20">
        <v>1</v>
      </c>
    </row>
    <row r="1521" spans="1:9" x14ac:dyDescent="0.25">
      <c r="A1521" s="20" t="s">
        <v>531</v>
      </c>
      <c r="B1521" s="20" t="s">
        <v>659</v>
      </c>
      <c r="C1521" s="20" t="s">
        <v>5</v>
      </c>
      <c r="D1521" t="s">
        <v>606</v>
      </c>
      <c r="E1521"/>
      <c r="F1521"/>
      <c r="G1521"/>
      <c r="H1521" t="s">
        <v>96</v>
      </c>
      <c r="I1521" s="20">
        <v>1</v>
      </c>
    </row>
    <row r="1522" spans="1:9" x14ac:dyDescent="0.25">
      <c r="A1522" s="20" t="s">
        <v>531</v>
      </c>
      <c r="B1522" s="20" t="s">
        <v>659</v>
      </c>
      <c r="C1522" s="20" t="s">
        <v>5</v>
      </c>
      <c r="D1522" t="s">
        <v>607</v>
      </c>
      <c r="E1522"/>
      <c r="F1522"/>
      <c r="G1522"/>
      <c r="H1522" t="s">
        <v>96</v>
      </c>
      <c r="I1522" s="20">
        <v>1</v>
      </c>
    </row>
    <row r="1523" spans="1:9" x14ac:dyDescent="0.25">
      <c r="A1523" s="20" t="s">
        <v>608</v>
      </c>
      <c r="B1523" s="21" t="s">
        <v>658</v>
      </c>
      <c r="C1523" s="20" t="s">
        <v>119</v>
      </c>
      <c r="D1523" t="s">
        <v>422</v>
      </c>
      <c r="E1523" t="s">
        <v>15</v>
      </c>
      <c r="F1523" t="s">
        <v>19</v>
      </c>
      <c r="G1523" t="s">
        <v>289</v>
      </c>
      <c r="H1523" t="s">
        <v>96</v>
      </c>
      <c r="I1523" s="20">
        <v>1</v>
      </c>
    </row>
    <row r="1524" spans="1:9" x14ac:dyDescent="0.25">
      <c r="A1524" s="20" t="s">
        <v>608</v>
      </c>
      <c r="B1524" s="21" t="s">
        <v>658</v>
      </c>
      <c r="C1524" s="20" t="s">
        <v>119</v>
      </c>
      <c r="D1524" t="s">
        <v>422</v>
      </c>
      <c r="E1524" t="s">
        <v>15</v>
      </c>
      <c r="F1524" t="s">
        <v>19</v>
      </c>
      <c r="G1524" t="s">
        <v>97</v>
      </c>
      <c r="H1524" t="s">
        <v>96</v>
      </c>
      <c r="I1524" s="20">
        <v>1</v>
      </c>
    </row>
    <row r="1525" spans="1:9" x14ac:dyDescent="0.25">
      <c r="A1525" s="20" t="s">
        <v>608</v>
      </c>
      <c r="B1525" s="21" t="s">
        <v>658</v>
      </c>
      <c r="C1525" s="20" t="s">
        <v>609</v>
      </c>
      <c r="D1525" t="s">
        <v>362</v>
      </c>
      <c r="E1525"/>
      <c r="F1525"/>
      <c r="G1525"/>
      <c r="H1525"/>
      <c r="I1525" s="20"/>
    </row>
    <row r="1526" spans="1:9" x14ac:dyDescent="0.25">
      <c r="A1526" s="20" t="s">
        <v>608</v>
      </c>
      <c r="B1526" s="21" t="s">
        <v>658</v>
      </c>
      <c r="C1526" s="20" t="s">
        <v>6</v>
      </c>
      <c r="D1526" t="s">
        <v>333</v>
      </c>
      <c r="E1526"/>
      <c r="F1526"/>
      <c r="G1526"/>
      <c r="H1526"/>
      <c r="I1526" s="20"/>
    </row>
    <row r="1527" spans="1:9" x14ac:dyDescent="0.25">
      <c r="A1527" s="20" t="s">
        <v>608</v>
      </c>
      <c r="B1527" s="21" t="s">
        <v>658</v>
      </c>
      <c r="C1527" s="20" t="s">
        <v>6</v>
      </c>
      <c r="D1527" t="s">
        <v>610</v>
      </c>
      <c r="E1527" t="s">
        <v>49</v>
      </c>
      <c r="F1527" t="s">
        <v>26</v>
      </c>
      <c r="G1527" t="s">
        <v>104</v>
      </c>
      <c r="H1527" s="12" t="s">
        <v>101</v>
      </c>
      <c r="I1527" s="20"/>
    </row>
    <row r="1528" spans="1:9" x14ac:dyDescent="0.25">
      <c r="A1528" s="20" t="s">
        <v>608</v>
      </c>
      <c r="B1528" s="21" t="s">
        <v>658</v>
      </c>
      <c r="C1528" s="20" t="s">
        <v>6</v>
      </c>
      <c r="D1528" t="s">
        <v>336</v>
      </c>
      <c r="E1528" t="s">
        <v>21</v>
      </c>
      <c r="F1528" t="s">
        <v>26</v>
      </c>
      <c r="G1528" t="s">
        <v>104</v>
      </c>
      <c r="H1528" s="12" t="s">
        <v>101</v>
      </c>
      <c r="I1528" s="20"/>
    </row>
    <row r="1529" spans="1:9" x14ac:dyDescent="0.25">
      <c r="A1529" s="20" t="s">
        <v>608</v>
      </c>
      <c r="B1529" s="21" t="s">
        <v>658</v>
      </c>
      <c r="C1529" s="20" t="s">
        <v>6</v>
      </c>
      <c r="D1529" t="s">
        <v>195</v>
      </c>
      <c r="E1529"/>
      <c r="F1529"/>
      <c r="G1529"/>
      <c r="H1529"/>
      <c r="I1529" s="20"/>
    </row>
    <row r="1530" spans="1:9" x14ac:dyDescent="0.25">
      <c r="A1530" s="20" t="s">
        <v>608</v>
      </c>
      <c r="B1530" s="21" t="s">
        <v>658</v>
      </c>
      <c r="C1530" s="20" t="s">
        <v>6</v>
      </c>
      <c r="D1530" t="s">
        <v>611</v>
      </c>
      <c r="E1530"/>
      <c r="F1530"/>
      <c r="G1530"/>
      <c r="H1530"/>
      <c r="I1530" s="20"/>
    </row>
    <row r="1531" spans="1:9" x14ac:dyDescent="0.25">
      <c r="A1531" s="20" t="s">
        <v>608</v>
      </c>
      <c r="B1531" s="21" t="s">
        <v>658</v>
      </c>
      <c r="C1531" s="20" t="s">
        <v>6</v>
      </c>
      <c r="D1531" t="s">
        <v>612</v>
      </c>
      <c r="E1531"/>
      <c r="F1531"/>
      <c r="G1531"/>
      <c r="H1531"/>
      <c r="I1531" s="20"/>
    </row>
    <row r="1532" spans="1:9" x14ac:dyDescent="0.25">
      <c r="A1532" s="20" t="s">
        <v>608</v>
      </c>
      <c r="B1532" s="21" t="s">
        <v>658</v>
      </c>
      <c r="C1532" s="20" t="s">
        <v>6</v>
      </c>
      <c r="D1532" t="s">
        <v>265</v>
      </c>
      <c r="E1532"/>
      <c r="F1532"/>
      <c r="G1532"/>
      <c r="H1532"/>
      <c r="I1532" s="20"/>
    </row>
    <row r="1533" spans="1:9" x14ac:dyDescent="0.25">
      <c r="A1533" s="20" t="s">
        <v>608</v>
      </c>
      <c r="B1533" s="21" t="s">
        <v>658</v>
      </c>
      <c r="C1533" s="20" t="s">
        <v>4</v>
      </c>
      <c r="D1533" t="s">
        <v>333</v>
      </c>
      <c r="E1533"/>
      <c r="F1533"/>
      <c r="G1533"/>
      <c r="H1533"/>
      <c r="I1533" s="20"/>
    </row>
    <row r="1534" spans="1:9" x14ac:dyDescent="0.25">
      <c r="A1534" s="20" t="s">
        <v>608</v>
      </c>
      <c r="B1534" s="21" t="s">
        <v>658</v>
      </c>
      <c r="C1534" s="20" t="s">
        <v>4</v>
      </c>
      <c r="D1534" t="s">
        <v>422</v>
      </c>
      <c r="E1534" t="s">
        <v>15</v>
      </c>
      <c r="F1534" t="s">
        <v>19</v>
      </c>
      <c r="G1534" t="s">
        <v>289</v>
      </c>
      <c r="H1534" t="s">
        <v>96</v>
      </c>
      <c r="I1534" s="20">
        <v>1</v>
      </c>
    </row>
    <row r="1535" spans="1:9" x14ac:dyDescent="0.25">
      <c r="A1535" s="20" t="s">
        <v>608</v>
      </c>
      <c r="B1535" s="21" t="s">
        <v>658</v>
      </c>
      <c r="C1535" s="20" t="s">
        <v>4</v>
      </c>
      <c r="D1535" t="s">
        <v>422</v>
      </c>
      <c r="E1535" t="s">
        <v>15</v>
      </c>
      <c r="F1535" t="s">
        <v>19</v>
      </c>
      <c r="G1535" t="s">
        <v>97</v>
      </c>
      <c r="H1535" t="s">
        <v>96</v>
      </c>
      <c r="I1535" s="20">
        <v>1</v>
      </c>
    </row>
    <row r="1536" spans="1:9" x14ac:dyDescent="0.25">
      <c r="A1536" s="20" t="s">
        <v>608</v>
      </c>
      <c r="B1536" s="21" t="s">
        <v>658</v>
      </c>
      <c r="C1536" s="20" t="s">
        <v>4</v>
      </c>
      <c r="D1536" t="s">
        <v>613</v>
      </c>
      <c r="E1536"/>
      <c r="F1536"/>
      <c r="G1536"/>
      <c r="H1536"/>
      <c r="I1536" s="20"/>
    </row>
    <row r="1537" spans="1:9" x14ac:dyDescent="0.25">
      <c r="A1537" s="20" t="s">
        <v>608</v>
      </c>
      <c r="B1537" s="21" t="s">
        <v>658</v>
      </c>
      <c r="C1537" s="20" t="s">
        <v>4</v>
      </c>
      <c r="D1537" t="s">
        <v>341</v>
      </c>
      <c r="E1537" t="s">
        <v>49</v>
      </c>
      <c r="F1537"/>
      <c r="G1537"/>
      <c r="H1537"/>
      <c r="I1537" s="20"/>
    </row>
    <row r="1538" spans="1:9" x14ac:dyDescent="0.25">
      <c r="A1538" s="20" t="s">
        <v>608</v>
      </c>
      <c r="B1538" s="21" t="s">
        <v>658</v>
      </c>
      <c r="C1538" s="20" t="s">
        <v>4</v>
      </c>
      <c r="D1538" t="s">
        <v>126</v>
      </c>
      <c r="E1538" t="s">
        <v>15</v>
      </c>
      <c r="F1538" t="s">
        <v>16</v>
      </c>
      <c r="G1538" t="s">
        <v>100</v>
      </c>
      <c r="H1538" s="12" t="s">
        <v>101</v>
      </c>
      <c r="I1538" s="20">
        <v>40</v>
      </c>
    </row>
    <row r="1539" spans="1:9" x14ac:dyDescent="0.25">
      <c r="A1539" s="20" t="s">
        <v>608</v>
      </c>
      <c r="B1539" s="21" t="s">
        <v>658</v>
      </c>
      <c r="C1539" s="20" t="s">
        <v>4</v>
      </c>
      <c r="D1539" t="s">
        <v>614</v>
      </c>
      <c r="E1539" t="s">
        <v>15</v>
      </c>
      <c r="F1539" t="s">
        <v>18</v>
      </c>
      <c r="G1539" t="s">
        <v>276</v>
      </c>
      <c r="H1539" t="s">
        <v>96</v>
      </c>
      <c r="I1539" s="20">
        <v>1</v>
      </c>
    </row>
    <row r="1540" spans="1:9" x14ac:dyDescent="0.25">
      <c r="A1540" s="20" t="s">
        <v>608</v>
      </c>
      <c r="B1540" s="21" t="s">
        <v>658</v>
      </c>
      <c r="C1540" s="20" t="s">
        <v>4</v>
      </c>
      <c r="D1540" t="s">
        <v>615</v>
      </c>
      <c r="E1540"/>
      <c r="F1540"/>
      <c r="G1540"/>
      <c r="H1540"/>
      <c r="I1540" s="20"/>
    </row>
    <row r="1541" spans="1:9" x14ac:dyDescent="0.25">
      <c r="A1541" s="20" t="s">
        <v>608</v>
      </c>
      <c r="B1541" s="21" t="s">
        <v>658</v>
      </c>
      <c r="C1541" s="20" t="s">
        <v>4</v>
      </c>
      <c r="D1541" t="s">
        <v>351</v>
      </c>
      <c r="E1541" t="s">
        <v>20</v>
      </c>
      <c r="F1541" t="s">
        <v>42</v>
      </c>
      <c r="G1541" t="s">
        <v>616</v>
      </c>
      <c r="H1541" t="s">
        <v>96</v>
      </c>
      <c r="I1541" s="20">
        <v>1</v>
      </c>
    </row>
    <row r="1542" spans="1:9" x14ac:dyDescent="0.25">
      <c r="A1542" s="20" t="s">
        <v>608</v>
      </c>
      <c r="B1542" s="21" t="s">
        <v>658</v>
      </c>
      <c r="C1542" s="20" t="s">
        <v>4</v>
      </c>
      <c r="D1542" t="s">
        <v>333</v>
      </c>
      <c r="E1542"/>
      <c r="F1542"/>
      <c r="G1542"/>
      <c r="H1542"/>
      <c r="I1542" s="20"/>
    </row>
    <row r="1543" spans="1:9" x14ac:dyDescent="0.25">
      <c r="A1543" s="20" t="s">
        <v>608</v>
      </c>
      <c r="B1543" s="21" t="s">
        <v>658</v>
      </c>
      <c r="C1543" s="20" t="s">
        <v>4</v>
      </c>
      <c r="D1543" t="s">
        <v>610</v>
      </c>
      <c r="E1543" t="s">
        <v>49</v>
      </c>
      <c r="F1543" t="s">
        <v>26</v>
      </c>
      <c r="G1543" t="s">
        <v>104</v>
      </c>
      <c r="H1543" s="12" t="s">
        <v>101</v>
      </c>
      <c r="I1543" s="20"/>
    </row>
    <row r="1544" spans="1:9" x14ac:dyDescent="0.25">
      <c r="A1544" s="20" t="s">
        <v>608</v>
      </c>
      <c r="B1544" s="21" t="s">
        <v>658</v>
      </c>
      <c r="C1544" s="20" t="s">
        <v>4</v>
      </c>
      <c r="D1544" t="s">
        <v>336</v>
      </c>
      <c r="E1544" t="s">
        <v>21</v>
      </c>
      <c r="F1544" t="s">
        <v>26</v>
      </c>
      <c r="G1544" t="s">
        <v>104</v>
      </c>
      <c r="H1544" s="12" t="s">
        <v>101</v>
      </c>
      <c r="I1544" s="20"/>
    </row>
    <row r="1545" spans="1:9" x14ac:dyDescent="0.25">
      <c r="A1545" s="20" t="s">
        <v>608</v>
      </c>
      <c r="B1545" s="21" t="s">
        <v>658</v>
      </c>
      <c r="C1545" s="20" t="s">
        <v>4</v>
      </c>
      <c r="D1545" t="s">
        <v>195</v>
      </c>
      <c r="E1545"/>
      <c r="F1545"/>
      <c r="G1545"/>
      <c r="H1545"/>
      <c r="I1545" s="20"/>
    </row>
    <row r="1546" spans="1:9" x14ac:dyDescent="0.25">
      <c r="A1546" s="20" t="s">
        <v>608</v>
      </c>
      <c r="B1546" s="21" t="s">
        <v>658</v>
      </c>
      <c r="C1546" s="20" t="s">
        <v>4</v>
      </c>
      <c r="D1546" t="s">
        <v>611</v>
      </c>
      <c r="E1546"/>
      <c r="F1546"/>
      <c r="G1546"/>
      <c r="H1546"/>
      <c r="I1546" s="20"/>
    </row>
    <row r="1547" spans="1:9" x14ac:dyDescent="0.25">
      <c r="A1547" s="20" t="s">
        <v>608</v>
      </c>
      <c r="B1547" s="21" t="s">
        <v>658</v>
      </c>
      <c r="C1547" s="20" t="s">
        <v>4</v>
      </c>
      <c r="D1547" t="s">
        <v>612</v>
      </c>
      <c r="E1547"/>
      <c r="F1547"/>
      <c r="G1547"/>
      <c r="H1547"/>
      <c r="I1547" s="20"/>
    </row>
    <row r="1548" spans="1:9" x14ac:dyDescent="0.25">
      <c r="A1548" s="20" t="s">
        <v>608</v>
      </c>
      <c r="B1548" s="21" t="s">
        <v>658</v>
      </c>
      <c r="C1548" s="20" t="s">
        <v>4</v>
      </c>
      <c r="D1548" t="s">
        <v>265</v>
      </c>
      <c r="E1548"/>
      <c r="F1548"/>
      <c r="G1548"/>
      <c r="H1548"/>
      <c r="I1548" s="20"/>
    </row>
    <row r="1549" spans="1:9" x14ac:dyDescent="0.25">
      <c r="A1549" s="20" t="s">
        <v>608</v>
      </c>
      <c r="B1549" s="21" t="s">
        <v>658</v>
      </c>
      <c r="C1549" s="20" t="s">
        <v>2</v>
      </c>
      <c r="D1549" t="s">
        <v>617</v>
      </c>
      <c r="E1549" t="s">
        <v>20</v>
      </c>
      <c r="F1549" t="s">
        <v>29</v>
      </c>
      <c r="G1549" t="s">
        <v>618</v>
      </c>
      <c r="H1549" t="s">
        <v>96</v>
      </c>
      <c r="I1549" s="20">
        <v>1</v>
      </c>
    </row>
    <row r="1550" spans="1:9" x14ac:dyDescent="0.25">
      <c r="A1550" s="20" t="s">
        <v>608</v>
      </c>
      <c r="B1550" s="21" t="s">
        <v>658</v>
      </c>
      <c r="C1550" s="20" t="s">
        <v>2</v>
      </c>
      <c r="D1550" t="s">
        <v>619</v>
      </c>
      <c r="E1550" t="s">
        <v>49</v>
      </c>
      <c r="F1550" t="s">
        <v>26</v>
      </c>
      <c r="G1550" t="s">
        <v>104</v>
      </c>
      <c r="H1550" s="12" t="s">
        <v>101</v>
      </c>
      <c r="I1550" s="20">
        <f>14*2</f>
        <v>28</v>
      </c>
    </row>
    <row r="1551" spans="1:9" x14ac:dyDescent="0.25">
      <c r="A1551" s="20" t="s">
        <v>608</v>
      </c>
      <c r="B1551" s="21" t="s">
        <v>658</v>
      </c>
      <c r="C1551" s="20" t="s">
        <v>2</v>
      </c>
      <c r="D1551" t="s">
        <v>620</v>
      </c>
      <c r="E1551" t="s">
        <v>15</v>
      </c>
      <c r="F1551" t="s">
        <v>26</v>
      </c>
      <c r="G1551" t="s">
        <v>104</v>
      </c>
      <c r="H1551" s="12" t="s">
        <v>101</v>
      </c>
      <c r="I1551" s="20"/>
    </row>
    <row r="1552" spans="1:9" x14ac:dyDescent="0.25">
      <c r="A1552" s="20" t="s">
        <v>608</v>
      </c>
      <c r="B1552" s="21" t="s">
        <v>658</v>
      </c>
      <c r="C1552" s="20" t="s">
        <v>2</v>
      </c>
      <c r="D1552" t="s">
        <v>621</v>
      </c>
      <c r="E1552"/>
      <c r="F1552"/>
      <c r="G1552"/>
      <c r="H1552"/>
      <c r="I1552" s="20"/>
    </row>
    <row r="1553" spans="1:9" x14ac:dyDescent="0.25">
      <c r="A1553" s="20" t="s">
        <v>608</v>
      </c>
      <c r="B1553" s="21" t="s">
        <v>658</v>
      </c>
      <c r="C1553" s="20" t="s">
        <v>2</v>
      </c>
      <c r="D1553" t="s">
        <v>188</v>
      </c>
      <c r="E1553"/>
      <c r="F1553"/>
      <c r="G1553"/>
      <c r="H1553"/>
      <c r="I1553" s="20"/>
    </row>
    <row r="1554" spans="1:9" x14ac:dyDescent="0.25">
      <c r="A1554" s="20" t="s">
        <v>608</v>
      </c>
      <c r="B1554" s="21" t="s">
        <v>658</v>
      </c>
      <c r="C1554" s="20" t="s">
        <v>2</v>
      </c>
      <c r="D1554" t="s">
        <v>430</v>
      </c>
      <c r="E1554" t="s">
        <v>15</v>
      </c>
      <c r="F1554" t="s">
        <v>58</v>
      </c>
      <c r="G1554" t="s">
        <v>622</v>
      </c>
      <c r="H1554" t="s">
        <v>96</v>
      </c>
      <c r="I1554" s="20">
        <v>1</v>
      </c>
    </row>
    <row r="1555" spans="1:9" x14ac:dyDescent="0.25">
      <c r="A1555" s="20" t="s">
        <v>608</v>
      </c>
      <c r="B1555" s="21" t="s">
        <v>658</v>
      </c>
      <c r="C1555" s="20" t="s">
        <v>2</v>
      </c>
      <c r="D1555" t="s">
        <v>623</v>
      </c>
      <c r="E1555" t="s">
        <v>20</v>
      </c>
      <c r="F1555" t="s">
        <v>17</v>
      </c>
      <c r="G1555" t="s">
        <v>103</v>
      </c>
      <c r="H1555" t="s">
        <v>96</v>
      </c>
      <c r="I1555" s="20">
        <v>1</v>
      </c>
    </row>
    <row r="1556" spans="1:9" x14ac:dyDescent="0.25">
      <c r="A1556" s="20" t="s">
        <v>608</v>
      </c>
      <c r="B1556" s="21" t="s">
        <v>658</v>
      </c>
      <c r="C1556" s="20" t="s">
        <v>2</v>
      </c>
      <c r="D1556" t="s">
        <v>370</v>
      </c>
      <c r="E1556" t="s">
        <v>15</v>
      </c>
      <c r="F1556" t="s">
        <v>17</v>
      </c>
      <c r="G1556" t="s">
        <v>102</v>
      </c>
      <c r="H1556" t="s">
        <v>96</v>
      </c>
      <c r="I1556" s="20">
        <v>1</v>
      </c>
    </row>
    <row r="1557" spans="1:9" x14ac:dyDescent="0.25">
      <c r="A1557" s="20" t="s">
        <v>608</v>
      </c>
      <c r="B1557" s="21" t="s">
        <v>658</v>
      </c>
      <c r="C1557" s="20" t="s">
        <v>2</v>
      </c>
      <c r="D1557" t="s">
        <v>333</v>
      </c>
      <c r="E1557"/>
      <c r="F1557"/>
      <c r="G1557"/>
      <c r="H1557"/>
      <c r="I1557" s="20"/>
    </row>
    <row r="1558" spans="1:9" x14ac:dyDescent="0.25">
      <c r="A1558" s="20" t="s">
        <v>608</v>
      </c>
      <c r="B1558" s="21" t="s">
        <v>658</v>
      </c>
      <c r="C1558" s="20" t="s">
        <v>2</v>
      </c>
      <c r="D1558" t="s">
        <v>422</v>
      </c>
      <c r="E1558" t="s">
        <v>15</v>
      </c>
      <c r="F1558" t="s">
        <v>19</v>
      </c>
      <c r="G1558" t="s">
        <v>289</v>
      </c>
      <c r="H1558" t="s">
        <v>96</v>
      </c>
      <c r="I1558" s="20">
        <v>1</v>
      </c>
    </row>
    <row r="1559" spans="1:9" x14ac:dyDescent="0.25">
      <c r="A1559" s="20" t="s">
        <v>608</v>
      </c>
      <c r="B1559" s="21" t="s">
        <v>658</v>
      </c>
      <c r="C1559" s="20" t="s">
        <v>2</v>
      </c>
      <c r="D1559" t="s">
        <v>422</v>
      </c>
      <c r="E1559" t="s">
        <v>15</v>
      </c>
      <c r="F1559" t="s">
        <v>19</v>
      </c>
      <c r="G1559" t="s">
        <v>97</v>
      </c>
      <c r="H1559" t="s">
        <v>96</v>
      </c>
      <c r="I1559" s="20">
        <v>1</v>
      </c>
    </row>
    <row r="1560" spans="1:9" x14ac:dyDescent="0.25">
      <c r="A1560" s="20" t="s">
        <v>608</v>
      </c>
      <c r="B1560" s="21" t="s">
        <v>658</v>
      </c>
      <c r="C1560" s="20" t="s">
        <v>2</v>
      </c>
      <c r="D1560" t="s">
        <v>613</v>
      </c>
      <c r="E1560"/>
      <c r="F1560"/>
      <c r="G1560"/>
      <c r="H1560"/>
      <c r="I1560" s="20"/>
    </row>
    <row r="1561" spans="1:9" x14ac:dyDescent="0.25">
      <c r="A1561" s="20" t="s">
        <v>608</v>
      </c>
      <c r="B1561" s="21" t="s">
        <v>658</v>
      </c>
      <c r="C1561" s="20" t="s">
        <v>2</v>
      </c>
      <c r="D1561" t="s">
        <v>341</v>
      </c>
      <c r="E1561" t="s">
        <v>49</v>
      </c>
      <c r="F1561"/>
      <c r="G1561"/>
      <c r="H1561"/>
      <c r="I1561" s="20"/>
    </row>
    <row r="1562" spans="1:9" x14ac:dyDescent="0.25">
      <c r="A1562" s="20" t="s">
        <v>608</v>
      </c>
      <c r="B1562" s="21" t="s">
        <v>658</v>
      </c>
      <c r="C1562" s="20" t="s">
        <v>2</v>
      </c>
      <c r="D1562" t="s">
        <v>126</v>
      </c>
      <c r="E1562" t="s">
        <v>15</v>
      </c>
      <c r="F1562" t="s">
        <v>16</v>
      </c>
      <c r="G1562" t="s">
        <v>100</v>
      </c>
      <c r="H1562" s="12" t="s">
        <v>101</v>
      </c>
      <c r="I1562" s="20">
        <v>40</v>
      </c>
    </row>
    <row r="1563" spans="1:9" x14ac:dyDescent="0.25">
      <c r="A1563" s="20" t="s">
        <v>608</v>
      </c>
      <c r="B1563" s="21" t="s">
        <v>658</v>
      </c>
      <c r="C1563" s="20" t="s">
        <v>2</v>
      </c>
      <c r="D1563" t="s">
        <v>614</v>
      </c>
      <c r="E1563" t="s">
        <v>15</v>
      </c>
      <c r="F1563" t="s">
        <v>18</v>
      </c>
      <c r="G1563" t="s">
        <v>276</v>
      </c>
      <c r="H1563" t="s">
        <v>96</v>
      </c>
      <c r="I1563" s="20">
        <v>1</v>
      </c>
    </row>
    <row r="1564" spans="1:9" x14ac:dyDescent="0.25">
      <c r="A1564" s="20" t="s">
        <v>608</v>
      </c>
      <c r="B1564" s="21" t="s">
        <v>658</v>
      </c>
      <c r="C1564" s="20" t="s">
        <v>2</v>
      </c>
      <c r="D1564" t="s">
        <v>615</v>
      </c>
      <c r="E1564"/>
      <c r="F1564"/>
      <c r="G1564"/>
      <c r="H1564"/>
      <c r="I1564" s="20"/>
    </row>
    <row r="1565" spans="1:9" x14ac:dyDescent="0.25">
      <c r="A1565" s="20" t="s">
        <v>608</v>
      </c>
      <c r="B1565" s="21" t="s">
        <v>658</v>
      </c>
      <c r="C1565" s="20" t="s">
        <v>2</v>
      </c>
      <c r="D1565" t="s">
        <v>351</v>
      </c>
      <c r="E1565" t="s">
        <v>20</v>
      </c>
      <c r="F1565" t="s">
        <v>42</v>
      </c>
      <c r="G1565" t="s">
        <v>616</v>
      </c>
      <c r="H1565" t="s">
        <v>96</v>
      </c>
      <c r="I1565" s="20">
        <v>1</v>
      </c>
    </row>
    <row r="1566" spans="1:9" x14ac:dyDescent="0.25">
      <c r="A1566" s="20" t="s">
        <v>608</v>
      </c>
      <c r="B1566" s="21" t="s">
        <v>658</v>
      </c>
      <c r="C1566" s="20" t="s">
        <v>2</v>
      </c>
      <c r="D1566" t="s">
        <v>333</v>
      </c>
      <c r="E1566"/>
      <c r="F1566"/>
      <c r="G1566"/>
      <c r="H1566"/>
      <c r="I1566" s="20"/>
    </row>
    <row r="1567" spans="1:9" x14ac:dyDescent="0.25">
      <c r="A1567" s="20" t="s">
        <v>608</v>
      </c>
      <c r="B1567" s="21" t="s">
        <v>658</v>
      </c>
      <c r="C1567" s="20" t="s">
        <v>2</v>
      </c>
      <c r="D1567" t="s">
        <v>610</v>
      </c>
      <c r="E1567" t="s">
        <v>49</v>
      </c>
      <c r="F1567" t="s">
        <v>26</v>
      </c>
      <c r="G1567" t="s">
        <v>104</v>
      </c>
      <c r="H1567" s="12" t="s">
        <v>101</v>
      </c>
      <c r="I1567" s="20"/>
    </row>
    <row r="1568" spans="1:9" x14ac:dyDescent="0.25">
      <c r="A1568" s="20" t="s">
        <v>608</v>
      </c>
      <c r="B1568" s="21" t="s">
        <v>658</v>
      </c>
      <c r="C1568" s="20" t="s">
        <v>2</v>
      </c>
      <c r="D1568" t="s">
        <v>336</v>
      </c>
      <c r="E1568" t="s">
        <v>21</v>
      </c>
      <c r="F1568" t="s">
        <v>26</v>
      </c>
      <c r="G1568" t="s">
        <v>104</v>
      </c>
      <c r="H1568" s="12" t="s">
        <v>101</v>
      </c>
      <c r="I1568" s="20"/>
    </row>
    <row r="1569" spans="1:9" x14ac:dyDescent="0.25">
      <c r="A1569" s="20" t="s">
        <v>608</v>
      </c>
      <c r="B1569" s="21" t="s">
        <v>658</v>
      </c>
      <c r="C1569" s="20" t="s">
        <v>2</v>
      </c>
      <c r="D1569" t="s">
        <v>195</v>
      </c>
      <c r="E1569"/>
      <c r="F1569"/>
      <c r="G1569"/>
      <c r="H1569"/>
      <c r="I1569" s="20"/>
    </row>
    <row r="1570" spans="1:9" x14ac:dyDescent="0.25">
      <c r="A1570" s="20" t="s">
        <v>608</v>
      </c>
      <c r="B1570" s="21" t="s">
        <v>658</v>
      </c>
      <c r="C1570" s="20" t="s">
        <v>2</v>
      </c>
      <c r="D1570" t="s">
        <v>611</v>
      </c>
      <c r="E1570"/>
      <c r="F1570"/>
      <c r="G1570"/>
      <c r="H1570"/>
      <c r="I1570" s="20"/>
    </row>
    <row r="1571" spans="1:9" x14ac:dyDescent="0.25">
      <c r="A1571" s="20" t="s">
        <v>608</v>
      </c>
      <c r="B1571" s="21" t="s">
        <v>658</v>
      </c>
      <c r="C1571" s="20" t="s">
        <v>2</v>
      </c>
      <c r="D1571" t="s">
        <v>612</v>
      </c>
      <c r="E1571"/>
      <c r="F1571"/>
      <c r="G1571"/>
      <c r="H1571"/>
      <c r="I1571" s="20"/>
    </row>
    <row r="1572" spans="1:9" x14ac:dyDescent="0.25">
      <c r="A1572" s="20" t="s">
        <v>608</v>
      </c>
      <c r="B1572" s="21" t="s">
        <v>658</v>
      </c>
      <c r="C1572" s="20" t="s">
        <v>2</v>
      </c>
      <c r="D1572" t="s">
        <v>265</v>
      </c>
      <c r="E1572"/>
      <c r="F1572"/>
      <c r="G1572"/>
      <c r="H1572"/>
      <c r="I1572" s="20"/>
    </row>
    <row r="1573" spans="1:9" x14ac:dyDescent="0.25">
      <c r="A1573" s="20" t="s">
        <v>608</v>
      </c>
      <c r="B1573" s="21" t="s">
        <v>658</v>
      </c>
      <c r="C1573" s="20" t="s">
        <v>7</v>
      </c>
      <c r="D1573" t="s">
        <v>186</v>
      </c>
      <c r="E1573" t="s">
        <v>21</v>
      </c>
      <c r="F1573" t="s">
        <v>26</v>
      </c>
      <c r="G1573" t="s">
        <v>104</v>
      </c>
      <c r="H1573" s="12" t="s">
        <v>101</v>
      </c>
      <c r="I1573" s="20">
        <f>12*2</f>
        <v>24</v>
      </c>
    </row>
    <row r="1574" spans="1:9" x14ac:dyDescent="0.25">
      <c r="A1574" s="20" t="s">
        <v>608</v>
      </c>
      <c r="B1574" s="21" t="s">
        <v>658</v>
      </c>
      <c r="C1574" s="20" t="s">
        <v>7</v>
      </c>
      <c r="D1574" t="s">
        <v>448</v>
      </c>
      <c r="E1574"/>
      <c r="F1574"/>
      <c r="G1574"/>
      <c r="H1574"/>
      <c r="I1574" s="20"/>
    </row>
    <row r="1575" spans="1:9" x14ac:dyDescent="0.25">
      <c r="A1575" s="20" t="s">
        <v>608</v>
      </c>
      <c r="B1575" s="21" t="s">
        <v>658</v>
      </c>
      <c r="C1575" s="20" t="s">
        <v>7</v>
      </c>
      <c r="D1575" t="s">
        <v>624</v>
      </c>
      <c r="E1575"/>
      <c r="F1575"/>
      <c r="G1575"/>
      <c r="H1575"/>
      <c r="I1575" s="20"/>
    </row>
    <row r="1576" spans="1:9" x14ac:dyDescent="0.25">
      <c r="A1576" s="20" t="s">
        <v>608</v>
      </c>
      <c r="B1576" s="21" t="s">
        <v>658</v>
      </c>
      <c r="C1576" s="20" t="s">
        <v>7</v>
      </c>
      <c r="D1576" t="s">
        <v>482</v>
      </c>
      <c r="E1576"/>
      <c r="F1576"/>
      <c r="G1576"/>
      <c r="H1576"/>
      <c r="I1576" s="20"/>
    </row>
    <row r="1577" spans="1:9" x14ac:dyDescent="0.25">
      <c r="A1577" s="20" t="s">
        <v>608</v>
      </c>
      <c r="B1577" s="21" t="s">
        <v>658</v>
      </c>
      <c r="C1577" s="20" t="s">
        <v>7</v>
      </c>
      <c r="D1577" t="s">
        <v>481</v>
      </c>
      <c r="E1577"/>
      <c r="F1577"/>
      <c r="G1577"/>
      <c r="H1577"/>
      <c r="I1577" s="20"/>
    </row>
    <row r="1578" spans="1:9" x14ac:dyDescent="0.25">
      <c r="A1578" s="20" t="s">
        <v>608</v>
      </c>
      <c r="B1578" s="21" t="s">
        <v>658</v>
      </c>
      <c r="C1578" s="20" t="s">
        <v>7</v>
      </c>
      <c r="D1578" t="s">
        <v>362</v>
      </c>
      <c r="E1578"/>
      <c r="F1578"/>
      <c r="G1578"/>
      <c r="H1578"/>
      <c r="I1578" s="20"/>
    </row>
    <row r="1579" spans="1:9" x14ac:dyDescent="0.25">
      <c r="A1579" s="20" t="s">
        <v>608</v>
      </c>
      <c r="B1579" s="21" t="s">
        <v>658</v>
      </c>
      <c r="C1579" s="20" t="s">
        <v>7</v>
      </c>
      <c r="D1579" t="s">
        <v>213</v>
      </c>
      <c r="E1579"/>
      <c r="F1579"/>
      <c r="G1579"/>
      <c r="H1579"/>
      <c r="I1579" s="20"/>
    </row>
    <row r="1580" spans="1:9" x14ac:dyDescent="0.25">
      <c r="A1580" s="20" t="s">
        <v>608</v>
      </c>
      <c r="B1580" s="21" t="s">
        <v>658</v>
      </c>
      <c r="C1580" s="20" t="s">
        <v>7</v>
      </c>
      <c r="D1580" t="s">
        <v>617</v>
      </c>
      <c r="E1580" t="s">
        <v>20</v>
      </c>
      <c r="F1580" t="s">
        <v>29</v>
      </c>
      <c r="G1580" t="s">
        <v>618</v>
      </c>
      <c r="H1580" t="s">
        <v>96</v>
      </c>
      <c r="I1580" s="20">
        <v>1</v>
      </c>
    </row>
    <row r="1581" spans="1:9" x14ac:dyDescent="0.25">
      <c r="A1581" s="20" t="s">
        <v>608</v>
      </c>
      <c r="B1581" s="21" t="s">
        <v>658</v>
      </c>
      <c r="C1581" s="20" t="s">
        <v>7</v>
      </c>
      <c r="D1581" t="s">
        <v>619</v>
      </c>
      <c r="E1581" t="s">
        <v>49</v>
      </c>
      <c r="F1581" t="s">
        <v>26</v>
      </c>
      <c r="G1581" t="s">
        <v>104</v>
      </c>
      <c r="H1581" s="12" t="s">
        <v>101</v>
      </c>
      <c r="I1581" s="20">
        <f>14*2</f>
        <v>28</v>
      </c>
    </row>
    <row r="1582" spans="1:9" x14ac:dyDescent="0.25">
      <c r="A1582" s="20" t="s">
        <v>608</v>
      </c>
      <c r="B1582" s="21" t="s">
        <v>658</v>
      </c>
      <c r="C1582" s="20" t="s">
        <v>7</v>
      </c>
      <c r="D1582" t="s">
        <v>620</v>
      </c>
      <c r="E1582" t="s">
        <v>15</v>
      </c>
      <c r="F1582" t="s">
        <v>26</v>
      </c>
      <c r="G1582" t="s">
        <v>104</v>
      </c>
      <c r="H1582" s="12" t="s">
        <v>101</v>
      </c>
      <c r="I1582" s="20"/>
    </row>
    <row r="1583" spans="1:9" x14ac:dyDescent="0.25">
      <c r="A1583" s="20" t="s">
        <v>608</v>
      </c>
      <c r="B1583" s="21" t="s">
        <v>658</v>
      </c>
      <c r="C1583" s="20" t="s">
        <v>7</v>
      </c>
      <c r="D1583" t="s">
        <v>621</v>
      </c>
      <c r="E1583"/>
      <c r="F1583"/>
      <c r="G1583"/>
      <c r="H1583"/>
      <c r="I1583" s="20"/>
    </row>
    <row r="1584" spans="1:9" x14ac:dyDescent="0.25">
      <c r="A1584" s="20" t="s">
        <v>608</v>
      </c>
      <c r="B1584" s="21" t="s">
        <v>658</v>
      </c>
      <c r="C1584" s="20" t="s">
        <v>7</v>
      </c>
      <c r="D1584" t="s">
        <v>188</v>
      </c>
      <c r="E1584"/>
      <c r="F1584"/>
      <c r="G1584"/>
      <c r="H1584"/>
      <c r="I1584" s="20"/>
    </row>
    <row r="1585" spans="1:9" x14ac:dyDescent="0.25">
      <c r="A1585" s="20" t="s">
        <v>608</v>
      </c>
      <c r="B1585" s="21" t="s">
        <v>658</v>
      </c>
      <c r="C1585" s="20" t="s">
        <v>7</v>
      </c>
      <c r="D1585" t="s">
        <v>430</v>
      </c>
      <c r="E1585" t="s">
        <v>15</v>
      </c>
      <c r="F1585" t="s">
        <v>58</v>
      </c>
      <c r="G1585" t="s">
        <v>622</v>
      </c>
      <c r="H1585" t="s">
        <v>96</v>
      </c>
      <c r="I1585" s="20">
        <v>1</v>
      </c>
    </row>
    <row r="1586" spans="1:9" x14ac:dyDescent="0.25">
      <c r="A1586" s="20" t="s">
        <v>608</v>
      </c>
      <c r="B1586" s="21" t="s">
        <v>658</v>
      </c>
      <c r="C1586" s="20" t="s">
        <v>7</v>
      </c>
      <c r="D1586" t="s">
        <v>623</v>
      </c>
      <c r="E1586" t="s">
        <v>20</v>
      </c>
      <c r="F1586" t="s">
        <v>17</v>
      </c>
      <c r="G1586" t="s">
        <v>103</v>
      </c>
      <c r="H1586" t="s">
        <v>96</v>
      </c>
      <c r="I1586" s="20">
        <v>1</v>
      </c>
    </row>
    <row r="1587" spans="1:9" x14ac:dyDescent="0.25">
      <c r="A1587" s="20" t="s">
        <v>608</v>
      </c>
      <c r="B1587" s="21" t="s">
        <v>658</v>
      </c>
      <c r="C1587" s="20" t="s">
        <v>7</v>
      </c>
      <c r="D1587" t="s">
        <v>370</v>
      </c>
      <c r="E1587" t="s">
        <v>15</v>
      </c>
      <c r="F1587" t="s">
        <v>17</v>
      </c>
      <c r="G1587" t="s">
        <v>102</v>
      </c>
      <c r="H1587" t="s">
        <v>96</v>
      </c>
      <c r="I1587" s="20">
        <v>1</v>
      </c>
    </row>
    <row r="1588" spans="1:9" x14ac:dyDescent="0.25">
      <c r="A1588" s="20" t="s">
        <v>608</v>
      </c>
      <c r="B1588" s="21" t="s">
        <v>658</v>
      </c>
      <c r="C1588" s="20" t="s">
        <v>7</v>
      </c>
      <c r="D1588" t="s">
        <v>333</v>
      </c>
      <c r="E1588"/>
      <c r="F1588"/>
      <c r="G1588"/>
      <c r="H1588"/>
      <c r="I1588" s="20"/>
    </row>
    <row r="1589" spans="1:9" x14ac:dyDescent="0.25">
      <c r="A1589" s="20" t="s">
        <v>608</v>
      </c>
      <c r="B1589" s="21" t="s">
        <v>658</v>
      </c>
      <c r="C1589" s="20" t="s">
        <v>7</v>
      </c>
      <c r="D1589" t="s">
        <v>422</v>
      </c>
      <c r="E1589" t="s">
        <v>15</v>
      </c>
      <c r="F1589" t="s">
        <v>19</v>
      </c>
      <c r="G1589" t="s">
        <v>289</v>
      </c>
      <c r="H1589" t="s">
        <v>96</v>
      </c>
      <c r="I1589" s="20">
        <v>1</v>
      </c>
    </row>
    <row r="1590" spans="1:9" x14ac:dyDescent="0.25">
      <c r="A1590" s="20" t="s">
        <v>608</v>
      </c>
      <c r="B1590" s="21" t="s">
        <v>658</v>
      </c>
      <c r="C1590" s="20" t="s">
        <v>7</v>
      </c>
      <c r="D1590" t="s">
        <v>422</v>
      </c>
      <c r="E1590" t="s">
        <v>15</v>
      </c>
      <c r="F1590" t="s">
        <v>19</v>
      </c>
      <c r="G1590" t="s">
        <v>97</v>
      </c>
      <c r="H1590" t="s">
        <v>96</v>
      </c>
      <c r="I1590" s="20">
        <v>1</v>
      </c>
    </row>
    <row r="1591" spans="1:9" x14ac:dyDescent="0.25">
      <c r="A1591" s="20" t="s">
        <v>608</v>
      </c>
      <c r="B1591" s="21" t="s">
        <v>658</v>
      </c>
      <c r="C1591" s="20" t="s">
        <v>7</v>
      </c>
      <c r="D1591" t="s">
        <v>613</v>
      </c>
      <c r="E1591"/>
      <c r="F1591"/>
      <c r="G1591"/>
      <c r="H1591"/>
      <c r="I1591" s="20"/>
    </row>
    <row r="1592" spans="1:9" x14ac:dyDescent="0.25">
      <c r="A1592" s="20" t="s">
        <v>608</v>
      </c>
      <c r="B1592" s="21" t="s">
        <v>658</v>
      </c>
      <c r="C1592" s="20" t="s">
        <v>7</v>
      </c>
      <c r="D1592" t="s">
        <v>341</v>
      </c>
      <c r="E1592" t="s">
        <v>49</v>
      </c>
      <c r="F1592"/>
      <c r="G1592"/>
      <c r="H1592"/>
      <c r="I1592" s="20"/>
    </row>
    <row r="1593" spans="1:9" x14ac:dyDescent="0.25">
      <c r="A1593" s="20" t="s">
        <v>608</v>
      </c>
      <c r="B1593" s="21" t="s">
        <v>658</v>
      </c>
      <c r="C1593" s="20" t="s">
        <v>7</v>
      </c>
      <c r="D1593" t="s">
        <v>126</v>
      </c>
      <c r="E1593" t="s">
        <v>15</v>
      </c>
      <c r="F1593" t="s">
        <v>16</v>
      </c>
      <c r="G1593" t="s">
        <v>100</v>
      </c>
      <c r="H1593" s="12" t="s">
        <v>101</v>
      </c>
      <c r="I1593" s="20">
        <v>40</v>
      </c>
    </row>
    <row r="1594" spans="1:9" x14ac:dyDescent="0.25">
      <c r="A1594" s="20" t="s">
        <v>608</v>
      </c>
      <c r="B1594" s="21" t="s">
        <v>658</v>
      </c>
      <c r="C1594" s="20" t="s">
        <v>7</v>
      </c>
      <c r="D1594" t="s">
        <v>614</v>
      </c>
      <c r="E1594" t="s">
        <v>15</v>
      </c>
      <c r="F1594" t="s">
        <v>18</v>
      </c>
      <c r="G1594" t="s">
        <v>276</v>
      </c>
      <c r="H1594" t="s">
        <v>96</v>
      </c>
      <c r="I1594" s="20">
        <v>1</v>
      </c>
    </row>
    <row r="1595" spans="1:9" x14ac:dyDescent="0.25">
      <c r="A1595" s="20" t="s">
        <v>608</v>
      </c>
      <c r="B1595" s="21" t="s">
        <v>658</v>
      </c>
      <c r="C1595" s="20" t="s">
        <v>7</v>
      </c>
      <c r="D1595" t="s">
        <v>615</v>
      </c>
      <c r="E1595"/>
      <c r="F1595"/>
      <c r="G1595"/>
      <c r="H1595"/>
      <c r="I1595" s="20"/>
    </row>
    <row r="1596" spans="1:9" x14ac:dyDescent="0.25">
      <c r="A1596" s="20" t="s">
        <v>608</v>
      </c>
      <c r="B1596" s="21" t="s">
        <v>658</v>
      </c>
      <c r="C1596" s="20" t="s">
        <v>7</v>
      </c>
      <c r="D1596" t="s">
        <v>351</v>
      </c>
      <c r="E1596" t="s">
        <v>20</v>
      </c>
      <c r="F1596" t="s">
        <v>42</v>
      </c>
      <c r="G1596" t="s">
        <v>616</v>
      </c>
      <c r="H1596" t="s">
        <v>96</v>
      </c>
      <c r="I1596" s="20">
        <v>1</v>
      </c>
    </row>
    <row r="1597" spans="1:9" x14ac:dyDescent="0.25">
      <c r="A1597" s="20" t="s">
        <v>608</v>
      </c>
      <c r="B1597" s="21" t="s">
        <v>658</v>
      </c>
      <c r="C1597" s="20" t="s">
        <v>7</v>
      </c>
      <c r="D1597" t="s">
        <v>333</v>
      </c>
      <c r="E1597"/>
      <c r="F1597"/>
      <c r="G1597"/>
      <c r="H1597"/>
      <c r="I1597" s="20"/>
    </row>
    <row r="1598" spans="1:9" x14ac:dyDescent="0.25">
      <c r="A1598" s="20" t="s">
        <v>608</v>
      </c>
      <c r="B1598" s="21" t="s">
        <v>658</v>
      </c>
      <c r="C1598" s="20" t="s">
        <v>7</v>
      </c>
      <c r="D1598" t="s">
        <v>610</v>
      </c>
      <c r="E1598" t="s">
        <v>49</v>
      </c>
      <c r="F1598" t="s">
        <v>26</v>
      </c>
      <c r="G1598" t="s">
        <v>104</v>
      </c>
      <c r="H1598" s="12" t="s">
        <v>101</v>
      </c>
      <c r="I1598" s="20"/>
    </row>
    <row r="1599" spans="1:9" x14ac:dyDescent="0.25">
      <c r="A1599" s="20" t="s">
        <v>608</v>
      </c>
      <c r="B1599" s="21" t="s">
        <v>658</v>
      </c>
      <c r="C1599" s="20" t="s">
        <v>7</v>
      </c>
      <c r="D1599" t="s">
        <v>2146</v>
      </c>
      <c r="E1599"/>
      <c r="F1599" t="s">
        <v>26</v>
      </c>
      <c r="G1599" t="s">
        <v>104</v>
      </c>
      <c r="H1599" s="12" t="s">
        <v>101</v>
      </c>
      <c r="I1599" s="20">
        <v>12</v>
      </c>
    </row>
    <row r="1600" spans="1:9" x14ac:dyDescent="0.25">
      <c r="A1600" s="20" t="s">
        <v>608</v>
      </c>
      <c r="B1600" s="21" t="s">
        <v>658</v>
      </c>
      <c r="C1600" s="20" t="s">
        <v>7</v>
      </c>
      <c r="D1600" t="s">
        <v>195</v>
      </c>
      <c r="E1600"/>
      <c r="F1600"/>
      <c r="G1600"/>
      <c r="H1600"/>
      <c r="I1600" s="20"/>
    </row>
    <row r="1601" spans="1:9" x14ac:dyDescent="0.25">
      <c r="A1601" s="20" t="s">
        <v>608</v>
      </c>
      <c r="B1601" s="21" t="s">
        <v>658</v>
      </c>
      <c r="C1601" s="20" t="s">
        <v>7</v>
      </c>
      <c r="D1601" t="s">
        <v>611</v>
      </c>
      <c r="E1601"/>
      <c r="F1601"/>
      <c r="G1601"/>
      <c r="H1601"/>
      <c r="I1601" s="20"/>
    </row>
    <row r="1602" spans="1:9" x14ac:dyDescent="0.25">
      <c r="A1602" s="20" t="s">
        <v>608</v>
      </c>
      <c r="B1602" s="21" t="s">
        <v>658</v>
      </c>
      <c r="C1602" s="20" t="s">
        <v>7</v>
      </c>
      <c r="D1602" t="s">
        <v>612</v>
      </c>
      <c r="E1602"/>
      <c r="F1602"/>
      <c r="G1602"/>
      <c r="H1602"/>
      <c r="I1602" s="20"/>
    </row>
    <row r="1603" spans="1:9" x14ac:dyDescent="0.25">
      <c r="A1603" s="20" t="s">
        <v>608</v>
      </c>
      <c r="B1603" s="21" t="s">
        <v>658</v>
      </c>
      <c r="C1603" s="20" t="s">
        <v>7</v>
      </c>
      <c r="D1603" t="s">
        <v>265</v>
      </c>
      <c r="E1603"/>
      <c r="F1603"/>
      <c r="G1603"/>
      <c r="H1603"/>
      <c r="I1603" s="20"/>
    </row>
    <row r="1604" spans="1:9" x14ac:dyDescent="0.25">
      <c r="A1604" s="20" t="s">
        <v>608</v>
      </c>
      <c r="B1604" s="21" t="s">
        <v>658</v>
      </c>
      <c r="C1604" s="20" t="s">
        <v>5</v>
      </c>
      <c r="D1604" t="s">
        <v>212</v>
      </c>
      <c r="E1604"/>
      <c r="F1604"/>
      <c r="G1604"/>
      <c r="H1604"/>
      <c r="I1604" s="20"/>
    </row>
    <row r="1605" spans="1:9" x14ac:dyDescent="0.25">
      <c r="A1605" s="20" t="s">
        <v>608</v>
      </c>
      <c r="B1605" s="21" t="s">
        <v>658</v>
      </c>
      <c r="C1605" s="20" t="s">
        <v>5</v>
      </c>
      <c r="D1605" t="s">
        <v>625</v>
      </c>
      <c r="E1605"/>
      <c r="F1605"/>
      <c r="G1605"/>
      <c r="H1605"/>
      <c r="I1605" s="20"/>
    </row>
    <row r="1606" spans="1:9" x14ac:dyDescent="0.25">
      <c r="A1606" s="20" t="s">
        <v>608</v>
      </c>
      <c r="B1606" s="21" t="s">
        <v>658</v>
      </c>
      <c r="C1606" s="20" t="s">
        <v>5</v>
      </c>
      <c r="D1606" t="s">
        <v>626</v>
      </c>
      <c r="E1606"/>
      <c r="F1606"/>
      <c r="G1606"/>
      <c r="H1606"/>
      <c r="I1606" s="20"/>
    </row>
    <row r="1607" spans="1:9" x14ac:dyDescent="0.25">
      <c r="A1607" s="20" t="s">
        <v>608</v>
      </c>
      <c r="B1607" s="21" t="s">
        <v>658</v>
      </c>
      <c r="C1607" s="20" t="s">
        <v>5</v>
      </c>
      <c r="D1607" t="s">
        <v>627</v>
      </c>
      <c r="E1607"/>
      <c r="F1607"/>
      <c r="G1607"/>
      <c r="H1607"/>
      <c r="I1607" s="20"/>
    </row>
    <row r="1608" spans="1:9" x14ac:dyDescent="0.25">
      <c r="A1608" s="20" t="s">
        <v>608</v>
      </c>
      <c r="B1608" s="21" t="s">
        <v>658</v>
      </c>
      <c r="C1608" s="20" t="s">
        <v>5</v>
      </c>
      <c r="D1608" t="s">
        <v>186</v>
      </c>
      <c r="E1608" t="s">
        <v>21</v>
      </c>
      <c r="F1608" t="s">
        <v>26</v>
      </c>
      <c r="G1608" t="s">
        <v>104</v>
      </c>
      <c r="H1608" s="12" t="s">
        <v>101</v>
      </c>
      <c r="I1608" s="20">
        <f>12*2</f>
        <v>24</v>
      </c>
    </row>
    <row r="1609" spans="1:9" x14ac:dyDescent="0.25">
      <c r="A1609" s="20" t="s">
        <v>608</v>
      </c>
      <c r="B1609" s="21" t="s">
        <v>658</v>
      </c>
      <c r="C1609" s="20" t="s">
        <v>5</v>
      </c>
      <c r="D1609" t="s">
        <v>448</v>
      </c>
      <c r="E1609"/>
      <c r="F1609"/>
      <c r="G1609"/>
      <c r="H1609"/>
      <c r="I1609" s="20"/>
    </row>
    <row r="1610" spans="1:9" x14ac:dyDescent="0.25">
      <c r="A1610" s="20" t="s">
        <v>608</v>
      </c>
      <c r="B1610" s="21" t="s">
        <v>658</v>
      </c>
      <c r="C1610" s="20" t="s">
        <v>5</v>
      </c>
      <c r="D1610" t="s">
        <v>624</v>
      </c>
      <c r="E1610"/>
      <c r="F1610"/>
      <c r="G1610"/>
      <c r="H1610"/>
      <c r="I1610" s="20"/>
    </row>
    <row r="1611" spans="1:9" x14ac:dyDescent="0.25">
      <c r="A1611" s="20" t="s">
        <v>608</v>
      </c>
      <c r="B1611" s="21" t="s">
        <v>658</v>
      </c>
      <c r="C1611" s="20" t="s">
        <v>5</v>
      </c>
      <c r="D1611" t="s">
        <v>482</v>
      </c>
      <c r="E1611"/>
      <c r="F1611"/>
      <c r="G1611"/>
      <c r="H1611"/>
      <c r="I1611" s="20"/>
    </row>
    <row r="1612" spans="1:9" x14ac:dyDescent="0.25">
      <c r="A1612" s="20" t="s">
        <v>608</v>
      </c>
      <c r="B1612" s="21" t="s">
        <v>658</v>
      </c>
      <c r="C1612" s="20" t="s">
        <v>5</v>
      </c>
      <c r="D1612" t="s">
        <v>481</v>
      </c>
      <c r="E1612"/>
      <c r="F1612"/>
      <c r="G1612"/>
      <c r="H1612"/>
      <c r="I1612" s="20"/>
    </row>
    <row r="1613" spans="1:9" x14ac:dyDescent="0.25">
      <c r="A1613" s="20" t="s">
        <v>608</v>
      </c>
      <c r="B1613" s="21" t="s">
        <v>658</v>
      </c>
      <c r="C1613" s="20" t="s">
        <v>5</v>
      </c>
      <c r="D1613" t="s">
        <v>362</v>
      </c>
      <c r="E1613"/>
      <c r="F1613"/>
      <c r="G1613"/>
      <c r="H1613"/>
      <c r="I1613" s="20"/>
    </row>
    <row r="1614" spans="1:9" x14ac:dyDescent="0.25">
      <c r="A1614" s="20" t="s">
        <v>608</v>
      </c>
      <c r="B1614" s="21" t="s">
        <v>658</v>
      </c>
      <c r="C1614" s="20" t="s">
        <v>5</v>
      </c>
      <c r="D1614" t="s">
        <v>213</v>
      </c>
      <c r="E1614"/>
      <c r="F1614"/>
      <c r="G1614"/>
      <c r="H1614"/>
      <c r="I1614" s="20"/>
    </row>
    <row r="1615" spans="1:9" x14ac:dyDescent="0.25">
      <c r="A1615" s="20" t="s">
        <v>608</v>
      </c>
      <c r="B1615" s="21" t="s">
        <v>658</v>
      </c>
      <c r="C1615" s="20" t="s">
        <v>5</v>
      </c>
      <c r="D1615" t="s">
        <v>617</v>
      </c>
      <c r="E1615" t="s">
        <v>20</v>
      </c>
      <c r="F1615" t="s">
        <v>29</v>
      </c>
      <c r="G1615" t="s">
        <v>618</v>
      </c>
      <c r="H1615" t="s">
        <v>96</v>
      </c>
      <c r="I1615" s="20">
        <v>1</v>
      </c>
    </row>
    <row r="1616" spans="1:9" x14ac:dyDescent="0.25">
      <c r="A1616" s="20" t="s">
        <v>608</v>
      </c>
      <c r="B1616" s="21" t="s">
        <v>658</v>
      </c>
      <c r="C1616" s="20" t="s">
        <v>5</v>
      </c>
      <c r="D1616" t="s">
        <v>619</v>
      </c>
      <c r="E1616" t="s">
        <v>49</v>
      </c>
      <c r="F1616" t="s">
        <v>26</v>
      </c>
      <c r="G1616" t="s">
        <v>104</v>
      </c>
      <c r="H1616" s="12" t="s">
        <v>101</v>
      </c>
      <c r="I1616" s="20">
        <f>14*2</f>
        <v>28</v>
      </c>
    </row>
    <row r="1617" spans="1:9" x14ac:dyDescent="0.25">
      <c r="A1617" s="20" t="s">
        <v>608</v>
      </c>
      <c r="B1617" s="21" t="s">
        <v>658</v>
      </c>
      <c r="C1617" s="20" t="s">
        <v>5</v>
      </c>
      <c r="D1617" t="s">
        <v>620</v>
      </c>
      <c r="E1617" t="s">
        <v>15</v>
      </c>
      <c r="F1617" t="s">
        <v>26</v>
      </c>
      <c r="G1617" t="s">
        <v>104</v>
      </c>
      <c r="H1617" s="12" t="s">
        <v>101</v>
      </c>
      <c r="I1617" s="20"/>
    </row>
    <row r="1618" spans="1:9" x14ac:dyDescent="0.25">
      <c r="A1618" s="20" t="s">
        <v>608</v>
      </c>
      <c r="B1618" s="21" t="s">
        <v>658</v>
      </c>
      <c r="C1618" s="20" t="s">
        <v>5</v>
      </c>
      <c r="D1618" t="s">
        <v>621</v>
      </c>
      <c r="E1618"/>
      <c r="F1618"/>
      <c r="G1618"/>
      <c r="H1618"/>
      <c r="I1618" s="20"/>
    </row>
    <row r="1619" spans="1:9" x14ac:dyDescent="0.25">
      <c r="A1619" s="20" t="s">
        <v>608</v>
      </c>
      <c r="B1619" s="21" t="s">
        <v>658</v>
      </c>
      <c r="C1619" s="20" t="s">
        <v>5</v>
      </c>
      <c r="D1619" t="s">
        <v>188</v>
      </c>
      <c r="E1619"/>
      <c r="F1619"/>
      <c r="G1619"/>
      <c r="H1619"/>
      <c r="I1619" s="20"/>
    </row>
    <row r="1620" spans="1:9" x14ac:dyDescent="0.25">
      <c r="A1620" s="20" t="s">
        <v>608</v>
      </c>
      <c r="B1620" s="21" t="s">
        <v>658</v>
      </c>
      <c r="C1620" s="20" t="s">
        <v>5</v>
      </c>
      <c r="D1620" t="s">
        <v>430</v>
      </c>
      <c r="E1620" t="s">
        <v>15</v>
      </c>
      <c r="F1620" t="s">
        <v>58</v>
      </c>
      <c r="G1620" t="s">
        <v>622</v>
      </c>
      <c r="H1620" t="s">
        <v>96</v>
      </c>
      <c r="I1620" s="20">
        <v>1</v>
      </c>
    </row>
    <row r="1621" spans="1:9" x14ac:dyDescent="0.25">
      <c r="A1621" s="20" t="s">
        <v>608</v>
      </c>
      <c r="B1621" s="21" t="s">
        <v>658</v>
      </c>
      <c r="C1621" s="20" t="s">
        <v>5</v>
      </c>
      <c r="D1621" t="s">
        <v>623</v>
      </c>
      <c r="E1621" t="s">
        <v>20</v>
      </c>
      <c r="F1621" t="s">
        <v>17</v>
      </c>
      <c r="G1621" t="s">
        <v>103</v>
      </c>
      <c r="H1621" t="s">
        <v>96</v>
      </c>
      <c r="I1621" s="20">
        <v>1</v>
      </c>
    </row>
    <row r="1622" spans="1:9" x14ac:dyDescent="0.25">
      <c r="A1622" s="20" t="s">
        <v>608</v>
      </c>
      <c r="B1622" s="21" t="s">
        <v>658</v>
      </c>
      <c r="C1622" s="20" t="s">
        <v>5</v>
      </c>
      <c r="D1622" t="s">
        <v>370</v>
      </c>
      <c r="E1622" t="s">
        <v>15</v>
      </c>
      <c r="F1622" t="s">
        <v>17</v>
      </c>
      <c r="G1622" t="s">
        <v>102</v>
      </c>
      <c r="H1622" t="s">
        <v>96</v>
      </c>
      <c r="I1622" s="20">
        <v>1</v>
      </c>
    </row>
    <row r="1623" spans="1:9" x14ac:dyDescent="0.25">
      <c r="A1623" s="20" t="s">
        <v>608</v>
      </c>
      <c r="B1623" s="21" t="s">
        <v>658</v>
      </c>
      <c r="C1623" s="20" t="s">
        <v>5</v>
      </c>
      <c r="D1623" t="s">
        <v>333</v>
      </c>
      <c r="E1623"/>
      <c r="F1623"/>
      <c r="G1623"/>
      <c r="H1623"/>
      <c r="I1623" s="20"/>
    </row>
    <row r="1624" spans="1:9" x14ac:dyDescent="0.25">
      <c r="A1624" s="20" t="s">
        <v>608</v>
      </c>
      <c r="B1624" s="21" t="s">
        <v>658</v>
      </c>
      <c r="C1624" s="20" t="s">
        <v>5</v>
      </c>
      <c r="D1624" t="s">
        <v>422</v>
      </c>
      <c r="E1624" t="s">
        <v>15</v>
      </c>
      <c r="F1624" t="s">
        <v>19</v>
      </c>
      <c r="G1624" t="s">
        <v>289</v>
      </c>
      <c r="H1624" t="s">
        <v>96</v>
      </c>
      <c r="I1624" s="20">
        <v>1</v>
      </c>
    </row>
    <row r="1625" spans="1:9" x14ac:dyDescent="0.25">
      <c r="A1625" s="20" t="s">
        <v>608</v>
      </c>
      <c r="B1625" s="21" t="s">
        <v>658</v>
      </c>
      <c r="C1625" s="20" t="s">
        <v>5</v>
      </c>
      <c r="D1625" t="s">
        <v>422</v>
      </c>
      <c r="E1625" t="s">
        <v>15</v>
      </c>
      <c r="F1625" t="s">
        <v>19</v>
      </c>
      <c r="G1625" t="s">
        <v>97</v>
      </c>
      <c r="H1625" t="s">
        <v>96</v>
      </c>
      <c r="I1625" s="20">
        <v>1</v>
      </c>
    </row>
    <row r="1626" spans="1:9" x14ac:dyDescent="0.25">
      <c r="A1626" s="20" t="s">
        <v>608</v>
      </c>
      <c r="B1626" s="21" t="s">
        <v>658</v>
      </c>
      <c r="C1626" s="20" t="s">
        <v>5</v>
      </c>
      <c r="D1626" t="s">
        <v>613</v>
      </c>
      <c r="E1626"/>
      <c r="F1626"/>
      <c r="G1626"/>
      <c r="H1626"/>
      <c r="I1626" s="20"/>
    </row>
    <row r="1627" spans="1:9" x14ac:dyDescent="0.25">
      <c r="A1627" s="20" t="s">
        <v>608</v>
      </c>
      <c r="B1627" s="21" t="s">
        <v>658</v>
      </c>
      <c r="C1627" s="20" t="s">
        <v>5</v>
      </c>
      <c r="D1627" t="s">
        <v>341</v>
      </c>
      <c r="E1627" t="s">
        <v>49</v>
      </c>
      <c r="F1627"/>
      <c r="G1627"/>
      <c r="H1627"/>
      <c r="I1627" s="20"/>
    </row>
    <row r="1628" spans="1:9" x14ac:dyDescent="0.25">
      <c r="A1628" s="20" t="s">
        <v>608</v>
      </c>
      <c r="B1628" s="21" t="s">
        <v>658</v>
      </c>
      <c r="C1628" s="20" t="s">
        <v>5</v>
      </c>
      <c r="D1628" t="s">
        <v>126</v>
      </c>
      <c r="E1628" t="s">
        <v>15</v>
      </c>
      <c r="F1628" t="s">
        <v>16</v>
      </c>
      <c r="G1628" t="s">
        <v>100</v>
      </c>
      <c r="H1628" s="12" t="s">
        <v>101</v>
      </c>
      <c r="I1628" s="20">
        <v>40</v>
      </c>
    </row>
    <row r="1629" spans="1:9" x14ac:dyDescent="0.25">
      <c r="A1629" s="20" t="s">
        <v>608</v>
      </c>
      <c r="B1629" s="21" t="s">
        <v>658</v>
      </c>
      <c r="C1629" s="20" t="s">
        <v>5</v>
      </c>
      <c r="D1629" t="s">
        <v>614</v>
      </c>
      <c r="E1629" t="s">
        <v>15</v>
      </c>
      <c r="F1629" t="s">
        <v>18</v>
      </c>
      <c r="G1629" t="s">
        <v>276</v>
      </c>
      <c r="H1629" t="s">
        <v>96</v>
      </c>
      <c r="I1629" s="20">
        <v>1</v>
      </c>
    </row>
    <row r="1630" spans="1:9" x14ac:dyDescent="0.25">
      <c r="A1630" s="20" t="s">
        <v>608</v>
      </c>
      <c r="B1630" s="21" t="s">
        <v>658</v>
      </c>
      <c r="C1630" s="20" t="s">
        <v>5</v>
      </c>
      <c r="D1630" t="s">
        <v>615</v>
      </c>
      <c r="E1630"/>
      <c r="F1630"/>
      <c r="G1630"/>
      <c r="H1630"/>
      <c r="I1630" s="20"/>
    </row>
    <row r="1631" spans="1:9" x14ac:dyDescent="0.25">
      <c r="A1631" s="20" t="s">
        <v>608</v>
      </c>
      <c r="B1631" s="21" t="s">
        <v>658</v>
      </c>
      <c r="C1631" s="20" t="s">
        <v>5</v>
      </c>
      <c r="D1631" t="s">
        <v>351</v>
      </c>
      <c r="E1631" t="s">
        <v>20</v>
      </c>
      <c r="F1631" t="s">
        <v>42</v>
      </c>
      <c r="G1631" t="s">
        <v>616</v>
      </c>
      <c r="H1631" t="s">
        <v>96</v>
      </c>
      <c r="I1631" s="20">
        <v>1</v>
      </c>
    </row>
    <row r="1632" spans="1:9" x14ac:dyDescent="0.25">
      <c r="A1632" s="20" t="s">
        <v>608</v>
      </c>
      <c r="B1632" s="21" t="s">
        <v>658</v>
      </c>
      <c r="C1632" s="20" t="s">
        <v>5</v>
      </c>
      <c r="D1632" t="s">
        <v>333</v>
      </c>
      <c r="E1632"/>
      <c r="F1632"/>
      <c r="G1632"/>
      <c r="H1632"/>
      <c r="I1632" s="20"/>
    </row>
    <row r="1633" spans="1:9" x14ac:dyDescent="0.25">
      <c r="A1633" s="20" t="s">
        <v>608</v>
      </c>
      <c r="B1633" s="21" t="s">
        <v>658</v>
      </c>
      <c r="C1633" s="20" t="s">
        <v>5</v>
      </c>
      <c r="D1633" t="s">
        <v>610</v>
      </c>
      <c r="E1633" t="s">
        <v>49</v>
      </c>
      <c r="F1633" t="s">
        <v>26</v>
      </c>
      <c r="G1633" t="s">
        <v>104</v>
      </c>
      <c r="H1633" s="12" t="s">
        <v>101</v>
      </c>
      <c r="I1633" s="20"/>
    </row>
    <row r="1634" spans="1:9" x14ac:dyDescent="0.25">
      <c r="A1634" s="20" t="s">
        <v>608</v>
      </c>
      <c r="B1634" s="21" t="s">
        <v>658</v>
      </c>
      <c r="C1634" s="20" t="s">
        <v>5</v>
      </c>
      <c r="D1634" t="s">
        <v>2146</v>
      </c>
      <c r="E1634" t="s">
        <v>21</v>
      </c>
      <c r="F1634" t="s">
        <v>26</v>
      </c>
      <c r="G1634" t="s">
        <v>104</v>
      </c>
      <c r="H1634" s="12" t="s">
        <v>101</v>
      </c>
      <c r="I1634" s="20">
        <v>12</v>
      </c>
    </row>
    <row r="1635" spans="1:9" x14ac:dyDescent="0.25">
      <c r="A1635" s="20" t="s">
        <v>608</v>
      </c>
      <c r="B1635" s="21" t="s">
        <v>658</v>
      </c>
      <c r="C1635" s="20" t="s">
        <v>5</v>
      </c>
      <c r="D1635" t="s">
        <v>195</v>
      </c>
      <c r="E1635"/>
      <c r="F1635"/>
      <c r="G1635"/>
      <c r="H1635"/>
      <c r="I1635" s="20"/>
    </row>
    <row r="1636" spans="1:9" x14ac:dyDescent="0.25">
      <c r="A1636" s="20" t="s">
        <v>608</v>
      </c>
      <c r="B1636" s="21" t="s">
        <v>658</v>
      </c>
      <c r="C1636" s="20" t="s">
        <v>5</v>
      </c>
      <c r="D1636" t="s">
        <v>611</v>
      </c>
      <c r="E1636"/>
      <c r="F1636"/>
      <c r="G1636"/>
      <c r="H1636"/>
      <c r="I1636" s="20"/>
    </row>
    <row r="1637" spans="1:9" x14ac:dyDescent="0.25">
      <c r="A1637" s="20" t="s">
        <v>608</v>
      </c>
      <c r="B1637" s="21" t="s">
        <v>658</v>
      </c>
      <c r="C1637" s="20" t="s">
        <v>5</v>
      </c>
      <c r="D1637" t="s">
        <v>612</v>
      </c>
      <c r="E1637"/>
      <c r="F1637"/>
      <c r="G1637"/>
      <c r="H1637"/>
      <c r="I1637" s="20"/>
    </row>
    <row r="1638" spans="1:9" x14ac:dyDescent="0.25">
      <c r="A1638" s="20" t="s">
        <v>608</v>
      </c>
      <c r="B1638" s="21" t="s">
        <v>658</v>
      </c>
      <c r="C1638" s="20" t="s">
        <v>5</v>
      </c>
      <c r="D1638" t="s">
        <v>265</v>
      </c>
      <c r="E1638"/>
      <c r="F1638"/>
      <c r="G1638"/>
      <c r="H1638"/>
      <c r="I1638" s="20"/>
    </row>
    <row r="1639" spans="1:9" x14ac:dyDescent="0.25">
      <c r="A1639" s="20" t="s">
        <v>608</v>
      </c>
      <c r="B1639" s="21" t="s">
        <v>658</v>
      </c>
      <c r="C1639" s="20" t="s">
        <v>5</v>
      </c>
      <c r="D1639" t="s">
        <v>628</v>
      </c>
      <c r="E1639" t="s">
        <v>15</v>
      </c>
      <c r="F1639" t="s">
        <v>629</v>
      </c>
      <c r="G1639" t="s">
        <v>630</v>
      </c>
      <c r="H1639" s="12" t="s">
        <v>101</v>
      </c>
      <c r="I1639" s="20">
        <v>36</v>
      </c>
    </row>
    <row r="1640" spans="1:9" x14ac:dyDescent="0.25">
      <c r="A1640" s="20" t="s">
        <v>608</v>
      </c>
      <c r="B1640" s="21" t="s">
        <v>658</v>
      </c>
      <c r="C1640" s="20" t="s">
        <v>22</v>
      </c>
      <c r="D1640" t="s">
        <v>367</v>
      </c>
      <c r="E1640" t="s">
        <v>20</v>
      </c>
      <c r="F1640" t="s">
        <v>26</v>
      </c>
      <c r="G1640" t="s">
        <v>106</v>
      </c>
      <c r="H1640" s="12" t="s">
        <v>101</v>
      </c>
      <c r="I1640" s="20">
        <v>248</v>
      </c>
    </row>
    <row r="1641" spans="1:9" x14ac:dyDescent="0.25">
      <c r="A1641" s="20" t="s">
        <v>608</v>
      </c>
      <c r="B1641" s="21" t="s">
        <v>658</v>
      </c>
      <c r="C1641" s="20" t="s">
        <v>22</v>
      </c>
      <c r="D1641" t="s">
        <v>617</v>
      </c>
      <c r="E1641" t="s">
        <v>20</v>
      </c>
      <c r="F1641" t="s">
        <v>29</v>
      </c>
      <c r="G1641" t="s">
        <v>618</v>
      </c>
      <c r="H1641" t="s">
        <v>96</v>
      </c>
      <c r="I1641" s="20">
        <v>1</v>
      </c>
    </row>
    <row r="1642" spans="1:9" x14ac:dyDescent="0.25">
      <c r="A1642" s="20" t="s">
        <v>608</v>
      </c>
      <c r="B1642" s="21" t="s">
        <v>658</v>
      </c>
      <c r="C1642" s="20" t="s">
        <v>22</v>
      </c>
      <c r="D1642" t="s">
        <v>619</v>
      </c>
      <c r="E1642" t="s">
        <v>49</v>
      </c>
      <c r="F1642" t="s">
        <v>26</v>
      </c>
      <c r="G1642" t="s">
        <v>104</v>
      </c>
      <c r="H1642" s="12" t="s">
        <v>101</v>
      </c>
      <c r="I1642" s="20">
        <f>14*2</f>
        <v>28</v>
      </c>
    </row>
    <row r="1643" spans="1:9" x14ac:dyDescent="0.25">
      <c r="A1643" s="20" t="s">
        <v>608</v>
      </c>
      <c r="B1643" s="21" t="s">
        <v>658</v>
      </c>
      <c r="C1643" s="20" t="s">
        <v>22</v>
      </c>
      <c r="D1643" t="s">
        <v>620</v>
      </c>
      <c r="E1643" t="s">
        <v>15</v>
      </c>
      <c r="F1643" t="s">
        <v>26</v>
      </c>
      <c r="G1643" t="s">
        <v>104</v>
      </c>
      <c r="H1643" s="12" t="s">
        <v>101</v>
      </c>
      <c r="I1643" s="20"/>
    </row>
    <row r="1644" spans="1:9" x14ac:dyDescent="0.25">
      <c r="A1644" s="20" t="s">
        <v>608</v>
      </c>
      <c r="B1644" s="21" t="s">
        <v>658</v>
      </c>
      <c r="C1644" s="20" t="s">
        <v>22</v>
      </c>
      <c r="D1644" t="s">
        <v>621</v>
      </c>
      <c r="E1644"/>
      <c r="F1644"/>
      <c r="G1644"/>
      <c r="H1644"/>
      <c r="I1644" s="20"/>
    </row>
    <row r="1645" spans="1:9" x14ac:dyDescent="0.25">
      <c r="A1645" s="20" t="s">
        <v>608</v>
      </c>
      <c r="B1645" s="21" t="s">
        <v>658</v>
      </c>
      <c r="C1645" s="20" t="s">
        <v>22</v>
      </c>
      <c r="D1645" t="s">
        <v>188</v>
      </c>
      <c r="E1645"/>
      <c r="F1645"/>
      <c r="G1645"/>
      <c r="H1645"/>
      <c r="I1645" s="20"/>
    </row>
    <row r="1646" spans="1:9" x14ac:dyDescent="0.25">
      <c r="A1646" s="20" t="s">
        <v>608</v>
      </c>
      <c r="B1646" s="21" t="s">
        <v>658</v>
      </c>
      <c r="C1646" s="20" t="s">
        <v>22</v>
      </c>
      <c r="D1646" t="s">
        <v>430</v>
      </c>
      <c r="E1646" t="s">
        <v>15</v>
      </c>
      <c r="F1646" t="s">
        <v>58</v>
      </c>
      <c r="G1646" t="s">
        <v>622</v>
      </c>
      <c r="H1646" t="s">
        <v>96</v>
      </c>
      <c r="I1646" s="20">
        <v>1</v>
      </c>
    </row>
    <row r="1647" spans="1:9" x14ac:dyDescent="0.25">
      <c r="A1647" s="20" t="s">
        <v>608</v>
      </c>
      <c r="B1647" s="21" t="s">
        <v>658</v>
      </c>
      <c r="C1647" s="20" t="s">
        <v>22</v>
      </c>
      <c r="D1647" t="s">
        <v>623</v>
      </c>
      <c r="E1647" t="s">
        <v>20</v>
      </c>
      <c r="F1647" t="s">
        <v>17</v>
      </c>
      <c r="G1647" t="s">
        <v>103</v>
      </c>
      <c r="H1647" t="s">
        <v>96</v>
      </c>
      <c r="I1647" s="20">
        <v>1</v>
      </c>
    </row>
    <row r="1648" spans="1:9" x14ac:dyDescent="0.25">
      <c r="A1648" s="20" t="s">
        <v>608</v>
      </c>
      <c r="B1648" s="21" t="s">
        <v>658</v>
      </c>
      <c r="C1648" s="20" t="s">
        <v>22</v>
      </c>
      <c r="D1648" t="s">
        <v>370</v>
      </c>
      <c r="E1648" t="s">
        <v>15</v>
      </c>
      <c r="F1648" t="s">
        <v>17</v>
      </c>
      <c r="G1648" t="s">
        <v>102</v>
      </c>
      <c r="H1648" t="s">
        <v>96</v>
      </c>
      <c r="I1648" s="20">
        <v>1</v>
      </c>
    </row>
    <row r="1649" spans="1:9" x14ac:dyDescent="0.25">
      <c r="A1649" s="20" t="s">
        <v>608</v>
      </c>
      <c r="B1649" s="21" t="s">
        <v>658</v>
      </c>
      <c r="C1649" s="20" t="s">
        <v>22</v>
      </c>
      <c r="D1649" t="s">
        <v>333</v>
      </c>
      <c r="E1649"/>
      <c r="F1649"/>
      <c r="G1649"/>
      <c r="H1649"/>
      <c r="I1649" s="20"/>
    </row>
    <row r="1650" spans="1:9" x14ac:dyDescent="0.25">
      <c r="A1650" s="20" t="s">
        <v>608</v>
      </c>
      <c r="B1650" s="21" t="s">
        <v>658</v>
      </c>
      <c r="C1650" s="20" t="s">
        <v>22</v>
      </c>
      <c r="D1650" t="s">
        <v>422</v>
      </c>
      <c r="E1650" t="s">
        <v>15</v>
      </c>
      <c r="F1650" t="s">
        <v>19</v>
      </c>
      <c r="G1650" t="s">
        <v>289</v>
      </c>
      <c r="H1650" t="s">
        <v>96</v>
      </c>
      <c r="I1650" s="20">
        <v>1</v>
      </c>
    </row>
    <row r="1651" spans="1:9" x14ac:dyDescent="0.25">
      <c r="A1651" s="20" t="s">
        <v>608</v>
      </c>
      <c r="B1651" s="21" t="s">
        <v>658</v>
      </c>
      <c r="C1651" s="20" t="s">
        <v>22</v>
      </c>
      <c r="D1651" t="s">
        <v>422</v>
      </c>
      <c r="E1651" t="s">
        <v>15</v>
      </c>
      <c r="F1651" t="s">
        <v>19</v>
      </c>
      <c r="G1651" t="s">
        <v>97</v>
      </c>
      <c r="H1651" t="s">
        <v>96</v>
      </c>
      <c r="I1651" s="20">
        <v>1</v>
      </c>
    </row>
    <row r="1652" spans="1:9" x14ac:dyDescent="0.25">
      <c r="A1652" s="20" t="s">
        <v>608</v>
      </c>
      <c r="B1652" s="21" t="s">
        <v>658</v>
      </c>
      <c r="C1652" s="20" t="s">
        <v>22</v>
      </c>
      <c r="D1652" t="s">
        <v>613</v>
      </c>
      <c r="E1652"/>
      <c r="F1652"/>
      <c r="G1652"/>
      <c r="H1652"/>
      <c r="I1652" s="20"/>
    </row>
    <row r="1653" spans="1:9" x14ac:dyDescent="0.25">
      <c r="A1653" s="20" t="s">
        <v>608</v>
      </c>
      <c r="B1653" s="21" t="s">
        <v>658</v>
      </c>
      <c r="C1653" s="20" t="s">
        <v>22</v>
      </c>
      <c r="D1653" t="s">
        <v>341</v>
      </c>
      <c r="E1653" t="s">
        <v>49</v>
      </c>
      <c r="F1653"/>
      <c r="G1653"/>
      <c r="H1653"/>
      <c r="I1653" s="20"/>
    </row>
    <row r="1654" spans="1:9" x14ac:dyDescent="0.25">
      <c r="A1654" s="20" t="s">
        <v>608</v>
      </c>
      <c r="B1654" s="21" t="s">
        <v>658</v>
      </c>
      <c r="C1654" s="20" t="s">
        <v>22</v>
      </c>
      <c r="D1654" t="s">
        <v>126</v>
      </c>
      <c r="E1654" t="s">
        <v>15</v>
      </c>
      <c r="F1654" t="s">
        <v>16</v>
      </c>
      <c r="G1654" t="s">
        <v>100</v>
      </c>
      <c r="H1654" s="12" t="s">
        <v>101</v>
      </c>
      <c r="I1654" s="20">
        <v>40</v>
      </c>
    </row>
    <row r="1655" spans="1:9" x14ac:dyDescent="0.25">
      <c r="A1655" s="20" t="s">
        <v>608</v>
      </c>
      <c r="B1655" s="21" t="s">
        <v>658</v>
      </c>
      <c r="C1655" s="20" t="s">
        <v>22</v>
      </c>
      <c r="D1655" t="s">
        <v>614</v>
      </c>
      <c r="E1655" t="s">
        <v>15</v>
      </c>
      <c r="F1655" t="s">
        <v>18</v>
      </c>
      <c r="G1655" t="s">
        <v>276</v>
      </c>
      <c r="H1655" t="s">
        <v>96</v>
      </c>
      <c r="I1655" s="20">
        <v>1</v>
      </c>
    </row>
    <row r="1656" spans="1:9" x14ac:dyDescent="0.25">
      <c r="A1656" s="20" t="s">
        <v>608</v>
      </c>
      <c r="B1656" s="21" t="s">
        <v>658</v>
      </c>
      <c r="C1656" s="20" t="s">
        <v>22</v>
      </c>
      <c r="D1656" t="s">
        <v>615</v>
      </c>
      <c r="E1656"/>
      <c r="F1656"/>
      <c r="G1656"/>
      <c r="H1656"/>
      <c r="I1656" s="20"/>
    </row>
    <row r="1657" spans="1:9" x14ac:dyDescent="0.25">
      <c r="A1657" s="20" t="s">
        <v>608</v>
      </c>
      <c r="B1657" s="21" t="s">
        <v>658</v>
      </c>
      <c r="C1657" s="20" t="s">
        <v>22</v>
      </c>
      <c r="D1657" t="s">
        <v>351</v>
      </c>
      <c r="E1657" t="s">
        <v>20</v>
      </c>
      <c r="F1657" t="s">
        <v>42</v>
      </c>
      <c r="G1657" t="s">
        <v>616</v>
      </c>
      <c r="H1657" t="s">
        <v>96</v>
      </c>
      <c r="I1657" s="20">
        <v>1</v>
      </c>
    </row>
    <row r="1658" spans="1:9" x14ac:dyDescent="0.25">
      <c r="A1658" s="20" t="s">
        <v>608</v>
      </c>
      <c r="B1658" s="21" t="s">
        <v>658</v>
      </c>
      <c r="C1658" s="20" t="s">
        <v>22</v>
      </c>
      <c r="D1658" t="s">
        <v>333</v>
      </c>
      <c r="E1658"/>
      <c r="F1658"/>
      <c r="G1658"/>
      <c r="H1658"/>
      <c r="I1658" s="20"/>
    </row>
    <row r="1659" spans="1:9" x14ac:dyDescent="0.25">
      <c r="A1659" s="20" t="s">
        <v>608</v>
      </c>
      <c r="B1659" s="21" t="s">
        <v>658</v>
      </c>
      <c r="C1659" s="20" t="s">
        <v>22</v>
      </c>
      <c r="D1659" t="s">
        <v>610</v>
      </c>
      <c r="E1659" t="s">
        <v>49</v>
      </c>
      <c r="F1659" t="s">
        <v>26</v>
      </c>
      <c r="G1659" t="s">
        <v>104</v>
      </c>
      <c r="H1659" s="12" t="s">
        <v>101</v>
      </c>
      <c r="I1659" s="20"/>
    </row>
    <row r="1660" spans="1:9" x14ac:dyDescent="0.25">
      <c r="A1660" s="20" t="s">
        <v>608</v>
      </c>
      <c r="B1660" s="21" t="s">
        <v>658</v>
      </c>
      <c r="C1660" s="20" t="s">
        <v>22</v>
      </c>
      <c r="D1660" t="s">
        <v>336</v>
      </c>
      <c r="E1660" t="s">
        <v>21</v>
      </c>
      <c r="F1660" t="s">
        <v>26</v>
      </c>
      <c r="G1660" t="s">
        <v>104</v>
      </c>
      <c r="H1660" s="12" t="s">
        <v>101</v>
      </c>
      <c r="I1660" s="20"/>
    </row>
    <row r="1661" spans="1:9" x14ac:dyDescent="0.25">
      <c r="A1661" s="20" t="s">
        <v>608</v>
      </c>
      <c r="B1661" s="21" t="s">
        <v>658</v>
      </c>
      <c r="C1661" s="20" t="s">
        <v>22</v>
      </c>
      <c r="D1661" t="s">
        <v>195</v>
      </c>
      <c r="E1661"/>
      <c r="F1661"/>
      <c r="G1661"/>
      <c r="H1661"/>
      <c r="I1661" s="20"/>
    </row>
    <row r="1662" spans="1:9" x14ac:dyDescent="0.25">
      <c r="A1662" s="20" t="s">
        <v>608</v>
      </c>
      <c r="B1662" s="21" t="s">
        <v>658</v>
      </c>
      <c r="C1662" s="20" t="s">
        <v>22</v>
      </c>
      <c r="D1662" t="s">
        <v>611</v>
      </c>
      <c r="E1662"/>
      <c r="F1662"/>
      <c r="G1662"/>
      <c r="H1662"/>
      <c r="I1662" s="20"/>
    </row>
    <row r="1663" spans="1:9" x14ac:dyDescent="0.25">
      <c r="A1663" s="20" t="s">
        <v>608</v>
      </c>
      <c r="B1663" s="21" t="s">
        <v>658</v>
      </c>
      <c r="C1663" s="20" t="s">
        <v>22</v>
      </c>
      <c r="D1663" t="s">
        <v>612</v>
      </c>
      <c r="E1663"/>
      <c r="F1663"/>
      <c r="G1663"/>
      <c r="H1663"/>
      <c r="I1663" s="20"/>
    </row>
    <row r="1664" spans="1:9" x14ac:dyDescent="0.25">
      <c r="A1664" s="20" t="s">
        <v>608</v>
      </c>
      <c r="B1664" s="21" t="s">
        <v>658</v>
      </c>
      <c r="C1664" s="20" t="s">
        <v>22</v>
      </c>
      <c r="D1664" t="s">
        <v>265</v>
      </c>
      <c r="E1664"/>
      <c r="F1664"/>
      <c r="G1664"/>
      <c r="H1664"/>
      <c r="I1664" s="20"/>
    </row>
    <row r="1665" spans="1:9" x14ac:dyDescent="0.25">
      <c r="A1665" s="20" t="s">
        <v>608</v>
      </c>
      <c r="B1665" s="21" t="s">
        <v>658</v>
      </c>
      <c r="C1665" s="20" t="s">
        <v>150</v>
      </c>
      <c r="D1665" t="s">
        <v>371</v>
      </c>
      <c r="E1665"/>
      <c r="F1665"/>
      <c r="G1665"/>
      <c r="H1665"/>
      <c r="I1665" s="20"/>
    </row>
    <row r="1666" spans="1:9" x14ac:dyDescent="0.25">
      <c r="A1666" s="20" t="s">
        <v>608</v>
      </c>
      <c r="B1666" s="21" t="s">
        <v>658</v>
      </c>
      <c r="C1666" s="20" t="s">
        <v>150</v>
      </c>
      <c r="D1666" t="s">
        <v>631</v>
      </c>
      <c r="E1666"/>
      <c r="F1666"/>
      <c r="G1666"/>
      <c r="H1666"/>
      <c r="I1666" s="20"/>
    </row>
    <row r="1667" spans="1:9" x14ac:dyDescent="0.25">
      <c r="A1667" s="20" t="s">
        <v>608</v>
      </c>
      <c r="B1667" s="21" t="s">
        <v>658</v>
      </c>
      <c r="C1667" s="20" t="s">
        <v>150</v>
      </c>
      <c r="D1667" t="s">
        <v>212</v>
      </c>
      <c r="E1667"/>
      <c r="F1667"/>
      <c r="G1667"/>
      <c r="H1667"/>
      <c r="I1667" s="20"/>
    </row>
    <row r="1668" spans="1:9" x14ac:dyDescent="0.25">
      <c r="A1668" s="20" t="s">
        <v>608</v>
      </c>
      <c r="B1668" s="21" t="s">
        <v>658</v>
      </c>
      <c r="C1668" s="20" t="s">
        <v>150</v>
      </c>
      <c r="D1668" t="s">
        <v>625</v>
      </c>
      <c r="E1668"/>
      <c r="F1668"/>
      <c r="G1668"/>
      <c r="H1668"/>
      <c r="I1668" s="20"/>
    </row>
    <row r="1669" spans="1:9" x14ac:dyDescent="0.25">
      <c r="A1669" s="20" t="s">
        <v>608</v>
      </c>
      <c r="B1669" s="21" t="s">
        <v>658</v>
      </c>
      <c r="C1669" s="20" t="s">
        <v>150</v>
      </c>
      <c r="D1669" t="s">
        <v>626</v>
      </c>
      <c r="E1669"/>
      <c r="F1669"/>
      <c r="G1669"/>
      <c r="H1669"/>
      <c r="I1669" s="20"/>
    </row>
    <row r="1670" spans="1:9" x14ac:dyDescent="0.25">
      <c r="A1670" s="20" t="s">
        <v>608</v>
      </c>
      <c r="B1670" s="21" t="s">
        <v>658</v>
      </c>
      <c r="C1670" s="20" t="s">
        <v>150</v>
      </c>
      <c r="D1670" t="s">
        <v>627</v>
      </c>
      <c r="E1670"/>
      <c r="F1670"/>
      <c r="G1670"/>
      <c r="H1670"/>
      <c r="I1670" s="20"/>
    </row>
    <row r="1671" spans="1:9" x14ac:dyDescent="0.25">
      <c r="A1671" s="20" t="s">
        <v>608</v>
      </c>
      <c r="B1671" s="21" t="s">
        <v>658</v>
      </c>
      <c r="C1671" s="20" t="s">
        <v>150</v>
      </c>
      <c r="D1671" t="s">
        <v>186</v>
      </c>
      <c r="E1671" t="s">
        <v>21</v>
      </c>
      <c r="F1671" t="s">
        <v>26</v>
      </c>
      <c r="G1671" t="s">
        <v>104</v>
      </c>
      <c r="H1671" s="12" t="s">
        <v>101</v>
      </c>
      <c r="I1671" s="20">
        <f>12*2</f>
        <v>24</v>
      </c>
    </row>
    <row r="1672" spans="1:9" x14ac:dyDescent="0.25">
      <c r="A1672" s="20" t="s">
        <v>608</v>
      </c>
      <c r="B1672" s="21" t="s">
        <v>658</v>
      </c>
      <c r="C1672" s="20" t="s">
        <v>150</v>
      </c>
      <c r="D1672" t="s">
        <v>448</v>
      </c>
      <c r="E1672"/>
      <c r="F1672"/>
      <c r="G1672"/>
      <c r="H1672"/>
      <c r="I1672" s="20"/>
    </row>
    <row r="1673" spans="1:9" x14ac:dyDescent="0.25">
      <c r="A1673" s="20" t="s">
        <v>608</v>
      </c>
      <c r="B1673" s="21" t="s">
        <v>658</v>
      </c>
      <c r="C1673" s="20" t="s">
        <v>150</v>
      </c>
      <c r="D1673" t="s">
        <v>624</v>
      </c>
      <c r="E1673"/>
      <c r="F1673"/>
      <c r="G1673"/>
      <c r="H1673"/>
      <c r="I1673" s="20"/>
    </row>
    <row r="1674" spans="1:9" x14ac:dyDescent="0.25">
      <c r="A1674" s="20" t="s">
        <v>608</v>
      </c>
      <c r="B1674" s="21" t="s">
        <v>658</v>
      </c>
      <c r="C1674" s="20" t="s">
        <v>150</v>
      </c>
      <c r="D1674" t="s">
        <v>482</v>
      </c>
      <c r="E1674"/>
      <c r="F1674"/>
      <c r="G1674"/>
      <c r="H1674"/>
      <c r="I1674" s="20"/>
    </row>
    <row r="1675" spans="1:9" x14ac:dyDescent="0.25">
      <c r="A1675" s="20" t="s">
        <v>608</v>
      </c>
      <c r="B1675" s="21" t="s">
        <v>658</v>
      </c>
      <c r="C1675" s="20" t="s">
        <v>150</v>
      </c>
      <c r="D1675" t="s">
        <v>481</v>
      </c>
      <c r="E1675"/>
      <c r="F1675"/>
      <c r="G1675"/>
      <c r="H1675"/>
      <c r="I1675" s="20"/>
    </row>
    <row r="1676" spans="1:9" x14ac:dyDescent="0.25">
      <c r="A1676" s="20" t="s">
        <v>608</v>
      </c>
      <c r="B1676" s="21" t="s">
        <v>658</v>
      </c>
      <c r="C1676" s="20" t="s">
        <v>150</v>
      </c>
      <c r="D1676" t="s">
        <v>362</v>
      </c>
      <c r="E1676"/>
      <c r="F1676"/>
      <c r="G1676"/>
      <c r="H1676"/>
      <c r="I1676" s="20"/>
    </row>
    <row r="1677" spans="1:9" x14ac:dyDescent="0.25">
      <c r="A1677" s="20" t="s">
        <v>608</v>
      </c>
      <c r="B1677" s="21" t="s">
        <v>658</v>
      </c>
      <c r="C1677" s="20" t="s">
        <v>150</v>
      </c>
      <c r="D1677" t="s">
        <v>213</v>
      </c>
      <c r="E1677"/>
      <c r="F1677"/>
      <c r="G1677"/>
      <c r="H1677"/>
      <c r="I1677" s="20"/>
    </row>
    <row r="1678" spans="1:9" x14ac:dyDescent="0.25">
      <c r="A1678" s="20" t="s">
        <v>608</v>
      </c>
      <c r="B1678" s="21" t="s">
        <v>658</v>
      </c>
      <c r="C1678" s="20" t="s">
        <v>150</v>
      </c>
      <c r="D1678" t="s">
        <v>617</v>
      </c>
      <c r="E1678" t="s">
        <v>20</v>
      </c>
      <c r="F1678" t="s">
        <v>29</v>
      </c>
      <c r="G1678" t="s">
        <v>618</v>
      </c>
      <c r="H1678" t="s">
        <v>96</v>
      </c>
      <c r="I1678" s="20">
        <v>1</v>
      </c>
    </row>
    <row r="1679" spans="1:9" x14ac:dyDescent="0.25">
      <c r="A1679" s="20" t="s">
        <v>608</v>
      </c>
      <c r="B1679" s="21" t="s">
        <v>658</v>
      </c>
      <c r="C1679" s="20" t="s">
        <v>150</v>
      </c>
      <c r="D1679" t="s">
        <v>619</v>
      </c>
      <c r="E1679" t="s">
        <v>49</v>
      </c>
      <c r="F1679" t="s">
        <v>26</v>
      </c>
      <c r="G1679" t="s">
        <v>104</v>
      </c>
      <c r="H1679" s="12" t="s">
        <v>101</v>
      </c>
      <c r="I1679" s="20">
        <f>14*2</f>
        <v>28</v>
      </c>
    </row>
    <row r="1680" spans="1:9" x14ac:dyDescent="0.25">
      <c r="A1680" s="20" t="s">
        <v>608</v>
      </c>
      <c r="B1680" s="21" t="s">
        <v>658</v>
      </c>
      <c r="C1680" s="20" t="s">
        <v>150</v>
      </c>
      <c r="D1680" t="s">
        <v>620</v>
      </c>
      <c r="E1680" t="s">
        <v>15</v>
      </c>
      <c r="F1680" t="s">
        <v>26</v>
      </c>
      <c r="G1680" t="s">
        <v>104</v>
      </c>
      <c r="H1680" s="12" t="s">
        <v>101</v>
      </c>
      <c r="I1680" s="20"/>
    </row>
    <row r="1681" spans="1:9" x14ac:dyDescent="0.25">
      <c r="A1681" s="20" t="s">
        <v>608</v>
      </c>
      <c r="B1681" s="21" t="s">
        <v>658</v>
      </c>
      <c r="C1681" s="20" t="s">
        <v>150</v>
      </c>
      <c r="D1681" t="s">
        <v>621</v>
      </c>
      <c r="E1681"/>
      <c r="F1681"/>
      <c r="G1681"/>
      <c r="H1681"/>
      <c r="I1681" s="20"/>
    </row>
    <row r="1682" spans="1:9" x14ac:dyDescent="0.25">
      <c r="A1682" s="20" t="s">
        <v>608</v>
      </c>
      <c r="B1682" s="21" t="s">
        <v>658</v>
      </c>
      <c r="C1682" s="20" t="s">
        <v>150</v>
      </c>
      <c r="D1682" t="s">
        <v>188</v>
      </c>
      <c r="E1682"/>
      <c r="F1682"/>
      <c r="G1682"/>
      <c r="H1682"/>
      <c r="I1682" s="20"/>
    </row>
    <row r="1683" spans="1:9" x14ac:dyDescent="0.25">
      <c r="A1683" s="20" t="s">
        <v>608</v>
      </c>
      <c r="B1683" s="21" t="s">
        <v>658</v>
      </c>
      <c r="C1683" s="20" t="s">
        <v>150</v>
      </c>
      <c r="D1683" t="s">
        <v>430</v>
      </c>
      <c r="E1683" t="s">
        <v>15</v>
      </c>
      <c r="F1683" t="s">
        <v>58</v>
      </c>
      <c r="G1683" t="s">
        <v>622</v>
      </c>
      <c r="H1683" t="s">
        <v>96</v>
      </c>
      <c r="I1683" s="20">
        <v>1</v>
      </c>
    </row>
    <row r="1684" spans="1:9" x14ac:dyDescent="0.25">
      <c r="A1684" s="20" t="s">
        <v>608</v>
      </c>
      <c r="B1684" s="21" t="s">
        <v>658</v>
      </c>
      <c r="C1684" s="20" t="s">
        <v>150</v>
      </c>
      <c r="D1684" t="s">
        <v>623</v>
      </c>
      <c r="E1684" t="s">
        <v>20</v>
      </c>
      <c r="F1684" t="s">
        <v>17</v>
      </c>
      <c r="G1684" t="s">
        <v>103</v>
      </c>
      <c r="H1684" t="s">
        <v>96</v>
      </c>
      <c r="I1684" s="20">
        <v>1</v>
      </c>
    </row>
    <row r="1685" spans="1:9" x14ac:dyDescent="0.25">
      <c r="A1685" s="20" t="s">
        <v>608</v>
      </c>
      <c r="B1685" s="21" t="s">
        <v>658</v>
      </c>
      <c r="C1685" s="20" t="s">
        <v>150</v>
      </c>
      <c r="D1685" t="s">
        <v>370</v>
      </c>
      <c r="E1685" t="s">
        <v>15</v>
      </c>
      <c r="F1685" t="s">
        <v>17</v>
      </c>
      <c r="G1685" t="s">
        <v>102</v>
      </c>
      <c r="H1685" t="s">
        <v>96</v>
      </c>
      <c r="I1685" s="20">
        <v>1</v>
      </c>
    </row>
    <row r="1686" spans="1:9" x14ac:dyDescent="0.25">
      <c r="A1686" s="20" t="s">
        <v>608</v>
      </c>
      <c r="B1686" s="21" t="s">
        <v>658</v>
      </c>
      <c r="C1686" s="20" t="s">
        <v>150</v>
      </c>
      <c r="D1686" t="s">
        <v>333</v>
      </c>
      <c r="E1686"/>
      <c r="F1686"/>
      <c r="G1686"/>
      <c r="H1686"/>
      <c r="I1686" s="20"/>
    </row>
    <row r="1687" spans="1:9" x14ac:dyDescent="0.25">
      <c r="A1687" s="20" t="s">
        <v>608</v>
      </c>
      <c r="B1687" s="21" t="s">
        <v>658</v>
      </c>
      <c r="C1687" s="20" t="s">
        <v>150</v>
      </c>
      <c r="D1687" t="s">
        <v>422</v>
      </c>
      <c r="E1687" t="s">
        <v>15</v>
      </c>
      <c r="F1687" t="s">
        <v>19</v>
      </c>
      <c r="G1687" t="s">
        <v>289</v>
      </c>
      <c r="H1687" t="s">
        <v>96</v>
      </c>
      <c r="I1687" s="20">
        <v>1</v>
      </c>
    </row>
    <row r="1688" spans="1:9" x14ac:dyDescent="0.25">
      <c r="A1688" s="20" t="s">
        <v>608</v>
      </c>
      <c r="B1688" s="21" t="s">
        <v>658</v>
      </c>
      <c r="C1688" s="20" t="s">
        <v>150</v>
      </c>
      <c r="D1688" t="s">
        <v>422</v>
      </c>
      <c r="E1688" t="s">
        <v>15</v>
      </c>
      <c r="F1688" t="s">
        <v>19</v>
      </c>
      <c r="G1688" t="s">
        <v>97</v>
      </c>
      <c r="H1688" t="s">
        <v>96</v>
      </c>
      <c r="I1688" s="20">
        <v>1</v>
      </c>
    </row>
    <row r="1689" spans="1:9" x14ac:dyDescent="0.25">
      <c r="A1689" s="20" t="s">
        <v>608</v>
      </c>
      <c r="B1689" s="21" t="s">
        <v>658</v>
      </c>
      <c r="C1689" s="20" t="s">
        <v>150</v>
      </c>
      <c r="D1689" t="s">
        <v>613</v>
      </c>
      <c r="E1689"/>
      <c r="F1689"/>
      <c r="G1689"/>
      <c r="H1689"/>
      <c r="I1689" s="20"/>
    </row>
    <row r="1690" spans="1:9" x14ac:dyDescent="0.25">
      <c r="A1690" s="20" t="s">
        <v>608</v>
      </c>
      <c r="B1690" s="21" t="s">
        <v>658</v>
      </c>
      <c r="C1690" s="20" t="s">
        <v>150</v>
      </c>
      <c r="D1690" t="s">
        <v>341</v>
      </c>
      <c r="E1690" t="s">
        <v>49</v>
      </c>
      <c r="F1690"/>
      <c r="G1690"/>
      <c r="H1690"/>
      <c r="I1690" s="20"/>
    </row>
    <row r="1691" spans="1:9" x14ac:dyDescent="0.25">
      <c r="A1691" s="20" t="s">
        <v>608</v>
      </c>
      <c r="B1691" s="21" t="s">
        <v>658</v>
      </c>
      <c r="C1691" s="20" t="s">
        <v>150</v>
      </c>
      <c r="D1691" t="s">
        <v>126</v>
      </c>
      <c r="E1691" t="s">
        <v>15</v>
      </c>
      <c r="F1691" t="s">
        <v>16</v>
      </c>
      <c r="G1691" t="s">
        <v>100</v>
      </c>
      <c r="H1691" s="12" t="s">
        <v>101</v>
      </c>
      <c r="I1691" s="20">
        <v>40</v>
      </c>
    </row>
    <row r="1692" spans="1:9" x14ac:dyDescent="0.25">
      <c r="A1692" s="20" t="s">
        <v>608</v>
      </c>
      <c r="B1692" s="21" t="s">
        <v>658</v>
      </c>
      <c r="C1692" s="20" t="s">
        <v>150</v>
      </c>
      <c r="D1692" t="s">
        <v>614</v>
      </c>
      <c r="E1692" t="s">
        <v>15</v>
      </c>
      <c r="F1692" t="s">
        <v>18</v>
      </c>
      <c r="G1692" t="s">
        <v>276</v>
      </c>
      <c r="H1692" t="s">
        <v>96</v>
      </c>
      <c r="I1692" s="20">
        <v>1</v>
      </c>
    </row>
    <row r="1693" spans="1:9" x14ac:dyDescent="0.25">
      <c r="A1693" s="20" t="s">
        <v>608</v>
      </c>
      <c r="B1693" s="21" t="s">
        <v>658</v>
      </c>
      <c r="C1693" s="20" t="s">
        <v>150</v>
      </c>
      <c r="D1693" t="s">
        <v>615</v>
      </c>
      <c r="E1693"/>
      <c r="F1693"/>
      <c r="G1693"/>
      <c r="H1693"/>
      <c r="I1693" s="20"/>
    </row>
    <row r="1694" spans="1:9" x14ac:dyDescent="0.25">
      <c r="A1694" s="20" t="s">
        <v>608</v>
      </c>
      <c r="B1694" s="21" t="s">
        <v>658</v>
      </c>
      <c r="C1694" s="20" t="s">
        <v>150</v>
      </c>
      <c r="D1694" t="s">
        <v>351</v>
      </c>
      <c r="E1694" t="s">
        <v>20</v>
      </c>
      <c r="F1694" t="s">
        <v>42</v>
      </c>
      <c r="G1694" t="s">
        <v>616</v>
      </c>
      <c r="H1694" t="s">
        <v>96</v>
      </c>
      <c r="I1694" s="20">
        <v>1</v>
      </c>
    </row>
    <row r="1695" spans="1:9" x14ac:dyDescent="0.25">
      <c r="A1695" s="20" t="s">
        <v>608</v>
      </c>
      <c r="B1695" s="21" t="s">
        <v>658</v>
      </c>
      <c r="C1695" s="20" t="s">
        <v>150</v>
      </c>
      <c r="D1695" t="s">
        <v>333</v>
      </c>
      <c r="E1695"/>
      <c r="F1695"/>
      <c r="G1695"/>
      <c r="H1695"/>
      <c r="I1695" s="20"/>
    </row>
    <row r="1696" spans="1:9" x14ac:dyDescent="0.25">
      <c r="A1696" s="20" t="s">
        <v>608</v>
      </c>
      <c r="B1696" s="21" t="s">
        <v>658</v>
      </c>
      <c r="C1696" s="20" t="s">
        <v>150</v>
      </c>
      <c r="D1696" t="s">
        <v>610</v>
      </c>
      <c r="E1696" t="s">
        <v>49</v>
      </c>
      <c r="F1696" t="s">
        <v>26</v>
      </c>
      <c r="G1696" t="s">
        <v>104</v>
      </c>
      <c r="H1696" s="12" t="s">
        <v>101</v>
      </c>
      <c r="I1696" s="20"/>
    </row>
    <row r="1697" spans="1:9" x14ac:dyDescent="0.25">
      <c r="A1697" s="20" t="s">
        <v>608</v>
      </c>
      <c r="B1697" s="21" t="s">
        <v>658</v>
      </c>
      <c r="C1697" s="20" t="s">
        <v>150</v>
      </c>
      <c r="D1697" t="s">
        <v>2146</v>
      </c>
      <c r="E1697" t="s">
        <v>21</v>
      </c>
      <c r="F1697" t="s">
        <v>26</v>
      </c>
      <c r="G1697" t="s">
        <v>104</v>
      </c>
      <c r="H1697" s="12" t="s">
        <v>101</v>
      </c>
      <c r="I1697" s="20">
        <v>12</v>
      </c>
    </row>
    <row r="1698" spans="1:9" x14ac:dyDescent="0.25">
      <c r="A1698" s="20" t="s">
        <v>608</v>
      </c>
      <c r="B1698" s="21" t="s">
        <v>658</v>
      </c>
      <c r="C1698" s="20" t="s">
        <v>150</v>
      </c>
      <c r="D1698" t="s">
        <v>195</v>
      </c>
      <c r="E1698"/>
      <c r="F1698"/>
      <c r="G1698"/>
      <c r="H1698"/>
      <c r="I1698" s="20"/>
    </row>
    <row r="1699" spans="1:9" x14ac:dyDescent="0.25">
      <c r="A1699" s="20" t="s">
        <v>608</v>
      </c>
      <c r="B1699" s="21" t="s">
        <v>658</v>
      </c>
      <c r="C1699" s="20" t="s">
        <v>150</v>
      </c>
      <c r="D1699" t="s">
        <v>611</v>
      </c>
      <c r="E1699"/>
      <c r="F1699"/>
      <c r="G1699"/>
      <c r="H1699"/>
      <c r="I1699" s="20"/>
    </row>
    <row r="1700" spans="1:9" x14ac:dyDescent="0.25">
      <c r="A1700" s="20" t="s">
        <v>608</v>
      </c>
      <c r="B1700" s="21" t="s">
        <v>658</v>
      </c>
      <c r="C1700" s="20" t="s">
        <v>150</v>
      </c>
      <c r="D1700" t="s">
        <v>612</v>
      </c>
      <c r="E1700"/>
      <c r="F1700"/>
      <c r="G1700"/>
      <c r="H1700"/>
      <c r="I1700" s="20"/>
    </row>
    <row r="1701" spans="1:9" x14ac:dyDescent="0.25">
      <c r="A1701" s="20" t="s">
        <v>608</v>
      </c>
      <c r="B1701" s="21" t="s">
        <v>658</v>
      </c>
      <c r="C1701" s="20" t="s">
        <v>150</v>
      </c>
      <c r="D1701" t="s">
        <v>265</v>
      </c>
      <c r="E1701"/>
      <c r="F1701"/>
      <c r="G1701"/>
      <c r="H1701"/>
      <c r="I1701" s="20"/>
    </row>
    <row r="1702" spans="1:9" x14ac:dyDescent="0.25">
      <c r="A1702" s="20" t="s">
        <v>608</v>
      </c>
      <c r="B1702" s="21" t="s">
        <v>658</v>
      </c>
      <c r="C1702" s="20" t="s">
        <v>150</v>
      </c>
      <c r="D1702" t="s">
        <v>628</v>
      </c>
      <c r="E1702" t="s">
        <v>15</v>
      </c>
      <c r="F1702" t="s">
        <v>629</v>
      </c>
      <c r="G1702" t="s">
        <v>630</v>
      </c>
      <c r="H1702" s="12" t="s">
        <v>101</v>
      </c>
      <c r="I1702" s="20">
        <v>36</v>
      </c>
    </row>
    <row r="1703" spans="1:9" x14ac:dyDescent="0.25">
      <c r="A1703" s="20" t="s">
        <v>608</v>
      </c>
      <c r="B1703" s="21" t="s">
        <v>658</v>
      </c>
      <c r="C1703" s="20" t="s">
        <v>5</v>
      </c>
      <c r="D1703" t="s">
        <v>375</v>
      </c>
      <c r="E1703"/>
      <c r="F1703"/>
      <c r="G1703"/>
      <c r="H1703" t="s">
        <v>96</v>
      </c>
      <c r="I1703" s="20">
        <v>1</v>
      </c>
    </row>
    <row r="1704" spans="1:9" x14ac:dyDescent="0.25">
      <c r="A1704" s="20" t="s">
        <v>608</v>
      </c>
      <c r="B1704" s="21" t="s">
        <v>658</v>
      </c>
      <c r="C1704" s="20" t="s">
        <v>5</v>
      </c>
      <c r="D1704" t="s">
        <v>632</v>
      </c>
      <c r="E1704"/>
      <c r="F1704"/>
      <c r="G1704"/>
      <c r="H1704" t="s">
        <v>96</v>
      </c>
      <c r="I1704" s="20">
        <v>1</v>
      </c>
    </row>
    <row r="1705" spans="1:9" x14ac:dyDescent="0.25">
      <c r="A1705" s="20" t="s">
        <v>608</v>
      </c>
      <c r="B1705" s="21" t="s">
        <v>658</v>
      </c>
      <c r="C1705" s="20" t="s">
        <v>5</v>
      </c>
      <c r="D1705" t="s">
        <v>633</v>
      </c>
      <c r="E1705"/>
      <c r="F1705"/>
      <c r="G1705"/>
      <c r="H1705" t="s">
        <v>96</v>
      </c>
      <c r="I1705" s="20">
        <v>1</v>
      </c>
    </row>
    <row r="1706" spans="1:9" x14ac:dyDescent="0.25">
      <c r="A1706" s="20" t="s">
        <v>608</v>
      </c>
      <c r="B1706" s="21" t="s">
        <v>658</v>
      </c>
      <c r="C1706" s="20" t="s">
        <v>5</v>
      </c>
      <c r="D1706" t="s">
        <v>634</v>
      </c>
      <c r="E1706"/>
      <c r="F1706"/>
      <c r="G1706"/>
      <c r="H1706" t="s">
        <v>96</v>
      </c>
      <c r="I1706" s="20">
        <v>1</v>
      </c>
    </row>
    <row r="1707" spans="1:9" x14ac:dyDescent="0.25">
      <c r="A1707" s="20" t="s">
        <v>608</v>
      </c>
      <c r="B1707" s="21" t="s">
        <v>658</v>
      </c>
      <c r="C1707" s="20" t="s">
        <v>5</v>
      </c>
      <c r="D1707" t="s">
        <v>635</v>
      </c>
      <c r="E1707"/>
      <c r="F1707"/>
      <c r="G1707"/>
      <c r="H1707" t="s">
        <v>96</v>
      </c>
      <c r="I1707" s="20">
        <v>1</v>
      </c>
    </row>
    <row r="1708" spans="1:9" x14ac:dyDescent="0.25">
      <c r="A1708" s="20" t="s">
        <v>608</v>
      </c>
      <c r="B1708" s="21" t="s">
        <v>658</v>
      </c>
      <c r="C1708" s="20" t="s">
        <v>5</v>
      </c>
      <c r="D1708" t="s">
        <v>636</v>
      </c>
      <c r="E1708"/>
      <c r="F1708"/>
      <c r="G1708"/>
      <c r="H1708" t="s">
        <v>96</v>
      </c>
      <c r="I1708" s="20">
        <v>5</v>
      </c>
    </row>
    <row r="1709" spans="1:9" x14ac:dyDescent="0.25">
      <c r="A1709" s="20" t="s">
        <v>608</v>
      </c>
      <c r="B1709" s="21" t="s">
        <v>658</v>
      </c>
      <c r="C1709" s="20" t="s">
        <v>5</v>
      </c>
      <c r="D1709" t="s">
        <v>637</v>
      </c>
      <c r="E1709"/>
      <c r="F1709"/>
      <c r="G1709"/>
      <c r="H1709" t="s">
        <v>96</v>
      </c>
      <c r="I1709" s="20">
        <v>1</v>
      </c>
    </row>
    <row r="1710" spans="1:9" x14ac:dyDescent="0.25">
      <c r="A1710" s="20" t="s">
        <v>608</v>
      </c>
      <c r="B1710" s="21" t="s">
        <v>658</v>
      </c>
      <c r="C1710" s="20" t="s">
        <v>5</v>
      </c>
      <c r="D1710" t="s">
        <v>638</v>
      </c>
      <c r="E1710"/>
      <c r="F1710"/>
      <c r="G1710"/>
      <c r="H1710" t="s">
        <v>96</v>
      </c>
      <c r="I1710" s="20">
        <v>1</v>
      </c>
    </row>
    <row r="1711" spans="1:9" x14ac:dyDescent="0.25">
      <c r="A1711" s="20" t="s">
        <v>608</v>
      </c>
      <c r="B1711" s="21" t="s">
        <v>658</v>
      </c>
      <c r="C1711" s="20" t="s">
        <v>5</v>
      </c>
      <c r="D1711" t="s">
        <v>639</v>
      </c>
      <c r="E1711"/>
      <c r="F1711"/>
      <c r="G1711"/>
      <c r="H1711" t="s">
        <v>96</v>
      </c>
      <c r="I1711" s="20">
        <v>2</v>
      </c>
    </row>
    <row r="1712" spans="1:9" x14ac:dyDescent="0.25">
      <c r="A1712" s="20" t="s">
        <v>608</v>
      </c>
      <c r="B1712" s="21" t="s">
        <v>658</v>
      </c>
      <c r="C1712" s="20" t="s">
        <v>5</v>
      </c>
      <c r="D1712" t="s">
        <v>640</v>
      </c>
      <c r="E1712"/>
      <c r="F1712"/>
      <c r="G1712"/>
      <c r="H1712" t="s">
        <v>96</v>
      </c>
      <c r="I1712" s="20">
        <v>4</v>
      </c>
    </row>
    <row r="1713" spans="1:9" x14ac:dyDescent="0.25">
      <c r="A1713" s="20" t="s">
        <v>608</v>
      </c>
      <c r="B1713" s="21" t="s">
        <v>658</v>
      </c>
      <c r="C1713" s="20" t="s">
        <v>5</v>
      </c>
      <c r="D1713" t="s">
        <v>641</v>
      </c>
      <c r="E1713"/>
      <c r="F1713"/>
      <c r="G1713"/>
      <c r="H1713" t="s">
        <v>96</v>
      </c>
      <c r="I1713" s="20">
        <v>2</v>
      </c>
    </row>
    <row r="1714" spans="1:9" x14ac:dyDescent="0.25">
      <c r="A1714" s="20" t="s">
        <v>608</v>
      </c>
      <c r="B1714" s="21" t="s">
        <v>658</v>
      </c>
      <c r="C1714" s="20" t="s">
        <v>5</v>
      </c>
      <c r="D1714" t="s">
        <v>642</v>
      </c>
      <c r="E1714"/>
      <c r="F1714"/>
      <c r="G1714"/>
      <c r="H1714" t="s">
        <v>96</v>
      </c>
      <c r="I1714" s="20">
        <v>2</v>
      </c>
    </row>
    <row r="1715" spans="1:9" x14ac:dyDescent="0.25">
      <c r="A1715" s="20" t="s">
        <v>608</v>
      </c>
      <c r="B1715" s="21" t="s">
        <v>658</v>
      </c>
      <c r="C1715" s="20" t="s">
        <v>5</v>
      </c>
      <c r="D1715" t="s">
        <v>643</v>
      </c>
      <c r="E1715"/>
      <c r="F1715"/>
      <c r="G1715"/>
      <c r="H1715" t="s">
        <v>96</v>
      </c>
      <c r="I1715" s="20">
        <v>2</v>
      </c>
    </row>
    <row r="1716" spans="1:9" x14ac:dyDescent="0.25">
      <c r="A1716" s="20" t="s">
        <v>608</v>
      </c>
      <c r="B1716" s="21" t="s">
        <v>658</v>
      </c>
      <c r="C1716" s="20" t="s">
        <v>5</v>
      </c>
      <c r="D1716" t="s">
        <v>644</v>
      </c>
      <c r="E1716"/>
      <c r="F1716"/>
      <c r="G1716"/>
      <c r="H1716" t="s">
        <v>96</v>
      </c>
      <c r="I1716" s="20">
        <v>2</v>
      </c>
    </row>
    <row r="1717" spans="1:9" x14ac:dyDescent="0.25">
      <c r="A1717" s="20" t="s">
        <v>608</v>
      </c>
      <c r="B1717" s="21" t="s">
        <v>658</v>
      </c>
      <c r="C1717" s="20" t="s">
        <v>5</v>
      </c>
      <c r="D1717" t="s">
        <v>645</v>
      </c>
      <c r="E1717"/>
      <c r="F1717"/>
      <c r="G1717"/>
      <c r="H1717" t="s">
        <v>96</v>
      </c>
      <c r="I1717" s="20">
        <v>2</v>
      </c>
    </row>
    <row r="1718" spans="1:9" x14ac:dyDescent="0.25">
      <c r="A1718" s="20" t="s">
        <v>608</v>
      </c>
      <c r="B1718" s="21" t="s">
        <v>658</v>
      </c>
      <c r="C1718" s="20" t="s">
        <v>5</v>
      </c>
      <c r="D1718" t="s">
        <v>646</v>
      </c>
      <c r="E1718"/>
      <c r="F1718"/>
      <c r="G1718"/>
      <c r="H1718" t="s">
        <v>96</v>
      </c>
      <c r="I1718" s="20">
        <v>2</v>
      </c>
    </row>
    <row r="1719" spans="1:9" x14ac:dyDescent="0.25">
      <c r="A1719" s="20" t="s">
        <v>608</v>
      </c>
      <c r="B1719" s="21" t="s">
        <v>658</v>
      </c>
      <c r="C1719" s="20" t="s">
        <v>5</v>
      </c>
      <c r="D1719" t="s">
        <v>647</v>
      </c>
      <c r="E1719"/>
      <c r="F1719"/>
      <c r="G1719"/>
      <c r="H1719" t="s">
        <v>96</v>
      </c>
      <c r="I1719" s="20">
        <v>2</v>
      </c>
    </row>
    <row r="1720" spans="1:9" x14ac:dyDescent="0.25">
      <c r="A1720" s="20" t="s">
        <v>608</v>
      </c>
      <c r="B1720" s="21" t="s">
        <v>658</v>
      </c>
      <c r="C1720" s="20" t="s">
        <v>5</v>
      </c>
      <c r="D1720" t="s">
        <v>648</v>
      </c>
      <c r="E1720"/>
      <c r="F1720"/>
      <c r="G1720"/>
      <c r="H1720" t="s">
        <v>96</v>
      </c>
      <c r="I1720" s="20">
        <v>2</v>
      </c>
    </row>
    <row r="1721" spans="1:9" x14ac:dyDescent="0.25">
      <c r="A1721" s="20" t="s">
        <v>608</v>
      </c>
      <c r="B1721" s="21" t="s">
        <v>658</v>
      </c>
      <c r="C1721" s="20" t="s">
        <v>5</v>
      </c>
      <c r="D1721" t="s">
        <v>649</v>
      </c>
      <c r="E1721"/>
      <c r="F1721"/>
      <c r="G1721"/>
      <c r="H1721" t="s">
        <v>96</v>
      </c>
      <c r="I1721" s="20">
        <v>2</v>
      </c>
    </row>
    <row r="1722" spans="1:9" x14ac:dyDescent="0.25">
      <c r="A1722" s="20" t="s">
        <v>608</v>
      </c>
      <c r="B1722" s="21" t="s">
        <v>658</v>
      </c>
      <c r="C1722" s="20" t="s">
        <v>5</v>
      </c>
      <c r="D1722" t="s">
        <v>650</v>
      </c>
      <c r="E1722"/>
      <c r="F1722"/>
      <c r="G1722"/>
      <c r="H1722" t="s">
        <v>96</v>
      </c>
      <c r="I1722" s="20">
        <v>1</v>
      </c>
    </row>
    <row r="1723" spans="1:9" x14ac:dyDescent="0.25">
      <c r="A1723" s="20" t="s">
        <v>608</v>
      </c>
      <c r="B1723" s="21" t="s">
        <v>658</v>
      </c>
      <c r="C1723" s="20" t="s">
        <v>5</v>
      </c>
      <c r="D1723" t="s">
        <v>651</v>
      </c>
      <c r="E1723"/>
      <c r="F1723"/>
      <c r="G1723"/>
      <c r="H1723" t="s">
        <v>96</v>
      </c>
      <c r="I1723" s="20">
        <v>1</v>
      </c>
    </row>
    <row r="1724" spans="1:9" x14ac:dyDescent="0.25">
      <c r="A1724" s="20" t="s">
        <v>608</v>
      </c>
      <c r="B1724" s="21" t="s">
        <v>658</v>
      </c>
      <c r="C1724" s="20" t="s">
        <v>5</v>
      </c>
      <c r="D1724" t="s">
        <v>652</v>
      </c>
      <c r="E1724"/>
      <c r="F1724"/>
      <c r="G1724"/>
      <c r="H1724" t="s">
        <v>96</v>
      </c>
      <c r="I1724" s="20">
        <v>2</v>
      </c>
    </row>
    <row r="1725" spans="1:9" x14ac:dyDescent="0.25">
      <c r="A1725" s="20" t="s">
        <v>608</v>
      </c>
      <c r="B1725" s="21" t="s">
        <v>658</v>
      </c>
      <c r="C1725" s="20" t="s">
        <v>5</v>
      </c>
      <c r="D1725" t="s">
        <v>653</v>
      </c>
      <c r="E1725"/>
      <c r="F1725"/>
      <c r="G1725"/>
      <c r="H1725" t="s">
        <v>96</v>
      </c>
      <c r="I1725" s="20">
        <v>4</v>
      </c>
    </row>
    <row r="1726" spans="1:9" x14ac:dyDescent="0.25">
      <c r="A1726" s="20" t="s">
        <v>608</v>
      </c>
      <c r="B1726" s="21" t="s">
        <v>658</v>
      </c>
      <c r="C1726" s="20" t="s">
        <v>5</v>
      </c>
      <c r="D1726" t="s">
        <v>654</v>
      </c>
      <c r="E1726"/>
      <c r="F1726"/>
      <c r="G1726"/>
      <c r="H1726" t="s">
        <v>96</v>
      </c>
      <c r="I1726" s="20">
        <v>4</v>
      </c>
    </row>
    <row r="1727" spans="1:9" x14ac:dyDescent="0.25">
      <c r="A1727" s="20" t="s">
        <v>608</v>
      </c>
      <c r="B1727" s="21" t="s">
        <v>658</v>
      </c>
      <c r="C1727" s="20" t="s">
        <v>150</v>
      </c>
      <c r="D1727" t="s">
        <v>375</v>
      </c>
      <c r="E1727"/>
      <c r="F1727"/>
      <c r="G1727"/>
      <c r="H1727" t="s">
        <v>96</v>
      </c>
      <c r="I1727" s="20">
        <v>1</v>
      </c>
    </row>
    <row r="1728" spans="1:9" x14ac:dyDescent="0.25">
      <c r="A1728" s="20" t="s">
        <v>608</v>
      </c>
      <c r="B1728" s="21" t="s">
        <v>658</v>
      </c>
      <c r="C1728" s="20" t="s">
        <v>150</v>
      </c>
      <c r="D1728" t="s">
        <v>632</v>
      </c>
      <c r="E1728"/>
      <c r="F1728"/>
      <c r="G1728"/>
      <c r="H1728" t="s">
        <v>96</v>
      </c>
      <c r="I1728" s="20">
        <v>1</v>
      </c>
    </row>
    <row r="1729" spans="1:9" x14ac:dyDescent="0.25">
      <c r="A1729" s="20" t="s">
        <v>608</v>
      </c>
      <c r="B1729" s="21" t="s">
        <v>658</v>
      </c>
      <c r="C1729" s="20" t="s">
        <v>150</v>
      </c>
      <c r="D1729" t="s">
        <v>633</v>
      </c>
      <c r="E1729"/>
      <c r="F1729"/>
      <c r="G1729"/>
      <c r="H1729" t="s">
        <v>96</v>
      </c>
      <c r="I1729" s="20">
        <v>1</v>
      </c>
    </row>
    <row r="1730" spans="1:9" x14ac:dyDescent="0.25">
      <c r="A1730" s="20" t="s">
        <v>608</v>
      </c>
      <c r="B1730" s="21" t="s">
        <v>658</v>
      </c>
      <c r="C1730" s="20" t="s">
        <v>150</v>
      </c>
      <c r="D1730" t="s">
        <v>634</v>
      </c>
      <c r="E1730"/>
      <c r="F1730"/>
      <c r="G1730"/>
      <c r="H1730" t="s">
        <v>96</v>
      </c>
      <c r="I1730" s="20">
        <v>1</v>
      </c>
    </row>
    <row r="1731" spans="1:9" x14ac:dyDescent="0.25">
      <c r="A1731" s="20" t="s">
        <v>608</v>
      </c>
      <c r="B1731" s="21" t="s">
        <v>658</v>
      </c>
      <c r="C1731" s="20" t="s">
        <v>150</v>
      </c>
      <c r="D1731" t="s">
        <v>635</v>
      </c>
      <c r="E1731"/>
      <c r="F1731"/>
      <c r="G1731"/>
      <c r="H1731" t="s">
        <v>96</v>
      </c>
      <c r="I1731" s="20">
        <v>1</v>
      </c>
    </row>
    <row r="1732" spans="1:9" x14ac:dyDescent="0.25">
      <c r="A1732" s="20" t="s">
        <v>608</v>
      </c>
      <c r="B1732" s="21" t="s">
        <v>658</v>
      </c>
      <c r="C1732" s="20" t="s">
        <v>150</v>
      </c>
      <c r="D1732" t="s">
        <v>636</v>
      </c>
      <c r="E1732"/>
      <c r="F1732"/>
      <c r="G1732"/>
      <c r="H1732" t="s">
        <v>96</v>
      </c>
      <c r="I1732" s="20">
        <v>5</v>
      </c>
    </row>
    <row r="1733" spans="1:9" x14ac:dyDescent="0.25">
      <c r="A1733" s="20" t="s">
        <v>608</v>
      </c>
      <c r="B1733" s="21" t="s">
        <v>658</v>
      </c>
      <c r="C1733" s="20" t="s">
        <v>150</v>
      </c>
      <c r="D1733" t="s">
        <v>637</v>
      </c>
      <c r="E1733"/>
      <c r="F1733"/>
      <c r="G1733"/>
      <c r="H1733" t="s">
        <v>96</v>
      </c>
      <c r="I1733" s="20">
        <v>1</v>
      </c>
    </row>
    <row r="1734" spans="1:9" x14ac:dyDescent="0.25">
      <c r="A1734" s="20" t="s">
        <v>608</v>
      </c>
      <c r="B1734" s="21" t="s">
        <v>658</v>
      </c>
      <c r="C1734" s="20" t="s">
        <v>150</v>
      </c>
      <c r="D1734" t="s">
        <v>638</v>
      </c>
      <c r="E1734"/>
      <c r="F1734"/>
      <c r="G1734"/>
      <c r="H1734" t="s">
        <v>96</v>
      </c>
      <c r="I1734" s="20">
        <v>1</v>
      </c>
    </row>
    <row r="1735" spans="1:9" x14ac:dyDescent="0.25">
      <c r="A1735" s="20" t="s">
        <v>608</v>
      </c>
      <c r="B1735" s="21" t="s">
        <v>658</v>
      </c>
      <c r="C1735" s="20" t="s">
        <v>150</v>
      </c>
      <c r="D1735" t="s">
        <v>639</v>
      </c>
      <c r="E1735"/>
      <c r="F1735"/>
      <c r="G1735"/>
      <c r="H1735" t="s">
        <v>96</v>
      </c>
      <c r="I1735" s="20">
        <v>2</v>
      </c>
    </row>
    <row r="1736" spans="1:9" x14ac:dyDescent="0.25">
      <c r="A1736" s="20" t="s">
        <v>608</v>
      </c>
      <c r="B1736" s="21" t="s">
        <v>658</v>
      </c>
      <c r="C1736" s="20" t="s">
        <v>150</v>
      </c>
      <c r="D1736" t="s">
        <v>640</v>
      </c>
      <c r="E1736"/>
      <c r="F1736"/>
      <c r="G1736"/>
      <c r="H1736" t="s">
        <v>96</v>
      </c>
      <c r="I1736" s="20">
        <v>4</v>
      </c>
    </row>
    <row r="1737" spans="1:9" x14ac:dyDescent="0.25">
      <c r="A1737" s="20" t="s">
        <v>608</v>
      </c>
      <c r="B1737" s="21" t="s">
        <v>658</v>
      </c>
      <c r="C1737" s="20" t="s">
        <v>150</v>
      </c>
      <c r="D1737" t="s">
        <v>641</v>
      </c>
      <c r="E1737"/>
      <c r="F1737"/>
      <c r="G1737"/>
      <c r="H1737" t="s">
        <v>96</v>
      </c>
      <c r="I1737" s="20">
        <v>2</v>
      </c>
    </row>
    <row r="1738" spans="1:9" x14ac:dyDescent="0.25">
      <c r="A1738" s="20" t="s">
        <v>608</v>
      </c>
      <c r="B1738" s="21" t="s">
        <v>658</v>
      </c>
      <c r="C1738" s="20" t="s">
        <v>150</v>
      </c>
      <c r="D1738" t="s">
        <v>642</v>
      </c>
      <c r="E1738"/>
      <c r="F1738"/>
      <c r="G1738"/>
      <c r="H1738" t="s">
        <v>96</v>
      </c>
      <c r="I1738" s="20">
        <v>2</v>
      </c>
    </row>
    <row r="1739" spans="1:9" x14ac:dyDescent="0.25">
      <c r="A1739" s="20" t="s">
        <v>608</v>
      </c>
      <c r="B1739" s="21" t="s">
        <v>658</v>
      </c>
      <c r="C1739" s="20" t="s">
        <v>150</v>
      </c>
      <c r="D1739" t="s">
        <v>643</v>
      </c>
      <c r="E1739"/>
      <c r="F1739"/>
      <c r="G1739"/>
      <c r="H1739" t="s">
        <v>96</v>
      </c>
      <c r="I1739" s="20">
        <v>2</v>
      </c>
    </row>
    <row r="1740" spans="1:9" x14ac:dyDescent="0.25">
      <c r="A1740" s="20" t="s">
        <v>608</v>
      </c>
      <c r="B1740" s="21" t="s">
        <v>658</v>
      </c>
      <c r="C1740" s="20" t="s">
        <v>150</v>
      </c>
      <c r="D1740" t="s">
        <v>644</v>
      </c>
      <c r="E1740"/>
      <c r="F1740"/>
      <c r="G1740"/>
      <c r="H1740" t="s">
        <v>96</v>
      </c>
      <c r="I1740" s="20">
        <v>2</v>
      </c>
    </row>
    <row r="1741" spans="1:9" x14ac:dyDescent="0.25">
      <c r="A1741" s="20" t="s">
        <v>608</v>
      </c>
      <c r="B1741" s="21" t="s">
        <v>658</v>
      </c>
      <c r="C1741" s="20" t="s">
        <v>150</v>
      </c>
      <c r="D1741" t="s">
        <v>645</v>
      </c>
      <c r="E1741"/>
      <c r="F1741"/>
      <c r="G1741"/>
      <c r="H1741" t="s">
        <v>96</v>
      </c>
      <c r="I1741" s="20">
        <v>2</v>
      </c>
    </row>
    <row r="1742" spans="1:9" x14ac:dyDescent="0.25">
      <c r="A1742" s="20" t="s">
        <v>608</v>
      </c>
      <c r="B1742" s="21" t="s">
        <v>658</v>
      </c>
      <c r="C1742" s="20" t="s">
        <v>150</v>
      </c>
      <c r="D1742" t="s">
        <v>646</v>
      </c>
      <c r="E1742"/>
      <c r="F1742"/>
      <c r="G1742"/>
      <c r="H1742" t="s">
        <v>96</v>
      </c>
      <c r="I1742" s="20">
        <v>2</v>
      </c>
    </row>
    <row r="1743" spans="1:9" x14ac:dyDescent="0.25">
      <c r="A1743" s="20" t="s">
        <v>608</v>
      </c>
      <c r="B1743" s="21" t="s">
        <v>658</v>
      </c>
      <c r="C1743" s="20" t="s">
        <v>150</v>
      </c>
      <c r="D1743" t="s">
        <v>647</v>
      </c>
      <c r="E1743"/>
      <c r="F1743"/>
      <c r="G1743"/>
      <c r="H1743" t="s">
        <v>96</v>
      </c>
      <c r="I1743" s="20">
        <v>2</v>
      </c>
    </row>
    <row r="1744" spans="1:9" x14ac:dyDescent="0.25">
      <c r="A1744" s="20" t="s">
        <v>608</v>
      </c>
      <c r="B1744" s="21" t="s">
        <v>658</v>
      </c>
      <c r="C1744" s="20" t="s">
        <v>150</v>
      </c>
      <c r="D1744" t="s">
        <v>648</v>
      </c>
      <c r="E1744"/>
      <c r="F1744"/>
      <c r="G1744"/>
      <c r="H1744" t="s">
        <v>96</v>
      </c>
      <c r="I1744" s="20">
        <v>2</v>
      </c>
    </row>
    <row r="1745" spans="1:9" x14ac:dyDescent="0.25">
      <c r="A1745" s="20" t="s">
        <v>608</v>
      </c>
      <c r="B1745" s="21" t="s">
        <v>658</v>
      </c>
      <c r="C1745" s="20" t="s">
        <v>150</v>
      </c>
      <c r="D1745" t="s">
        <v>649</v>
      </c>
      <c r="E1745"/>
      <c r="F1745"/>
      <c r="G1745"/>
      <c r="H1745" t="s">
        <v>96</v>
      </c>
      <c r="I1745" s="20">
        <v>2</v>
      </c>
    </row>
    <row r="1746" spans="1:9" x14ac:dyDescent="0.25">
      <c r="A1746" s="20" t="s">
        <v>608</v>
      </c>
      <c r="B1746" s="21" t="s">
        <v>658</v>
      </c>
      <c r="C1746" s="20" t="s">
        <v>150</v>
      </c>
      <c r="D1746" t="s">
        <v>650</v>
      </c>
      <c r="E1746"/>
      <c r="F1746"/>
      <c r="G1746"/>
      <c r="H1746" t="s">
        <v>96</v>
      </c>
      <c r="I1746" s="20">
        <v>1</v>
      </c>
    </row>
    <row r="1747" spans="1:9" x14ac:dyDescent="0.25">
      <c r="A1747" s="20" t="s">
        <v>608</v>
      </c>
      <c r="B1747" s="21" t="s">
        <v>658</v>
      </c>
      <c r="C1747" s="20" t="s">
        <v>150</v>
      </c>
      <c r="D1747" t="s">
        <v>651</v>
      </c>
      <c r="E1747"/>
      <c r="F1747"/>
      <c r="G1747"/>
      <c r="H1747" t="s">
        <v>96</v>
      </c>
      <c r="I1747" s="20">
        <v>1</v>
      </c>
    </row>
    <row r="1748" spans="1:9" x14ac:dyDescent="0.25">
      <c r="A1748" s="20" t="s">
        <v>608</v>
      </c>
      <c r="B1748" s="21" t="s">
        <v>658</v>
      </c>
      <c r="C1748" s="20" t="s">
        <v>150</v>
      </c>
      <c r="D1748" t="s">
        <v>652</v>
      </c>
      <c r="E1748"/>
      <c r="F1748"/>
      <c r="G1748"/>
      <c r="H1748" t="s">
        <v>96</v>
      </c>
      <c r="I1748" s="20">
        <v>2</v>
      </c>
    </row>
    <row r="1749" spans="1:9" x14ac:dyDescent="0.25">
      <c r="A1749" s="20" t="s">
        <v>608</v>
      </c>
      <c r="B1749" s="21" t="s">
        <v>658</v>
      </c>
      <c r="C1749" s="20" t="s">
        <v>150</v>
      </c>
      <c r="D1749" t="s">
        <v>653</v>
      </c>
      <c r="E1749"/>
      <c r="F1749"/>
      <c r="G1749"/>
      <c r="H1749" t="s">
        <v>96</v>
      </c>
      <c r="I1749" s="20">
        <v>4</v>
      </c>
    </row>
    <row r="1750" spans="1:9" x14ac:dyDescent="0.25">
      <c r="A1750" s="20" t="s">
        <v>608</v>
      </c>
      <c r="B1750" s="21" t="s">
        <v>658</v>
      </c>
      <c r="C1750" s="20" t="s">
        <v>150</v>
      </c>
      <c r="D1750" t="s">
        <v>654</v>
      </c>
      <c r="E1750"/>
      <c r="F1750"/>
      <c r="G1750"/>
      <c r="H1750" t="s">
        <v>96</v>
      </c>
      <c r="I1750" s="20">
        <v>4</v>
      </c>
    </row>
    <row r="1751" spans="1:9" x14ac:dyDescent="0.25">
      <c r="A1751" s="20" t="s">
        <v>14</v>
      </c>
      <c r="B1751" s="21" t="s">
        <v>657</v>
      </c>
      <c r="C1751" s="20" t="s">
        <v>6</v>
      </c>
      <c r="D1751" t="s">
        <v>854</v>
      </c>
      <c r="E1751"/>
      <c r="F1751"/>
      <c r="G1751"/>
      <c r="H1751"/>
      <c r="I1751" s="20"/>
    </row>
    <row r="1752" spans="1:9" x14ac:dyDescent="0.25">
      <c r="A1752" s="20" t="s">
        <v>14</v>
      </c>
      <c r="B1752" s="21" t="s">
        <v>657</v>
      </c>
      <c r="C1752" s="20" t="s">
        <v>6</v>
      </c>
      <c r="D1752" t="s">
        <v>855</v>
      </c>
      <c r="E1752"/>
      <c r="F1752" t="s">
        <v>884</v>
      </c>
      <c r="G1752"/>
      <c r="H1752"/>
      <c r="I1752" s="20"/>
    </row>
    <row r="1753" spans="1:9" x14ac:dyDescent="0.25">
      <c r="A1753" s="20" t="s">
        <v>14</v>
      </c>
      <c r="B1753" s="21" t="s">
        <v>657</v>
      </c>
      <c r="C1753" s="20" t="s">
        <v>6</v>
      </c>
      <c r="D1753" t="s">
        <v>856</v>
      </c>
      <c r="E1753"/>
      <c r="F1753"/>
      <c r="G1753" t="s">
        <v>885</v>
      </c>
      <c r="H1753" s="12" t="s">
        <v>101</v>
      </c>
      <c r="I1753" s="20">
        <v>610</v>
      </c>
    </row>
    <row r="1754" spans="1:9" x14ac:dyDescent="0.25">
      <c r="A1754" s="20" t="s">
        <v>14</v>
      </c>
      <c r="B1754" s="21" t="s">
        <v>657</v>
      </c>
      <c r="C1754" s="20" t="s">
        <v>6</v>
      </c>
      <c r="D1754" t="s">
        <v>857</v>
      </c>
      <c r="E1754"/>
      <c r="F1754" t="s">
        <v>886</v>
      </c>
      <c r="G1754"/>
      <c r="H1754"/>
      <c r="I1754" s="20"/>
    </row>
    <row r="1755" spans="1:9" x14ac:dyDescent="0.25">
      <c r="A1755" s="20" t="s">
        <v>14</v>
      </c>
      <c r="B1755" s="21" t="s">
        <v>657</v>
      </c>
      <c r="C1755" s="20" t="s">
        <v>6</v>
      </c>
      <c r="D1755" t="s">
        <v>858</v>
      </c>
      <c r="E1755"/>
      <c r="F1755" t="s">
        <v>887</v>
      </c>
      <c r="G1755"/>
      <c r="H1755"/>
      <c r="I1755" s="20"/>
    </row>
    <row r="1756" spans="1:9" x14ac:dyDescent="0.25">
      <c r="A1756" s="20" t="s">
        <v>14</v>
      </c>
      <c r="B1756" s="21" t="s">
        <v>657</v>
      </c>
      <c r="C1756" s="20" t="s">
        <v>6</v>
      </c>
      <c r="D1756" t="s">
        <v>859</v>
      </c>
      <c r="E1756"/>
      <c r="F1756"/>
      <c r="G1756"/>
      <c r="H1756"/>
      <c r="I1756" s="20"/>
    </row>
    <row r="1757" spans="1:9" x14ac:dyDescent="0.25">
      <c r="A1757" s="20" t="s">
        <v>14</v>
      </c>
      <c r="B1757" s="21" t="s">
        <v>657</v>
      </c>
      <c r="C1757" s="20" t="s">
        <v>6</v>
      </c>
      <c r="D1757" t="s">
        <v>860</v>
      </c>
      <c r="E1757"/>
      <c r="F1757"/>
      <c r="G1757"/>
      <c r="H1757"/>
      <c r="I1757" s="20"/>
    </row>
    <row r="1758" spans="1:9" x14ac:dyDescent="0.25">
      <c r="A1758" s="20" t="s">
        <v>14</v>
      </c>
      <c r="B1758" s="21" t="s">
        <v>657</v>
      </c>
      <c r="C1758" s="20" t="s">
        <v>6</v>
      </c>
      <c r="D1758" t="s">
        <v>861</v>
      </c>
      <c r="E1758"/>
      <c r="F1758" t="s">
        <v>888</v>
      </c>
      <c r="G1758"/>
      <c r="H1758"/>
      <c r="I1758" s="20"/>
    </row>
    <row r="1759" spans="1:9" x14ac:dyDescent="0.25">
      <c r="A1759" s="20" t="s">
        <v>14</v>
      </c>
      <c r="B1759" s="21" t="s">
        <v>657</v>
      </c>
      <c r="C1759" s="20" t="s">
        <v>6</v>
      </c>
      <c r="D1759" t="s">
        <v>862</v>
      </c>
      <c r="E1759"/>
      <c r="F1759"/>
      <c r="G1759"/>
      <c r="H1759"/>
      <c r="I1759" s="20"/>
    </row>
    <row r="1760" spans="1:9" x14ac:dyDescent="0.25">
      <c r="A1760" s="20" t="s">
        <v>14</v>
      </c>
      <c r="B1760" s="21" t="s">
        <v>657</v>
      </c>
      <c r="C1760" s="20" t="s">
        <v>6</v>
      </c>
      <c r="D1760" t="s">
        <v>863</v>
      </c>
      <c r="E1760"/>
      <c r="F1760" t="s">
        <v>760</v>
      </c>
      <c r="G1760"/>
      <c r="H1760"/>
      <c r="I1760" s="20"/>
    </row>
    <row r="1761" spans="1:9" x14ac:dyDescent="0.25">
      <c r="A1761" s="20" t="s">
        <v>14</v>
      </c>
      <c r="B1761" s="21" t="s">
        <v>657</v>
      </c>
      <c r="C1761" s="20" t="s">
        <v>6</v>
      </c>
      <c r="D1761" t="s">
        <v>864</v>
      </c>
      <c r="E1761"/>
      <c r="F1761"/>
      <c r="G1761"/>
      <c r="H1761"/>
      <c r="I1761" s="20"/>
    </row>
    <row r="1762" spans="1:9" x14ac:dyDescent="0.25">
      <c r="A1762" s="20" t="s">
        <v>14</v>
      </c>
      <c r="B1762" s="21" t="s">
        <v>657</v>
      </c>
      <c r="C1762" s="20" t="s">
        <v>6</v>
      </c>
      <c r="D1762" t="s">
        <v>865</v>
      </c>
      <c r="E1762"/>
      <c r="F1762"/>
      <c r="G1762"/>
      <c r="H1762"/>
      <c r="I1762" s="20"/>
    </row>
    <row r="1763" spans="1:9" x14ac:dyDescent="0.25">
      <c r="A1763" s="20" t="s">
        <v>14</v>
      </c>
      <c r="B1763" s="21" t="s">
        <v>657</v>
      </c>
      <c r="C1763" s="20" t="s">
        <v>6</v>
      </c>
      <c r="D1763" t="s">
        <v>866</v>
      </c>
      <c r="E1763"/>
      <c r="F1763"/>
      <c r="G1763"/>
      <c r="H1763"/>
      <c r="I1763" s="20"/>
    </row>
    <row r="1764" spans="1:9" x14ac:dyDescent="0.25">
      <c r="A1764" s="20" t="s">
        <v>14</v>
      </c>
      <c r="B1764" s="21" t="s">
        <v>657</v>
      </c>
      <c r="C1764" s="20" t="s">
        <v>6</v>
      </c>
      <c r="D1764" t="s">
        <v>867</v>
      </c>
      <c r="E1764"/>
      <c r="F1764"/>
      <c r="G1764"/>
      <c r="H1764"/>
      <c r="I1764" s="20"/>
    </row>
    <row r="1765" spans="1:9" x14ac:dyDescent="0.25">
      <c r="A1765" s="20" t="s">
        <v>14</v>
      </c>
      <c r="B1765" s="21" t="s">
        <v>657</v>
      </c>
      <c r="C1765" s="20" t="s">
        <v>6</v>
      </c>
      <c r="D1765" t="s">
        <v>868</v>
      </c>
      <c r="E1765"/>
      <c r="F1765"/>
      <c r="G1765"/>
      <c r="H1765"/>
      <c r="I1765" s="20"/>
    </row>
    <row r="1766" spans="1:9" x14ac:dyDescent="0.25">
      <c r="A1766" s="20" t="s">
        <v>14</v>
      </c>
      <c r="B1766" s="21" t="s">
        <v>657</v>
      </c>
      <c r="C1766" s="20" t="s">
        <v>6</v>
      </c>
      <c r="D1766" t="s">
        <v>869</v>
      </c>
      <c r="E1766"/>
      <c r="F1766"/>
      <c r="G1766"/>
      <c r="H1766"/>
      <c r="I1766" s="20"/>
    </row>
    <row r="1767" spans="1:9" x14ac:dyDescent="0.25">
      <c r="A1767" s="20" t="s">
        <v>14</v>
      </c>
      <c r="B1767" s="21" t="s">
        <v>657</v>
      </c>
      <c r="C1767" s="20" t="s">
        <v>6</v>
      </c>
      <c r="D1767" t="s">
        <v>870</v>
      </c>
      <c r="E1767"/>
      <c r="F1767"/>
      <c r="G1767"/>
      <c r="H1767"/>
      <c r="I1767" s="20"/>
    </row>
    <row r="1768" spans="1:9" x14ac:dyDescent="0.25">
      <c r="A1768" s="20" t="s">
        <v>14</v>
      </c>
      <c r="B1768" s="21" t="s">
        <v>657</v>
      </c>
      <c r="C1768" s="20" t="s">
        <v>6</v>
      </c>
      <c r="D1768" t="s">
        <v>871</v>
      </c>
      <c r="E1768"/>
      <c r="F1768"/>
      <c r="G1768"/>
      <c r="H1768"/>
      <c r="I1768" s="20"/>
    </row>
    <row r="1769" spans="1:9" x14ac:dyDescent="0.25">
      <c r="A1769" s="20" t="s">
        <v>14</v>
      </c>
      <c r="B1769" s="21" t="s">
        <v>657</v>
      </c>
      <c r="C1769" s="20" t="s">
        <v>6</v>
      </c>
      <c r="D1769" t="s">
        <v>872</v>
      </c>
      <c r="E1769"/>
      <c r="F1769"/>
      <c r="G1769"/>
      <c r="H1769"/>
      <c r="I1769" s="20"/>
    </row>
    <row r="1770" spans="1:9" x14ac:dyDescent="0.25">
      <c r="A1770" s="20" t="s">
        <v>14</v>
      </c>
      <c r="B1770" s="21" t="s">
        <v>657</v>
      </c>
      <c r="C1770" s="20" t="s">
        <v>6</v>
      </c>
      <c r="D1770" t="s">
        <v>873</v>
      </c>
      <c r="E1770"/>
      <c r="F1770"/>
      <c r="G1770"/>
      <c r="H1770"/>
      <c r="I1770" s="20"/>
    </row>
    <row r="1771" spans="1:9" x14ac:dyDescent="0.25">
      <c r="A1771" s="20" t="s">
        <v>14</v>
      </c>
      <c r="B1771" s="21" t="s">
        <v>657</v>
      </c>
      <c r="C1771" s="20" t="s">
        <v>6</v>
      </c>
      <c r="D1771" t="s">
        <v>874</v>
      </c>
      <c r="E1771"/>
      <c r="F1771"/>
      <c r="G1771"/>
      <c r="H1771"/>
      <c r="I1771" s="20"/>
    </row>
    <row r="1772" spans="1:9" x14ac:dyDescent="0.25">
      <c r="A1772" s="20" t="s">
        <v>14</v>
      </c>
      <c r="B1772" s="21" t="s">
        <v>657</v>
      </c>
      <c r="C1772" s="20" t="s">
        <v>6</v>
      </c>
      <c r="D1772" t="s">
        <v>875</v>
      </c>
      <c r="E1772"/>
      <c r="F1772"/>
      <c r="G1772"/>
      <c r="H1772"/>
      <c r="I1772" s="20"/>
    </row>
    <row r="1773" spans="1:9" x14ac:dyDescent="0.25">
      <c r="A1773" s="20" t="s">
        <v>14</v>
      </c>
      <c r="B1773" s="21" t="s">
        <v>657</v>
      </c>
      <c r="C1773" s="20" t="s">
        <v>6</v>
      </c>
      <c r="D1773" t="s">
        <v>876</v>
      </c>
      <c r="E1773"/>
      <c r="F1773"/>
      <c r="G1773"/>
      <c r="H1773"/>
      <c r="I1773" s="20"/>
    </row>
    <row r="1774" spans="1:9" x14ac:dyDescent="0.25">
      <c r="A1774" s="20" t="s">
        <v>14</v>
      </c>
      <c r="B1774" s="21" t="s">
        <v>657</v>
      </c>
      <c r="C1774" s="20" t="s">
        <v>6</v>
      </c>
      <c r="D1774" t="s">
        <v>877</v>
      </c>
      <c r="E1774"/>
      <c r="F1774"/>
      <c r="G1774"/>
      <c r="H1774"/>
      <c r="I1774" s="20"/>
    </row>
    <row r="1775" spans="1:9" x14ac:dyDescent="0.25">
      <c r="A1775" s="20" t="s">
        <v>14</v>
      </c>
      <c r="B1775" s="21" t="s">
        <v>657</v>
      </c>
      <c r="C1775" s="20" t="s">
        <v>6</v>
      </c>
      <c r="D1775" t="s">
        <v>878</v>
      </c>
      <c r="E1775"/>
      <c r="F1775"/>
      <c r="G1775" t="s">
        <v>889</v>
      </c>
      <c r="H1775" s="12" t="s">
        <v>101</v>
      </c>
      <c r="I1775" s="20">
        <v>54</v>
      </c>
    </row>
    <row r="1776" spans="1:9" x14ac:dyDescent="0.25">
      <c r="A1776" s="20" t="s">
        <v>14</v>
      </c>
      <c r="B1776" s="21" t="s">
        <v>657</v>
      </c>
      <c r="C1776" s="20" t="s">
        <v>6</v>
      </c>
      <c r="D1776" t="s">
        <v>879</v>
      </c>
      <c r="E1776"/>
      <c r="F1776"/>
      <c r="G1776" t="s">
        <v>1942</v>
      </c>
      <c r="H1776" t="s">
        <v>96</v>
      </c>
      <c r="I1776" s="20">
        <v>2</v>
      </c>
    </row>
    <row r="1777" spans="1:9" x14ac:dyDescent="0.25">
      <c r="A1777" s="20" t="s">
        <v>14</v>
      </c>
      <c r="B1777" s="21" t="s">
        <v>657</v>
      </c>
      <c r="C1777" s="20" t="s">
        <v>6</v>
      </c>
      <c r="D1777" t="s">
        <v>879</v>
      </c>
      <c r="E1777"/>
      <c r="F1777"/>
      <c r="G1777" t="s">
        <v>1941</v>
      </c>
      <c r="H1777" t="s">
        <v>96</v>
      </c>
      <c r="I1777" s="20">
        <v>2</v>
      </c>
    </row>
    <row r="1778" spans="1:9" x14ac:dyDescent="0.25">
      <c r="A1778" s="20" t="s">
        <v>14</v>
      </c>
      <c r="B1778" s="21" t="s">
        <v>657</v>
      </c>
      <c r="C1778" s="20" t="s">
        <v>6</v>
      </c>
      <c r="D1778" t="s">
        <v>880</v>
      </c>
      <c r="E1778"/>
      <c r="F1778"/>
      <c r="G1778" t="s">
        <v>1944</v>
      </c>
      <c r="H1778" t="s">
        <v>96</v>
      </c>
      <c r="I1778" s="20">
        <v>1</v>
      </c>
    </row>
    <row r="1779" spans="1:9" x14ac:dyDescent="0.25">
      <c r="A1779" s="20" t="s">
        <v>14</v>
      </c>
      <c r="B1779" s="21" t="s">
        <v>657</v>
      </c>
      <c r="C1779" s="20" t="s">
        <v>6</v>
      </c>
      <c r="D1779" t="s">
        <v>880</v>
      </c>
      <c r="E1779"/>
      <c r="F1779"/>
      <c r="G1779" t="s">
        <v>1943</v>
      </c>
      <c r="H1779" t="s">
        <v>96</v>
      </c>
      <c r="I1779" s="20">
        <v>1</v>
      </c>
    </row>
    <row r="1780" spans="1:9" x14ac:dyDescent="0.25">
      <c r="A1780" s="20" t="s">
        <v>14</v>
      </c>
      <c r="B1780" s="21" t="s">
        <v>657</v>
      </c>
      <c r="C1780" s="20" t="s">
        <v>6</v>
      </c>
      <c r="D1780" t="s">
        <v>881</v>
      </c>
      <c r="E1780"/>
      <c r="F1780"/>
      <c r="G1780" t="s">
        <v>1946</v>
      </c>
      <c r="H1780" t="s">
        <v>96</v>
      </c>
      <c r="I1780" s="20">
        <v>2</v>
      </c>
    </row>
    <row r="1781" spans="1:9" x14ac:dyDescent="0.25">
      <c r="A1781" s="20" t="s">
        <v>14</v>
      </c>
      <c r="B1781" s="21" t="s">
        <v>657</v>
      </c>
      <c r="C1781" s="20" t="s">
        <v>6</v>
      </c>
      <c r="D1781" t="s">
        <v>881</v>
      </c>
      <c r="E1781"/>
      <c r="F1781"/>
      <c r="G1781" t="s">
        <v>1945</v>
      </c>
      <c r="H1781" t="s">
        <v>96</v>
      </c>
      <c r="I1781" s="20">
        <v>2</v>
      </c>
    </row>
    <row r="1782" spans="1:9" x14ac:dyDescent="0.25">
      <c r="A1782" s="20" t="s">
        <v>14</v>
      </c>
      <c r="B1782" s="21" t="s">
        <v>657</v>
      </c>
      <c r="C1782" s="20" t="s">
        <v>6</v>
      </c>
      <c r="D1782" t="s">
        <v>882</v>
      </c>
      <c r="E1782"/>
      <c r="F1782"/>
      <c r="G1782" t="s">
        <v>1947</v>
      </c>
      <c r="H1782" t="s">
        <v>96</v>
      </c>
      <c r="I1782" s="20">
        <v>2</v>
      </c>
    </row>
    <row r="1783" spans="1:9" x14ac:dyDescent="0.25">
      <c r="A1783" s="20" t="s">
        <v>14</v>
      </c>
      <c r="B1783" s="21" t="s">
        <v>657</v>
      </c>
      <c r="C1783" s="20" t="s">
        <v>6</v>
      </c>
      <c r="D1783" t="s">
        <v>882</v>
      </c>
      <c r="E1783"/>
      <c r="F1783"/>
      <c r="G1783" t="s">
        <v>1948</v>
      </c>
      <c r="H1783" t="s">
        <v>96</v>
      </c>
      <c r="I1783" s="20">
        <v>2</v>
      </c>
    </row>
    <row r="1784" spans="1:9" x14ac:dyDescent="0.25">
      <c r="A1784" s="20" t="s">
        <v>14</v>
      </c>
      <c r="B1784" s="21" t="s">
        <v>657</v>
      </c>
      <c r="C1784" s="20" t="s">
        <v>6</v>
      </c>
      <c r="D1784" t="s">
        <v>883</v>
      </c>
      <c r="E1784"/>
      <c r="F1784"/>
      <c r="G1784" t="s">
        <v>894</v>
      </c>
      <c r="H1784" t="s">
        <v>96</v>
      </c>
      <c r="I1784" s="20">
        <v>1</v>
      </c>
    </row>
    <row r="1785" spans="1:9" x14ac:dyDescent="0.25">
      <c r="A1785" s="20" t="s">
        <v>14</v>
      </c>
      <c r="B1785" s="21" t="s">
        <v>657</v>
      </c>
      <c r="C1785" s="20" t="s">
        <v>4</v>
      </c>
      <c r="D1785" t="s">
        <v>854</v>
      </c>
      <c r="E1785"/>
      <c r="F1785"/>
      <c r="G1785"/>
      <c r="H1785"/>
      <c r="I1785" s="20"/>
    </row>
    <row r="1786" spans="1:9" x14ac:dyDescent="0.25">
      <c r="A1786" s="20" t="s">
        <v>14</v>
      </c>
      <c r="B1786" s="21" t="s">
        <v>657</v>
      </c>
      <c r="C1786" s="20" t="s">
        <v>4</v>
      </c>
      <c r="D1786" t="s">
        <v>855</v>
      </c>
      <c r="E1786"/>
      <c r="F1786" t="s">
        <v>884</v>
      </c>
      <c r="G1786"/>
      <c r="H1786"/>
      <c r="I1786" s="20"/>
    </row>
    <row r="1787" spans="1:9" x14ac:dyDescent="0.25">
      <c r="A1787" s="20" t="s">
        <v>14</v>
      </c>
      <c r="B1787" s="21" t="s">
        <v>657</v>
      </c>
      <c r="C1787" s="20" t="s">
        <v>4</v>
      </c>
      <c r="D1787" t="s">
        <v>856</v>
      </c>
      <c r="E1787"/>
      <c r="F1787"/>
      <c r="G1787" t="s">
        <v>885</v>
      </c>
      <c r="H1787" s="12" t="s">
        <v>101</v>
      </c>
      <c r="I1787" s="20">
        <v>610</v>
      </c>
    </row>
    <row r="1788" spans="1:9" x14ac:dyDescent="0.25">
      <c r="A1788" s="20" t="s">
        <v>14</v>
      </c>
      <c r="B1788" s="21" t="s">
        <v>657</v>
      </c>
      <c r="C1788" s="20" t="s">
        <v>4</v>
      </c>
      <c r="D1788" t="s">
        <v>857</v>
      </c>
      <c r="E1788"/>
      <c r="F1788" t="s">
        <v>886</v>
      </c>
      <c r="G1788"/>
      <c r="H1788"/>
      <c r="I1788" s="20"/>
    </row>
    <row r="1789" spans="1:9" x14ac:dyDescent="0.25">
      <c r="A1789" s="20" t="s">
        <v>14</v>
      </c>
      <c r="B1789" s="21" t="s">
        <v>657</v>
      </c>
      <c r="C1789" s="20" t="s">
        <v>4</v>
      </c>
      <c r="D1789" t="s">
        <v>858</v>
      </c>
      <c r="E1789"/>
      <c r="F1789" t="s">
        <v>887</v>
      </c>
      <c r="G1789"/>
      <c r="H1789"/>
      <c r="I1789" s="20"/>
    </row>
    <row r="1790" spans="1:9" x14ac:dyDescent="0.25">
      <c r="A1790" s="20" t="s">
        <v>14</v>
      </c>
      <c r="B1790" s="21" t="s">
        <v>657</v>
      </c>
      <c r="C1790" s="20" t="s">
        <v>4</v>
      </c>
      <c r="D1790" t="s">
        <v>859</v>
      </c>
      <c r="E1790"/>
      <c r="F1790"/>
      <c r="G1790"/>
      <c r="H1790"/>
      <c r="I1790" s="20"/>
    </row>
    <row r="1791" spans="1:9" x14ac:dyDescent="0.25">
      <c r="A1791" s="20" t="s">
        <v>14</v>
      </c>
      <c r="B1791" s="21" t="s">
        <v>657</v>
      </c>
      <c r="C1791" s="20" t="s">
        <v>4</v>
      </c>
      <c r="D1791" t="s">
        <v>860</v>
      </c>
      <c r="E1791"/>
      <c r="F1791"/>
      <c r="G1791"/>
      <c r="H1791"/>
      <c r="I1791" s="20"/>
    </row>
    <row r="1792" spans="1:9" x14ac:dyDescent="0.25">
      <c r="A1792" s="20" t="s">
        <v>14</v>
      </c>
      <c r="B1792" s="21" t="s">
        <v>657</v>
      </c>
      <c r="C1792" s="20" t="s">
        <v>4</v>
      </c>
      <c r="D1792" t="s">
        <v>861</v>
      </c>
      <c r="E1792"/>
      <c r="F1792" t="s">
        <v>888</v>
      </c>
      <c r="G1792"/>
      <c r="H1792"/>
      <c r="I1792" s="20"/>
    </row>
    <row r="1793" spans="1:9" x14ac:dyDescent="0.25">
      <c r="A1793" s="20" t="s">
        <v>14</v>
      </c>
      <c r="B1793" s="21" t="s">
        <v>657</v>
      </c>
      <c r="C1793" s="20" t="s">
        <v>4</v>
      </c>
      <c r="D1793" t="s">
        <v>862</v>
      </c>
      <c r="E1793"/>
      <c r="F1793"/>
      <c r="G1793"/>
      <c r="H1793"/>
      <c r="I1793" s="20"/>
    </row>
    <row r="1794" spans="1:9" x14ac:dyDescent="0.25">
      <c r="A1794" s="20" t="s">
        <v>14</v>
      </c>
      <c r="B1794" s="21" t="s">
        <v>657</v>
      </c>
      <c r="C1794" s="20" t="s">
        <v>4</v>
      </c>
      <c r="D1794" t="s">
        <v>895</v>
      </c>
      <c r="E1794"/>
      <c r="F1794" t="s">
        <v>931</v>
      </c>
      <c r="G1794"/>
      <c r="H1794"/>
      <c r="I1794" s="20"/>
    </row>
    <row r="1795" spans="1:9" x14ac:dyDescent="0.25">
      <c r="A1795" s="20" t="s">
        <v>14</v>
      </c>
      <c r="B1795" s="21" t="s">
        <v>657</v>
      </c>
      <c r="C1795" s="20" t="s">
        <v>4</v>
      </c>
      <c r="D1795" t="s">
        <v>864</v>
      </c>
      <c r="E1795"/>
      <c r="F1795"/>
      <c r="G1795"/>
      <c r="H1795"/>
      <c r="I1795" s="20"/>
    </row>
    <row r="1796" spans="1:9" x14ac:dyDescent="0.25">
      <c r="A1796" s="20" t="s">
        <v>14</v>
      </c>
      <c r="B1796" s="21" t="s">
        <v>657</v>
      </c>
      <c r="C1796" s="20" t="s">
        <v>4</v>
      </c>
      <c r="D1796" t="s">
        <v>865</v>
      </c>
      <c r="E1796"/>
      <c r="F1796"/>
      <c r="G1796"/>
      <c r="H1796"/>
      <c r="I1796" s="20"/>
    </row>
    <row r="1797" spans="1:9" x14ac:dyDescent="0.25">
      <c r="A1797" s="20" t="s">
        <v>14</v>
      </c>
      <c r="B1797" s="21" t="s">
        <v>657</v>
      </c>
      <c r="C1797" s="20" t="s">
        <v>4</v>
      </c>
      <c r="D1797" t="s">
        <v>866</v>
      </c>
      <c r="E1797"/>
      <c r="F1797"/>
      <c r="G1797"/>
      <c r="H1797"/>
      <c r="I1797" s="20"/>
    </row>
    <row r="1798" spans="1:9" x14ac:dyDescent="0.25">
      <c r="A1798" s="20" t="s">
        <v>14</v>
      </c>
      <c r="B1798" s="21" t="s">
        <v>657</v>
      </c>
      <c r="C1798" s="20" t="s">
        <v>4</v>
      </c>
      <c r="D1798" t="s">
        <v>867</v>
      </c>
      <c r="E1798"/>
      <c r="F1798"/>
      <c r="G1798"/>
      <c r="H1798"/>
      <c r="I1798" s="20"/>
    </row>
    <row r="1799" spans="1:9" x14ac:dyDescent="0.25">
      <c r="A1799" s="20" t="s">
        <v>14</v>
      </c>
      <c r="B1799" s="21" t="s">
        <v>657</v>
      </c>
      <c r="C1799" s="20" t="s">
        <v>4</v>
      </c>
      <c r="D1799" t="s">
        <v>868</v>
      </c>
      <c r="E1799"/>
      <c r="F1799"/>
      <c r="G1799"/>
      <c r="H1799"/>
      <c r="I1799" s="20"/>
    </row>
    <row r="1800" spans="1:9" x14ac:dyDescent="0.25">
      <c r="A1800" s="20" t="s">
        <v>14</v>
      </c>
      <c r="B1800" s="21" t="s">
        <v>657</v>
      </c>
      <c r="C1800" s="20" t="s">
        <v>4</v>
      </c>
      <c r="D1800" t="s">
        <v>869</v>
      </c>
      <c r="E1800"/>
      <c r="F1800"/>
      <c r="G1800"/>
      <c r="H1800"/>
      <c r="I1800" s="20"/>
    </row>
    <row r="1801" spans="1:9" x14ac:dyDescent="0.25">
      <c r="A1801" s="20" t="s">
        <v>14</v>
      </c>
      <c r="B1801" s="21" t="s">
        <v>657</v>
      </c>
      <c r="C1801" s="20" t="s">
        <v>4</v>
      </c>
      <c r="D1801" t="s">
        <v>870</v>
      </c>
      <c r="E1801"/>
      <c r="F1801"/>
      <c r="G1801"/>
      <c r="H1801"/>
      <c r="I1801" s="20"/>
    </row>
    <row r="1802" spans="1:9" x14ac:dyDescent="0.25">
      <c r="A1802" s="20" t="s">
        <v>14</v>
      </c>
      <c r="B1802" s="21" t="s">
        <v>657</v>
      </c>
      <c r="C1802" s="20" t="s">
        <v>4</v>
      </c>
      <c r="D1802" t="s">
        <v>871</v>
      </c>
      <c r="E1802"/>
      <c r="F1802"/>
      <c r="G1802"/>
      <c r="H1802"/>
      <c r="I1802" s="20"/>
    </row>
    <row r="1803" spans="1:9" x14ac:dyDescent="0.25">
      <c r="A1803" s="20" t="s">
        <v>14</v>
      </c>
      <c r="B1803" s="21" t="s">
        <v>657</v>
      </c>
      <c r="C1803" s="20" t="s">
        <v>4</v>
      </c>
      <c r="D1803" t="s">
        <v>872</v>
      </c>
      <c r="E1803"/>
      <c r="F1803"/>
      <c r="G1803"/>
      <c r="H1803"/>
      <c r="I1803" s="20"/>
    </row>
    <row r="1804" spans="1:9" x14ac:dyDescent="0.25">
      <c r="A1804" s="20" t="s">
        <v>14</v>
      </c>
      <c r="B1804" s="21" t="s">
        <v>657</v>
      </c>
      <c r="C1804" s="20" t="s">
        <v>4</v>
      </c>
      <c r="D1804" t="s">
        <v>873</v>
      </c>
      <c r="E1804"/>
      <c r="F1804"/>
      <c r="G1804"/>
      <c r="H1804"/>
      <c r="I1804" s="20"/>
    </row>
    <row r="1805" spans="1:9" x14ac:dyDescent="0.25">
      <c r="A1805" s="20" t="s">
        <v>14</v>
      </c>
      <c r="B1805" s="21" t="s">
        <v>657</v>
      </c>
      <c r="C1805" s="20" t="s">
        <v>4</v>
      </c>
      <c r="D1805" t="s">
        <v>874</v>
      </c>
      <c r="E1805"/>
      <c r="F1805"/>
      <c r="G1805"/>
      <c r="H1805"/>
      <c r="I1805" s="20"/>
    </row>
    <row r="1806" spans="1:9" x14ac:dyDescent="0.25">
      <c r="A1806" s="20" t="s">
        <v>14</v>
      </c>
      <c r="B1806" s="21" t="s">
        <v>657</v>
      </c>
      <c r="C1806" s="20" t="s">
        <v>4</v>
      </c>
      <c r="D1806" t="s">
        <v>875</v>
      </c>
      <c r="E1806"/>
      <c r="F1806"/>
      <c r="G1806"/>
      <c r="H1806"/>
      <c r="I1806" s="20"/>
    </row>
    <row r="1807" spans="1:9" x14ac:dyDescent="0.25">
      <c r="A1807" s="20" t="s">
        <v>14</v>
      </c>
      <c r="B1807" s="21" t="s">
        <v>657</v>
      </c>
      <c r="C1807" s="20" t="s">
        <v>4</v>
      </c>
      <c r="D1807" t="s">
        <v>876</v>
      </c>
      <c r="E1807"/>
      <c r="F1807"/>
      <c r="G1807"/>
      <c r="H1807"/>
      <c r="I1807" s="20"/>
    </row>
    <row r="1808" spans="1:9" x14ac:dyDescent="0.25">
      <c r="A1808" s="20" t="s">
        <v>14</v>
      </c>
      <c r="B1808" s="21" t="s">
        <v>657</v>
      </c>
      <c r="C1808" s="20" t="s">
        <v>4</v>
      </c>
      <c r="D1808" t="s">
        <v>877</v>
      </c>
      <c r="E1808"/>
      <c r="F1808"/>
      <c r="G1808"/>
      <c r="H1808"/>
      <c r="I1808" s="20"/>
    </row>
    <row r="1809" spans="1:9" x14ac:dyDescent="0.25">
      <c r="A1809" s="20" t="s">
        <v>14</v>
      </c>
      <c r="B1809" s="21" t="s">
        <v>657</v>
      </c>
      <c r="C1809" s="20" t="s">
        <v>4</v>
      </c>
      <c r="D1809" t="s">
        <v>878</v>
      </c>
      <c r="E1809"/>
      <c r="F1809"/>
      <c r="G1809" t="s">
        <v>889</v>
      </c>
      <c r="H1809" s="12" t="s">
        <v>101</v>
      </c>
      <c r="I1809" s="20">
        <v>54</v>
      </c>
    </row>
    <row r="1810" spans="1:9" x14ac:dyDescent="0.25">
      <c r="A1810" s="20" t="s">
        <v>14</v>
      </c>
      <c r="B1810" s="21" t="s">
        <v>657</v>
      </c>
      <c r="C1810" s="20" t="s">
        <v>4</v>
      </c>
      <c r="D1810" t="s">
        <v>879</v>
      </c>
      <c r="E1810"/>
      <c r="F1810"/>
      <c r="G1810" t="s">
        <v>1942</v>
      </c>
      <c r="H1810" t="s">
        <v>96</v>
      </c>
      <c r="I1810" s="20">
        <v>2</v>
      </c>
    </row>
    <row r="1811" spans="1:9" x14ac:dyDescent="0.25">
      <c r="A1811" s="20" t="s">
        <v>14</v>
      </c>
      <c r="B1811" s="21" t="s">
        <v>657</v>
      </c>
      <c r="C1811" s="20" t="s">
        <v>4</v>
      </c>
      <c r="D1811" t="s">
        <v>879</v>
      </c>
      <c r="E1811"/>
      <c r="F1811"/>
      <c r="G1811" t="s">
        <v>1941</v>
      </c>
      <c r="H1811" t="s">
        <v>96</v>
      </c>
      <c r="I1811" s="20">
        <v>2</v>
      </c>
    </row>
    <row r="1812" spans="1:9" x14ac:dyDescent="0.25">
      <c r="A1812" s="20" t="s">
        <v>14</v>
      </c>
      <c r="B1812" s="21" t="s">
        <v>657</v>
      </c>
      <c r="C1812" s="20" t="s">
        <v>4</v>
      </c>
      <c r="D1812" t="s">
        <v>880</v>
      </c>
      <c r="E1812"/>
      <c r="F1812"/>
      <c r="G1812" t="s">
        <v>1944</v>
      </c>
      <c r="H1812" t="s">
        <v>96</v>
      </c>
      <c r="I1812" s="20">
        <v>1</v>
      </c>
    </row>
    <row r="1813" spans="1:9" x14ac:dyDescent="0.25">
      <c r="A1813" s="20" t="s">
        <v>14</v>
      </c>
      <c r="B1813" s="21" t="s">
        <v>657</v>
      </c>
      <c r="C1813" s="20" t="s">
        <v>4</v>
      </c>
      <c r="D1813" t="s">
        <v>880</v>
      </c>
      <c r="E1813"/>
      <c r="F1813"/>
      <c r="G1813" t="s">
        <v>1943</v>
      </c>
      <c r="H1813" t="s">
        <v>96</v>
      </c>
      <c r="I1813" s="20">
        <v>1</v>
      </c>
    </row>
    <row r="1814" spans="1:9" x14ac:dyDescent="0.25">
      <c r="A1814" s="20" t="s">
        <v>14</v>
      </c>
      <c r="B1814" s="21" t="s">
        <v>657</v>
      </c>
      <c r="C1814" s="20" t="s">
        <v>4</v>
      </c>
      <c r="D1814" t="s">
        <v>881</v>
      </c>
      <c r="E1814"/>
      <c r="F1814"/>
      <c r="G1814" t="s">
        <v>1946</v>
      </c>
      <c r="H1814" t="s">
        <v>96</v>
      </c>
      <c r="I1814" s="20">
        <v>2</v>
      </c>
    </row>
    <row r="1815" spans="1:9" x14ac:dyDescent="0.25">
      <c r="A1815" s="20" t="s">
        <v>14</v>
      </c>
      <c r="B1815" s="21" t="s">
        <v>657</v>
      </c>
      <c r="C1815" s="20" t="s">
        <v>4</v>
      </c>
      <c r="D1815" t="s">
        <v>881</v>
      </c>
      <c r="E1815"/>
      <c r="F1815"/>
      <c r="G1815" t="s">
        <v>1945</v>
      </c>
      <c r="H1815" t="s">
        <v>96</v>
      </c>
      <c r="I1815" s="20">
        <v>2</v>
      </c>
    </row>
    <row r="1816" spans="1:9" x14ac:dyDescent="0.25">
      <c r="A1816" s="20" t="s">
        <v>14</v>
      </c>
      <c r="B1816" s="21" t="s">
        <v>657</v>
      </c>
      <c r="C1816" s="20" t="s">
        <v>4</v>
      </c>
      <c r="D1816" t="s">
        <v>882</v>
      </c>
      <c r="E1816"/>
      <c r="F1816"/>
      <c r="G1816" t="s">
        <v>1947</v>
      </c>
      <c r="H1816" t="s">
        <v>96</v>
      </c>
      <c r="I1816" s="20">
        <v>2</v>
      </c>
    </row>
    <row r="1817" spans="1:9" x14ac:dyDescent="0.25">
      <c r="A1817" s="20" t="s">
        <v>14</v>
      </c>
      <c r="B1817" s="21" t="s">
        <v>657</v>
      </c>
      <c r="C1817" s="20" t="s">
        <v>4</v>
      </c>
      <c r="D1817" t="s">
        <v>882</v>
      </c>
      <c r="E1817"/>
      <c r="F1817"/>
      <c r="G1817" t="s">
        <v>1948</v>
      </c>
      <c r="H1817" t="s">
        <v>96</v>
      </c>
      <c r="I1817" s="20">
        <v>2</v>
      </c>
    </row>
    <row r="1818" spans="1:9" x14ac:dyDescent="0.25">
      <c r="A1818" s="20" t="s">
        <v>14</v>
      </c>
      <c r="B1818" s="21" t="s">
        <v>657</v>
      </c>
      <c r="C1818" s="20" t="s">
        <v>4</v>
      </c>
      <c r="D1818" t="s">
        <v>883</v>
      </c>
      <c r="E1818"/>
      <c r="F1818"/>
      <c r="G1818" t="s">
        <v>894</v>
      </c>
      <c r="H1818" t="s">
        <v>96</v>
      </c>
      <c r="I1818" s="20">
        <v>1</v>
      </c>
    </row>
    <row r="1819" spans="1:9" x14ac:dyDescent="0.25">
      <c r="A1819" s="20" t="s">
        <v>14</v>
      </c>
      <c r="B1819" s="21" t="s">
        <v>657</v>
      </c>
      <c r="C1819" s="20" t="s">
        <v>4</v>
      </c>
      <c r="D1819" t="s">
        <v>896</v>
      </c>
      <c r="E1819"/>
      <c r="F1819"/>
      <c r="G1819"/>
      <c r="H1819"/>
      <c r="I1819" s="20"/>
    </row>
    <row r="1820" spans="1:9" x14ac:dyDescent="0.25">
      <c r="A1820" s="20" t="s">
        <v>14</v>
      </c>
      <c r="B1820" s="21" t="s">
        <v>657</v>
      </c>
      <c r="C1820" s="20" t="s">
        <v>4</v>
      </c>
      <c r="D1820" t="s">
        <v>897</v>
      </c>
      <c r="E1820"/>
      <c r="F1820"/>
      <c r="G1820"/>
      <c r="H1820"/>
      <c r="I1820" s="20"/>
    </row>
    <row r="1821" spans="1:9" x14ac:dyDescent="0.25">
      <c r="A1821" s="20" t="s">
        <v>14</v>
      </c>
      <c r="B1821" s="21" t="s">
        <v>657</v>
      </c>
      <c r="C1821" s="20" t="s">
        <v>4</v>
      </c>
      <c r="D1821" t="s">
        <v>898</v>
      </c>
      <c r="E1821"/>
      <c r="F1821"/>
      <c r="G1821"/>
      <c r="H1821"/>
      <c r="I1821" s="20"/>
    </row>
    <row r="1822" spans="1:9" x14ac:dyDescent="0.25">
      <c r="A1822" s="20" t="s">
        <v>14</v>
      </c>
      <c r="B1822" s="21" t="s">
        <v>657</v>
      </c>
      <c r="C1822" s="20" t="s">
        <v>4</v>
      </c>
      <c r="D1822" t="s">
        <v>899</v>
      </c>
      <c r="E1822"/>
      <c r="F1822"/>
      <c r="G1822"/>
      <c r="H1822"/>
      <c r="I1822" s="20"/>
    </row>
    <row r="1823" spans="1:9" x14ac:dyDescent="0.25">
      <c r="A1823" s="20" t="s">
        <v>14</v>
      </c>
      <c r="B1823" s="21" t="s">
        <v>657</v>
      </c>
      <c r="C1823" s="20" t="s">
        <v>4</v>
      </c>
      <c r="D1823" t="s">
        <v>900</v>
      </c>
      <c r="E1823"/>
      <c r="F1823"/>
      <c r="G1823"/>
      <c r="H1823"/>
      <c r="I1823" s="20"/>
    </row>
    <row r="1824" spans="1:9" x14ac:dyDescent="0.25">
      <c r="A1824" s="20" t="s">
        <v>14</v>
      </c>
      <c r="B1824" s="21" t="s">
        <v>657</v>
      </c>
      <c r="C1824" s="20" t="s">
        <v>4</v>
      </c>
      <c r="D1824" t="s">
        <v>901</v>
      </c>
      <c r="E1824"/>
      <c r="F1824"/>
      <c r="G1824"/>
      <c r="H1824"/>
      <c r="I1824" s="20"/>
    </row>
    <row r="1825" spans="1:9" x14ac:dyDescent="0.25">
      <c r="A1825" s="20" t="s">
        <v>14</v>
      </c>
      <c r="B1825" s="21" t="s">
        <v>657</v>
      </c>
      <c r="C1825" s="20" t="s">
        <v>4</v>
      </c>
      <c r="D1825" t="s">
        <v>902</v>
      </c>
      <c r="E1825"/>
      <c r="F1825" t="s">
        <v>760</v>
      </c>
      <c r="G1825"/>
      <c r="H1825"/>
      <c r="I1825" s="20"/>
    </row>
    <row r="1826" spans="1:9" x14ac:dyDescent="0.25">
      <c r="A1826" s="20" t="s">
        <v>14</v>
      </c>
      <c r="B1826" s="21" t="s">
        <v>657</v>
      </c>
      <c r="C1826" s="20" t="s">
        <v>4</v>
      </c>
      <c r="D1826" t="s">
        <v>903</v>
      </c>
      <c r="E1826"/>
      <c r="F1826"/>
      <c r="G1826"/>
      <c r="H1826"/>
      <c r="I1826" s="20"/>
    </row>
    <row r="1827" spans="1:9" x14ac:dyDescent="0.25">
      <c r="A1827" s="20" t="s">
        <v>14</v>
      </c>
      <c r="B1827" s="21" t="s">
        <v>657</v>
      </c>
      <c r="C1827" s="20" t="s">
        <v>4</v>
      </c>
      <c r="D1827" t="s">
        <v>904</v>
      </c>
      <c r="E1827"/>
      <c r="F1827"/>
      <c r="G1827"/>
      <c r="H1827"/>
      <c r="I1827" s="20"/>
    </row>
    <row r="1828" spans="1:9" x14ac:dyDescent="0.25">
      <c r="A1828" s="20" t="s">
        <v>14</v>
      </c>
      <c r="B1828" s="21" t="s">
        <v>657</v>
      </c>
      <c r="C1828" s="20" t="s">
        <v>4</v>
      </c>
      <c r="D1828" t="s">
        <v>905</v>
      </c>
      <c r="E1828"/>
      <c r="F1828"/>
      <c r="G1828"/>
      <c r="H1828"/>
      <c r="I1828" s="20"/>
    </row>
    <row r="1829" spans="1:9" x14ac:dyDescent="0.25">
      <c r="A1829" s="20" t="s">
        <v>14</v>
      </c>
      <c r="B1829" s="21" t="s">
        <v>657</v>
      </c>
      <c r="C1829" s="20" t="s">
        <v>4</v>
      </c>
      <c r="D1829" t="s">
        <v>906</v>
      </c>
      <c r="E1829"/>
      <c r="F1829"/>
      <c r="G1829"/>
      <c r="H1829"/>
      <c r="I1829" s="20"/>
    </row>
    <row r="1830" spans="1:9" x14ac:dyDescent="0.25">
      <c r="A1830" s="20" t="s">
        <v>14</v>
      </c>
      <c r="B1830" s="21" t="s">
        <v>657</v>
      </c>
      <c r="C1830" s="20" t="s">
        <v>4</v>
      </c>
      <c r="D1830" t="s">
        <v>907</v>
      </c>
      <c r="E1830"/>
      <c r="F1830" t="s">
        <v>932</v>
      </c>
      <c r="G1830"/>
      <c r="H1830"/>
      <c r="I1830" s="20"/>
    </row>
    <row r="1831" spans="1:9" x14ac:dyDescent="0.25">
      <c r="A1831" s="20" t="s">
        <v>14</v>
      </c>
      <c r="B1831" s="21" t="s">
        <v>657</v>
      </c>
      <c r="C1831" s="20" t="s">
        <v>4</v>
      </c>
      <c r="D1831" t="s">
        <v>908</v>
      </c>
      <c r="E1831"/>
      <c r="F1831" t="s">
        <v>933</v>
      </c>
      <c r="G1831"/>
      <c r="H1831"/>
      <c r="I1831" s="20"/>
    </row>
    <row r="1832" spans="1:9" x14ac:dyDescent="0.25">
      <c r="A1832" s="20" t="s">
        <v>14</v>
      </c>
      <c r="B1832" s="21" t="s">
        <v>657</v>
      </c>
      <c r="C1832" s="20" t="s">
        <v>4</v>
      </c>
      <c r="D1832" t="s">
        <v>909</v>
      </c>
      <c r="E1832"/>
      <c r="F1832"/>
      <c r="G1832"/>
      <c r="H1832"/>
      <c r="I1832" s="20"/>
    </row>
    <row r="1833" spans="1:9" x14ac:dyDescent="0.25">
      <c r="A1833" s="20" t="s">
        <v>14</v>
      </c>
      <c r="B1833" s="21" t="s">
        <v>657</v>
      </c>
      <c r="C1833" s="20" t="s">
        <v>4</v>
      </c>
      <c r="D1833" t="s">
        <v>910</v>
      </c>
      <c r="E1833"/>
      <c r="F1833"/>
      <c r="G1833" t="s">
        <v>1949</v>
      </c>
      <c r="H1833" t="s">
        <v>96</v>
      </c>
      <c r="I1833" s="20">
        <v>1</v>
      </c>
    </row>
    <row r="1834" spans="1:9" x14ac:dyDescent="0.25">
      <c r="A1834" s="20" t="s">
        <v>14</v>
      </c>
      <c r="B1834" s="21" t="s">
        <v>657</v>
      </c>
      <c r="C1834" s="20" t="s">
        <v>4</v>
      </c>
      <c r="D1834" t="s">
        <v>910</v>
      </c>
      <c r="E1834"/>
      <c r="F1834"/>
      <c r="G1834" t="s">
        <v>1950</v>
      </c>
      <c r="H1834" t="s">
        <v>96</v>
      </c>
      <c r="I1834" s="20">
        <v>1</v>
      </c>
    </row>
    <row r="1835" spans="1:9" x14ac:dyDescent="0.25">
      <c r="A1835" s="20" t="s">
        <v>14</v>
      </c>
      <c r="B1835" s="21" t="s">
        <v>657</v>
      </c>
      <c r="C1835" s="20" t="s">
        <v>4</v>
      </c>
      <c r="D1835" t="s">
        <v>911</v>
      </c>
      <c r="E1835"/>
      <c r="F1835"/>
      <c r="G1835" t="s">
        <v>1951</v>
      </c>
      <c r="H1835" t="s">
        <v>96</v>
      </c>
      <c r="I1835" s="20">
        <v>1</v>
      </c>
    </row>
    <row r="1836" spans="1:9" x14ac:dyDescent="0.25">
      <c r="A1836" s="20" t="s">
        <v>14</v>
      </c>
      <c r="B1836" s="21" t="s">
        <v>657</v>
      </c>
      <c r="C1836" s="20" t="s">
        <v>4</v>
      </c>
      <c r="D1836" t="s">
        <v>911</v>
      </c>
      <c r="E1836"/>
      <c r="F1836"/>
      <c r="G1836" t="s">
        <v>1952</v>
      </c>
      <c r="H1836" t="s">
        <v>96</v>
      </c>
      <c r="I1836" s="20">
        <v>1</v>
      </c>
    </row>
    <row r="1837" spans="1:9" x14ac:dyDescent="0.25">
      <c r="A1837" s="20" t="s">
        <v>14</v>
      </c>
      <c r="B1837" s="21" t="s">
        <v>657</v>
      </c>
      <c r="C1837" s="20" t="s">
        <v>4</v>
      </c>
      <c r="D1837" t="s">
        <v>912</v>
      </c>
      <c r="E1837"/>
      <c r="F1837"/>
      <c r="G1837"/>
      <c r="H1837"/>
      <c r="I1837" s="20"/>
    </row>
    <row r="1838" spans="1:9" x14ac:dyDescent="0.25">
      <c r="A1838" s="20" t="s">
        <v>14</v>
      </c>
      <c r="B1838" s="21" t="s">
        <v>657</v>
      </c>
      <c r="C1838" s="20" t="s">
        <v>4</v>
      </c>
      <c r="D1838" t="s">
        <v>913</v>
      </c>
      <c r="E1838"/>
      <c r="F1838"/>
      <c r="G1838"/>
      <c r="H1838"/>
      <c r="I1838" s="20"/>
    </row>
    <row r="1839" spans="1:9" x14ac:dyDescent="0.25">
      <c r="A1839" s="20" t="s">
        <v>14</v>
      </c>
      <c r="B1839" s="21" t="s">
        <v>657</v>
      </c>
      <c r="C1839" s="20" t="s">
        <v>4</v>
      </c>
      <c r="D1839" t="s">
        <v>914</v>
      </c>
      <c r="E1839"/>
      <c r="F1839"/>
      <c r="G1839"/>
      <c r="H1839"/>
      <c r="I1839" s="20"/>
    </row>
    <row r="1840" spans="1:9" x14ac:dyDescent="0.25">
      <c r="A1840" s="20" t="s">
        <v>14</v>
      </c>
      <c r="B1840" s="21" t="s">
        <v>657</v>
      </c>
      <c r="C1840" s="20" t="s">
        <v>4</v>
      </c>
      <c r="D1840" t="s">
        <v>915</v>
      </c>
      <c r="E1840"/>
      <c r="F1840"/>
      <c r="G1840"/>
      <c r="H1840"/>
      <c r="I1840" s="20"/>
    </row>
    <row r="1841" spans="1:9" x14ac:dyDescent="0.25">
      <c r="A1841" s="20" t="s">
        <v>14</v>
      </c>
      <c r="B1841" s="21" t="s">
        <v>657</v>
      </c>
      <c r="C1841" s="20" t="s">
        <v>4</v>
      </c>
      <c r="D1841" t="s">
        <v>916</v>
      </c>
      <c r="E1841"/>
      <c r="F1841"/>
      <c r="G1841"/>
      <c r="H1841"/>
      <c r="I1841" s="20"/>
    </row>
    <row r="1842" spans="1:9" x14ac:dyDescent="0.25">
      <c r="A1842" s="20" t="s">
        <v>14</v>
      </c>
      <c r="B1842" s="21" t="s">
        <v>657</v>
      </c>
      <c r="C1842" s="20" t="s">
        <v>4</v>
      </c>
      <c r="D1842" t="s">
        <v>917</v>
      </c>
      <c r="E1842"/>
      <c r="F1842"/>
      <c r="G1842"/>
      <c r="H1842"/>
      <c r="I1842" s="20"/>
    </row>
    <row r="1843" spans="1:9" x14ac:dyDescent="0.25">
      <c r="A1843" s="20" t="s">
        <v>14</v>
      </c>
      <c r="B1843" s="21" t="s">
        <v>657</v>
      </c>
      <c r="C1843" s="20" t="s">
        <v>4</v>
      </c>
      <c r="D1843" t="s">
        <v>918</v>
      </c>
      <c r="E1843"/>
      <c r="F1843"/>
      <c r="G1843"/>
      <c r="H1843"/>
      <c r="I1843" s="20"/>
    </row>
    <row r="1844" spans="1:9" x14ac:dyDescent="0.25">
      <c r="A1844" s="20" t="s">
        <v>14</v>
      </c>
      <c r="B1844" s="21" t="s">
        <v>657</v>
      </c>
      <c r="C1844" s="20" t="s">
        <v>4</v>
      </c>
      <c r="D1844" t="s">
        <v>919</v>
      </c>
      <c r="E1844"/>
      <c r="F1844"/>
      <c r="G1844"/>
      <c r="H1844"/>
      <c r="I1844" s="20"/>
    </row>
    <row r="1845" spans="1:9" x14ac:dyDescent="0.25">
      <c r="A1845" s="20" t="s">
        <v>14</v>
      </c>
      <c r="B1845" s="21" t="s">
        <v>657</v>
      </c>
      <c r="C1845" s="20" t="s">
        <v>4</v>
      </c>
      <c r="D1845" t="s">
        <v>920</v>
      </c>
      <c r="E1845"/>
      <c r="F1845"/>
      <c r="G1845"/>
      <c r="H1845"/>
      <c r="I1845" s="20"/>
    </row>
    <row r="1846" spans="1:9" x14ac:dyDescent="0.25">
      <c r="A1846" s="20" t="s">
        <v>14</v>
      </c>
      <c r="B1846" s="21" t="s">
        <v>657</v>
      </c>
      <c r="C1846" s="20" t="s">
        <v>4</v>
      </c>
      <c r="D1846" t="s">
        <v>921</v>
      </c>
      <c r="E1846"/>
      <c r="F1846"/>
      <c r="G1846"/>
      <c r="H1846"/>
      <c r="I1846" s="20"/>
    </row>
    <row r="1847" spans="1:9" x14ac:dyDescent="0.25">
      <c r="A1847" s="20" t="s">
        <v>14</v>
      </c>
      <c r="B1847" s="21" t="s">
        <v>657</v>
      </c>
      <c r="C1847" s="20" t="s">
        <v>4</v>
      </c>
      <c r="D1847" t="s">
        <v>922</v>
      </c>
      <c r="E1847"/>
      <c r="F1847"/>
      <c r="G1847"/>
      <c r="H1847"/>
      <c r="I1847" s="20"/>
    </row>
    <row r="1848" spans="1:9" x14ac:dyDescent="0.25">
      <c r="A1848" s="20" t="s">
        <v>14</v>
      </c>
      <c r="B1848" s="21" t="s">
        <v>657</v>
      </c>
      <c r="C1848" s="20" t="s">
        <v>4</v>
      </c>
      <c r="D1848" t="s">
        <v>923</v>
      </c>
      <c r="E1848"/>
      <c r="F1848"/>
      <c r="G1848"/>
      <c r="H1848"/>
      <c r="I1848" s="20"/>
    </row>
    <row r="1849" spans="1:9" x14ac:dyDescent="0.25">
      <c r="A1849" s="20" t="s">
        <v>14</v>
      </c>
      <c r="B1849" s="21" t="s">
        <v>657</v>
      </c>
      <c r="C1849" s="20" t="s">
        <v>4</v>
      </c>
      <c r="D1849" t="s">
        <v>924</v>
      </c>
      <c r="E1849"/>
      <c r="F1849" t="s">
        <v>936</v>
      </c>
      <c r="G1849"/>
      <c r="H1849"/>
      <c r="I1849" s="20"/>
    </row>
    <row r="1850" spans="1:9" x14ac:dyDescent="0.25">
      <c r="A1850" s="20" t="s">
        <v>14</v>
      </c>
      <c r="B1850" s="21" t="s">
        <v>657</v>
      </c>
      <c r="C1850" s="20" t="s">
        <v>4</v>
      </c>
      <c r="D1850" t="s">
        <v>925</v>
      </c>
      <c r="E1850"/>
      <c r="F1850" t="s">
        <v>197</v>
      </c>
      <c r="G1850"/>
      <c r="H1850"/>
      <c r="I1850" s="20"/>
    </row>
    <row r="1851" spans="1:9" x14ac:dyDescent="0.25">
      <c r="A1851" s="20" t="s">
        <v>14</v>
      </c>
      <c r="B1851" s="21" t="s">
        <v>657</v>
      </c>
      <c r="C1851" s="20" t="s">
        <v>4</v>
      </c>
      <c r="D1851" t="s">
        <v>926</v>
      </c>
      <c r="E1851"/>
      <c r="F1851" t="s">
        <v>936</v>
      </c>
      <c r="G1851"/>
      <c r="H1851"/>
      <c r="I1851" s="20"/>
    </row>
    <row r="1852" spans="1:9" x14ac:dyDescent="0.25">
      <c r="A1852" s="20" t="s">
        <v>14</v>
      </c>
      <c r="B1852" s="21" t="s">
        <v>657</v>
      </c>
      <c r="C1852" s="20" t="s">
        <v>4</v>
      </c>
      <c r="D1852" t="s">
        <v>927</v>
      </c>
      <c r="E1852"/>
      <c r="F1852" t="s">
        <v>197</v>
      </c>
      <c r="G1852"/>
      <c r="H1852"/>
      <c r="I1852" s="20"/>
    </row>
    <row r="1853" spans="1:9" x14ac:dyDescent="0.25">
      <c r="A1853" s="20" t="s">
        <v>14</v>
      </c>
      <c r="B1853" s="21" t="s">
        <v>657</v>
      </c>
      <c r="C1853" s="20" t="s">
        <v>4</v>
      </c>
      <c r="D1853" t="s">
        <v>928</v>
      </c>
      <c r="E1853"/>
      <c r="F1853" t="s">
        <v>197</v>
      </c>
      <c r="G1853"/>
      <c r="H1853"/>
      <c r="I1853" s="20"/>
    </row>
    <row r="1854" spans="1:9" x14ac:dyDescent="0.25">
      <c r="A1854" s="20" t="s">
        <v>14</v>
      </c>
      <c r="B1854" s="21" t="s">
        <v>657</v>
      </c>
      <c r="C1854" s="20" t="s">
        <v>4</v>
      </c>
      <c r="D1854" t="s">
        <v>929</v>
      </c>
      <c r="E1854"/>
      <c r="F1854" t="s">
        <v>197</v>
      </c>
      <c r="G1854"/>
      <c r="H1854"/>
      <c r="I1854" s="20"/>
    </row>
    <row r="1855" spans="1:9" x14ac:dyDescent="0.25">
      <c r="A1855" s="20" t="s">
        <v>14</v>
      </c>
      <c r="B1855" s="21" t="s">
        <v>657</v>
      </c>
      <c r="C1855" s="20" t="s">
        <v>4</v>
      </c>
      <c r="D1855" t="s">
        <v>930</v>
      </c>
      <c r="E1855"/>
      <c r="F1855" t="s">
        <v>197</v>
      </c>
      <c r="G1855"/>
      <c r="H1855"/>
      <c r="I1855" s="20"/>
    </row>
    <row r="1856" spans="1:9" x14ac:dyDescent="0.25">
      <c r="A1856" s="20" t="s">
        <v>14</v>
      </c>
      <c r="B1856" s="21" t="s">
        <v>657</v>
      </c>
      <c r="C1856" s="20" t="s">
        <v>2</v>
      </c>
      <c r="D1856" t="s">
        <v>854</v>
      </c>
      <c r="E1856"/>
      <c r="F1856"/>
      <c r="G1856"/>
      <c r="H1856"/>
      <c r="I1856" s="20"/>
    </row>
    <row r="1857" spans="1:9" x14ac:dyDescent="0.25">
      <c r="A1857" s="20" t="s">
        <v>14</v>
      </c>
      <c r="B1857" s="21" t="s">
        <v>657</v>
      </c>
      <c r="C1857" s="20" t="s">
        <v>2</v>
      </c>
      <c r="D1857" t="s">
        <v>855</v>
      </c>
      <c r="E1857"/>
      <c r="F1857" t="s">
        <v>884</v>
      </c>
      <c r="G1857"/>
      <c r="H1857"/>
      <c r="I1857" s="20"/>
    </row>
    <row r="1858" spans="1:9" x14ac:dyDescent="0.25">
      <c r="A1858" s="20" t="s">
        <v>14</v>
      </c>
      <c r="B1858" s="21" t="s">
        <v>657</v>
      </c>
      <c r="C1858" s="20" t="s">
        <v>2</v>
      </c>
      <c r="D1858" t="s">
        <v>856</v>
      </c>
      <c r="E1858"/>
      <c r="F1858"/>
      <c r="G1858" t="s">
        <v>885</v>
      </c>
      <c r="H1858" s="12" t="s">
        <v>101</v>
      </c>
      <c r="I1858" s="20"/>
    </row>
    <row r="1859" spans="1:9" x14ac:dyDescent="0.25">
      <c r="A1859" s="20" t="s">
        <v>14</v>
      </c>
      <c r="B1859" s="21" t="s">
        <v>657</v>
      </c>
      <c r="C1859" s="20" t="s">
        <v>2</v>
      </c>
      <c r="D1859" t="s">
        <v>857</v>
      </c>
      <c r="E1859"/>
      <c r="F1859" t="s">
        <v>886</v>
      </c>
      <c r="G1859"/>
      <c r="H1859"/>
      <c r="I1859" s="20"/>
    </row>
    <row r="1860" spans="1:9" x14ac:dyDescent="0.25">
      <c r="A1860" s="20" t="s">
        <v>14</v>
      </c>
      <c r="B1860" s="21" t="s">
        <v>657</v>
      </c>
      <c r="C1860" s="20" t="s">
        <v>2</v>
      </c>
      <c r="D1860" t="s">
        <v>858</v>
      </c>
      <c r="E1860"/>
      <c r="F1860" t="s">
        <v>887</v>
      </c>
      <c r="G1860"/>
      <c r="H1860"/>
      <c r="I1860" s="20"/>
    </row>
    <row r="1861" spans="1:9" x14ac:dyDescent="0.25">
      <c r="A1861" s="20" t="s">
        <v>14</v>
      </c>
      <c r="B1861" s="21" t="s">
        <v>657</v>
      </c>
      <c r="C1861" s="20" t="s">
        <v>2</v>
      </c>
      <c r="D1861" t="s">
        <v>859</v>
      </c>
      <c r="E1861"/>
      <c r="F1861"/>
      <c r="G1861"/>
      <c r="H1861"/>
      <c r="I1861" s="20"/>
    </row>
    <row r="1862" spans="1:9" x14ac:dyDescent="0.25">
      <c r="A1862" s="20" t="s">
        <v>14</v>
      </c>
      <c r="B1862" s="21" t="s">
        <v>657</v>
      </c>
      <c r="C1862" s="20" t="s">
        <v>2</v>
      </c>
      <c r="D1862" t="s">
        <v>860</v>
      </c>
      <c r="E1862"/>
      <c r="F1862"/>
      <c r="G1862"/>
      <c r="H1862"/>
      <c r="I1862" s="20"/>
    </row>
    <row r="1863" spans="1:9" x14ac:dyDescent="0.25">
      <c r="A1863" s="20" t="s">
        <v>14</v>
      </c>
      <c r="B1863" s="21" t="s">
        <v>657</v>
      </c>
      <c r="C1863" s="20" t="s">
        <v>2</v>
      </c>
      <c r="D1863" t="s">
        <v>861</v>
      </c>
      <c r="E1863"/>
      <c r="F1863" t="s">
        <v>888</v>
      </c>
      <c r="G1863"/>
      <c r="H1863"/>
      <c r="I1863" s="20"/>
    </row>
    <row r="1864" spans="1:9" x14ac:dyDescent="0.25">
      <c r="A1864" s="20" t="s">
        <v>14</v>
      </c>
      <c r="B1864" s="21" t="s">
        <v>657</v>
      </c>
      <c r="C1864" s="20" t="s">
        <v>2</v>
      </c>
      <c r="D1864" t="s">
        <v>862</v>
      </c>
      <c r="E1864"/>
      <c r="F1864"/>
      <c r="G1864"/>
      <c r="H1864"/>
      <c r="I1864" s="20"/>
    </row>
    <row r="1865" spans="1:9" x14ac:dyDescent="0.25">
      <c r="A1865" s="20" t="s">
        <v>14</v>
      </c>
      <c r="B1865" s="21" t="s">
        <v>657</v>
      </c>
      <c r="C1865" s="20" t="s">
        <v>2</v>
      </c>
      <c r="D1865" t="s">
        <v>895</v>
      </c>
      <c r="E1865"/>
      <c r="F1865" t="s">
        <v>931</v>
      </c>
      <c r="G1865"/>
      <c r="H1865"/>
      <c r="I1865" s="20"/>
    </row>
    <row r="1866" spans="1:9" x14ac:dyDescent="0.25">
      <c r="A1866" s="20" t="s">
        <v>14</v>
      </c>
      <c r="B1866" s="21" t="s">
        <v>657</v>
      </c>
      <c r="C1866" s="20" t="s">
        <v>2</v>
      </c>
      <c r="D1866" t="s">
        <v>864</v>
      </c>
      <c r="E1866"/>
      <c r="F1866"/>
      <c r="G1866"/>
      <c r="H1866"/>
      <c r="I1866" s="20"/>
    </row>
    <row r="1867" spans="1:9" x14ac:dyDescent="0.25">
      <c r="A1867" s="20" t="s">
        <v>14</v>
      </c>
      <c r="B1867" s="21" t="s">
        <v>657</v>
      </c>
      <c r="C1867" s="20" t="s">
        <v>2</v>
      </c>
      <c r="D1867" t="s">
        <v>865</v>
      </c>
      <c r="E1867"/>
      <c r="F1867"/>
      <c r="G1867"/>
      <c r="H1867"/>
      <c r="I1867" s="20"/>
    </row>
    <row r="1868" spans="1:9" x14ac:dyDescent="0.25">
      <c r="A1868" s="20" t="s">
        <v>14</v>
      </c>
      <c r="B1868" s="21" t="s">
        <v>657</v>
      </c>
      <c r="C1868" s="20" t="s">
        <v>2</v>
      </c>
      <c r="D1868" t="s">
        <v>866</v>
      </c>
      <c r="E1868"/>
      <c r="F1868"/>
      <c r="G1868"/>
      <c r="H1868"/>
      <c r="I1868" s="20"/>
    </row>
    <row r="1869" spans="1:9" x14ac:dyDescent="0.25">
      <c r="A1869" s="20" t="s">
        <v>14</v>
      </c>
      <c r="B1869" s="21" t="s">
        <v>657</v>
      </c>
      <c r="C1869" s="20" t="s">
        <v>2</v>
      </c>
      <c r="D1869" t="s">
        <v>867</v>
      </c>
      <c r="E1869"/>
      <c r="F1869"/>
      <c r="G1869"/>
      <c r="H1869"/>
      <c r="I1869" s="20"/>
    </row>
    <row r="1870" spans="1:9" x14ac:dyDescent="0.25">
      <c r="A1870" s="20" t="s">
        <v>14</v>
      </c>
      <c r="B1870" s="21" t="s">
        <v>657</v>
      </c>
      <c r="C1870" s="20" t="s">
        <v>2</v>
      </c>
      <c r="D1870" t="s">
        <v>868</v>
      </c>
      <c r="E1870"/>
      <c r="F1870"/>
      <c r="G1870"/>
      <c r="H1870"/>
      <c r="I1870" s="20"/>
    </row>
    <row r="1871" spans="1:9" x14ac:dyDescent="0.25">
      <c r="A1871" s="20" t="s">
        <v>14</v>
      </c>
      <c r="B1871" s="21" t="s">
        <v>657</v>
      </c>
      <c r="C1871" s="20" t="s">
        <v>2</v>
      </c>
      <c r="D1871" t="s">
        <v>869</v>
      </c>
      <c r="E1871"/>
      <c r="F1871"/>
      <c r="G1871"/>
      <c r="H1871"/>
      <c r="I1871" s="20"/>
    </row>
    <row r="1872" spans="1:9" x14ac:dyDescent="0.25">
      <c r="A1872" s="20" t="s">
        <v>14</v>
      </c>
      <c r="B1872" s="21" t="s">
        <v>657</v>
      </c>
      <c r="C1872" s="20" t="s">
        <v>2</v>
      </c>
      <c r="D1872" t="s">
        <v>870</v>
      </c>
      <c r="E1872"/>
      <c r="F1872"/>
      <c r="G1872"/>
      <c r="H1872"/>
      <c r="I1872" s="20"/>
    </row>
    <row r="1873" spans="1:9" x14ac:dyDescent="0.25">
      <c r="A1873" s="20" t="s">
        <v>14</v>
      </c>
      <c r="B1873" s="21" t="s">
        <v>657</v>
      </c>
      <c r="C1873" s="20" t="s">
        <v>2</v>
      </c>
      <c r="D1873" t="s">
        <v>871</v>
      </c>
      <c r="E1873"/>
      <c r="F1873"/>
      <c r="G1873"/>
      <c r="H1873"/>
      <c r="I1873" s="20"/>
    </row>
    <row r="1874" spans="1:9" x14ac:dyDescent="0.25">
      <c r="A1874" s="20" t="s">
        <v>14</v>
      </c>
      <c r="B1874" s="21" t="s">
        <v>657</v>
      </c>
      <c r="C1874" s="20" t="s">
        <v>2</v>
      </c>
      <c r="D1874" t="s">
        <v>872</v>
      </c>
      <c r="E1874"/>
      <c r="F1874"/>
      <c r="G1874"/>
      <c r="H1874"/>
      <c r="I1874" s="20"/>
    </row>
    <row r="1875" spans="1:9" x14ac:dyDescent="0.25">
      <c r="A1875" s="20" t="s">
        <v>14</v>
      </c>
      <c r="B1875" s="21" t="s">
        <v>657</v>
      </c>
      <c r="C1875" s="20" t="s">
        <v>2</v>
      </c>
      <c r="D1875" t="s">
        <v>873</v>
      </c>
      <c r="E1875"/>
      <c r="F1875"/>
      <c r="G1875"/>
      <c r="H1875"/>
      <c r="I1875" s="20"/>
    </row>
    <row r="1876" spans="1:9" x14ac:dyDescent="0.25">
      <c r="A1876" s="20" t="s">
        <v>14</v>
      </c>
      <c r="B1876" s="21" t="s">
        <v>657</v>
      </c>
      <c r="C1876" s="20" t="s">
        <v>2</v>
      </c>
      <c r="D1876" t="s">
        <v>874</v>
      </c>
      <c r="E1876"/>
      <c r="F1876"/>
      <c r="G1876"/>
      <c r="H1876"/>
      <c r="I1876" s="20"/>
    </row>
    <row r="1877" spans="1:9" x14ac:dyDescent="0.25">
      <c r="A1877" s="20" t="s">
        <v>14</v>
      </c>
      <c r="B1877" s="21" t="s">
        <v>657</v>
      </c>
      <c r="C1877" s="20" t="s">
        <v>2</v>
      </c>
      <c r="D1877" t="s">
        <v>875</v>
      </c>
      <c r="E1877"/>
      <c r="F1877"/>
      <c r="G1877"/>
      <c r="H1877"/>
      <c r="I1877" s="20"/>
    </row>
    <row r="1878" spans="1:9" x14ac:dyDescent="0.25">
      <c r="A1878" s="20" t="s">
        <v>14</v>
      </c>
      <c r="B1878" s="21" t="s">
        <v>657</v>
      </c>
      <c r="C1878" s="20" t="s">
        <v>2</v>
      </c>
      <c r="D1878" t="s">
        <v>876</v>
      </c>
      <c r="E1878"/>
      <c r="F1878"/>
      <c r="G1878"/>
      <c r="H1878"/>
      <c r="I1878" s="20"/>
    </row>
    <row r="1879" spans="1:9" x14ac:dyDescent="0.25">
      <c r="A1879" s="20" t="s">
        <v>14</v>
      </c>
      <c r="B1879" s="21" t="s">
        <v>657</v>
      </c>
      <c r="C1879" s="20" t="s">
        <v>2</v>
      </c>
      <c r="D1879" t="s">
        <v>877</v>
      </c>
      <c r="E1879"/>
      <c r="F1879"/>
      <c r="G1879"/>
      <c r="H1879"/>
      <c r="I1879" s="20"/>
    </row>
    <row r="1880" spans="1:9" x14ac:dyDescent="0.25">
      <c r="A1880" s="20" t="s">
        <v>14</v>
      </c>
      <c r="B1880" s="21" t="s">
        <v>657</v>
      </c>
      <c r="C1880" s="20" t="s">
        <v>2</v>
      </c>
      <c r="D1880" t="s">
        <v>878</v>
      </c>
      <c r="E1880"/>
      <c r="F1880"/>
      <c r="G1880" t="s">
        <v>889</v>
      </c>
      <c r="H1880" s="12" t="s">
        <v>101</v>
      </c>
      <c r="I1880" s="20">
        <v>54</v>
      </c>
    </row>
    <row r="1881" spans="1:9" x14ac:dyDescent="0.25">
      <c r="A1881" s="20" t="s">
        <v>14</v>
      </c>
      <c r="B1881" s="21" t="s">
        <v>657</v>
      </c>
      <c r="C1881" s="20" t="s">
        <v>2</v>
      </c>
      <c r="D1881" t="s">
        <v>879</v>
      </c>
      <c r="E1881"/>
      <c r="F1881"/>
      <c r="G1881" t="s">
        <v>1942</v>
      </c>
      <c r="H1881" t="s">
        <v>96</v>
      </c>
      <c r="I1881" s="20">
        <v>2</v>
      </c>
    </row>
    <row r="1882" spans="1:9" x14ac:dyDescent="0.25">
      <c r="A1882" s="20" t="s">
        <v>14</v>
      </c>
      <c r="B1882" s="21" t="s">
        <v>657</v>
      </c>
      <c r="C1882" s="20" t="s">
        <v>2</v>
      </c>
      <c r="D1882" t="s">
        <v>879</v>
      </c>
      <c r="E1882"/>
      <c r="F1882"/>
      <c r="G1882" t="s">
        <v>1941</v>
      </c>
      <c r="H1882" t="s">
        <v>96</v>
      </c>
      <c r="I1882" s="20">
        <v>2</v>
      </c>
    </row>
    <row r="1883" spans="1:9" x14ac:dyDescent="0.25">
      <c r="A1883" s="20" t="s">
        <v>14</v>
      </c>
      <c r="B1883" s="21" t="s">
        <v>657</v>
      </c>
      <c r="C1883" s="20" t="s">
        <v>2</v>
      </c>
      <c r="D1883" t="s">
        <v>880</v>
      </c>
      <c r="E1883"/>
      <c r="F1883"/>
      <c r="G1883" t="s">
        <v>1944</v>
      </c>
      <c r="H1883" t="s">
        <v>96</v>
      </c>
      <c r="I1883" s="20">
        <v>1</v>
      </c>
    </row>
    <row r="1884" spans="1:9" x14ac:dyDescent="0.25">
      <c r="A1884" s="20" t="s">
        <v>14</v>
      </c>
      <c r="B1884" s="21" t="s">
        <v>657</v>
      </c>
      <c r="C1884" s="20" t="s">
        <v>2</v>
      </c>
      <c r="D1884" t="s">
        <v>880</v>
      </c>
      <c r="E1884"/>
      <c r="F1884"/>
      <c r="G1884" t="s">
        <v>1943</v>
      </c>
      <c r="H1884" t="s">
        <v>96</v>
      </c>
      <c r="I1884" s="20">
        <v>1</v>
      </c>
    </row>
    <row r="1885" spans="1:9" x14ac:dyDescent="0.25">
      <c r="A1885" s="20" t="s">
        <v>14</v>
      </c>
      <c r="B1885" s="21" t="s">
        <v>657</v>
      </c>
      <c r="C1885" s="20" t="s">
        <v>2</v>
      </c>
      <c r="D1885" t="s">
        <v>881</v>
      </c>
      <c r="E1885"/>
      <c r="F1885"/>
      <c r="G1885" t="s">
        <v>1946</v>
      </c>
      <c r="H1885" t="s">
        <v>96</v>
      </c>
      <c r="I1885" s="20">
        <v>2</v>
      </c>
    </row>
    <row r="1886" spans="1:9" x14ac:dyDescent="0.25">
      <c r="A1886" s="20" t="s">
        <v>14</v>
      </c>
      <c r="B1886" s="21" t="s">
        <v>657</v>
      </c>
      <c r="C1886" s="20" t="s">
        <v>2</v>
      </c>
      <c r="D1886" t="s">
        <v>881</v>
      </c>
      <c r="E1886"/>
      <c r="F1886"/>
      <c r="G1886" t="s">
        <v>1945</v>
      </c>
      <c r="H1886" t="s">
        <v>96</v>
      </c>
      <c r="I1886" s="20">
        <v>2</v>
      </c>
    </row>
    <row r="1887" spans="1:9" x14ac:dyDescent="0.25">
      <c r="A1887" s="20" t="s">
        <v>14</v>
      </c>
      <c r="B1887" s="21" t="s">
        <v>657</v>
      </c>
      <c r="C1887" s="20" t="s">
        <v>2</v>
      </c>
      <c r="D1887" t="s">
        <v>882</v>
      </c>
      <c r="E1887"/>
      <c r="F1887"/>
      <c r="G1887" t="s">
        <v>1947</v>
      </c>
      <c r="H1887" t="s">
        <v>96</v>
      </c>
      <c r="I1887" s="20">
        <v>2</v>
      </c>
    </row>
    <row r="1888" spans="1:9" x14ac:dyDescent="0.25">
      <c r="A1888" s="20" t="s">
        <v>14</v>
      </c>
      <c r="B1888" s="21" t="s">
        <v>657</v>
      </c>
      <c r="C1888" s="20" t="s">
        <v>2</v>
      </c>
      <c r="D1888" t="s">
        <v>883</v>
      </c>
      <c r="E1888"/>
      <c r="F1888"/>
      <c r="G1888" t="s">
        <v>894</v>
      </c>
      <c r="H1888" t="s">
        <v>96</v>
      </c>
      <c r="I1888" s="20">
        <v>1</v>
      </c>
    </row>
    <row r="1889" spans="1:9" x14ac:dyDescent="0.25">
      <c r="A1889" s="20" t="s">
        <v>14</v>
      </c>
      <c r="B1889" s="21" t="s">
        <v>657</v>
      </c>
      <c r="C1889" s="20" t="s">
        <v>2</v>
      </c>
      <c r="D1889" t="s">
        <v>896</v>
      </c>
      <c r="E1889"/>
      <c r="F1889"/>
      <c r="G1889"/>
      <c r="H1889"/>
      <c r="I1889" s="20"/>
    </row>
    <row r="1890" spans="1:9" x14ac:dyDescent="0.25">
      <c r="A1890" s="20" t="s">
        <v>14</v>
      </c>
      <c r="B1890" s="21" t="s">
        <v>657</v>
      </c>
      <c r="C1890" s="20" t="s">
        <v>2</v>
      </c>
      <c r="D1890" t="s">
        <v>897</v>
      </c>
      <c r="E1890"/>
      <c r="F1890"/>
      <c r="G1890"/>
      <c r="H1890"/>
      <c r="I1890" s="20"/>
    </row>
    <row r="1891" spans="1:9" x14ac:dyDescent="0.25">
      <c r="A1891" s="20" t="s">
        <v>14</v>
      </c>
      <c r="B1891" s="21" t="s">
        <v>657</v>
      </c>
      <c r="C1891" s="20" t="s">
        <v>2</v>
      </c>
      <c r="D1891" t="s">
        <v>898</v>
      </c>
      <c r="E1891"/>
      <c r="F1891"/>
      <c r="G1891"/>
      <c r="H1891"/>
      <c r="I1891" s="20"/>
    </row>
    <row r="1892" spans="1:9" x14ac:dyDescent="0.25">
      <c r="A1892" s="20" t="s">
        <v>14</v>
      </c>
      <c r="B1892" s="21" t="s">
        <v>657</v>
      </c>
      <c r="C1892" s="20" t="s">
        <v>2</v>
      </c>
      <c r="D1892" t="s">
        <v>899</v>
      </c>
      <c r="E1892"/>
      <c r="F1892"/>
      <c r="G1892"/>
      <c r="H1892"/>
      <c r="I1892" s="20"/>
    </row>
    <row r="1893" spans="1:9" x14ac:dyDescent="0.25">
      <c r="A1893" s="20" t="s">
        <v>14</v>
      </c>
      <c r="B1893" s="21" t="s">
        <v>657</v>
      </c>
      <c r="C1893" s="20" t="s">
        <v>2</v>
      </c>
      <c r="D1893" t="s">
        <v>900</v>
      </c>
      <c r="E1893"/>
      <c r="F1893"/>
      <c r="G1893"/>
      <c r="H1893"/>
      <c r="I1893" s="20"/>
    </row>
    <row r="1894" spans="1:9" x14ac:dyDescent="0.25">
      <c r="A1894" s="20" t="s">
        <v>14</v>
      </c>
      <c r="B1894" s="21" t="s">
        <v>657</v>
      </c>
      <c r="C1894" s="20" t="s">
        <v>2</v>
      </c>
      <c r="D1894" t="s">
        <v>901</v>
      </c>
      <c r="E1894"/>
      <c r="F1894"/>
      <c r="G1894"/>
      <c r="H1894"/>
      <c r="I1894" s="20"/>
    </row>
    <row r="1895" spans="1:9" x14ac:dyDescent="0.25">
      <c r="A1895" s="20" t="s">
        <v>14</v>
      </c>
      <c r="B1895" s="21" t="s">
        <v>657</v>
      </c>
      <c r="C1895" s="20" t="s">
        <v>2</v>
      </c>
      <c r="D1895" t="s">
        <v>902</v>
      </c>
      <c r="E1895"/>
      <c r="F1895" t="s">
        <v>760</v>
      </c>
      <c r="G1895"/>
      <c r="H1895"/>
      <c r="I1895" s="20"/>
    </row>
    <row r="1896" spans="1:9" x14ac:dyDescent="0.25">
      <c r="A1896" s="20" t="s">
        <v>14</v>
      </c>
      <c r="B1896" s="21" t="s">
        <v>657</v>
      </c>
      <c r="C1896" s="20" t="s">
        <v>2</v>
      </c>
      <c r="D1896" t="s">
        <v>903</v>
      </c>
      <c r="E1896"/>
      <c r="F1896"/>
      <c r="G1896"/>
      <c r="H1896"/>
      <c r="I1896" s="20"/>
    </row>
    <row r="1897" spans="1:9" x14ac:dyDescent="0.25">
      <c r="A1897" s="20" t="s">
        <v>14</v>
      </c>
      <c r="B1897" s="21" t="s">
        <v>657</v>
      </c>
      <c r="C1897" s="20" t="s">
        <v>2</v>
      </c>
      <c r="D1897" t="s">
        <v>904</v>
      </c>
      <c r="E1897"/>
      <c r="F1897"/>
      <c r="G1897"/>
      <c r="H1897"/>
      <c r="I1897" s="20"/>
    </row>
    <row r="1898" spans="1:9" x14ac:dyDescent="0.25">
      <c r="A1898" s="20" t="s">
        <v>14</v>
      </c>
      <c r="B1898" s="21" t="s">
        <v>657</v>
      </c>
      <c r="C1898" s="20" t="s">
        <v>2</v>
      </c>
      <c r="D1898" t="s">
        <v>905</v>
      </c>
      <c r="E1898"/>
      <c r="F1898"/>
      <c r="G1898"/>
      <c r="H1898"/>
      <c r="I1898" s="20"/>
    </row>
    <row r="1899" spans="1:9" x14ac:dyDescent="0.25">
      <c r="A1899" s="20" t="s">
        <v>14</v>
      </c>
      <c r="B1899" s="21" t="s">
        <v>657</v>
      </c>
      <c r="C1899" s="20" t="s">
        <v>2</v>
      </c>
      <c r="D1899" t="s">
        <v>906</v>
      </c>
      <c r="E1899"/>
      <c r="F1899"/>
      <c r="G1899"/>
      <c r="H1899"/>
      <c r="I1899" s="20"/>
    </row>
    <row r="1900" spans="1:9" x14ac:dyDescent="0.25">
      <c r="A1900" s="20" t="s">
        <v>14</v>
      </c>
      <c r="B1900" s="21" t="s">
        <v>657</v>
      </c>
      <c r="C1900" s="20" t="s">
        <v>2</v>
      </c>
      <c r="D1900" t="s">
        <v>907</v>
      </c>
      <c r="E1900"/>
      <c r="F1900" t="s">
        <v>932</v>
      </c>
      <c r="G1900"/>
      <c r="H1900"/>
      <c r="I1900" s="20"/>
    </row>
    <row r="1901" spans="1:9" x14ac:dyDescent="0.25">
      <c r="A1901" s="20" t="s">
        <v>14</v>
      </c>
      <c r="B1901" s="21" t="s">
        <v>657</v>
      </c>
      <c r="C1901" s="20" t="s">
        <v>2</v>
      </c>
      <c r="D1901" t="s">
        <v>908</v>
      </c>
      <c r="E1901"/>
      <c r="F1901" t="s">
        <v>933</v>
      </c>
      <c r="G1901"/>
      <c r="H1901"/>
      <c r="I1901" s="20"/>
    </row>
    <row r="1902" spans="1:9" x14ac:dyDescent="0.25">
      <c r="A1902" s="20" t="s">
        <v>14</v>
      </c>
      <c r="B1902" s="21" t="s">
        <v>657</v>
      </c>
      <c r="C1902" s="20" t="s">
        <v>2</v>
      </c>
      <c r="D1902" t="s">
        <v>909</v>
      </c>
      <c r="E1902"/>
      <c r="F1902"/>
      <c r="G1902"/>
      <c r="H1902"/>
      <c r="I1902" s="20"/>
    </row>
    <row r="1903" spans="1:9" x14ac:dyDescent="0.25">
      <c r="A1903" s="20" t="s">
        <v>14</v>
      </c>
      <c r="B1903" s="21" t="s">
        <v>657</v>
      </c>
      <c r="C1903" s="20" t="s">
        <v>2</v>
      </c>
      <c r="D1903" t="s">
        <v>910</v>
      </c>
      <c r="E1903"/>
      <c r="F1903"/>
      <c r="G1903" t="s">
        <v>1949</v>
      </c>
      <c r="H1903" t="s">
        <v>96</v>
      </c>
      <c r="I1903" s="20">
        <v>1</v>
      </c>
    </row>
    <row r="1904" spans="1:9" x14ac:dyDescent="0.25">
      <c r="A1904" s="20" t="s">
        <v>14</v>
      </c>
      <c r="B1904" s="21" t="s">
        <v>657</v>
      </c>
      <c r="C1904" s="20" t="s">
        <v>2</v>
      </c>
      <c r="D1904" t="s">
        <v>910</v>
      </c>
      <c r="E1904"/>
      <c r="F1904"/>
      <c r="G1904" t="s">
        <v>1950</v>
      </c>
      <c r="H1904" t="s">
        <v>96</v>
      </c>
      <c r="I1904" s="20">
        <v>1</v>
      </c>
    </row>
    <row r="1905" spans="1:9" x14ac:dyDescent="0.25">
      <c r="A1905" s="20" t="s">
        <v>14</v>
      </c>
      <c r="B1905" s="21" t="s">
        <v>657</v>
      </c>
      <c r="C1905" s="20" t="s">
        <v>2</v>
      </c>
      <c r="D1905" t="s">
        <v>911</v>
      </c>
      <c r="E1905"/>
      <c r="F1905"/>
      <c r="G1905" t="s">
        <v>1951</v>
      </c>
      <c r="H1905" t="s">
        <v>96</v>
      </c>
      <c r="I1905" s="20">
        <v>1</v>
      </c>
    </row>
    <row r="1906" spans="1:9" x14ac:dyDescent="0.25">
      <c r="A1906" s="20" t="s">
        <v>14</v>
      </c>
      <c r="B1906" s="21" t="s">
        <v>657</v>
      </c>
      <c r="C1906" s="20" t="s">
        <v>2</v>
      </c>
      <c r="D1906" t="s">
        <v>911</v>
      </c>
      <c r="E1906"/>
      <c r="F1906"/>
      <c r="G1906" t="s">
        <v>1952</v>
      </c>
      <c r="H1906" t="s">
        <v>96</v>
      </c>
      <c r="I1906" s="20">
        <v>1</v>
      </c>
    </row>
    <row r="1907" spans="1:9" x14ac:dyDescent="0.25">
      <c r="A1907" s="20" t="s">
        <v>14</v>
      </c>
      <c r="B1907" s="21" t="s">
        <v>657</v>
      </c>
      <c r="C1907" s="20" t="s">
        <v>2</v>
      </c>
      <c r="D1907" t="s">
        <v>912</v>
      </c>
      <c r="E1907"/>
      <c r="F1907"/>
      <c r="G1907"/>
      <c r="H1907"/>
      <c r="I1907" s="20"/>
    </row>
    <row r="1908" spans="1:9" x14ac:dyDescent="0.25">
      <c r="A1908" s="20" t="s">
        <v>14</v>
      </c>
      <c r="B1908" s="21" t="s">
        <v>657</v>
      </c>
      <c r="C1908" s="20" t="s">
        <v>2</v>
      </c>
      <c r="D1908" t="s">
        <v>913</v>
      </c>
      <c r="E1908"/>
      <c r="F1908"/>
      <c r="G1908"/>
      <c r="H1908"/>
      <c r="I1908" s="20"/>
    </row>
    <row r="1909" spans="1:9" x14ac:dyDescent="0.25">
      <c r="A1909" s="20" t="s">
        <v>14</v>
      </c>
      <c r="B1909" s="21" t="s">
        <v>657</v>
      </c>
      <c r="C1909" s="20" t="s">
        <v>2</v>
      </c>
      <c r="D1909" t="s">
        <v>914</v>
      </c>
      <c r="E1909"/>
      <c r="F1909"/>
      <c r="G1909"/>
      <c r="H1909"/>
      <c r="I1909" s="20"/>
    </row>
    <row r="1910" spans="1:9" x14ac:dyDescent="0.25">
      <c r="A1910" s="20" t="s">
        <v>14</v>
      </c>
      <c r="B1910" s="21" t="s">
        <v>657</v>
      </c>
      <c r="C1910" s="20" t="s">
        <v>2</v>
      </c>
      <c r="D1910" t="s">
        <v>915</v>
      </c>
      <c r="E1910"/>
      <c r="F1910"/>
      <c r="G1910"/>
      <c r="H1910"/>
      <c r="I1910" s="20"/>
    </row>
    <row r="1911" spans="1:9" x14ac:dyDescent="0.25">
      <c r="A1911" s="20" t="s">
        <v>14</v>
      </c>
      <c r="B1911" s="21" t="s">
        <v>657</v>
      </c>
      <c r="C1911" s="20" t="s">
        <v>2</v>
      </c>
      <c r="D1911" t="s">
        <v>916</v>
      </c>
      <c r="E1911"/>
      <c r="F1911"/>
      <c r="G1911"/>
      <c r="H1911"/>
      <c r="I1911" s="20"/>
    </row>
    <row r="1912" spans="1:9" x14ac:dyDescent="0.25">
      <c r="A1912" s="20" t="s">
        <v>14</v>
      </c>
      <c r="B1912" s="21" t="s">
        <v>657</v>
      </c>
      <c r="C1912" s="20" t="s">
        <v>2</v>
      </c>
      <c r="D1912" t="s">
        <v>917</v>
      </c>
      <c r="E1912"/>
      <c r="F1912"/>
      <c r="G1912"/>
      <c r="H1912"/>
      <c r="I1912" s="20"/>
    </row>
    <row r="1913" spans="1:9" x14ac:dyDescent="0.25">
      <c r="A1913" s="20" t="s">
        <v>14</v>
      </c>
      <c r="B1913" s="21" t="s">
        <v>657</v>
      </c>
      <c r="C1913" s="20" t="s">
        <v>2</v>
      </c>
      <c r="D1913" t="s">
        <v>918</v>
      </c>
      <c r="E1913"/>
      <c r="F1913"/>
      <c r="G1913"/>
      <c r="H1913"/>
      <c r="I1913" s="20"/>
    </row>
    <row r="1914" spans="1:9" x14ac:dyDescent="0.25">
      <c r="A1914" s="20" t="s">
        <v>14</v>
      </c>
      <c r="B1914" s="21" t="s">
        <v>657</v>
      </c>
      <c r="C1914" s="20" t="s">
        <v>2</v>
      </c>
      <c r="D1914" t="s">
        <v>919</v>
      </c>
      <c r="E1914"/>
      <c r="F1914"/>
      <c r="G1914"/>
      <c r="H1914"/>
      <c r="I1914" s="20"/>
    </row>
    <row r="1915" spans="1:9" x14ac:dyDescent="0.25">
      <c r="A1915" s="20" t="s">
        <v>14</v>
      </c>
      <c r="B1915" s="21" t="s">
        <v>657</v>
      </c>
      <c r="C1915" s="20" t="s">
        <v>2</v>
      </c>
      <c r="D1915" t="s">
        <v>920</v>
      </c>
      <c r="E1915"/>
      <c r="F1915"/>
      <c r="G1915"/>
      <c r="H1915"/>
      <c r="I1915" s="20"/>
    </row>
    <row r="1916" spans="1:9" x14ac:dyDescent="0.25">
      <c r="A1916" s="20" t="s">
        <v>14</v>
      </c>
      <c r="B1916" s="21" t="s">
        <v>657</v>
      </c>
      <c r="C1916" s="20" t="s">
        <v>2</v>
      </c>
      <c r="D1916" t="s">
        <v>921</v>
      </c>
      <c r="E1916"/>
      <c r="F1916"/>
      <c r="G1916"/>
      <c r="H1916"/>
      <c r="I1916" s="20"/>
    </row>
    <row r="1917" spans="1:9" x14ac:dyDescent="0.25">
      <c r="A1917" s="20" t="s">
        <v>14</v>
      </c>
      <c r="B1917" s="21" t="s">
        <v>657</v>
      </c>
      <c r="C1917" s="20" t="s">
        <v>2</v>
      </c>
      <c r="D1917" t="s">
        <v>922</v>
      </c>
      <c r="E1917"/>
      <c r="F1917"/>
      <c r="G1917"/>
      <c r="H1917"/>
      <c r="I1917" s="20"/>
    </row>
    <row r="1918" spans="1:9" x14ac:dyDescent="0.25">
      <c r="A1918" s="20" t="s">
        <v>14</v>
      </c>
      <c r="B1918" s="21" t="s">
        <v>657</v>
      </c>
      <c r="C1918" s="20" t="s">
        <v>2</v>
      </c>
      <c r="D1918" t="s">
        <v>923</v>
      </c>
      <c r="E1918"/>
      <c r="F1918"/>
      <c r="G1918"/>
      <c r="H1918"/>
      <c r="I1918" s="20"/>
    </row>
    <row r="1919" spans="1:9" x14ac:dyDescent="0.25">
      <c r="A1919" s="20" t="s">
        <v>14</v>
      </c>
      <c r="B1919" s="21" t="s">
        <v>657</v>
      </c>
      <c r="C1919" s="20" t="s">
        <v>2</v>
      </c>
      <c r="D1919" t="s">
        <v>924</v>
      </c>
      <c r="E1919"/>
      <c r="F1919" t="s">
        <v>936</v>
      </c>
      <c r="G1919"/>
      <c r="H1919"/>
      <c r="I1919" s="20"/>
    </row>
    <row r="1920" spans="1:9" x14ac:dyDescent="0.25">
      <c r="A1920" s="20" t="s">
        <v>14</v>
      </c>
      <c r="B1920" s="21" t="s">
        <v>657</v>
      </c>
      <c r="C1920" s="20" t="s">
        <v>2</v>
      </c>
      <c r="D1920" t="s">
        <v>925</v>
      </c>
      <c r="E1920"/>
      <c r="F1920" t="s">
        <v>197</v>
      </c>
      <c r="G1920"/>
      <c r="H1920"/>
      <c r="I1920" s="20"/>
    </row>
    <row r="1921" spans="1:9" x14ac:dyDescent="0.25">
      <c r="A1921" s="20" t="s">
        <v>14</v>
      </c>
      <c r="B1921" s="21" t="s">
        <v>657</v>
      </c>
      <c r="C1921" s="20" t="s">
        <v>2</v>
      </c>
      <c r="D1921" t="s">
        <v>926</v>
      </c>
      <c r="E1921"/>
      <c r="F1921" t="s">
        <v>936</v>
      </c>
      <c r="G1921"/>
      <c r="H1921"/>
      <c r="I1921" s="20"/>
    </row>
    <row r="1922" spans="1:9" x14ac:dyDescent="0.25">
      <c r="A1922" s="20" t="s">
        <v>14</v>
      </c>
      <c r="B1922" s="21" t="s">
        <v>657</v>
      </c>
      <c r="C1922" s="20" t="s">
        <v>2</v>
      </c>
      <c r="D1922" t="s">
        <v>927</v>
      </c>
      <c r="E1922"/>
      <c r="F1922" t="s">
        <v>197</v>
      </c>
      <c r="G1922"/>
      <c r="H1922"/>
      <c r="I1922" s="20"/>
    </row>
    <row r="1923" spans="1:9" x14ac:dyDescent="0.25">
      <c r="A1923" s="20" t="s">
        <v>14</v>
      </c>
      <c r="B1923" s="21" t="s">
        <v>657</v>
      </c>
      <c r="C1923" s="20" t="s">
        <v>2</v>
      </c>
      <c r="D1923" t="s">
        <v>928</v>
      </c>
      <c r="E1923"/>
      <c r="F1923" t="s">
        <v>197</v>
      </c>
      <c r="G1923"/>
      <c r="H1923"/>
      <c r="I1923" s="20"/>
    </row>
    <row r="1924" spans="1:9" x14ac:dyDescent="0.25">
      <c r="A1924" s="20" t="s">
        <v>14</v>
      </c>
      <c r="B1924" s="21" t="s">
        <v>657</v>
      </c>
      <c r="C1924" s="20" t="s">
        <v>2</v>
      </c>
      <c r="D1924" t="s">
        <v>929</v>
      </c>
      <c r="E1924"/>
      <c r="F1924" t="s">
        <v>197</v>
      </c>
      <c r="G1924"/>
      <c r="H1924"/>
      <c r="I1924" s="20"/>
    </row>
    <row r="1925" spans="1:9" x14ac:dyDescent="0.25">
      <c r="A1925" s="20" t="s">
        <v>14</v>
      </c>
      <c r="B1925" s="21" t="s">
        <v>657</v>
      </c>
      <c r="C1925" s="20" t="s">
        <v>2</v>
      </c>
      <c r="D1925" t="s">
        <v>930</v>
      </c>
      <c r="E1925"/>
      <c r="F1925" t="s">
        <v>197</v>
      </c>
      <c r="G1925"/>
      <c r="H1925"/>
      <c r="I1925" s="20"/>
    </row>
    <row r="1926" spans="1:9" x14ac:dyDescent="0.25">
      <c r="A1926" s="20" t="s">
        <v>14</v>
      </c>
      <c r="B1926" s="21" t="s">
        <v>657</v>
      </c>
      <c r="C1926" s="20" t="s">
        <v>2</v>
      </c>
      <c r="D1926" t="s">
        <v>937</v>
      </c>
      <c r="E1926"/>
      <c r="F1926"/>
      <c r="G1926"/>
      <c r="H1926"/>
      <c r="I1926" s="20"/>
    </row>
    <row r="1927" spans="1:9" x14ac:dyDescent="0.25">
      <c r="A1927" s="20" t="s">
        <v>14</v>
      </c>
      <c r="B1927" s="21" t="s">
        <v>657</v>
      </c>
      <c r="C1927" s="20" t="s">
        <v>2</v>
      </c>
      <c r="D1927" t="s">
        <v>938</v>
      </c>
      <c r="E1927"/>
      <c r="F1927"/>
      <c r="G1927"/>
      <c r="H1927"/>
      <c r="I1927" s="20"/>
    </row>
    <row r="1928" spans="1:9" x14ac:dyDescent="0.25">
      <c r="A1928" s="20" t="s">
        <v>14</v>
      </c>
      <c r="B1928" s="21" t="s">
        <v>657</v>
      </c>
      <c r="C1928" s="20" t="s">
        <v>2</v>
      </c>
      <c r="D1928" t="s">
        <v>939</v>
      </c>
      <c r="E1928"/>
      <c r="F1928"/>
      <c r="G1928"/>
      <c r="H1928"/>
      <c r="I1928" s="20"/>
    </row>
    <row r="1929" spans="1:9" x14ac:dyDescent="0.25">
      <c r="A1929" s="20" t="s">
        <v>14</v>
      </c>
      <c r="B1929" s="21" t="s">
        <v>657</v>
      </c>
      <c r="C1929" s="20" t="s">
        <v>2</v>
      </c>
      <c r="D1929" t="s">
        <v>940</v>
      </c>
      <c r="E1929"/>
      <c r="F1929"/>
      <c r="G1929"/>
      <c r="H1929"/>
      <c r="I1929" s="20"/>
    </row>
    <row r="1930" spans="1:9" x14ac:dyDescent="0.25">
      <c r="A1930" s="20" t="s">
        <v>14</v>
      </c>
      <c r="B1930" s="21" t="s">
        <v>657</v>
      </c>
      <c r="C1930" s="20" t="s">
        <v>2</v>
      </c>
      <c r="D1930" t="s">
        <v>941</v>
      </c>
      <c r="E1930"/>
      <c r="F1930"/>
      <c r="G1930"/>
      <c r="H1930"/>
      <c r="I1930" s="20"/>
    </row>
    <row r="1931" spans="1:9" x14ac:dyDescent="0.25">
      <c r="A1931" s="20" t="s">
        <v>14</v>
      </c>
      <c r="B1931" s="21" t="s">
        <v>657</v>
      </c>
      <c r="C1931" s="20" t="s">
        <v>2</v>
      </c>
      <c r="D1931" t="s">
        <v>942</v>
      </c>
      <c r="E1931"/>
      <c r="F1931"/>
      <c r="G1931"/>
      <c r="H1931"/>
      <c r="I1931" s="20"/>
    </row>
    <row r="1932" spans="1:9" x14ac:dyDescent="0.25">
      <c r="A1932" s="20" t="s">
        <v>14</v>
      </c>
      <c r="B1932" s="21" t="s">
        <v>657</v>
      </c>
      <c r="C1932" s="20" t="s">
        <v>2</v>
      </c>
      <c r="D1932" t="s">
        <v>943</v>
      </c>
      <c r="E1932"/>
      <c r="F1932"/>
      <c r="G1932"/>
      <c r="H1932"/>
      <c r="I1932" s="20"/>
    </row>
    <row r="1933" spans="1:9" x14ac:dyDescent="0.25">
      <c r="A1933" s="20" t="s">
        <v>14</v>
      </c>
      <c r="B1933" s="21" t="s">
        <v>657</v>
      </c>
      <c r="C1933" s="20" t="s">
        <v>2</v>
      </c>
      <c r="D1933" t="s">
        <v>944</v>
      </c>
      <c r="E1933"/>
      <c r="F1933"/>
      <c r="G1933"/>
      <c r="H1933"/>
      <c r="I1933" s="20"/>
    </row>
    <row r="1934" spans="1:9" x14ac:dyDescent="0.25">
      <c r="A1934" s="20" t="s">
        <v>14</v>
      </c>
      <c r="B1934" s="21" t="s">
        <v>657</v>
      </c>
      <c r="C1934" s="20" t="s">
        <v>2</v>
      </c>
      <c r="D1934" t="s">
        <v>945</v>
      </c>
      <c r="E1934"/>
      <c r="F1934"/>
      <c r="G1934"/>
      <c r="H1934"/>
      <c r="I1934" s="20"/>
    </row>
    <row r="1935" spans="1:9" x14ac:dyDescent="0.25">
      <c r="A1935" s="20" t="s">
        <v>14</v>
      </c>
      <c r="B1935" s="21" t="s">
        <v>657</v>
      </c>
      <c r="C1935" s="20" t="s">
        <v>2</v>
      </c>
      <c r="D1935" t="s">
        <v>946</v>
      </c>
      <c r="E1935"/>
      <c r="F1935"/>
      <c r="G1935"/>
      <c r="H1935"/>
      <c r="I1935" s="20"/>
    </row>
    <row r="1936" spans="1:9" x14ac:dyDescent="0.25">
      <c r="A1936" s="20" t="s">
        <v>14</v>
      </c>
      <c r="B1936" s="21" t="s">
        <v>657</v>
      </c>
      <c r="C1936" s="20" t="s">
        <v>2</v>
      </c>
      <c r="D1936" t="s">
        <v>947</v>
      </c>
      <c r="E1936"/>
      <c r="F1936"/>
      <c r="G1936"/>
      <c r="H1936"/>
      <c r="I1936" s="20"/>
    </row>
    <row r="1937" spans="1:9" x14ac:dyDescent="0.25">
      <c r="A1937" s="20" t="s">
        <v>14</v>
      </c>
      <c r="B1937" s="21" t="s">
        <v>657</v>
      </c>
      <c r="C1937" s="20" t="s">
        <v>2</v>
      </c>
      <c r="D1937" t="s">
        <v>948</v>
      </c>
      <c r="E1937"/>
      <c r="F1937"/>
      <c r="G1937"/>
      <c r="H1937"/>
      <c r="I1937" s="20"/>
    </row>
    <row r="1938" spans="1:9" x14ac:dyDescent="0.25">
      <c r="A1938" s="20" t="s">
        <v>14</v>
      </c>
      <c r="B1938" s="21" t="s">
        <v>657</v>
      </c>
      <c r="C1938" s="20" t="s">
        <v>2</v>
      </c>
      <c r="D1938" t="s">
        <v>949</v>
      </c>
      <c r="E1938"/>
      <c r="F1938"/>
      <c r="G1938"/>
      <c r="H1938"/>
      <c r="I1938" s="20"/>
    </row>
    <row r="1939" spans="1:9" x14ac:dyDescent="0.25">
      <c r="A1939" s="20" t="s">
        <v>14</v>
      </c>
      <c r="B1939" s="21" t="s">
        <v>657</v>
      </c>
      <c r="C1939" s="20" t="s">
        <v>2</v>
      </c>
      <c r="D1939" t="s">
        <v>950</v>
      </c>
      <c r="E1939"/>
      <c r="F1939"/>
      <c r="G1939"/>
      <c r="H1939"/>
      <c r="I1939" s="20"/>
    </row>
    <row r="1940" spans="1:9" x14ac:dyDescent="0.25">
      <c r="A1940" s="22" t="s">
        <v>662</v>
      </c>
      <c r="B1940" s="21" t="s">
        <v>656</v>
      </c>
      <c r="C1940" s="23" t="s">
        <v>119</v>
      </c>
      <c r="D1940" s="24" t="s">
        <v>930</v>
      </c>
      <c r="E1940" s="24" t="s">
        <v>21</v>
      </c>
      <c r="F1940" s="25" t="s">
        <v>197</v>
      </c>
      <c r="G1940" s="26" t="s">
        <v>113</v>
      </c>
      <c r="H1940" s="27" t="s">
        <v>96</v>
      </c>
      <c r="I1940" s="11">
        <v>1</v>
      </c>
    </row>
    <row r="1941" spans="1:9" x14ac:dyDescent="0.25">
      <c r="A1941" s="22" t="s">
        <v>662</v>
      </c>
      <c r="B1941" s="21" t="s">
        <v>656</v>
      </c>
      <c r="C1941" s="23" t="s">
        <v>119</v>
      </c>
      <c r="D1941" s="24" t="s">
        <v>951</v>
      </c>
      <c r="E1941" s="24" t="s">
        <v>21</v>
      </c>
      <c r="F1941" s="25" t="s">
        <v>886</v>
      </c>
      <c r="G1941" s="26" t="s">
        <v>113</v>
      </c>
      <c r="H1941" s="27" t="s">
        <v>96</v>
      </c>
      <c r="I1941" s="11">
        <v>1</v>
      </c>
    </row>
    <row r="1942" spans="1:9" x14ac:dyDescent="0.25">
      <c r="A1942" s="22" t="s">
        <v>662</v>
      </c>
      <c r="B1942" s="21" t="s">
        <v>656</v>
      </c>
      <c r="C1942" s="23" t="s">
        <v>119</v>
      </c>
      <c r="D1942" s="24" t="s">
        <v>109</v>
      </c>
      <c r="E1942" s="24" t="s">
        <v>20</v>
      </c>
      <c r="F1942" s="25" t="s">
        <v>30</v>
      </c>
      <c r="G1942" s="26" t="s">
        <v>117</v>
      </c>
      <c r="H1942" s="27" t="s">
        <v>96</v>
      </c>
      <c r="I1942" s="11">
        <v>1</v>
      </c>
    </row>
    <row r="1943" spans="1:9" ht="30" x14ac:dyDescent="0.25">
      <c r="A1943" s="22" t="s">
        <v>662</v>
      </c>
      <c r="B1943" s="21" t="s">
        <v>656</v>
      </c>
      <c r="C1943" s="23" t="s">
        <v>119</v>
      </c>
      <c r="D1943" s="24" t="s">
        <v>215</v>
      </c>
      <c r="E1943" s="24" t="s">
        <v>21</v>
      </c>
      <c r="F1943" s="25" t="s">
        <v>26</v>
      </c>
      <c r="G1943" s="26" t="s">
        <v>104</v>
      </c>
      <c r="H1943" s="12" t="s">
        <v>101</v>
      </c>
      <c r="I1943" s="11">
        <v>150</v>
      </c>
    </row>
    <row r="1944" spans="1:9" x14ac:dyDescent="0.25">
      <c r="A1944" s="22" t="s">
        <v>662</v>
      </c>
      <c r="B1944" s="21" t="s">
        <v>656</v>
      </c>
      <c r="C1944" s="23" t="s">
        <v>119</v>
      </c>
      <c r="D1944" s="24" t="s">
        <v>121</v>
      </c>
      <c r="E1944" s="24" t="s">
        <v>21</v>
      </c>
      <c r="F1944" s="25" t="s">
        <v>122</v>
      </c>
      <c r="G1944" s="26"/>
      <c r="H1944" s="27"/>
      <c r="I1944" s="11"/>
    </row>
    <row r="1945" spans="1:9" x14ac:dyDescent="0.25">
      <c r="A1945" s="22" t="s">
        <v>662</v>
      </c>
      <c r="B1945" s="21" t="s">
        <v>656</v>
      </c>
      <c r="C1945" s="23" t="s">
        <v>119</v>
      </c>
      <c r="D1945" s="24" t="s">
        <v>105</v>
      </c>
      <c r="E1945" s="24" t="s">
        <v>20</v>
      </c>
      <c r="F1945" s="25" t="s">
        <v>26</v>
      </c>
      <c r="G1945" s="26" t="s">
        <v>106</v>
      </c>
      <c r="H1945" s="12" t="s">
        <v>101</v>
      </c>
      <c r="I1945" s="11">
        <v>138</v>
      </c>
    </row>
    <row r="1946" spans="1:9" x14ac:dyDescent="0.25">
      <c r="A1946" s="22" t="s">
        <v>662</v>
      </c>
      <c r="B1946" s="21" t="s">
        <v>656</v>
      </c>
      <c r="C1946" s="23" t="s">
        <v>119</v>
      </c>
      <c r="D1946" s="24" t="s">
        <v>108</v>
      </c>
      <c r="E1946" s="24" t="s">
        <v>20</v>
      </c>
      <c r="F1946" s="25" t="s">
        <v>29</v>
      </c>
      <c r="G1946" s="11" t="s">
        <v>618</v>
      </c>
      <c r="H1946" s="27" t="s">
        <v>96</v>
      </c>
      <c r="I1946" s="11">
        <v>1</v>
      </c>
    </row>
    <row r="1947" spans="1:9" x14ac:dyDescent="0.25">
      <c r="A1947" s="22" t="s">
        <v>662</v>
      </c>
      <c r="B1947" s="21" t="s">
        <v>656</v>
      </c>
      <c r="C1947" s="23" t="s">
        <v>119</v>
      </c>
      <c r="D1947" s="24" t="s">
        <v>121</v>
      </c>
      <c r="E1947" s="24" t="s">
        <v>20</v>
      </c>
      <c r="F1947" s="25" t="s">
        <v>122</v>
      </c>
      <c r="G1947" s="26"/>
      <c r="H1947" s="27"/>
      <c r="I1947" s="11"/>
    </row>
    <row r="1948" spans="1:9" x14ac:dyDescent="0.25">
      <c r="A1948" s="22" t="s">
        <v>662</v>
      </c>
      <c r="B1948" s="21" t="s">
        <v>656</v>
      </c>
      <c r="C1948" s="23" t="s">
        <v>119</v>
      </c>
      <c r="D1948" s="24" t="s">
        <v>110</v>
      </c>
      <c r="E1948" s="24" t="s">
        <v>21</v>
      </c>
      <c r="F1948" s="25" t="s">
        <v>26</v>
      </c>
      <c r="G1948" s="26" t="s">
        <v>104</v>
      </c>
      <c r="H1948" s="12" t="s">
        <v>101</v>
      </c>
      <c r="I1948" s="11">
        <f>61*2</f>
        <v>122</v>
      </c>
    </row>
    <row r="1949" spans="1:9" x14ac:dyDescent="0.25">
      <c r="A1949" s="22" t="s">
        <v>662</v>
      </c>
      <c r="B1949" s="21" t="s">
        <v>656</v>
      </c>
      <c r="C1949" s="23" t="s">
        <v>6</v>
      </c>
      <c r="D1949" s="24" t="s">
        <v>123</v>
      </c>
      <c r="E1949" s="24"/>
      <c r="F1949" s="25"/>
      <c r="G1949" s="26"/>
      <c r="H1949" s="27"/>
      <c r="I1949" s="11"/>
    </row>
    <row r="1950" spans="1:9" x14ac:dyDescent="0.25">
      <c r="A1950" s="22" t="s">
        <v>662</v>
      </c>
      <c r="B1950" s="21" t="s">
        <v>656</v>
      </c>
      <c r="C1950" s="23" t="s">
        <v>6</v>
      </c>
      <c r="D1950" s="24" t="s">
        <v>124</v>
      </c>
      <c r="E1950" s="24"/>
      <c r="F1950" s="25"/>
      <c r="G1950" s="26"/>
      <c r="H1950" s="27"/>
      <c r="I1950" s="11"/>
    </row>
    <row r="1951" spans="1:9" x14ac:dyDescent="0.25">
      <c r="A1951" s="22" t="s">
        <v>662</v>
      </c>
      <c r="B1951" s="21" t="s">
        <v>656</v>
      </c>
      <c r="C1951" s="23" t="s">
        <v>6</v>
      </c>
      <c r="D1951" s="24" t="s">
        <v>125</v>
      </c>
      <c r="E1951" s="24"/>
      <c r="F1951" s="25"/>
      <c r="G1951" s="26"/>
      <c r="H1951" s="27"/>
      <c r="I1951" s="11"/>
    </row>
    <row r="1952" spans="1:9" x14ac:dyDescent="0.25">
      <c r="A1952" s="22" t="s">
        <v>662</v>
      </c>
      <c r="B1952" s="21" t="s">
        <v>656</v>
      </c>
      <c r="C1952" s="23" t="s">
        <v>6</v>
      </c>
      <c r="D1952" s="10" t="s">
        <v>975</v>
      </c>
      <c r="E1952" s="24" t="s">
        <v>21</v>
      </c>
      <c r="F1952" s="25" t="s">
        <v>26</v>
      </c>
      <c r="G1952" s="26" t="s">
        <v>104</v>
      </c>
      <c r="H1952" s="12" t="s">
        <v>101</v>
      </c>
      <c r="I1952" s="11">
        <v>2.1</v>
      </c>
    </row>
    <row r="1953" spans="1:9" x14ac:dyDescent="0.25">
      <c r="A1953" s="22" t="s">
        <v>662</v>
      </c>
      <c r="B1953" s="21" t="s">
        <v>656</v>
      </c>
      <c r="C1953" s="23" t="s">
        <v>4</v>
      </c>
      <c r="D1953" s="24" t="s">
        <v>126</v>
      </c>
      <c r="E1953" s="24" t="s">
        <v>15</v>
      </c>
      <c r="F1953" s="25" t="s">
        <v>16</v>
      </c>
      <c r="G1953" s="26" t="s">
        <v>100</v>
      </c>
      <c r="H1953" s="12" t="s">
        <v>101</v>
      </c>
      <c r="I1953" s="11">
        <v>86</v>
      </c>
    </row>
    <row r="1954" spans="1:9" x14ac:dyDescent="0.25">
      <c r="A1954" s="22" t="s">
        <v>662</v>
      </c>
      <c r="B1954" s="21" t="s">
        <v>656</v>
      </c>
      <c r="C1954" s="23" t="s">
        <v>4</v>
      </c>
      <c r="D1954" s="24" t="s">
        <v>99</v>
      </c>
      <c r="E1954" s="24" t="s">
        <v>15</v>
      </c>
      <c r="F1954" s="25" t="s">
        <v>18</v>
      </c>
      <c r="G1954" s="11" t="s">
        <v>276</v>
      </c>
      <c r="H1954" s="27" t="s">
        <v>96</v>
      </c>
      <c r="I1954" s="11">
        <v>3</v>
      </c>
    </row>
    <row r="1955" spans="1:9" x14ac:dyDescent="0.25">
      <c r="A1955" s="22" t="s">
        <v>662</v>
      </c>
      <c r="B1955" s="21" t="s">
        <v>656</v>
      </c>
      <c r="C1955" s="23" t="s">
        <v>4</v>
      </c>
      <c r="D1955" s="24" t="s">
        <v>127</v>
      </c>
      <c r="E1955" s="24" t="s">
        <v>15</v>
      </c>
      <c r="F1955" s="25" t="s">
        <v>19</v>
      </c>
      <c r="G1955" s="11" t="s">
        <v>289</v>
      </c>
      <c r="H1955" s="27" t="s">
        <v>96</v>
      </c>
      <c r="I1955" s="11">
        <v>1</v>
      </c>
    </row>
    <row r="1956" spans="1:9" x14ac:dyDescent="0.25">
      <c r="A1956" s="22" t="s">
        <v>662</v>
      </c>
      <c r="B1956" s="21" t="s">
        <v>656</v>
      </c>
      <c r="C1956" s="23" t="s">
        <v>4</v>
      </c>
      <c r="D1956" s="24" t="s">
        <v>95</v>
      </c>
      <c r="E1956" s="24" t="s">
        <v>15</v>
      </c>
      <c r="F1956" s="25" t="s">
        <v>19</v>
      </c>
      <c r="G1956" s="26" t="s">
        <v>97</v>
      </c>
      <c r="H1956" s="27" t="s">
        <v>96</v>
      </c>
      <c r="I1956" s="11">
        <v>2</v>
      </c>
    </row>
    <row r="1957" spans="1:9" x14ac:dyDescent="0.25">
      <c r="A1957" s="22" t="s">
        <v>662</v>
      </c>
      <c r="B1957" s="21" t="s">
        <v>656</v>
      </c>
      <c r="C1957" s="23" t="s">
        <v>4</v>
      </c>
      <c r="D1957" s="24" t="s">
        <v>112</v>
      </c>
      <c r="E1957" s="24" t="s">
        <v>21</v>
      </c>
      <c r="F1957" s="25" t="s">
        <v>29</v>
      </c>
      <c r="G1957" s="26" t="s">
        <v>113</v>
      </c>
      <c r="H1957" s="27" t="s">
        <v>96</v>
      </c>
      <c r="I1957" s="11">
        <v>1</v>
      </c>
    </row>
    <row r="1958" spans="1:9" x14ac:dyDescent="0.25">
      <c r="A1958" s="22" t="s">
        <v>662</v>
      </c>
      <c r="B1958" s="21" t="s">
        <v>656</v>
      </c>
      <c r="C1958" s="23" t="s">
        <v>4</v>
      </c>
      <c r="D1958" s="24" t="s">
        <v>109</v>
      </c>
      <c r="E1958" s="24" t="s">
        <v>21</v>
      </c>
      <c r="F1958" s="25" t="s">
        <v>30</v>
      </c>
      <c r="G1958" s="26" t="s">
        <v>114</v>
      </c>
      <c r="H1958" s="27" t="s">
        <v>96</v>
      </c>
      <c r="I1958" s="11">
        <v>1</v>
      </c>
    </row>
    <row r="1959" spans="1:9" x14ac:dyDescent="0.25">
      <c r="A1959" s="22" t="s">
        <v>662</v>
      </c>
      <c r="B1959" s="21" t="s">
        <v>656</v>
      </c>
      <c r="C1959" s="23" t="s">
        <v>4</v>
      </c>
      <c r="D1959" s="24" t="s">
        <v>115</v>
      </c>
      <c r="E1959" s="24" t="s">
        <v>21</v>
      </c>
      <c r="F1959" s="25" t="s">
        <v>29</v>
      </c>
      <c r="G1959" s="26" t="s">
        <v>113</v>
      </c>
      <c r="H1959" s="27" t="s">
        <v>96</v>
      </c>
      <c r="I1959" s="11">
        <v>1</v>
      </c>
    </row>
    <row r="1960" spans="1:9" x14ac:dyDescent="0.25">
      <c r="A1960" s="22" t="s">
        <v>662</v>
      </c>
      <c r="B1960" s="21" t="s">
        <v>656</v>
      </c>
      <c r="C1960" s="23" t="s">
        <v>4</v>
      </c>
      <c r="D1960" s="24" t="s">
        <v>128</v>
      </c>
      <c r="E1960" s="24" t="s">
        <v>21</v>
      </c>
      <c r="F1960" s="25" t="s">
        <v>26</v>
      </c>
      <c r="G1960" s="26" t="s">
        <v>104</v>
      </c>
      <c r="H1960" s="12" t="s">
        <v>101</v>
      </c>
      <c r="I1960" s="11"/>
    </row>
    <row r="1961" spans="1:9" x14ac:dyDescent="0.25">
      <c r="A1961" s="22" t="s">
        <v>662</v>
      </c>
      <c r="B1961" s="21" t="s">
        <v>656</v>
      </c>
      <c r="C1961" s="23" t="s">
        <v>4</v>
      </c>
      <c r="D1961" s="24" t="s">
        <v>129</v>
      </c>
      <c r="E1961" s="24"/>
      <c r="F1961" s="25"/>
      <c r="G1961" s="26"/>
      <c r="H1961" s="27"/>
      <c r="I1961" s="11"/>
    </row>
    <row r="1962" spans="1:9" x14ac:dyDescent="0.25">
      <c r="A1962" s="22" t="s">
        <v>662</v>
      </c>
      <c r="B1962" s="21" t="s">
        <v>656</v>
      </c>
      <c r="C1962" s="23" t="s">
        <v>4</v>
      </c>
      <c r="D1962" s="24" t="s">
        <v>130</v>
      </c>
      <c r="E1962" s="24"/>
      <c r="F1962" s="25"/>
      <c r="G1962" s="26"/>
      <c r="H1962" s="27"/>
      <c r="I1962" s="11"/>
    </row>
    <row r="1963" spans="1:9" x14ac:dyDescent="0.25">
      <c r="A1963" s="22" t="s">
        <v>662</v>
      </c>
      <c r="B1963" s="21" t="s">
        <v>656</v>
      </c>
      <c r="C1963" s="23" t="s">
        <v>4</v>
      </c>
      <c r="D1963" s="24" t="s">
        <v>131</v>
      </c>
      <c r="E1963" s="24" t="s">
        <v>133</v>
      </c>
      <c r="F1963" s="25" t="s">
        <v>17</v>
      </c>
      <c r="G1963" s="26" t="s">
        <v>132</v>
      </c>
      <c r="H1963" s="27" t="s">
        <v>96</v>
      </c>
      <c r="I1963" s="11">
        <v>2</v>
      </c>
    </row>
    <row r="1964" spans="1:9" x14ac:dyDescent="0.25">
      <c r="A1964" s="22" t="s">
        <v>662</v>
      </c>
      <c r="B1964" s="21" t="s">
        <v>656</v>
      </c>
      <c r="C1964" s="23" t="s">
        <v>4</v>
      </c>
      <c r="D1964" s="24" t="s">
        <v>131</v>
      </c>
      <c r="E1964" s="24" t="s">
        <v>133</v>
      </c>
      <c r="F1964" s="25" t="s">
        <v>17</v>
      </c>
      <c r="G1964" s="26" t="s">
        <v>134</v>
      </c>
      <c r="H1964" s="27" t="s">
        <v>96</v>
      </c>
      <c r="I1964" s="11">
        <v>1</v>
      </c>
    </row>
    <row r="1965" spans="1:9" x14ac:dyDescent="0.25">
      <c r="A1965" s="22" t="s">
        <v>662</v>
      </c>
      <c r="B1965" s="21" t="s">
        <v>656</v>
      </c>
      <c r="C1965" s="23" t="s">
        <v>4</v>
      </c>
      <c r="D1965" s="24" t="s">
        <v>123</v>
      </c>
      <c r="E1965" s="24"/>
      <c r="F1965" s="25"/>
      <c r="G1965" s="26"/>
      <c r="H1965" s="27"/>
      <c r="I1965" s="11"/>
    </row>
    <row r="1966" spans="1:9" x14ac:dyDescent="0.25">
      <c r="A1966" s="22" t="s">
        <v>662</v>
      </c>
      <c r="B1966" s="21" t="s">
        <v>656</v>
      </c>
      <c r="C1966" s="23" t="s">
        <v>4</v>
      </c>
      <c r="D1966" s="24" t="s">
        <v>124</v>
      </c>
      <c r="E1966" s="24"/>
      <c r="F1966" s="25"/>
      <c r="G1966" s="26"/>
      <c r="H1966" s="27"/>
      <c r="I1966" s="11"/>
    </row>
    <row r="1967" spans="1:9" x14ac:dyDescent="0.25">
      <c r="A1967" s="22" t="s">
        <v>662</v>
      </c>
      <c r="B1967" s="21" t="s">
        <v>656</v>
      </c>
      <c r="C1967" s="23" t="s">
        <v>4</v>
      </c>
      <c r="D1967" s="24" t="s">
        <v>125</v>
      </c>
      <c r="E1967" s="24"/>
      <c r="F1967" s="25"/>
      <c r="G1967" s="26"/>
      <c r="H1967" s="27"/>
      <c r="I1967" s="11"/>
    </row>
    <row r="1968" spans="1:9" x14ac:dyDescent="0.25">
      <c r="A1968" s="22" t="s">
        <v>662</v>
      </c>
      <c r="B1968" s="21" t="s">
        <v>656</v>
      </c>
      <c r="C1968" s="23" t="s">
        <v>4</v>
      </c>
      <c r="D1968" s="10" t="s">
        <v>975</v>
      </c>
      <c r="E1968" s="24" t="s">
        <v>21</v>
      </c>
      <c r="F1968" s="25" t="s">
        <v>26</v>
      </c>
      <c r="G1968" s="26" t="s">
        <v>104</v>
      </c>
      <c r="H1968" s="12" t="s">
        <v>101</v>
      </c>
      <c r="I1968" s="11">
        <v>2.1</v>
      </c>
    </row>
    <row r="1969" spans="1:9" ht="30" x14ac:dyDescent="0.25">
      <c r="A1969" s="22" t="s">
        <v>662</v>
      </c>
      <c r="B1969" s="21" t="s">
        <v>656</v>
      </c>
      <c r="C1969" s="23" t="s">
        <v>2</v>
      </c>
      <c r="D1969" s="24" t="s">
        <v>215</v>
      </c>
      <c r="E1969" s="24" t="s">
        <v>21</v>
      </c>
      <c r="F1969" s="25" t="s">
        <v>26</v>
      </c>
      <c r="G1969" s="26" t="s">
        <v>104</v>
      </c>
      <c r="H1969" s="12" t="s">
        <v>101</v>
      </c>
      <c r="I1969" s="11">
        <v>150</v>
      </c>
    </row>
    <row r="1970" spans="1:9" x14ac:dyDescent="0.25">
      <c r="A1970" s="22" t="s">
        <v>662</v>
      </c>
      <c r="B1970" s="21" t="s">
        <v>656</v>
      </c>
      <c r="C1970" s="23" t="s">
        <v>2</v>
      </c>
      <c r="D1970" s="24" t="s">
        <v>138</v>
      </c>
      <c r="E1970" s="24" t="s">
        <v>21</v>
      </c>
      <c r="F1970" s="25" t="s">
        <v>122</v>
      </c>
      <c r="G1970" s="26"/>
      <c r="H1970" s="27"/>
      <c r="I1970" s="11"/>
    </row>
    <row r="1971" spans="1:9" x14ac:dyDescent="0.25">
      <c r="A1971" s="22" t="s">
        <v>662</v>
      </c>
      <c r="B1971" s="21" t="s">
        <v>656</v>
      </c>
      <c r="C1971" s="23" t="s">
        <v>2</v>
      </c>
      <c r="D1971" s="24" t="s">
        <v>135</v>
      </c>
      <c r="E1971" s="24" t="s">
        <v>15</v>
      </c>
      <c r="F1971" s="25" t="s">
        <v>19</v>
      </c>
      <c r="G1971" s="26"/>
      <c r="H1971" s="27"/>
      <c r="I1971" s="11"/>
    </row>
    <row r="1972" spans="1:9" x14ac:dyDescent="0.25">
      <c r="A1972" s="22" t="s">
        <v>662</v>
      </c>
      <c r="B1972" s="21" t="s">
        <v>656</v>
      </c>
      <c r="C1972" s="23" t="s">
        <v>2</v>
      </c>
      <c r="D1972" s="24" t="s">
        <v>136</v>
      </c>
      <c r="E1972" s="24" t="s">
        <v>21</v>
      </c>
      <c r="F1972" s="25" t="s">
        <v>17</v>
      </c>
      <c r="G1972" s="26" t="s">
        <v>103</v>
      </c>
      <c r="H1972" s="27" t="s">
        <v>96</v>
      </c>
      <c r="I1972" s="11">
        <v>1</v>
      </c>
    </row>
    <row r="1973" spans="1:9" x14ac:dyDescent="0.25">
      <c r="A1973" s="22" t="s">
        <v>662</v>
      </c>
      <c r="B1973" s="21" t="s">
        <v>656</v>
      </c>
      <c r="C1973" s="23" t="s">
        <v>2</v>
      </c>
      <c r="D1973" s="24" t="s">
        <v>137</v>
      </c>
      <c r="E1973" s="24"/>
      <c r="F1973" s="25"/>
      <c r="G1973" s="26"/>
      <c r="H1973" s="27"/>
      <c r="I1973" s="11"/>
    </row>
    <row r="1974" spans="1:9" x14ac:dyDescent="0.25">
      <c r="A1974" s="22" t="s">
        <v>662</v>
      </c>
      <c r="B1974" s="21" t="s">
        <v>656</v>
      </c>
      <c r="C1974" s="23" t="s">
        <v>2</v>
      </c>
      <c r="D1974" s="24" t="s">
        <v>98</v>
      </c>
      <c r="E1974" s="24" t="s">
        <v>20</v>
      </c>
      <c r="F1974" s="25" t="s">
        <v>17</v>
      </c>
      <c r="G1974" s="26" t="s">
        <v>103</v>
      </c>
      <c r="H1974" s="27" t="s">
        <v>96</v>
      </c>
      <c r="I1974" s="11">
        <v>1</v>
      </c>
    </row>
    <row r="1975" spans="1:9" x14ac:dyDescent="0.25">
      <c r="A1975" s="22" t="s">
        <v>662</v>
      </c>
      <c r="B1975" s="21" t="s">
        <v>656</v>
      </c>
      <c r="C1975" s="23" t="s">
        <v>2</v>
      </c>
      <c r="D1975" s="24" t="s">
        <v>111</v>
      </c>
      <c r="E1975" s="24" t="s">
        <v>15</v>
      </c>
      <c r="F1975" s="25" t="s">
        <v>17</v>
      </c>
      <c r="G1975" s="26" t="s">
        <v>103</v>
      </c>
      <c r="H1975" s="27" t="s">
        <v>96</v>
      </c>
      <c r="I1975" s="11">
        <v>1</v>
      </c>
    </row>
    <row r="1976" spans="1:9" ht="30" x14ac:dyDescent="0.25">
      <c r="A1976" s="22" t="s">
        <v>662</v>
      </c>
      <c r="B1976" s="21" t="s">
        <v>656</v>
      </c>
      <c r="C1976" s="23" t="s">
        <v>2</v>
      </c>
      <c r="D1976" s="24" t="s">
        <v>139</v>
      </c>
      <c r="E1976" s="24" t="s">
        <v>15</v>
      </c>
      <c r="F1976" s="25"/>
      <c r="G1976" s="26"/>
      <c r="H1976" s="27"/>
      <c r="I1976" s="11"/>
    </row>
    <row r="1977" spans="1:9" ht="30" x14ac:dyDescent="0.25">
      <c r="A1977" s="22" t="s">
        <v>662</v>
      </c>
      <c r="B1977" s="21" t="s">
        <v>656</v>
      </c>
      <c r="C1977" s="23" t="s">
        <v>2</v>
      </c>
      <c r="D1977" s="24" t="s">
        <v>140</v>
      </c>
      <c r="E1977" s="24"/>
      <c r="F1977" s="25"/>
      <c r="G1977" s="26"/>
      <c r="H1977" s="27"/>
      <c r="I1977" s="11"/>
    </row>
    <row r="1978" spans="1:9" x14ac:dyDescent="0.25">
      <c r="A1978" s="22" t="s">
        <v>662</v>
      </c>
      <c r="B1978" s="21" t="s">
        <v>656</v>
      </c>
      <c r="C1978" s="23" t="s">
        <v>2</v>
      </c>
      <c r="D1978" s="24" t="s">
        <v>126</v>
      </c>
      <c r="E1978" s="24" t="s">
        <v>15</v>
      </c>
      <c r="F1978" s="25" t="s">
        <v>16</v>
      </c>
      <c r="G1978" s="26" t="s">
        <v>100</v>
      </c>
      <c r="H1978" s="12" t="s">
        <v>101</v>
      </c>
      <c r="I1978" s="11">
        <v>86</v>
      </c>
    </row>
    <row r="1979" spans="1:9" x14ac:dyDescent="0.25">
      <c r="A1979" s="22" t="s">
        <v>662</v>
      </c>
      <c r="B1979" s="21" t="s">
        <v>656</v>
      </c>
      <c r="C1979" s="23" t="s">
        <v>2</v>
      </c>
      <c r="D1979" s="24" t="s">
        <v>99</v>
      </c>
      <c r="E1979" s="24" t="s">
        <v>15</v>
      </c>
      <c r="F1979" s="25" t="s">
        <v>18</v>
      </c>
      <c r="G1979" s="11" t="s">
        <v>276</v>
      </c>
      <c r="H1979" s="27" t="s">
        <v>96</v>
      </c>
      <c r="I1979" s="11">
        <v>3</v>
      </c>
    </row>
    <row r="1980" spans="1:9" x14ac:dyDescent="0.25">
      <c r="A1980" s="22" t="s">
        <v>662</v>
      </c>
      <c r="B1980" s="21" t="s">
        <v>656</v>
      </c>
      <c r="C1980" s="23" t="s">
        <v>2</v>
      </c>
      <c r="D1980" s="24" t="s">
        <v>127</v>
      </c>
      <c r="E1980" s="24" t="s">
        <v>15</v>
      </c>
      <c r="F1980" s="25" t="s">
        <v>19</v>
      </c>
      <c r="G1980" s="11" t="s">
        <v>289</v>
      </c>
      <c r="H1980" s="27" t="s">
        <v>96</v>
      </c>
      <c r="I1980" s="11">
        <v>1</v>
      </c>
    </row>
    <row r="1981" spans="1:9" x14ac:dyDescent="0.25">
      <c r="A1981" s="22" t="s">
        <v>662</v>
      </c>
      <c r="B1981" s="21" t="s">
        <v>656</v>
      </c>
      <c r="C1981" s="23" t="s">
        <v>2</v>
      </c>
      <c r="D1981" s="24" t="s">
        <v>95</v>
      </c>
      <c r="E1981" s="24" t="s">
        <v>15</v>
      </c>
      <c r="F1981" s="25" t="s">
        <v>19</v>
      </c>
      <c r="G1981" s="26" t="s">
        <v>97</v>
      </c>
      <c r="H1981" s="27" t="s">
        <v>96</v>
      </c>
      <c r="I1981" s="11">
        <v>2</v>
      </c>
    </row>
    <row r="1982" spans="1:9" x14ac:dyDescent="0.25">
      <c r="A1982" s="22" t="s">
        <v>662</v>
      </c>
      <c r="B1982" s="21" t="s">
        <v>656</v>
      </c>
      <c r="C1982" s="23" t="s">
        <v>2</v>
      </c>
      <c r="D1982" s="24" t="s">
        <v>112</v>
      </c>
      <c r="E1982" s="24" t="s">
        <v>21</v>
      </c>
      <c r="F1982" s="25" t="s">
        <v>29</v>
      </c>
      <c r="G1982" s="26" t="s">
        <v>113</v>
      </c>
      <c r="H1982" s="27" t="s">
        <v>96</v>
      </c>
      <c r="I1982" s="11">
        <v>1</v>
      </c>
    </row>
    <row r="1983" spans="1:9" x14ac:dyDescent="0.25">
      <c r="A1983" s="22" t="s">
        <v>662</v>
      </c>
      <c r="B1983" s="21" t="s">
        <v>656</v>
      </c>
      <c r="C1983" s="23" t="s">
        <v>2</v>
      </c>
      <c r="D1983" s="24" t="s">
        <v>109</v>
      </c>
      <c r="E1983" s="24" t="s">
        <v>21</v>
      </c>
      <c r="F1983" s="25" t="s">
        <v>30</v>
      </c>
      <c r="G1983" s="26" t="s">
        <v>114</v>
      </c>
      <c r="H1983" s="27" t="s">
        <v>96</v>
      </c>
      <c r="I1983" s="11">
        <v>1</v>
      </c>
    </row>
    <row r="1984" spans="1:9" x14ac:dyDescent="0.25">
      <c r="A1984" s="22" t="s">
        <v>662</v>
      </c>
      <c r="B1984" s="21" t="s">
        <v>656</v>
      </c>
      <c r="C1984" s="23" t="s">
        <v>2</v>
      </c>
      <c r="D1984" s="24" t="s">
        <v>115</v>
      </c>
      <c r="E1984" s="24" t="s">
        <v>21</v>
      </c>
      <c r="F1984" s="25" t="s">
        <v>29</v>
      </c>
      <c r="G1984" s="26" t="s">
        <v>113</v>
      </c>
      <c r="H1984" s="27" t="s">
        <v>96</v>
      </c>
      <c r="I1984" s="11">
        <v>1</v>
      </c>
    </row>
    <row r="1985" spans="1:9" x14ac:dyDescent="0.25">
      <c r="A1985" s="22" t="s">
        <v>662</v>
      </c>
      <c r="B1985" s="21" t="s">
        <v>656</v>
      </c>
      <c r="C1985" s="23" t="s">
        <v>2</v>
      </c>
      <c r="D1985" s="24" t="s">
        <v>128</v>
      </c>
      <c r="E1985" s="24" t="s">
        <v>21</v>
      </c>
      <c r="F1985" s="25" t="s">
        <v>26</v>
      </c>
      <c r="G1985" s="26" t="s">
        <v>104</v>
      </c>
      <c r="H1985" s="12" t="s">
        <v>101</v>
      </c>
      <c r="I1985" s="11"/>
    </row>
    <row r="1986" spans="1:9" x14ac:dyDescent="0.25">
      <c r="A1986" s="22" t="s">
        <v>662</v>
      </c>
      <c r="B1986" s="21" t="s">
        <v>656</v>
      </c>
      <c r="C1986" s="23" t="s">
        <v>2</v>
      </c>
      <c r="D1986" s="24" t="s">
        <v>129</v>
      </c>
      <c r="E1986" s="24"/>
      <c r="F1986" s="25"/>
      <c r="G1986" s="26"/>
      <c r="H1986" s="27"/>
      <c r="I1986" s="11"/>
    </row>
    <row r="1987" spans="1:9" x14ac:dyDescent="0.25">
      <c r="A1987" s="22" t="s">
        <v>662</v>
      </c>
      <c r="B1987" s="21" t="s">
        <v>656</v>
      </c>
      <c r="C1987" s="23" t="s">
        <v>2</v>
      </c>
      <c r="D1987" s="24" t="s">
        <v>130</v>
      </c>
      <c r="E1987" s="24"/>
      <c r="F1987" s="25"/>
      <c r="G1987" s="26"/>
      <c r="H1987" s="27"/>
      <c r="I1987" s="11"/>
    </row>
    <row r="1988" spans="1:9" x14ac:dyDescent="0.25">
      <c r="A1988" s="22" t="s">
        <v>662</v>
      </c>
      <c r="B1988" s="21" t="s">
        <v>656</v>
      </c>
      <c r="C1988" s="23" t="s">
        <v>2</v>
      </c>
      <c r="D1988" s="24" t="s">
        <v>131</v>
      </c>
      <c r="E1988" s="24" t="s">
        <v>133</v>
      </c>
      <c r="F1988" s="25" t="s">
        <v>17</v>
      </c>
      <c r="G1988" s="26" t="s">
        <v>132</v>
      </c>
      <c r="H1988" s="27" t="s">
        <v>96</v>
      </c>
      <c r="I1988" s="11">
        <v>2</v>
      </c>
    </row>
    <row r="1989" spans="1:9" x14ac:dyDescent="0.25">
      <c r="A1989" s="22" t="s">
        <v>662</v>
      </c>
      <c r="B1989" s="21" t="s">
        <v>656</v>
      </c>
      <c r="C1989" s="23" t="s">
        <v>2</v>
      </c>
      <c r="D1989" s="24" t="s">
        <v>131</v>
      </c>
      <c r="E1989" s="24" t="s">
        <v>133</v>
      </c>
      <c r="F1989" s="25" t="s">
        <v>17</v>
      </c>
      <c r="G1989" s="26" t="s">
        <v>134</v>
      </c>
      <c r="H1989" s="27" t="s">
        <v>96</v>
      </c>
      <c r="I1989" s="11">
        <v>1</v>
      </c>
    </row>
    <row r="1990" spans="1:9" x14ac:dyDescent="0.25">
      <c r="A1990" s="22" t="s">
        <v>662</v>
      </c>
      <c r="B1990" s="21" t="s">
        <v>656</v>
      </c>
      <c r="C1990" s="23" t="s">
        <v>2</v>
      </c>
      <c r="D1990" s="24" t="s">
        <v>123</v>
      </c>
      <c r="E1990" s="24"/>
      <c r="F1990" s="25"/>
      <c r="G1990" s="26"/>
      <c r="H1990" s="27"/>
      <c r="I1990" s="11"/>
    </row>
    <row r="1991" spans="1:9" x14ac:dyDescent="0.25">
      <c r="A1991" s="22" t="s">
        <v>662</v>
      </c>
      <c r="B1991" s="21" t="s">
        <v>656</v>
      </c>
      <c r="C1991" s="23" t="s">
        <v>2</v>
      </c>
      <c r="D1991" s="24" t="s">
        <v>124</v>
      </c>
      <c r="E1991" s="24"/>
      <c r="F1991" s="25"/>
      <c r="G1991" s="26"/>
      <c r="H1991" s="27"/>
      <c r="I1991" s="11"/>
    </row>
    <row r="1992" spans="1:9" x14ac:dyDescent="0.25">
      <c r="A1992" s="22" t="s">
        <v>662</v>
      </c>
      <c r="B1992" s="21" t="s">
        <v>656</v>
      </c>
      <c r="C1992" s="23" t="s">
        <v>2</v>
      </c>
      <c r="D1992" s="24" t="s">
        <v>125</v>
      </c>
      <c r="E1992" s="24"/>
      <c r="F1992" s="25"/>
      <c r="G1992" s="26"/>
      <c r="H1992" s="27"/>
      <c r="I1992" s="11"/>
    </row>
    <row r="1993" spans="1:9" x14ac:dyDescent="0.25">
      <c r="A1993" s="22" t="s">
        <v>662</v>
      </c>
      <c r="B1993" s="21" t="s">
        <v>656</v>
      </c>
      <c r="C1993" s="23" t="s">
        <v>2</v>
      </c>
      <c r="D1993" s="10" t="s">
        <v>975</v>
      </c>
      <c r="E1993" s="24" t="s">
        <v>21</v>
      </c>
      <c r="F1993" s="25" t="s">
        <v>26</v>
      </c>
      <c r="G1993" s="26" t="s">
        <v>104</v>
      </c>
      <c r="H1993" s="12" t="s">
        <v>101</v>
      </c>
      <c r="I1993" s="11">
        <v>2.1</v>
      </c>
    </row>
    <row r="1994" spans="1:9" x14ac:dyDescent="0.25">
      <c r="A1994" s="22" t="s">
        <v>662</v>
      </c>
      <c r="B1994" s="21" t="s">
        <v>656</v>
      </c>
      <c r="C1994" s="23" t="s">
        <v>7</v>
      </c>
      <c r="D1994" s="24" t="s">
        <v>105</v>
      </c>
      <c r="E1994" s="24" t="s">
        <v>20</v>
      </c>
      <c r="F1994" s="25" t="s">
        <v>26</v>
      </c>
      <c r="G1994" s="26" t="s">
        <v>106</v>
      </c>
      <c r="H1994" s="12" t="s">
        <v>101</v>
      </c>
      <c r="I1994" s="11">
        <v>138</v>
      </c>
    </row>
    <row r="1995" spans="1:9" x14ac:dyDescent="0.25">
      <c r="A1995" s="22" t="s">
        <v>662</v>
      </c>
      <c r="B1995" s="21" t="s">
        <v>656</v>
      </c>
      <c r="C1995" s="23" t="s">
        <v>7</v>
      </c>
      <c r="D1995" s="24" t="s">
        <v>108</v>
      </c>
      <c r="E1995" s="24" t="s">
        <v>20</v>
      </c>
      <c r="F1995" s="25" t="s">
        <v>29</v>
      </c>
      <c r="G1995" s="11" t="s">
        <v>618</v>
      </c>
      <c r="H1995" s="27" t="s">
        <v>96</v>
      </c>
      <c r="I1995" s="11">
        <v>1</v>
      </c>
    </row>
    <row r="1996" spans="1:9" x14ac:dyDescent="0.25">
      <c r="A1996" s="22" t="s">
        <v>662</v>
      </c>
      <c r="B1996" s="21" t="s">
        <v>656</v>
      </c>
      <c r="C1996" s="23" t="s">
        <v>7</v>
      </c>
      <c r="D1996" s="24" t="s">
        <v>110</v>
      </c>
      <c r="E1996" s="24" t="s">
        <v>21</v>
      </c>
      <c r="F1996" s="25" t="s">
        <v>26</v>
      </c>
      <c r="G1996" s="26" t="s">
        <v>104</v>
      </c>
      <c r="H1996" s="12" t="s">
        <v>101</v>
      </c>
      <c r="I1996" s="11">
        <f>61*2</f>
        <v>122</v>
      </c>
    </row>
    <row r="1997" spans="1:9" x14ac:dyDescent="0.25">
      <c r="A1997" s="22" t="s">
        <v>662</v>
      </c>
      <c r="B1997" s="21" t="s">
        <v>656</v>
      </c>
      <c r="C1997" s="23" t="s">
        <v>7</v>
      </c>
      <c r="D1997" s="10" t="s">
        <v>708</v>
      </c>
      <c r="E1997" s="24" t="s">
        <v>21</v>
      </c>
      <c r="F1997" s="25" t="s">
        <v>26</v>
      </c>
      <c r="G1997" s="26" t="s">
        <v>104</v>
      </c>
      <c r="H1997" s="12" t="s">
        <v>101</v>
      </c>
      <c r="I1997" s="11">
        <v>2.1</v>
      </c>
    </row>
    <row r="1998" spans="1:9" x14ac:dyDescent="0.25">
      <c r="A1998" s="22" t="s">
        <v>662</v>
      </c>
      <c r="B1998" s="21" t="s">
        <v>656</v>
      </c>
      <c r="C1998" s="23" t="s">
        <v>7</v>
      </c>
      <c r="D1998" s="24" t="s">
        <v>141</v>
      </c>
      <c r="E1998" s="24" t="s">
        <v>21</v>
      </c>
      <c r="F1998" s="25"/>
      <c r="G1998" s="26"/>
      <c r="H1998" s="27"/>
      <c r="I1998" s="11"/>
    </row>
    <row r="1999" spans="1:9" x14ac:dyDescent="0.25">
      <c r="A1999" s="22" t="s">
        <v>662</v>
      </c>
      <c r="B1999" s="21" t="s">
        <v>656</v>
      </c>
      <c r="C1999" s="23" t="s">
        <v>7</v>
      </c>
      <c r="D1999" s="24" t="s">
        <v>142</v>
      </c>
      <c r="E1999" s="24"/>
      <c r="F1999" s="25"/>
      <c r="G1999" s="26"/>
      <c r="H1999" s="27"/>
      <c r="I1999" s="11"/>
    </row>
    <row r="2000" spans="1:9" x14ac:dyDescent="0.25">
      <c r="A2000" s="22" t="s">
        <v>662</v>
      </c>
      <c r="B2000" s="21" t="s">
        <v>656</v>
      </c>
      <c r="C2000" s="23" t="s">
        <v>7</v>
      </c>
      <c r="D2000" s="24" t="s">
        <v>143</v>
      </c>
      <c r="E2000" s="24" t="s">
        <v>15</v>
      </c>
      <c r="F2000" s="25"/>
      <c r="G2000" s="26"/>
      <c r="H2000" s="27"/>
      <c r="I2000" s="11"/>
    </row>
    <row r="2001" spans="1:9" x14ac:dyDescent="0.25">
      <c r="A2001" s="22" t="s">
        <v>662</v>
      </c>
      <c r="B2001" s="21" t="s">
        <v>656</v>
      </c>
      <c r="C2001" s="23" t="s">
        <v>7</v>
      </c>
      <c r="D2001" s="24" t="s">
        <v>144</v>
      </c>
      <c r="E2001" s="24"/>
      <c r="F2001" s="25"/>
      <c r="G2001" s="26"/>
      <c r="H2001" s="27"/>
      <c r="I2001" s="11"/>
    </row>
    <row r="2002" spans="1:9" ht="30" x14ac:dyDescent="0.25">
      <c r="A2002" s="22" t="s">
        <v>662</v>
      </c>
      <c r="B2002" s="21" t="s">
        <v>656</v>
      </c>
      <c r="C2002" s="23" t="s">
        <v>7</v>
      </c>
      <c r="D2002" s="24" t="s">
        <v>215</v>
      </c>
      <c r="E2002" s="24" t="s">
        <v>21</v>
      </c>
      <c r="F2002" s="25" t="s">
        <v>26</v>
      </c>
      <c r="G2002" s="26" t="s">
        <v>104</v>
      </c>
      <c r="H2002" s="12" t="s">
        <v>101</v>
      </c>
      <c r="I2002" s="11">
        <v>150</v>
      </c>
    </row>
    <row r="2003" spans="1:9" x14ac:dyDescent="0.25">
      <c r="A2003" s="22" t="s">
        <v>662</v>
      </c>
      <c r="B2003" s="21" t="s">
        <v>656</v>
      </c>
      <c r="C2003" s="23" t="s">
        <v>7</v>
      </c>
      <c r="D2003" s="24" t="s">
        <v>138</v>
      </c>
      <c r="E2003" s="24" t="s">
        <v>21</v>
      </c>
      <c r="F2003" s="25" t="s">
        <v>122</v>
      </c>
      <c r="G2003" s="26"/>
      <c r="H2003" s="27"/>
      <c r="I2003" s="11"/>
    </row>
    <row r="2004" spans="1:9" x14ac:dyDescent="0.25">
      <c r="A2004" s="22" t="s">
        <v>662</v>
      </c>
      <c r="B2004" s="21" t="s">
        <v>656</v>
      </c>
      <c r="C2004" s="23" t="s">
        <v>7</v>
      </c>
      <c r="D2004" s="24" t="s">
        <v>135</v>
      </c>
      <c r="E2004" s="24" t="s">
        <v>15</v>
      </c>
      <c r="F2004" s="25" t="s">
        <v>19</v>
      </c>
      <c r="G2004" s="26"/>
      <c r="H2004" s="27"/>
      <c r="I2004" s="11"/>
    </row>
    <row r="2005" spans="1:9" x14ac:dyDescent="0.25">
      <c r="A2005" s="22" t="s">
        <v>662</v>
      </c>
      <c r="B2005" s="21" t="s">
        <v>656</v>
      </c>
      <c r="C2005" s="23" t="s">
        <v>7</v>
      </c>
      <c r="D2005" s="24" t="s">
        <v>136</v>
      </c>
      <c r="E2005" s="24" t="s">
        <v>21</v>
      </c>
      <c r="F2005" s="25" t="s">
        <v>17</v>
      </c>
      <c r="G2005" s="26" t="s">
        <v>103</v>
      </c>
      <c r="H2005" s="27" t="s">
        <v>96</v>
      </c>
      <c r="I2005" s="11">
        <v>1</v>
      </c>
    </row>
    <row r="2006" spans="1:9" x14ac:dyDescent="0.25">
      <c r="A2006" s="22" t="s">
        <v>662</v>
      </c>
      <c r="B2006" s="21" t="s">
        <v>656</v>
      </c>
      <c r="C2006" s="23" t="s">
        <v>7</v>
      </c>
      <c r="D2006" s="24" t="s">
        <v>137</v>
      </c>
      <c r="E2006" s="24"/>
      <c r="F2006" s="25"/>
      <c r="G2006" s="26"/>
      <c r="H2006" s="27"/>
      <c r="I2006" s="11"/>
    </row>
    <row r="2007" spans="1:9" x14ac:dyDescent="0.25">
      <c r="A2007" s="22" t="s">
        <v>662</v>
      </c>
      <c r="B2007" s="21" t="s">
        <v>656</v>
      </c>
      <c r="C2007" s="23" t="s">
        <v>7</v>
      </c>
      <c r="D2007" s="24" t="s">
        <v>98</v>
      </c>
      <c r="E2007" s="24" t="s">
        <v>20</v>
      </c>
      <c r="F2007" s="25" t="s">
        <v>17</v>
      </c>
      <c r="G2007" s="26" t="s">
        <v>103</v>
      </c>
      <c r="H2007" s="27" t="s">
        <v>96</v>
      </c>
      <c r="I2007" s="11">
        <v>1</v>
      </c>
    </row>
    <row r="2008" spans="1:9" x14ac:dyDescent="0.25">
      <c r="A2008" s="22" t="s">
        <v>662</v>
      </c>
      <c r="B2008" s="21" t="s">
        <v>656</v>
      </c>
      <c r="C2008" s="23" t="s">
        <v>7</v>
      </c>
      <c r="D2008" s="24" t="s">
        <v>111</v>
      </c>
      <c r="E2008" s="24" t="s">
        <v>15</v>
      </c>
      <c r="F2008" s="25" t="s">
        <v>17</v>
      </c>
      <c r="G2008" s="26" t="s">
        <v>103</v>
      </c>
      <c r="H2008" s="27" t="s">
        <v>96</v>
      </c>
      <c r="I2008" s="11">
        <v>1</v>
      </c>
    </row>
    <row r="2009" spans="1:9" ht="30" x14ac:dyDescent="0.25">
      <c r="A2009" s="22" t="s">
        <v>662</v>
      </c>
      <c r="B2009" s="21" t="s">
        <v>656</v>
      </c>
      <c r="C2009" s="23" t="s">
        <v>7</v>
      </c>
      <c r="D2009" s="24" t="s">
        <v>139</v>
      </c>
      <c r="E2009" s="24" t="s">
        <v>15</v>
      </c>
      <c r="F2009" s="25"/>
      <c r="G2009" s="26"/>
      <c r="H2009" s="27"/>
      <c r="I2009" s="11"/>
    </row>
    <row r="2010" spans="1:9" ht="30" x14ac:dyDescent="0.25">
      <c r="A2010" s="22" t="s">
        <v>662</v>
      </c>
      <c r="B2010" s="21" t="s">
        <v>656</v>
      </c>
      <c r="C2010" s="23" t="s">
        <v>7</v>
      </c>
      <c r="D2010" s="24" t="s">
        <v>140</v>
      </c>
      <c r="E2010" s="24"/>
      <c r="F2010" s="25"/>
      <c r="G2010" s="26"/>
      <c r="H2010" s="27"/>
      <c r="I2010" s="11"/>
    </row>
    <row r="2011" spans="1:9" x14ac:dyDescent="0.25">
      <c r="A2011" s="22" t="s">
        <v>662</v>
      </c>
      <c r="B2011" s="21" t="s">
        <v>656</v>
      </c>
      <c r="C2011" s="23" t="s">
        <v>7</v>
      </c>
      <c r="D2011" s="24" t="s">
        <v>126</v>
      </c>
      <c r="E2011" s="24" t="s">
        <v>15</v>
      </c>
      <c r="F2011" s="25" t="s">
        <v>16</v>
      </c>
      <c r="G2011" s="26" t="s">
        <v>100</v>
      </c>
      <c r="H2011" s="12" t="s">
        <v>101</v>
      </c>
      <c r="I2011" s="11">
        <v>86</v>
      </c>
    </row>
    <row r="2012" spans="1:9" x14ac:dyDescent="0.25">
      <c r="A2012" s="22" t="s">
        <v>662</v>
      </c>
      <c r="B2012" s="21" t="s">
        <v>656</v>
      </c>
      <c r="C2012" s="23" t="s">
        <v>7</v>
      </c>
      <c r="D2012" s="24" t="s">
        <v>99</v>
      </c>
      <c r="E2012" s="24" t="s">
        <v>15</v>
      </c>
      <c r="F2012" s="25" t="s">
        <v>18</v>
      </c>
      <c r="G2012" s="11" t="s">
        <v>276</v>
      </c>
      <c r="H2012" s="27" t="s">
        <v>96</v>
      </c>
      <c r="I2012" s="11">
        <v>3</v>
      </c>
    </row>
    <row r="2013" spans="1:9" x14ac:dyDescent="0.25">
      <c r="A2013" s="22" t="s">
        <v>662</v>
      </c>
      <c r="B2013" s="21" t="s">
        <v>656</v>
      </c>
      <c r="C2013" s="23" t="s">
        <v>7</v>
      </c>
      <c r="D2013" s="24" t="s">
        <v>127</v>
      </c>
      <c r="E2013" s="24" t="s">
        <v>15</v>
      </c>
      <c r="F2013" s="25" t="s">
        <v>19</v>
      </c>
      <c r="G2013" s="11" t="s">
        <v>289</v>
      </c>
      <c r="H2013" s="27" t="s">
        <v>96</v>
      </c>
      <c r="I2013" s="11">
        <v>1</v>
      </c>
    </row>
    <row r="2014" spans="1:9" x14ac:dyDescent="0.25">
      <c r="A2014" s="22" t="s">
        <v>662</v>
      </c>
      <c r="B2014" s="21" t="s">
        <v>656</v>
      </c>
      <c r="C2014" s="23" t="s">
        <v>7</v>
      </c>
      <c r="D2014" s="24" t="s">
        <v>95</v>
      </c>
      <c r="E2014" s="24" t="s">
        <v>15</v>
      </c>
      <c r="F2014" s="25" t="s">
        <v>19</v>
      </c>
      <c r="G2014" s="26" t="s">
        <v>97</v>
      </c>
      <c r="H2014" s="27" t="s">
        <v>96</v>
      </c>
      <c r="I2014" s="11">
        <v>2</v>
      </c>
    </row>
    <row r="2015" spans="1:9" x14ac:dyDescent="0.25">
      <c r="A2015" s="22" t="s">
        <v>662</v>
      </c>
      <c r="B2015" s="21" t="s">
        <v>656</v>
      </c>
      <c r="C2015" s="23" t="s">
        <v>7</v>
      </c>
      <c r="D2015" s="24" t="s">
        <v>112</v>
      </c>
      <c r="E2015" s="24" t="s">
        <v>21</v>
      </c>
      <c r="F2015" s="25" t="s">
        <v>29</v>
      </c>
      <c r="G2015" s="26" t="s">
        <v>113</v>
      </c>
      <c r="H2015" s="27" t="s">
        <v>96</v>
      </c>
      <c r="I2015" s="11">
        <v>1</v>
      </c>
    </row>
    <row r="2016" spans="1:9" x14ac:dyDescent="0.25">
      <c r="A2016" s="22" t="s">
        <v>662</v>
      </c>
      <c r="B2016" s="21" t="s">
        <v>656</v>
      </c>
      <c r="C2016" s="23" t="s">
        <v>7</v>
      </c>
      <c r="D2016" s="24" t="s">
        <v>109</v>
      </c>
      <c r="E2016" s="24" t="s">
        <v>21</v>
      </c>
      <c r="F2016" s="25" t="s">
        <v>30</v>
      </c>
      <c r="G2016" s="26" t="s">
        <v>114</v>
      </c>
      <c r="H2016" s="27" t="s">
        <v>96</v>
      </c>
      <c r="I2016" s="11">
        <v>1</v>
      </c>
    </row>
    <row r="2017" spans="1:9" x14ac:dyDescent="0.25">
      <c r="A2017" s="22" t="s">
        <v>662</v>
      </c>
      <c r="B2017" s="21" t="s">
        <v>656</v>
      </c>
      <c r="C2017" s="23" t="s">
        <v>7</v>
      </c>
      <c r="D2017" s="24" t="s">
        <v>115</v>
      </c>
      <c r="E2017" s="24" t="s">
        <v>21</v>
      </c>
      <c r="F2017" s="25" t="s">
        <v>29</v>
      </c>
      <c r="G2017" s="26" t="s">
        <v>113</v>
      </c>
      <c r="H2017" s="27" t="s">
        <v>96</v>
      </c>
      <c r="I2017" s="11">
        <v>1</v>
      </c>
    </row>
    <row r="2018" spans="1:9" x14ac:dyDescent="0.25">
      <c r="A2018" s="22" t="s">
        <v>662</v>
      </c>
      <c r="B2018" s="21" t="s">
        <v>656</v>
      </c>
      <c r="C2018" s="23" t="s">
        <v>7</v>
      </c>
      <c r="D2018" s="24" t="s">
        <v>128</v>
      </c>
      <c r="E2018" s="24" t="s">
        <v>21</v>
      </c>
      <c r="F2018" s="25" t="s">
        <v>26</v>
      </c>
      <c r="G2018" s="26" t="s">
        <v>104</v>
      </c>
      <c r="H2018" s="12" t="s">
        <v>101</v>
      </c>
      <c r="I2018" s="11"/>
    </row>
    <row r="2019" spans="1:9" x14ac:dyDescent="0.25">
      <c r="A2019" s="22" t="s">
        <v>662</v>
      </c>
      <c r="B2019" s="21" t="s">
        <v>656</v>
      </c>
      <c r="C2019" s="23" t="s">
        <v>7</v>
      </c>
      <c r="D2019" s="24" t="s">
        <v>129</v>
      </c>
      <c r="E2019" s="24"/>
      <c r="F2019" s="25"/>
      <c r="G2019" s="26"/>
      <c r="H2019" s="27"/>
      <c r="I2019" s="11"/>
    </row>
    <row r="2020" spans="1:9" x14ac:dyDescent="0.25">
      <c r="A2020" s="22" t="s">
        <v>662</v>
      </c>
      <c r="B2020" s="21" t="s">
        <v>656</v>
      </c>
      <c r="C2020" s="23" t="s">
        <v>7</v>
      </c>
      <c r="D2020" s="24" t="s">
        <v>130</v>
      </c>
      <c r="E2020" s="24"/>
      <c r="F2020" s="25"/>
      <c r="G2020" s="26"/>
      <c r="H2020" s="27"/>
      <c r="I2020" s="11"/>
    </row>
    <row r="2021" spans="1:9" x14ac:dyDescent="0.25">
      <c r="A2021" s="22" t="s">
        <v>662</v>
      </c>
      <c r="B2021" s="21" t="s">
        <v>656</v>
      </c>
      <c r="C2021" s="23" t="s">
        <v>7</v>
      </c>
      <c r="D2021" s="24" t="s">
        <v>131</v>
      </c>
      <c r="E2021" s="24" t="s">
        <v>133</v>
      </c>
      <c r="F2021" s="25" t="s">
        <v>17</v>
      </c>
      <c r="G2021" s="26" t="s">
        <v>132</v>
      </c>
      <c r="H2021" s="27" t="s">
        <v>96</v>
      </c>
      <c r="I2021" s="11">
        <v>2</v>
      </c>
    </row>
    <row r="2022" spans="1:9" x14ac:dyDescent="0.25">
      <c r="A2022" s="22" t="s">
        <v>662</v>
      </c>
      <c r="B2022" s="21" t="s">
        <v>656</v>
      </c>
      <c r="C2022" s="23" t="s">
        <v>7</v>
      </c>
      <c r="D2022" s="24" t="s">
        <v>131</v>
      </c>
      <c r="E2022" s="24" t="s">
        <v>133</v>
      </c>
      <c r="F2022" s="25" t="s">
        <v>17</v>
      </c>
      <c r="G2022" s="26" t="s">
        <v>134</v>
      </c>
      <c r="H2022" s="27" t="s">
        <v>96</v>
      </c>
      <c r="I2022" s="11">
        <v>1</v>
      </c>
    </row>
    <row r="2023" spans="1:9" x14ac:dyDescent="0.25">
      <c r="A2023" s="22" t="s">
        <v>662</v>
      </c>
      <c r="B2023" s="21" t="s">
        <v>656</v>
      </c>
      <c r="C2023" s="23" t="s">
        <v>7</v>
      </c>
      <c r="D2023" s="24" t="s">
        <v>123</v>
      </c>
      <c r="E2023" s="24"/>
      <c r="F2023" s="25"/>
      <c r="G2023" s="26"/>
      <c r="H2023" s="27"/>
      <c r="I2023" s="11"/>
    </row>
    <row r="2024" spans="1:9" x14ac:dyDescent="0.25">
      <c r="A2024" s="22" t="s">
        <v>662</v>
      </c>
      <c r="B2024" s="21" t="s">
        <v>656</v>
      </c>
      <c r="C2024" s="23" t="s">
        <v>7</v>
      </c>
      <c r="D2024" s="24" t="s">
        <v>124</v>
      </c>
      <c r="E2024" s="24"/>
      <c r="F2024" s="25"/>
      <c r="G2024" s="26"/>
      <c r="H2024" s="27"/>
      <c r="I2024" s="11"/>
    </row>
    <row r="2025" spans="1:9" x14ac:dyDescent="0.25">
      <c r="A2025" s="22" t="s">
        <v>662</v>
      </c>
      <c r="B2025" s="21" t="s">
        <v>656</v>
      </c>
      <c r="C2025" s="23" t="s">
        <v>7</v>
      </c>
      <c r="D2025" s="24" t="s">
        <v>125</v>
      </c>
      <c r="E2025" s="24"/>
      <c r="F2025" s="25"/>
      <c r="G2025" s="26"/>
      <c r="H2025" s="27"/>
      <c r="I2025" s="11"/>
    </row>
    <row r="2026" spans="1:9" x14ac:dyDescent="0.25">
      <c r="A2026" s="22" t="s">
        <v>662</v>
      </c>
      <c r="B2026" s="21" t="s">
        <v>656</v>
      </c>
      <c r="C2026" s="23" t="s">
        <v>7</v>
      </c>
      <c r="D2026" s="10" t="s">
        <v>975</v>
      </c>
      <c r="E2026" s="24" t="s">
        <v>21</v>
      </c>
      <c r="F2026" s="25" t="s">
        <v>26</v>
      </c>
      <c r="G2026" s="26" t="s">
        <v>104</v>
      </c>
      <c r="H2026" s="12" t="s">
        <v>101</v>
      </c>
      <c r="I2026" s="11">
        <v>2.1</v>
      </c>
    </row>
    <row r="2027" spans="1:9" x14ac:dyDescent="0.25">
      <c r="A2027" s="22" t="s">
        <v>662</v>
      </c>
      <c r="B2027" s="21" t="s">
        <v>656</v>
      </c>
      <c r="C2027" s="23" t="s">
        <v>5</v>
      </c>
      <c r="D2027" s="24" t="s">
        <v>145</v>
      </c>
      <c r="E2027" s="24"/>
      <c r="F2027" s="25"/>
      <c r="G2027" s="26"/>
      <c r="H2027" s="27"/>
      <c r="I2027" s="11"/>
    </row>
    <row r="2028" spans="1:9" x14ac:dyDescent="0.25">
      <c r="A2028" s="22" t="s">
        <v>662</v>
      </c>
      <c r="B2028" s="21" t="s">
        <v>656</v>
      </c>
      <c r="C2028" s="23" t="s">
        <v>5</v>
      </c>
      <c r="D2028" s="24" t="s">
        <v>146</v>
      </c>
      <c r="E2028" s="24"/>
      <c r="F2028" s="25"/>
      <c r="G2028" s="26"/>
      <c r="H2028" s="27"/>
      <c r="I2028" s="11"/>
    </row>
    <row r="2029" spans="1:9" x14ac:dyDescent="0.25">
      <c r="A2029" s="22" t="s">
        <v>662</v>
      </c>
      <c r="B2029" s="21" t="s">
        <v>656</v>
      </c>
      <c r="C2029" s="23" t="s">
        <v>5</v>
      </c>
      <c r="D2029" s="24" t="s">
        <v>147</v>
      </c>
      <c r="E2029" s="24"/>
      <c r="F2029" s="25"/>
      <c r="G2029" s="26"/>
      <c r="H2029" s="27"/>
      <c r="I2029" s="11"/>
    </row>
    <row r="2030" spans="1:9" x14ac:dyDescent="0.25">
      <c r="A2030" s="22" t="s">
        <v>662</v>
      </c>
      <c r="B2030" s="21" t="s">
        <v>656</v>
      </c>
      <c r="C2030" s="23" t="s">
        <v>5</v>
      </c>
      <c r="D2030" s="24" t="s">
        <v>148</v>
      </c>
      <c r="E2030" s="24"/>
      <c r="F2030" s="25"/>
      <c r="G2030" s="26"/>
      <c r="H2030" s="27"/>
      <c r="I2030" s="11"/>
    </row>
    <row r="2031" spans="1:9" ht="30" x14ac:dyDescent="0.25">
      <c r="A2031" s="22" t="s">
        <v>662</v>
      </c>
      <c r="B2031" s="21" t="s">
        <v>656</v>
      </c>
      <c r="C2031" s="23" t="s">
        <v>5</v>
      </c>
      <c r="D2031" s="24" t="s">
        <v>149</v>
      </c>
      <c r="E2031" s="24"/>
      <c r="F2031" s="25"/>
      <c r="G2031" s="26"/>
      <c r="H2031" s="27"/>
      <c r="I2031" s="11"/>
    </row>
    <row r="2032" spans="1:9" x14ac:dyDescent="0.25">
      <c r="A2032" s="22" t="s">
        <v>662</v>
      </c>
      <c r="B2032" s="21" t="s">
        <v>656</v>
      </c>
      <c r="C2032" s="23" t="s">
        <v>5</v>
      </c>
      <c r="D2032" s="24" t="s">
        <v>105</v>
      </c>
      <c r="E2032" s="24" t="s">
        <v>20</v>
      </c>
      <c r="F2032" s="25" t="s">
        <v>26</v>
      </c>
      <c r="G2032" s="26" t="s">
        <v>106</v>
      </c>
      <c r="H2032" s="12" t="s">
        <v>101</v>
      </c>
      <c r="I2032" s="11">
        <v>138</v>
      </c>
    </row>
    <row r="2033" spans="1:9" x14ac:dyDescent="0.25">
      <c r="A2033" s="22" t="s">
        <v>662</v>
      </c>
      <c r="B2033" s="21" t="s">
        <v>656</v>
      </c>
      <c r="C2033" s="23" t="s">
        <v>5</v>
      </c>
      <c r="D2033" s="24" t="s">
        <v>108</v>
      </c>
      <c r="E2033" s="24" t="s">
        <v>20</v>
      </c>
      <c r="F2033" s="25" t="s">
        <v>29</v>
      </c>
      <c r="G2033" s="11" t="s">
        <v>618</v>
      </c>
      <c r="H2033" s="27" t="s">
        <v>96</v>
      </c>
      <c r="I2033" s="11">
        <v>1</v>
      </c>
    </row>
    <row r="2034" spans="1:9" x14ac:dyDescent="0.25">
      <c r="A2034" s="22" t="s">
        <v>662</v>
      </c>
      <c r="B2034" s="21" t="s">
        <v>656</v>
      </c>
      <c r="C2034" s="23" t="s">
        <v>5</v>
      </c>
      <c r="D2034" s="24" t="s">
        <v>110</v>
      </c>
      <c r="E2034" s="24" t="s">
        <v>21</v>
      </c>
      <c r="F2034" s="25" t="s">
        <v>26</v>
      </c>
      <c r="G2034" s="26" t="s">
        <v>104</v>
      </c>
      <c r="H2034" s="12" t="s">
        <v>101</v>
      </c>
      <c r="I2034" s="11">
        <f>61*2</f>
        <v>122</v>
      </c>
    </row>
    <row r="2035" spans="1:9" x14ac:dyDescent="0.25">
      <c r="A2035" s="22" t="s">
        <v>662</v>
      </c>
      <c r="B2035" s="21" t="s">
        <v>656</v>
      </c>
      <c r="C2035" s="23" t="s">
        <v>5</v>
      </c>
      <c r="D2035" s="10" t="s">
        <v>708</v>
      </c>
      <c r="E2035" s="24" t="s">
        <v>21</v>
      </c>
      <c r="F2035" s="25" t="s">
        <v>26</v>
      </c>
      <c r="G2035" s="26" t="s">
        <v>104</v>
      </c>
      <c r="H2035" s="12" t="s">
        <v>101</v>
      </c>
      <c r="I2035" s="11">
        <v>2.1</v>
      </c>
    </row>
    <row r="2036" spans="1:9" x14ac:dyDescent="0.25">
      <c r="A2036" s="22" t="s">
        <v>662</v>
      </c>
      <c r="B2036" s="21" t="s">
        <v>656</v>
      </c>
      <c r="C2036" s="23" t="s">
        <v>5</v>
      </c>
      <c r="D2036" s="24" t="s">
        <v>141</v>
      </c>
      <c r="E2036" s="24" t="s">
        <v>21</v>
      </c>
      <c r="F2036" s="25"/>
      <c r="G2036" s="26"/>
      <c r="H2036" s="27"/>
      <c r="I2036" s="11"/>
    </row>
    <row r="2037" spans="1:9" x14ac:dyDescent="0.25">
      <c r="A2037" s="22" t="s">
        <v>662</v>
      </c>
      <c r="B2037" s="21" t="s">
        <v>656</v>
      </c>
      <c r="C2037" s="23" t="s">
        <v>5</v>
      </c>
      <c r="D2037" s="24" t="s">
        <v>142</v>
      </c>
      <c r="E2037" s="24"/>
      <c r="F2037" s="25"/>
      <c r="G2037" s="26"/>
      <c r="H2037" s="27"/>
      <c r="I2037" s="11"/>
    </row>
    <row r="2038" spans="1:9" x14ac:dyDescent="0.25">
      <c r="A2038" s="22" t="s">
        <v>662</v>
      </c>
      <c r="B2038" s="21" t="s">
        <v>656</v>
      </c>
      <c r="C2038" s="23" t="s">
        <v>5</v>
      </c>
      <c r="D2038" s="24" t="s">
        <v>143</v>
      </c>
      <c r="E2038" s="24" t="s">
        <v>15</v>
      </c>
      <c r="F2038" s="25"/>
      <c r="G2038" s="26"/>
      <c r="H2038" s="27"/>
      <c r="I2038" s="11"/>
    </row>
    <row r="2039" spans="1:9" x14ac:dyDescent="0.25">
      <c r="A2039" s="22" t="s">
        <v>662</v>
      </c>
      <c r="B2039" s="21" t="s">
        <v>656</v>
      </c>
      <c r="C2039" s="23" t="s">
        <v>5</v>
      </c>
      <c r="D2039" s="24" t="s">
        <v>144</v>
      </c>
      <c r="E2039" s="24"/>
      <c r="F2039" s="25"/>
      <c r="G2039" s="26"/>
      <c r="H2039" s="27"/>
      <c r="I2039" s="11"/>
    </row>
    <row r="2040" spans="1:9" ht="30" x14ac:dyDescent="0.25">
      <c r="A2040" s="22" t="s">
        <v>662</v>
      </c>
      <c r="B2040" s="21" t="s">
        <v>656</v>
      </c>
      <c r="C2040" s="23" t="s">
        <v>5</v>
      </c>
      <c r="D2040" s="24" t="s">
        <v>215</v>
      </c>
      <c r="E2040" s="24" t="s">
        <v>21</v>
      </c>
      <c r="F2040" s="25" t="s">
        <v>26</v>
      </c>
      <c r="G2040" s="26" t="s">
        <v>104</v>
      </c>
      <c r="H2040" s="12" t="s">
        <v>101</v>
      </c>
      <c r="I2040" s="11">
        <v>150</v>
      </c>
    </row>
    <row r="2041" spans="1:9" x14ac:dyDescent="0.25">
      <c r="A2041" s="22" t="s">
        <v>662</v>
      </c>
      <c r="B2041" s="21" t="s">
        <v>656</v>
      </c>
      <c r="C2041" s="23" t="s">
        <v>5</v>
      </c>
      <c r="D2041" s="24" t="s">
        <v>138</v>
      </c>
      <c r="E2041" s="24" t="s">
        <v>21</v>
      </c>
      <c r="F2041" s="25" t="s">
        <v>122</v>
      </c>
      <c r="G2041" s="26"/>
      <c r="H2041" s="27"/>
      <c r="I2041" s="11"/>
    </row>
    <row r="2042" spans="1:9" x14ac:dyDescent="0.25">
      <c r="A2042" s="22" t="s">
        <v>662</v>
      </c>
      <c r="B2042" s="21" t="s">
        <v>656</v>
      </c>
      <c r="C2042" s="23" t="s">
        <v>5</v>
      </c>
      <c r="D2042" s="24" t="s">
        <v>135</v>
      </c>
      <c r="E2042" s="24" t="s">
        <v>15</v>
      </c>
      <c r="F2042" s="25" t="s">
        <v>19</v>
      </c>
      <c r="G2042" s="26"/>
      <c r="H2042" s="27"/>
      <c r="I2042" s="11"/>
    </row>
    <row r="2043" spans="1:9" x14ac:dyDescent="0.25">
      <c r="A2043" s="22" t="s">
        <v>662</v>
      </c>
      <c r="B2043" s="21" t="s">
        <v>656</v>
      </c>
      <c r="C2043" s="23" t="s">
        <v>5</v>
      </c>
      <c r="D2043" s="24" t="s">
        <v>136</v>
      </c>
      <c r="E2043" s="24" t="s">
        <v>21</v>
      </c>
      <c r="F2043" s="25" t="s">
        <v>17</v>
      </c>
      <c r="G2043" s="26" t="s">
        <v>103</v>
      </c>
      <c r="H2043" s="27" t="s">
        <v>96</v>
      </c>
      <c r="I2043" s="11">
        <v>1</v>
      </c>
    </row>
    <row r="2044" spans="1:9" x14ac:dyDescent="0.25">
      <c r="A2044" s="22" t="s">
        <v>662</v>
      </c>
      <c r="B2044" s="21" t="s">
        <v>656</v>
      </c>
      <c r="C2044" s="23" t="s">
        <v>5</v>
      </c>
      <c r="D2044" s="24" t="s">
        <v>137</v>
      </c>
      <c r="E2044" s="24"/>
      <c r="F2044" s="25"/>
      <c r="G2044" s="26"/>
      <c r="H2044" s="27"/>
      <c r="I2044" s="11"/>
    </row>
    <row r="2045" spans="1:9" x14ac:dyDescent="0.25">
      <c r="A2045" s="22" t="s">
        <v>662</v>
      </c>
      <c r="B2045" s="21" t="s">
        <v>656</v>
      </c>
      <c r="C2045" s="23" t="s">
        <v>5</v>
      </c>
      <c r="D2045" s="24" t="s">
        <v>98</v>
      </c>
      <c r="E2045" s="24" t="s">
        <v>20</v>
      </c>
      <c r="F2045" s="25" t="s">
        <v>17</v>
      </c>
      <c r="G2045" s="26" t="s">
        <v>103</v>
      </c>
      <c r="H2045" s="27" t="s">
        <v>96</v>
      </c>
      <c r="I2045" s="11">
        <v>1</v>
      </c>
    </row>
    <row r="2046" spans="1:9" x14ac:dyDescent="0.25">
      <c r="A2046" s="22" t="s">
        <v>662</v>
      </c>
      <c r="B2046" s="21" t="s">
        <v>656</v>
      </c>
      <c r="C2046" s="23" t="s">
        <v>5</v>
      </c>
      <c r="D2046" s="24" t="s">
        <v>111</v>
      </c>
      <c r="E2046" s="24" t="s">
        <v>15</v>
      </c>
      <c r="F2046" s="25" t="s">
        <v>17</v>
      </c>
      <c r="G2046" s="26" t="s">
        <v>103</v>
      </c>
      <c r="H2046" s="27" t="s">
        <v>96</v>
      </c>
      <c r="I2046" s="11">
        <v>1</v>
      </c>
    </row>
    <row r="2047" spans="1:9" ht="30" x14ac:dyDescent="0.25">
      <c r="A2047" s="22" t="s">
        <v>662</v>
      </c>
      <c r="B2047" s="21" t="s">
        <v>656</v>
      </c>
      <c r="C2047" s="23" t="s">
        <v>5</v>
      </c>
      <c r="D2047" s="24" t="s">
        <v>139</v>
      </c>
      <c r="E2047" s="24" t="s">
        <v>15</v>
      </c>
      <c r="F2047" s="25"/>
      <c r="G2047" s="26"/>
      <c r="H2047" s="27"/>
      <c r="I2047" s="11"/>
    </row>
    <row r="2048" spans="1:9" ht="30" x14ac:dyDescent="0.25">
      <c r="A2048" s="22" t="s">
        <v>662</v>
      </c>
      <c r="B2048" s="21" t="s">
        <v>656</v>
      </c>
      <c r="C2048" s="23" t="s">
        <v>5</v>
      </c>
      <c r="D2048" s="24" t="s">
        <v>140</v>
      </c>
      <c r="E2048" s="24"/>
      <c r="F2048" s="25"/>
      <c r="G2048" s="26"/>
      <c r="H2048" s="27"/>
      <c r="I2048" s="11"/>
    </row>
    <row r="2049" spans="1:9" x14ac:dyDescent="0.25">
      <c r="A2049" s="22" t="s">
        <v>662</v>
      </c>
      <c r="B2049" s="21" t="s">
        <v>656</v>
      </c>
      <c r="C2049" s="23" t="s">
        <v>5</v>
      </c>
      <c r="D2049" s="24" t="s">
        <v>126</v>
      </c>
      <c r="E2049" s="24" t="s">
        <v>15</v>
      </c>
      <c r="F2049" s="25" t="s">
        <v>16</v>
      </c>
      <c r="G2049" s="26" t="s">
        <v>100</v>
      </c>
      <c r="H2049" s="12" t="s">
        <v>101</v>
      </c>
      <c r="I2049" s="11">
        <v>86</v>
      </c>
    </row>
    <row r="2050" spans="1:9" x14ac:dyDescent="0.25">
      <c r="A2050" s="22" t="s">
        <v>662</v>
      </c>
      <c r="B2050" s="21" t="s">
        <v>656</v>
      </c>
      <c r="C2050" s="23" t="s">
        <v>5</v>
      </c>
      <c r="D2050" s="24" t="s">
        <v>99</v>
      </c>
      <c r="E2050" s="24" t="s">
        <v>15</v>
      </c>
      <c r="F2050" s="25" t="s">
        <v>18</v>
      </c>
      <c r="G2050" s="11" t="s">
        <v>276</v>
      </c>
      <c r="H2050" s="27" t="s">
        <v>96</v>
      </c>
      <c r="I2050" s="11">
        <v>3</v>
      </c>
    </row>
    <row r="2051" spans="1:9" x14ac:dyDescent="0.25">
      <c r="A2051" s="22" t="s">
        <v>662</v>
      </c>
      <c r="B2051" s="21" t="s">
        <v>656</v>
      </c>
      <c r="C2051" s="23" t="s">
        <v>5</v>
      </c>
      <c r="D2051" s="24" t="s">
        <v>127</v>
      </c>
      <c r="E2051" s="24" t="s">
        <v>15</v>
      </c>
      <c r="F2051" s="25" t="s">
        <v>19</v>
      </c>
      <c r="G2051" s="11" t="s">
        <v>289</v>
      </c>
      <c r="H2051" s="27" t="s">
        <v>96</v>
      </c>
      <c r="I2051" s="11">
        <v>1</v>
      </c>
    </row>
    <row r="2052" spans="1:9" x14ac:dyDescent="0.25">
      <c r="A2052" s="22" t="s">
        <v>662</v>
      </c>
      <c r="B2052" s="21" t="s">
        <v>656</v>
      </c>
      <c r="C2052" s="23" t="s">
        <v>5</v>
      </c>
      <c r="D2052" s="24" t="s">
        <v>95</v>
      </c>
      <c r="E2052" s="24" t="s">
        <v>15</v>
      </c>
      <c r="F2052" s="25" t="s">
        <v>19</v>
      </c>
      <c r="G2052" s="26" t="s">
        <v>97</v>
      </c>
      <c r="H2052" s="27" t="s">
        <v>96</v>
      </c>
      <c r="I2052" s="11">
        <v>2</v>
      </c>
    </row>
    <row r="2053" spans="1:9" x14ac:dyDescent="0.25">
      <c r="A2053" s="22" t="s">
        <v>662</v>
      </c>
      <c r="B2053" s="21" t="s">
        <v>656</v>
      </c>
      <c r="C2053" s="23" t="s">
        <v>5</v>
      </c>
      <c r="D2053" s="24" t="s">
        <v>112</v>
      </c>
      <c r="E2053" s="24" t="s">
        <v>21</v>
      </c>
      <c r="F2053" s="25" t="s">
        <v>29</v>
      </c>
      <c r="G2053" s="26" t="s">
        <v>113</v>
      </c>
      <c r="H2053" s="27" t="s">
        <v>96</v>
      </c>
      <c r="I2053" s="11">
        <v>1</v>
      </c>
    </row>
    <row r="2054" spans="1:9" x14ac:dyDescent="0.25">
      <c r="A2054" s="22" t="s">
        <v>662</v>
      </c>
      <c r="B2054" s="21" t="s">
        <v>656</v>
      </c>
      <c r="C2054" s="23" t="s">
        <v>5</v>
      </c>
      <c r="D2054" s="24" t="s">
        <v>109</v>
      </c>
      <c r="E2054" s="24" t="s">
        <v>21</v>
      </c>
      <c r="F2054" s="25" t="s">
        <v>30</v>
      </c>
      <c r="G2054" s="26" t="s">
        <v>114</v>
      </c>
      <c r="H2054" s="27" t="s">
        <v>96</v>
      </c>
      <c r="I2054" s="11">
        <v>1</v>
      </c>
    </row>
    <row r="2055" spans="1:9" x14ac:dyDescent="0.25">
      <c r="A2055" s="22" t="s">
        <v>662</v>
      </c>
      <c r="B2055" s="21" t="s">
        <v>656</v>
      </c>
      <c r="C2055" s="23" t="s">
        <v>5</v>
      </c>
      <c r="D2055" s="24" t="s">
        <v>115</v>
      </c>
      <c r="E2055" s="24" t="s">
        <v>21</v>
      </c>
      <c r="F2055" s="25" t="s">
        <v>29</v>
      </c>
      <c r="G2055" s="26" t="s">
        <v>113</v>
      </c>
      <c r="H2055" s="27" t="s">
        <v>96</v>
      </c>
      <c r="I2055" s="11">
        <v>1</v>
      </c>
    </row>
    <row r="2056" spans="1:9" x14ac:dyDescent="0.25">
      <c r="A2056" s="22" t="s">
        <v>662</v>
      </c>
      <c r="B2056" s="21" t="s">
        <v>656</v>
      </c>
      <c r="C2056" s="23" t="s">
        <v>5</v>
      </c>
      <c r="D2056" s="24" t="s">
        <v>128</v>
      </c>
      <c r="E2056" s="24" t="s">
        <v>21</v>
      </c>
      <c r="F2056" s="25" t="s">
        <v>26</v>
      </c>
      <c r="G2056" s="26" t="s">
        <v>104</v>
      </c>
      <c r="H2056" s="12" t="s">
        <v>101</v>
      </c>
      <c r="I2056" s="11"/>
    </row>
    <row r="2057" spans="1:9" x14ac:dyDescent="0.25">
      <c r="A2057" s="22" t="s">
        <v>662</v>
      </c>
      <c r="B2057" s="21" t="s">
        <v>656</v>
      </c>
      <c r="C2057" s="23" t="s">
        <v>5</v>
      </c>
      <c r="D2057" s="24" t="s">
        <v>129</v>
      </c>
      <c r="E2057" s="24"/>
      <c r="F2057" s="25"/>
      <c r="G2057" s="26"/>
      <c r="H2057" s="27"/>
      <c r="I2057" s="11"/>
    </row>
    <row r="2058" spans="1:9" x14ac:dyDescent="0.25">
      <c r="A2058" s="22" t="s">
        <v>662</v>
      </c>
      <c r="B2058" s="21" t="s">
        <v>656</v>
      </c>
      <c r="C2058" s="23" t="s">
        <v>5</v>
      </c>
      <c r="D2058" s="24" t="s">
        <v>130</v>
      </c>
      <c r="E2058" s="24"/>
      <c r="F2058" s="25"/>
      <c r="G2058" s="26"/>
      <c r="H2058" s="27"/>
      <c r="I2058" s="11"/>
    </row>
    <row r="2059" spans="1:9" x14ac:dyDescent="0.25">
      <c r="A2059" s="22" t="s">
        <v>662</v>
      </c>
      <c r="B2059" s="21" t="s">
        <v>656</v>
      </c>
      <c r="C2059" s="23" t="s">
        <v>5</v>
      </c>
      <c r="D2059" s="24" t="s">
        <v>131</v>
      </c>
      <c r="E2059" s="24" t="s">
        <v>133</v>
      </c>
      <c r="F2059" s="25" t="s">
        <v>17</v>
      </c>
      <c r="G2059" s="26" t="s">
        <v>132</v>
      </c>
      <c r="H2059" s="27" t="s">
        <v>96</v>
      </c>
      <c r="I2059" s="11">
        <v>2</v>
      </c>
    </row>
    <row r="2060" spans="1:9" x14ac:dyDescent="0.25">
      <c r="A2060" s="22" t="s">
        <v>662</v>
      </c>
      <c r="B2060" s="21" t="s">
        <v>656</v>
      </c>
      <c r="C2060" s="23" t="s">
        <v>5</v>
      </c>
      <c r="D2060" s="24" t="s">
        <v>131</v>
      </c>
      <c r="E2060" s="24" t="s">
        <v>133</v>
      </c>
      <c r="F2060" s="25" t="s">
        <v>17</v>
      </c>
      <c r="G2060" s="26" t="s">
        <v>134</v>
      </c>
      <c r="H2060" s="27" t="s">
        <v>96</v>
      </c>
      <c r="I2060" s="11">
        <v>1</v>
      </c>
    </row>
    <row r="2061" spans="1:9" x14ac:dyDescent="0.25">
      <c r="A2061" s="22" t="s">
        <v>662</v>
      </c>
      <c r="B2061" s="21" t="s">
        <v>656</v>
      </c>
      <c r="C2061" s="23" t="s">
        <v>5</v>
      </c>
      <c r="D2061" s="24" t="s">
        <v>123</v>
      </c>
      <c r="E2061" s="24"/>
      <c r="F2061" s="25"/>
      <c r="G2061" s="26"/>
      <c r="H2061" s="27"/>
      <c r="I2061" s="11"/>
    </row>
    <row r="2062" spans="1:9" x14ac:dyDescent="0.25">
      <c r="A2062" s="22" t="s">
        <v>662</v>
      </c>
      <c r="B2062" s="21" t="s">
        <v>656</v>
      </c>
      <c r="C2062" s="23" t="s">
        <v>5</v>
      </c>
      <c r="D2062" s="24" t="s">
        <v>124</v>
      </c>
      <c r="E2062" s="24"/>
      <c r="F2062" s="25"/>
      <c r="G2062" s="26"/>
      <c r="H2062" s="27"/>
      <c r="I2062" s="11"/>
    </row>
    <row r="2063" spans="1:9" x14ac:dyDescent="0.25">
      <c r="A2063" s="22" t="s">
        <v>662</v>
      </c>
      <c r="B2063" s="21" t="s">
        <v>656</v>
      </c>
      <c r="C2063" s="23" t="s">
        <v>5</v>
      </c>
      <c r="D2063" s="24" t="s">
        <v>125</v>
      </c>
      <c r="E2063" s="24"/>
      <c r="F2063" s="25"/>
      <c r="G2063" s="26"/>
      <c r="H2063" s="27"/>
      <c r="I2063" s="11"/>
    </row>
    <row r="2064" spans="1:9" x14ac:dyDescent="0.25">
      <c r="A2064" s="22" t="s">
        <v>662</v>
      </c>
      <c r="B2064" s="21" t="s">
        <v>656</v>
      </c>
      <c r="C2064" s="23" t="s">
        <v>5</v>
      </c>
      <c r="D2064" s="10" t="s">
        <v>975</v>
      </c>
      <c r="E2064" s="24" t="s">
        <v>21</v>
      </c>
      <c r="F2064" s="25" t="s">
        <v>26</v>
      </c>
      <c r="G2064" s="26" t="s">
        <v>104</v>
      </c>
      <c r="H2064" s="12" t="s">
        <v>101</v>
      </c>
      <c r="I2064" s="11">
        <v>2.1</v>
      </c>
    </row>
    <row r="2065" spans="1:9" x14ac:dyDescent="0.25">
      <c r="A2065" s="22" t="s">
        <v>662</v>
      </c>
      <c r="B2065" s="21" t="s">
        <v>656</v>
      </c>
      <c r="C2065" s="23" t="s">
        <v>150</v>
      </c>
      <c r="D2065" s="24" t="s">
        <v>151</v>
      </c>
      <c r="E2065" s="24" t="s">
        <v>15</v>
      </c>
      <c r="F2065" s="25"/>
      <c r="G2065" s="26"/>
      <c r="H2065" s="27"/>
      <c r="I2065" s="11"/>
    </row>
    <row r="2066" spans="1:9" x14ac:dyDescent="0.25">
      <c r="A2066" s="22" t="s">
        <v>662</v>
      </c>
      <c r="B2066" s="21" t="s">
        <v>656</v>
      </c>
      <c r="C2066" s="23" t="s">
        <v>150</v>
      </c>
      <c r="D2066" s="24" t="s">
        <v>152</v>
      </c>
      <c r="E2066" s="24" t="s">
        <v>15</v>
      </c>
      <c r="F2066" s="25"/>
      <c r="G2066" s="26"/>
      <c r="H2066" s="27"/>
      <c r="I2066" s="11"/>
    </row>
    <row r="2067" spans="1:9" x14ac:dyDescent="0.25">
      <c r="A2067" s="22" t="s">
        <v>662</v>
      </c>
      <c r="B2067" s="21" t="s">
        <v>656</v>
      </c>
      <c r="C2067" s="23" t="s">
        <v>150</v>
      </c>
      <c r="D2067" s="24" t="s">
        <v>145</v>
      </c>
      <c r="E2067" s="24"/>
      <c r="F2067" s="25"/>
      <c r="G2067" s="26"/>
      <c r="H2067" s="27"/>
      <c r="I2067" s="11"/>
    </row>
    <row r="2068" spans="1:9" x14ac:dyDescent="0.25">
      <c r="A2068" s="22" t="s">
        <v>662</v>
      </c>
      <c r="B2068" s="21" t="s">
        <v>656</v>
      </c>
      <c r="C2068" s="23" t="s">
        <v>150</v>
      </c>
      <c r="D2068" s="24" t="s">
        <v>146</v>
      </c>
      <c r="E2068" s="24"/>
      <c r="F2068" s="25"/>
      <c r="G2068" s="26"/>
      <c r="H2068" s="27"/>
      <c r="I2068" s="11"/>
    </row>
    <row r="2069" spans="1:9" x14ac:dyDescent="0.25">
      <c r="A2069" s="22" t="s">
        <v>662</v>
      </c>
      <c r="B2069" s="21" t="s">
        <v>656</v>
      </c>
      <c r="C2069" s="23" t="s">
        <v>150</v>
      </c>
      <c r="D2069" s="24" t="s">
        <v>147</v>
      </c>
      <c r="E2069" s="24"/>
      <c r="F2069" s="25"/>
      <c r="G2069" s="26"/>
      <c r="H2069" s="27"/>
      <c r="I2069" s="11"/>
    </row>
    <row r="2070" spans="1:9" x14ac:dyDescent="0.25">
      <c r="A2070" s="22" t="s">
        <v>662</v>
      </c>
      <c r="B2070" s="21" t="s">
        <v>656</v>
      </c>
      <c r="C2070" s="23" t="s">
        <v>150</v>
      </c>
      <c r="D2070" s="24" t="s">
        <v>148</v>
      </c>
      <c r="E2070" s="24"/>
      <c r="F2070" s="25"/>
      <c r="G2070" s="26"/>
      <c r="H2070" s="27"/>
      <c r="I2070" s="11"/>
    </row>
    <row r="2071" spans="1:9" ht="30" x14ac:dyDescent="0.25">
      <c r="A2071" s="22" t="s">
        <v>662</v>
      </c>
      <c r="B2071" s="21" t="s">
        <v>656</v>
      </c>
      <c r="C2071" s="23" t="s">
        <v>150</v>
      </c>
      <c r="D2071" s="24" t="s">
        <v>149</v>
      </c>
      <c r="E2071" s="24"/>
      <c r="F2071" s="25"/>
      <c r="G2071" s="26"/>
      <c r="H2071" s="27"/>
      <c r="I2071" s="11"/>
    </row>
    <row r="2072" spans="1:9" x14ac:dyDescent="0.25">
      <c r="A2072" s="22" t="s">
        <v>662</v>
      </c>
      <c r="B2072" s="21" t="s">
        <v>656</v>
      </c>
      <c r="C2072" s="23" t="s">
        <v>150</v>
      </c>
      <c r="D2072" s="24" t="s">
        <v>105</v>
      </c>
      <c r="E2072" s="24" t="s">
        <v>20</v>
      </c>
      <c r="F2072" s="25" t="s">
        <v>26</v>
      </c>
      <c r="G2072" s="26" t="s">
        <v>106</v>
      </c>
      <c r="H2072" s="12" t="s">
        <v>101</v>
      </c>
      <c r="I2072" s="11">
        <v>138</v>
      </c>
    </row>
    <row r="2073" spans="1:9" x14ac:dyDescent="0.25">
      <c r="A2073" s="22" t="s">
        <v>662</v>
      </c>
      <c r="B2073" s="21" t="s">
        <v>656</v>
      </c>
      <c r="C2073" s="23" t="s">
        <v>150</v>
      </c>
      <c r="D2073" s="24" t="s">
        <v>108</v>
      </c>
      <c r="E2073" s="24" t="s">
        <v>20</v>
      </c>
      <c r="F2073" s="25" t="s">
        <v>29</v>
      </c>
      <c r="G2073" s="11" t="s">
        <v>618</v>
      </c>
      <c r="H2073" s="27" t="s">
        <v>96</v>
      </c>
      <c r="I2073" s="11">
        <v>1</v>
      </c>
    </row>
    <row r="2074" spans="1:9" x14ac:dyDescent="0.25">
      <c r="A2074" s="22" t="s">
        <v>662</v>
      </c>
      <c r="B2074" s="21" t="s">
        <v>656</v>
      </c>
      <c r="C2074" s="23" t="s">
        <v>150</v>
      </c>
      <c r="D2074" s="24" t="s">
        <v>110</v>
      </c>
      <c r="E2074" s="24" t="s">
        <v>21</v>
      </c>
      <c r="F2074" s="25" t="s">
        <v>26</v>
      </c>
      <c r="G2074" s="26" t="s">
        <v>104</v>
      </c>
      <c r="H2074" s="12" t="s">
        <v>101</v>
      </c>
      <c r="I2074" s="11">
        <f>61*2</f>
        <v>122</v>
      </c>
    </row>
    <row r="2075" spans="1:9" x14ac:dyDescent="0.25">
      <c r="A2075" s="22" t="s">
        <v>662</v>
      </c>
      <c r="B2075" s="21" t="s">
        <v>656</v>
      </c>
      <c r="C2075" s="23" t="s">
        <v>150</v>
      </c>
      <c r="D2075" s="10" t="s">
        <v>708</v>
      </c>
      <c r="E2075" s="24" t="s">
        <v>21</v>
      </c>
      <c r="F2075" s="25" t="s">
        <v>26</v>
      </c>
      <c r="G2075" s="26" t="s">
        <v>104</v>
      </c>
      <c r="H2075" s="12" t="s">
        <v>101</v>
      </c>
      <c r="I2075" s="11">
        <v>2.1</v>
      </c>
    </row>
    <row r="2076" spans="1:9" x14ac:dyDescent="0.25">
      <c r="A2076" s="22" t="s">
        <v>662</v>
      </c>
      <c r="B2076" s="21" t="s">
        <v>656</v>
      </c>
      <c r="C2076" s="23" t="s">
        <v>150</v>
      </c>
      <c r="D2076" s="24" t="s">
        <v>141</v>
      </c>
      <c r="E2076" s="24" t="s">
        <v>21</v>
      </c>
      <c r="F2076" s="25"/>
      <c r="G2076" s="26"/>
      <c r="H2076" s="27"/>
      <c r="I2076" s="11"/>
    </row>
    <row r="2077" spans="1:9" x14ac:dyDescent="0.25">
      <c r="A2077" s="22" t="s">
        <v>662</v>
      </c>
      <c r="B2077" s="21" t="s">
        <v>656</v>
      </c>
      <c r="C2077" s="23" t="s">
        <v>150</v>
      </c>
      <c r="D2077" s="24" t="s">
        <v>142</v>
      </c>
      <c r="E2077" s="24"/>
      <c r="F2077" s="25"/>
      <c r="G2077" s="26"/>
      <c r="H2077" s="27"/>
      <c r="I2077" s="11"/>
    </row>
    <row r="2078" spans="1:9" x14ac:dyDescent="0.25">
      <c r="A2078" s="22" t="s">
        <v>662</v>
      </c>
      <c r="B2078" s="21" t="s">
        <v>656</v>
      </c>
      <c r="C2078" s="23" t="s">
        <v>150</v>
      </c>
      <c r="D2078" s="24" t="s">
        <v>143</v>
      </c>
      <c r="E2078" s="24" t="s">
        <v>15</v>
      </c>
      <c r="F2078" s="25"/>
      <c r="G2078" s="26"/>
      <c r="H2078" s="27"/>
      <c r="I2078" s="11"/>
    </row>
    <row r="2079" spans="1:9" x14ac:dyDescent="0.25">
      <c r="A2079" s="22" t="s">
        <v>662</v>
      </c>
      <c r="B2079" s="21" t="s">
        <v>656</v>
      </c>
      <c r="C2079" s="23" t="s">
        <v>150</v>
      </c>
      <c r="D2079" s="24" t="s">
        <v>144</v>
      </c>
      <c r="E2079" s="24"/>
      <c r="F2079" s="25"/>
      <c r="G2079" s="26"/>
      <c r="H2079" s="27"/>
      <c r="I2079" s="11"/>
    </row>
    <row r="2080" spans="1:9" ht="30" x14ac:dyDescent="0.25">
      <c r="A2080" s="22" t="s">
        <v>662</v>
      </c>
      <c r="B2080" s="21" t="s">
        <v>656</v>
      </c>
      <c r="C2080" s="23" t="s">
        <v>150</v>
      </c>
      <c r="D2080" s="24" t="s">
        <v>215</v>
      </c>
      <c r="E2080" s="24" t="s">
        <v>21</v>
      </c>
      <c r="F2080" s="25" t="s">
        <v>26</v>
      </c>
      <c r="G2080" s="26" t="s">
        <v>104</v>
      </c>
      <c r="H2080" s="12" t="s">
        <v>101</v>
      </c>
      <c r="I2080" s="11">
        <v>150</v>
      </c>
    </row>
    <row r="2081" spans="1:9" x14ac:dyDescent="0.25">
      <c r="A2081" s="22" t="s">
        <v>662</v>
      </c>
      <c r="B2081" s="21" t="s">
        <v>656</v>
      </c>
      <c r="C2081" s="23" t="s">
        <v>150</v>
      </c>
      <c r="D2081" s="24" t="s">
        <v>138</v>
      </c>
      <c r="E2081" s="24" t="s">
        <v>21</v>
      </c>
      <c r="F2081" s="25" t="s">
        <v>122</v>
      </c>
      <c r="G2081" s="26"/>
      <c r="H2081" s="27"/>
      <c r="I2081" s="11"/>
    </row>
    <row r="2082" spans="1:9" x14ac:dyDescent="0.25">
      <c r="A2082" s="22" t="s">
        <v>662</v>
      </c>
      <c r="B2082" s="21" t="s">
        <v>656</v>
      </c>
      <c r="C2082" s="23" t="s">
        <v>150</v>
      </c>
      <c r="D2082" s="24" t="s">
        <v>135</v>
      </c>
      <c r="E2082" s="24" t="s">
        <v>15</v>
      </c>
      <c r="F2082" s="25" t="s">
        <v>19</v>
      </c>
      <c r="G2082" s="26"/>
      <c r="H2082" s="27"/>
      <c r="I2082" s="11"/>
    </row>
    <row r="2083" spans="1:9" x14ac:dyDescent="0.25">
      <c r="A2083" s="22" t="s">
        <v>662</v>
      </c>
      <c r="B2083" s="21" t="s">
        <v>656</v>
      </c>
      <c r="C2083" s="23" t="s">
        <v>150</v>
      </c>
      <c r="D2083" s="24" t="s">
        <v>136</v>
      </c>
      <c r="E2083" s="24" t="s">
        <v>21</v>
      </c>
      <c r="F2083" s="25" t="s">
        <v>17</v>
      </c>
      <c r="G2083" s="26" t="s">
        <v>103</v>
      </c>
      <c r="H2083" s="27" t="s">
        <v>96</v>
      </c>
      <c r="I2083" s="11">
        <v>1</v>
      </c>
    </row>
    <row r="2084" spans="1:9" x14ac:dyDescent="0.25">
      <c r="A2084" s="22" t="s">
        <v>662</v>
      </c>
      <c r="B2084" s="21" t="s">
        <v>656</v>
      </c>
      <c r="C2084" s="23" t="s">
        <v>150</v>
      </c>
      <c r="D2084" s="24" t="s">
        <v>137</v>
      </c>
      <c r="E2084" s="24"/>
      <c r="F2084" s="25"/>
      <c r="G2084" s="26"/>
      <c r="H2084" s="27"/>
      <c r="I2084" s="11"/>
    </row>
    <row r="2085" spans="1:9" x14ac:dyDescent="0.25">
      <c r="A2085" s="22" t="s">
        <v>662</v>
      </c>
      <c r="B2085" s="21" t="s">
        <v>656</v>
      </c>
      <c r="C2085" s="23" t="s">
        <v>150</v>
      </c>
      <c r="D2085" s="24" t="s">
        <v>98</v>
      </c>
      <c r="E2085" s="24" t="s">
        <v>20</v>
      </c>
      <c r="F2085" s="25" t="s">
        <v>17</v>
      </c>
      <c r="G2085" s="26" t="s">
        <v>103</v>
      </c>
      <c r="H2085" s="27" t="s">
        <v>96</v>
      </c>
      <c r="I2085" s="11">
        <v>1</v>
      </c>
    </row>
    <row r="2086" spans="1:9" x14ac:dyDescent="0.25">
      <c r="A2086" s="22" t="s">
        <v>662</v>
      </c>
      <c r="B2086" s="21" t="s">
        <v>656</v>
      </c>
      <c r="C2086" s="23" t="s">
        <v>150</v>
      </c>
      <c r="D2086" s="24" t="s">
        <v>111</v>
      </c>
      <c r="E2086" s="24" t="s">
        <v>15</v>
      </c>
      <c r="F2086" s="25" t="s">
        <v>17</v>
      </c>
      <c r="G2086" s="26" t="s">
        <v>103</v>
      </c>
      <c r="H2086" s="27" t="s">
        <v>96</v>
      </c>
      <c r="I2086" s="11">
        <v>1</v>
      </c>
    </row>
    <row r="2087" spans="1:9" ht="30" x14ac:dyDescent="0.25">
      <c r="A2087" s="22" t="s">
        <v>662</v>
      </c>
      <c r="B2087" s="21" t="s">
        <v>656</v>
      </c>
      <c r="C2087" s="23" t="s">
        <v>150</v>
      </c>
      <c r="D2087" s="24" t="s">
        <v>139</v>
      </c>
      <c r="E2087" s="24" t="s">
        <v>15</v>
      </c>
      <c r="F2087" s="25"/>
      <c r="G2087" s="26"/>
      <c r="H2087" s="27"/>
      <c r="I2087" s="11"/>
    </row>
    <row r="2088" spans="1:9" ht="30" x14ac:dyDescent="0.25">
      <c r="A2088" s="22" t="s">
        <v>662</v>
      </c>
      <c r="B2088" s="21" t="s">
        <v>656</v>
      </c>
      <c r="C2088" s="23" t="s">
        <v>150</v>
      </c>
      <c r="D2088" s="24" t="s">
        <v>140</v>
      </c>
      <c r="E2088" s="24"/>
      <c r="F2088" s="25"/>
      <c r="G2088" s="26"/>
      <c r="H2088" s="27"/>
      <c r="I2088" s="11"/>
    </row>
    <row r="2089" spans="1:9" x14ac:dyDescent="0.25">
      <c r="A2089" s="22" t="s">
        <v>662</v>
      </c>
      <c r="B2089" s="21" t="s">
        <v>656</v>
      </c>
      <c r="C2089" s="23" t="s">
        <v>150</v>
      </c>
      <c r="D2089" s="24" t="s">
        <v>126</v>
      </c>
      <c r="E2089" s="24" t="s">
        <v>15</v>
      </c>
      <c r="F2089" s="25" t="s">
        <v>16</v>
      </c>
      <c r="G2089" s="26" t="s">
        <v>100</v>
      </c>
      <c r="H2089" s="12" t="s">
        <v>101</v>
      </c>
      <c r="I2089" s="11">
        <v>86</v>
      </c>
    </row>
    <row r="2090" spans="1:9" x14ac:dyDescent="0.25">
      <c r="A2090" s="22" t="s">
        <v>662</v>
      </c>
      <c r="B2090" s="21" t="s">
        <v>656</v>
      </c>
      <c r="C2090" s="23" t="s">
        <v>150</v>
      </c>
      <c r="D2090" s="24" t="s">
        <v>99</v>
      </c>
      <c r="E2090" s="24" t="s">
        <v>15</v>
      </c>
      <c r="F2090" s="25" t="s">
        <v>18</v>
      </c>
      <c r="G2090" s="11" t="s">
        <v>276</v>
      </c>
      <c r="H2090" s="27" t="s">
        <v>96</v>
      </c>
      <c r="I2090" s="11">
        <v>3</v>
      </c>
    </row>
    <row r="2091" spans="1:9" x14ac:dyDescent="0.25">
      <c r="A2091" s="22" t="s">
        <v>662</v>
      </c>
      <c r="B2091" s="21" t="s">
        <v>656</v>
      </c>
      <c r="C2091" s="23" t="s">
        <v>150</v>
      </c>
      <c r="D2091" s="24" t="s">
        <v>127</v>
      </c>
      <c r="E2091" s="24" t="s">
        <v>15</v>
      </c>
      <c r="F2091" s="25" t="s">
        <v>19</v>
      </c>
      <c r="G2091" s="11" t="s">
        <v>289</v>
      </c>
      <c r="H2091" s="27" t="s">
        <v>96</v>
      </c>
      <c r="I2091" s="11">
        <v>1</v>
      </c>
    </row>
    <row r="2092" spans="1:9" x14ac:dyDescent="0.25">
      <c r="A2092" s="22" t="s">
        <v>662</v>
      </c>
      <c r="B2092" s="21" t="s">
        <v>656</v>
      </c>
      <c r="C2092" s="23" t="s">
        <v>150</v>
      </c>
      <c r="D2092" s="24" t="s">
        <v>95</v>
      </c>
      <c r="E2092" s="24" t="s">
        <v>15</v>
      </c>
      <c r="F2092" s="25" t="s">
        <v>19</v>
      </c>
      <c r="G2092" s="26" t="s">
        <v>97</v>
      </c>
      <c r="H2092" s="27" t="s">
        <v>96</v>
      </c>
      <c r="I2092" s="11">
        <v>2</v>
      </c>
    </row>
    <row r="2093" spans="1:9" x14ac:dyDescent="0.25">
      <c r="A2093" s="22" t="s">
        <v>662</v>
      </c>
      <c r="B2093" s="21" t="s">
        <v>656</v>
      </c>
      <c r="C2093" s="23" t="s">
        <v>150</v>
      </c>
      <c r="D2093" s="24" t="s">
        <v>112</v>
      </c>
      <c r="E2093" s="24" t="s">
        <v>21</v>
      </c>
      <c r="F2093" s="25" t="s">
        <v>29</v>
      </c>
      <c r="G2093" s="26" t="s">
        <v>113</v>
      </c>
      <c r="H2093" s="27" t="s">
        <v>96</v>
      </c>
      <c r="I2093" s="11">
        <v>1</v>
      </c>
    </row>
    <row r="2094" spans="1:9" x14ac:dyDescent="0.25">
      <c r="A2094" s="22" t="s">
        <v>662</v>
      </c>
      <c r="B2094" s="21" t="s">
        <v>656</v>
      </c>
      <c r="C2094" s="23" t="s">
        <v>150</v>
      </c>
      <c r="D2094" s="24" t="s">
        <v>109</v>
      </c>
      <c r="E2094" s="24" t="s">
        <v>21</v>
      </c>
      <c r="F2094" s="25" t="s">
        <v>30</v>
      </c>
      <c r="G2094" s="26" t="s">
        <v>114</v>
      </c>
      <c r="H2094" s="27" t="s">
        <v>96</v>
      </c>
      <c r="I2094" s="11">
        <v>1</v>
      </c>
    </row>
    <row r="2095" spans="1:9" x14ac:dyDescent="0.25">
      <c r="A2095" s="22" t="s">
        <v>662</v>
      </c>
      <c r="B2095" s="21" t="s">
        <v>656</v>
      </c>
      <c r="C2095" s="23" t="s">
        <v>150</v>
      </c>
      <c r="D2095" s="24" t="s">
        <v>115</v>
      </c>
      <c r="E2095" s="24" t="s">
        <v>21</v>
      </c>
      <c r="F2095" s="25" t="s">
        <v>29</v>
      </c>
      <c r="G2095" s="26" t="s">
        <v>113</v>
      </c>
      <c r="H2095" s="27" t="s">
        <v>96</v>
      </c>
      <c r="I2095" s="11">
        <v>1</v>
      </c>
    </row>
    <row r="2096" spans="1:9" x14ac:dyDescent="0.25">
      <c r="A2096" s="22" t="s">
        <v>662</v>
      </c>
      <c r="B2096" s="21" t="s">
        <v>656</v>
      </c>
      <c r="C2096" s="23" t="s">
        <v>150</v>
      </c>
      <c r="D2096" s="24" t="s">
        <v>128</v>
      </c>
      <c r="E2096" s="24" t="s">
        <v>21</v>
      </c>
      <c r="F2096" s="25" t="s">
        <v>26</v>
      </c>
      <c r="G2096" s="26" t="s">
        <v>104</v>
      </c>
      <c r="H2096" s="12" t="s">
        <v>101</v>
      </c>
      <c r="I2096" s="11"/>
    </row>
    <row r="2097" spans="1:9" x14ac:dyDescent="0.25">
      <c r="A2097" s="22" t="s">
        <v>662</v>
      </c>
      <c r="B2097" s="21" t="s">
        <v>656</v>
      </c>
      <c r="C2097" s="23" t="s">
        <v>150</v>
      </c>
      <c r="D2097" s="24" t="s">
        <v>129</v>
      </c>
      <c r="E2097" s="24"/>
      <c r="F2097" s="25"/>
      <c r="G2097" s="26"/>
      <c r="H2097" s="27"/>
      <c r="I2097" s="11"/>
    </row>
    <row r="2098" spans="1:9" x14ac:dyDescent="0.25">
      <c r="A2098" s="22" t="s">
        <v>662</v>
      </c>
      <c r="B2098" s="21" t="s">
        <v>656</v>
      </c>
      <c r="C2098" s="23" t="s">
        <v>150</v>
      </c>
      <c r="D2098" s="24" t="s">
        <v>130</v>
      </c>
      <c r="E2098" s="24"/>
      <c r="F2098" s="25"/>
      <c r="G2098" s="26"/>
      <c r="H2098" s="27"/>
      <c r="I2098" s="11"/>
    </row>
    <row r="2099" spans="1:9" x14ac:dyDescent="0.25">
      <c r="A2099" s="22" t="s">
        <v>662</v>
      </c>
      <c r="B2099" s="21" t="s">
        <v>656</v>
      </c>
      <c r="C2099" s="23" t="s">
        <v>150</v>
      </c>
      <c r="D2099" s="24" t="s">
        <v>131</v>
      </c>
      <c r="E2099" s="24" t="s">
        <v>133</v>
      </c>
      <c r="F2099" s="25" t="s">
        <v>17</v>
      </c>
      <c r="G2099" s="26" t="s">
        <v>132</v>
      </c>
      <c r="H2099" s="27" t="s">
        <v>96</v>
      </c>
      <c r="I2099" s="11">
        <v>2</v>
      </c>
    </row>
    <row r="2100" spans="1:9" x14ac:dyDescent="0.25">
      <c r="A2100" s="22" t="s">
        <v>662</v>
      </c>
      <c r="B2100" s="21" t="s">
        <v>656</v>
      </c>
      <c r="C2100" s="23" t="s">
        <v>150</v>
      </c>
      <c r="D2100" s="24" t="s">
        <v>131</v>
      </c>
      <c r="E2100" s="24" t="s">
        <v>133</v>
      </c>
      <c r="F2100" s="25" t="s">
        <v>17</v>
      </c>
      <c r="G2100" s="26" t="s">
        <v>134</v>
      </c>
      <c r="H2100" s="27" t="s">
        <v>96</v>
      </c>
      <c r="I2100" s="11">
        <v>1</v>
      </c>
    </row>
    <row r="2101" spans="1:9" x14ac:dyDescent="0.25">
      <c r="A2101" s="22" t="s">
        <v>662</v>
      </c>
      <c r="B2101" s="21" t="s">
        <v>656</v>
      </c>
      <c r="C2101" s="23" t="s">
        <v>150</v>
      </c>
      <c r="D2101" s="24" t="s">
        <v>123</v>
      </c>
      <c r="E2101" s="24"/>
      <c r="F2101" s="25"/>
      <c r="G2101" s="26"/>
      <c r="H2101" s="27"/>
      <c r="I2101" s="11"/>
    </row>
    <row r="2102" spans="1:9" x14ac:dyDescent="0.25">
      <c r="A2102" s="22" t="s">
        <v>662</v>
      </c>
      <c r="B2102" s="21" t="s">
        <v>656</v>
      </c>
      <c r="C2102" s="23" t="s">
        <v>150</v>
      </c>
      <c r="D2102" s="24" t="s">
        <v>124</v>
      </c>
      <c r="E2102" s="24"/>
      <c r="F2102" s="25"/>
      <c r="G2102" s="26"/>
      <c r="H2102" s="27"/>
      <c r="I2102" s="11"/>
    </row>
    <row r="2103" spans="1:9" x14ac:dyDescent="0.25">
      <c r="A2103" s="22" t="s">
        <v>662</v>
      </c>
      <c r="B2103" s="21" t="s">
        <v>656</v>
      </c>
      <c r="C2103" s="23" t="s">
        <v>150</v>
      </c>
      <c r="D2103" s="24" t="s">
        <v>125</v>
      </c>
      <c r="E2103" s="24"/>
      <c r="F2103" s="25"/>
      <c r="G2103" s="26"/>
      <c r="H2103" s="27"/>
      <c r="I2103" s="11"/>
    </row>
    <row r="2104" spans="1:9" x14ac:dyDescent="0.25">
      <c r="A2104" s="22" t="s">
        <v>662</v>
      </c>
      <c r="B2104" s="21" t="s">
        <v>656</v>
      </c>
      <c r="C2104" s="23" t="s">
        <v>150</v>
      </c>
      <c r="D2104" s="10" t="s">
        <v>975</v>
      </c>
      <c r="E2104" s="24" t="s">
        <v>21</v>
      </c>
      <c r="F2104" s="25" t="s">
        <v>26</v>
      </c>
      <c r="G2104" s="26" t="s">
        <v>104</v>
      </c>
      <c r="H2104" s="12" t="s">
        <v>101</v>
      </c>
      <c r="I2104" s="11">
        <v>2.1</v>
      </c>
    </row>
    <row r="2105" spans="1:9" x14ac:dyDescent="0.25">
      <c r="A2105" s="22" t="s">
        <v>662</v>
      </c>
      <c r="B2105" s="21" t="s">
        <v>656</v>
      </c>
      <c r="C2105" s="23" t="s">
        <v>2</v>
      </c>
      <c r="D2105" s="24" t="s">
        <v>147</v>
      </c>
      <c r="E2105" s="24"/>
      <c r="F2105" s="25"/>
      <c r="G2105" s="26"/>
      <c r="H2105" s="27"/>
      <c r="I2105" s="11"/>
    </row>
    <row r="2106" spans="1:9" x14ac:dyDescent="0.25">
      <c r="A2106" s="22" t="s">
        <v>662</v>
      </c>
      <c r="B2106" s="21" t="s">
        <v>656</v>
      </c>
      <c r="C2106" s="23" t="s">
        <v>7</v>
      </c>
      <c r="D2106" s="24" t="s">
        <v>147</v>
      </c>
      <c r="E2106" s="24"/>
      <c r="F2106" s="25"/>
      <c r="G2106" s="26"/>
      <c r="H2106" s="27"/>
      <c r="I2106" s="11"/>
    </row>
    <row r="2107" spans="1:9" x14ac:dyDescent="0.25">
      <c r="A2107" s="22" t="s">
        <v>662</v>
      </c>
      <c r="B2107" s="21" t="s">
        <v>656</v>
      </c>
      <c r="C2107" s="23" t="s">
        <v>5</v>
      </c>
      <c r="D2107" s="24" t="s">
        <v>153</v>
      </c>
      <c r="E2107" s="24"/>
      <c r="F2107" s="25"/>
      <c r="G2107" s="26"/>
      <c r="H2107" s="27" t="s">
        <v>96</v>
      </c>
      <c r="I2107" s="11">
        <v>1</v>
      </c>
    </row>
    <row r="2108" spans="1:9" x14ac:dyDescent="0.25">
      <c r="A2108" s="22" t="s">
        <v>662</v>
      </c>
      <c r="B2108" s="21" t="s">
        <v>656</v>
      </c>
      <c r="C2108" s="23" t="s">
        <v>5</v>
      </c>
      <c r="D2108" s="24" t="s">
        <v>154</v>
      </c>
      <c r="E2108" s="24"/>
      <c r="F2108" s="25"/>
      <c r="G2108" s="26"/>
      <c r="H2108" s="27" t="s">
        <v>96</v>
      </c>
      <c r="I2108" s="11">
        <v>1</v>
      </c>
    </row>
    <row r="2109" spans="1:9" x14ac:dyDescent="0.25">
      <c r="A2109" s="22" t="s">
        <v>662</v>
      </c>
      <c r="B2109" s="21" t="s">
        <v>656</v>
      </c>
      <c r="C2109" s="23" t="s">
        <v>5</v>
      </c>
      <c r="D2109" s="24" t="s">
        <v>155</v>
      </c>
      <c r="E2109" s="24"/>
      <c r="F2109" s="25"/>
      <c r="G2109" s="26"/>
      <c r="H2109" s="27" t="s">
        <v>96</v>
      </c>
      <c r="I2109" s="11">
        <v>1</v>
      </c>
    </row>
    <row r="2110" spans="1:9" x14ac:dyDescent="0.25">
      <c r="A2110" s="22" t="s">
        <v>662</v>
      </c>
      <c r="B2110" s="21" t="s">
        <v>656</v>
      </c>
      <c r="C2110" s="23" t="s">
        <v>5</v>
      </c>
      <c r="D2110" s="24" t="s">
        <v>156</v>
      </c>
      <c r="E2110" s="24"/>
      <c r="F2110" s="25"/>
      <c r="G2110" s="26"/>
      <c r="H2110" s="27" t="s">
        <v>96</v>
      </c>
      <c r="I2110" s="11">
        <v>1</v>
      </c>
    </row>
    <row r="2111" spans="1:9" ht="30" x14ac:dyDescent="0.25">
      <c r="A2111" s="22" t="s">
        <v>662</v>
      </c>
      <c r="B2111" s="21" t="s">
        <v>656</v>
      </c>
      <c r="C2111" s="23" t="s">
        <v>5</v>
      </c>
      <c r="D2111" s="24" t="s">
        <v>157</v>
      </c>
      <c r="E2111" s="24"/>
      <c r="F2111" s="25"/>
      <c r="G2111" s="26"/>
      <c r="H2111" s="27" t="s">
        <v>96</v>
      </c>
      <c r="I2111" s="11">
        <v>1</v>
      </c>
    </row>
    <row r="2112" spans="1:9" x14ac:dyDescent="0.25">
      <c r="A2112" s="22" t="s">
        <v>662</v>
      </c>
      <c r="B2112" s="21" t="s">
        <v>656</v>
      </c>
      <c r="C2112" s="23" t="s">
        <v>5</v>
      </c>
      <c r="D2112" s="24" t="s">
        <v>158</v>
      </c>
      <c r="E2112" s="24"/>
      <c r="F2112" s="25"/>
      <c r="G2112" s="26"/>
      <c r="H2112" s="27" t="s">
        <v>96</v>
      </c>
      <c r="I2112" s="11">
        <v>1</v>
      </c>
    </row>
    <row r="2113" spans="1:9" x14ac:dyDescent="0.25">
      <c r="A2113" s="22" t="s">
        <v>662</v>
      </c>
      <c r="B2113" s="21" t="s">
        <v>656</v>
      </c>
      <c r="C2113" s="23" t="s">
        <v>5</v>
      </c>
      <c r="D2113" s="24" t="s">
        <v>159</v>
      </c>
      <c r="E2113" s="24"/>
      <c r="F2113" s="25"/>
      <c r="G2113" s="26"/>
      <c r="H2113" s="27" t="s">
        <v>96</v>
      </c>
      <c r="I2113" s="11">
        <v>2</v>
      </c>
    </row>
    <row r="2114" spans="1:9" x14ac:dyDescent="0.25">
      <c r="A2114" s="22" t="s">
        <v>662</v>
      </c>
      <c r="B2114" s="21" t="s">
        <v>656</v>
      </c>
      <c r="C2114" s="23" t="s">
        <v>5</v>
      </c>
      <c r="D2114" s="24" t="s">
        <v>160</v>
      </c>
      <c r="E2114" s="24"/>
      <c r="F2114" s="25"/>
      <c r="G2114" s="26"/>
      <c r="H2114" s="27" t="s">
        <v>96</v>
      </c>
      <c r="I2114" s="11">
        <v>1</v>
      </c>
    </row>
    <row r="2115" spans="1:9" x14ac:dyDescent="0.25">
      <c r="A2115" s="22" t="s">
        <v>662</v>
      </c>
      <c r="B2115" s="21" t="s">
        <v>656</v>
      </c>
      <c r="C2115" s="23" t="s">
        <v>5</v>
      </c>
      <c r="D2115" s="24" t="s">
        <v>161</v>
      </c>
      <c r="E2115" s="24"/>
      <c r="F2115" s="25"/>
      <c r="G2115" s="26"/>
      <c r="H2115" s="27" t="s">
        <v>96</v>
      </c>
      <c r="I2115" s="11">
        <v>2</v>
      </c>
    </row>
    <row r="2116" spans="1:9" x14ac:dyDescent="0.25">
      <c r="A2116" s="22" t="s">
        <v>662</v>
      </c>
      <c r="B2116" s="21" t="s">
        <v>656</v>
      </c>
      <c r="C2116" s="23" t="s">
        <v>5</v>
      </c>
      <c r="D2116" s="24" t="s">
        <v>162</v>
      </c>
      <c r="E2116" s="24"/>
      <c r="F2116" s="25"/>
      <c r="G2116" s="26"/>
      <c r="H2116" s="27" t="s">
        <v>96</v>
      </c>
      <c r="I2116" s="11">
        <v>1</v>
      </c>
    </row>
    <row r="2117" spans="1:9" ht="30" x14ac:dyDescent="0.25">
      <c r="A2117" s="22" t="s">
        <v>662</v>
      </c>
      <c r="B2117" s="21" t="s">
        <v>656</v>
      </c>
      <c r="C2117" s="23" t="s">
        <v>5</v>
      </c>
      <c r="D2117" s="24" t="s">
        <v>163</v>
      </c>
      <c r="E2117" s="24"/>
      <c r="F2117" s="25"/>
      <c r="G2117" s="26"/>
      <c r="H2117" s="27" t="s">
        <v>96</v>
      </c>
      <c r="I2117" s="11">
        <v>2</v>
      </c>
    </row>
    <row r="2118" spans="1:9" x14ac:dyDescent="0.25">
      <c r="A2118" s="22" t="s">
        <v>662</v>
      </c>
      <c r="B2118" s="21" t="s">
        <v>656</v>
      </c>
      <c r="C2118" s="23" t="s">
        <v>5</v>
      </c>
      <c r="D2118" s="24" t="s">
        <v>164</v>
      </c>
      <c r="E2118" s="24"/>
      <c r="F2118" s="25"/>
      <c r="G2118" s="26"/>
      <c r="H2118" s="27" t="s">
        <v>96</v>
      </c>
      <c r="I2118" s="11">
        <v>1</v>
      </c>
    </row>
    <row r="2119" spans="1:9" x14ac:dyDescent="0.25">
      <c r="A2119" s="22" t="s">
        <v>662</v>
      </c>
      <c r="B2119" s="21" t="s">
        <v>656</v>
      </c>
      <c r="C2119" s="23" t="s">
        <v>5</v>
      </c>
      <c r="D2119" s="24" t="s">
        <v>165</v>
      </c>
      <c r="E2119" s="24"/>
      <c r="F2119" s="25"/>
      <c r="G2119" s="26"/>
      <c r="H2119" s="27" t="s">
        <v>96</v>
      </c>
      <c r="I2119" s="11">
        <v>1</v>
      </c>
    </row>
    <row r="2120" spans="1:9" ht="30" x14ac:dyDescent="0.25">
      <c r="A2120" s="22" t="s">
        <v>662</v>
      </c>
      <c r="B2120" s="21" t="s">
        <v>656</v>
      </c>
      <c r="C2120" s="23" t="s">
        <v>5</v>
      </c>
      <c r="D2120" s="24" t="s">
        <v>166</v>
      </c>
      <c r="E2120" s="24"/>
      <c r="F2120" s="25"/>
      <c r="G2120" s="26"/>
      <c r="H2120" s="27" t="s">
        <v>96</v>
      </c>
      <c r="I2120" s="11">
        <v>8</v>
      </c>
    </row>
    <row r="2121" spans="1:9" ht="30" x14ac:dyDescent="0.25">
      <c r="A2121" s="22" t="s">
        <v>662</v>
      </c>
      <c r="B2121" s="21" t="s">
        <v>656</v>
      </c>
      <c r="C2121" s="23" t="s">
        <v>5</v>
      </c>
      <c r="D2121" s="24" t="s">
        <v>167</v>
      </c>
      <c r="E2121" s="24"/>
      <c r="F2121" s="25"/>
      <c r="G2121" s="26"/>
      <c r="H2121" s="27" t="s">
        <v>96</v>
      </c>
      <c r="I2121" s="11">
        <v>10</v>
      </c>
    </row>
    <row r="2122" spans="1:9" ht="30" x14ac:dyDescent="0.25">
      <c r="A2122" s="22" t="s">
        <v>662</v>
      </c>
      <c r="B2122" s="21" t="s">
        <v>656</v>
      </c>
      <c r="C2122" s="23" t="s">
        <v>5</v>
      </c>
      <c r="D2122" s="24" t="s">
        <v>168</v>
      </c>
      <c r="E2122" s="24"/>
      <c r="F2122" s="25"/>
      <c r="G2122" s="26"/>
      <c r="H2122" s="27" t="s">
        <v>96</v>
      </c>
      <c r="I2122" s="11">
        <v>20</v>
      </c>
    </row>
    <row r="2123" spans="1:9" ht="30" x14ac:dyDescent="0.25">
      <c r="A2123" s="22" t="s">
        <v>662</v>
      </c>
      <c r="B2123" s="21" t="s">
        <v>656</v>
      </c>
      <c r="C2123" s="23" t="s">
        <v>5</v>
      </c>
      <c r="D2123" s="24" t="s">
        <v>177</v>
      </c>
      <c r="E2123" s="24"/>
      <c r="F2123" s="25"/>
      <c r="G2123" s="26"/>
      <c r="H2123" s="27" t="s">
        <v>96</v>
      </c>
      <c r="I2123" s="11">
        <v>16</v>
      </c>
    </row>
    <row r="2124" spans="1:9" x14ac:dyDescent="0.25">
      <c r="A2124" s="22" t="s">
        <v>662</v>
      </c>
      <c r="B2124" s="21" t="s">
        <v>656</v>
      </c>
      <c r="C2124" s="23" t="s">
        <v>5</v>
      </c>
      <c r="D2124" s="24" t="s">
        <v>175</v>
      </c>
      <c r="E2124" s="24"/>
      <c r="F2124" s="25"/>
      <c r="G2124" s="26"/>
      <c r="H2124" s="27" t="s">
        <v>96</v>
      </c>
      <c r="I2124" s="11">
        <v>6</v>
      </c>
    </row>
    <row r="2125" spans="1:9" x14ac:dyDescent="0.25">
      <c r="A2125" s="22" t="s">
        <v>662</v>
      </c>
      <c r="B2125" s="21" t="s">
        <v>656</v>
      </c>
      <c r="C2125" s="23" t="s">
        <v>5</v>
      </c>
      <c r="D2125" s="24" t="s">
        <v>176</v>
      </c>
      <c r="E2125" s="24"/>
      <c r="F2125" s="25"/>
      <c r="G2125" s="26"/>
      <c r="H2125" s="27" t="s">
        <v>96</v>
      </c>
      <c r="I2125" s="11">
        <v>2</v>
      </c>
    </row>
    <row r="2126" spans="1:9" ht="30" x14ac:dyDescent="0.25">
      <c r="A2126" s="22" t="s">
        <v>662</v>
      </c>
      <c r="B2126" s="21" t="s">
        <v>656</v>
      </c>
      <c r="C2126" s="23" t="s">
        <v>5</v>
      </c>
      <c r="D2126" s="24" t="s">
        <v>178</v>
      </c>
      <c r="E2126" s="24"/>
      <c r="F2126" s="25"/>
      <c r="G2126" s="26"/>
      <c r="H2126" s="27" t="s">
        <v>96</v>
      </c>
      <c r="I2126" s="11">
        <v>2</v>
      </c>
    </row>
    <row r="2127" spans="1:9" ht="30" x14ac:dyDescent="0.25">
      <c r="A2127" s="22" t="s">
        <v>662</v>
      </c>
      <c r="B2127" s="21" t="s">
        <v>656</v>
      </c>
      <c r="C2127" s="23" t="s">
        <v>5</v>
      </c>
      <c r="D2127" s="24" t="s">
        <v>179</v>
      </c>
      <c r="E2127" s="24"/>
      <c r="F2127" s="25"/>
      <c r="G2127" s="26"/>
      <c r="H2127" s="27" t="s">
        <v>96</v>
      </c>
      <c r="I2127" s="11">
        <v>4</v>
      </c>
    </row>
    <row r="2128" spans="1:9" ht="30" x14ac:dyDescent="0.25">
      <c r="A2128" s="22" t="s">
        <v>662</v>
      </c>
      <c r="B2128" s="21" t="s">
        <v>656</v>
      </c>
      <c r="C2128" s="23" t="s">
        <v>5</v>
      </c>
      <c r="D2128" s="24" t="s">
        <v>180</v>
      </c>
      <c r="E2128" s="24"/>
      <c r="F2128" s="25"/>
      <c r="G2128" s="26"/>
      <c r="H2128" s="27" t="s">
        <v>96</v>
      </c>
      <c r="I2128" s="11">
        <v>1</v>
      </c>
    </row>
    <row r="2129" spans="1:9" x14ac:dyDescent="0.25">
      <c r="A2129" s="22" t="s">
        <v>662</v>
      </c>
      <c r="B2129" s="21" t="s">
        <v>656</v>
      </c>
      <c r="C2129" s="23" t="s">
        <v>5</v>
      </c>
      <c r="D2129" s="24" t="s">
        <v>181</v>
      </c>
      <c r="E2129" s="24"/>
      <c r="F2129" s="25"/>
      <c r="G2129" s="26"/>
      <c r="H2129" s="27" t="s">
        <v>96</v>
      </c>
      <c r="I2129" s="11">
        <v>6</v>
      </c>
    </row>
    <row r="2130" spans="1:9" ht="30" x14ac:dyDescent="0.25">
      <c r="A2130" s="22" t="s">
        <v>662</v>
      </c>
      <c r="B2130" s="21" t="s">
        <v>656</v>
      </c>
      <c r="C2130" s="23" t="s">
        <v>5</v>
      </c>
      <c r="D2130" s="24" t="s">
        <v>182</v>
      </c>
      <c r="E2130" s="24"/>
      <c r="F2130" s="25"/>
      <c r="G2130" s="26"/>
      <c r="H2130" s="27" t="s">
        <v>96</v>
      </c>
      <c r="I2130" s="11">
        <v>12</v>
      </c>
    </row>
    <row r="2131" spans="1:9" ht="30" x14ac:dyDescent="0.25">
      <c r="A2131" s="22" t="s">
        <v>662</v>
      </c>
      <c r="B2131" s="21" t="s">
        <v>656</v>
      </c>
      <c r="C2131" s="23" t="s">
        <v>5</v>
      </c>
      <c r="D2131" s="24" t="s">
        <v>183</v>
      </c>
      <c r="E2131" s="24"/>
      <c r="F2131" s="25"/>
      <c r="G2131" s="26"/>
      <c r="H2131" s="27" t="s">
        <v>96</v>
      </c>
      <c r="I2131" s="11">
        <v>16</v>
      </c>
    </row>
    <row r="2132" spans="1:9" ht="30" x14ac:dyDescent="0.25">
      <c r="A2132" s="22" t="s">
        <v>662</v>
      </c>
      <c r="B2132" s="21" t="s">
        <v>656</v>
      </c>
      <c r="C2132" s="23" t="s">
        <v>5</v>
      </c>
      <c r="D2132" s="24" t="s">
        <v>169</v>
      </c>
      <c r="E2132" s="24"/>
      <c r="F2132" s="25"/>
      <c r="G2132" s="26"/>
      <c r="H2132" s="27" t="s">
        <v>96</v>
      </c>
      <c r="I2132" s="11">
        <v>2</v>
      </c>
    </row>
    <row r="2133" spans="1:9" ht="30" x14ac:dyDescent="0.25">
      <c r="A2133" s="22" t="s">
        <v>662</v>
      </c>
      <c r="B2133" s="21" t="s">
        <v>656</v>
      </c>
      <c r="C2133" s="23" t="s">
        <v>5</v>
      </c>
      <c r="D2133" s="24" t="s">
        <v>170</v>
      </c>
      <c r="E2133" s="24"/>
      <c r="F2133" s="25"/>
      <c r="G2133" s="26"/>
      <c r="H2133" s="27" t="s">
        <v>96</v>
      </c>
      <c r="I2133" s="11">
        <v>2</v>
      </c>
    </row>
    <row r="2134" spans="1:9" ht="30" x14ac:dyDescent="0.25">
      <c r="A2134" s="22" t="s">
        <v>662</v>
      </c>
      <c r="B2134" s="21" t="s">
        <v>656</v>
      </c>
      <c r="C2134" s="23" t="s">
        <v>5</v>
      </c>
      <c r="D2134" s="24" t="s">
        <v>171</v>
      </c>
      <c r="E2134" s="24"/>
      <c r="F2134" s="25"/>
      <c r="G2134" s="26"/>
      <c r="H2134" s="27" t="s">
        <v>96</v>
      </c>
      <c r="I2134" s="11">
        <v>4</v>
      </c>
    </row>
    <row r="2135" spans="1:9" x14ac:dyDescent="0.25">
      <c r="A2135" s="22" t="s">
        <v>662</v>
      </c>
      <c r="B2135" s="21" t="s">
        <v>656</v>
      </c>
      <c r="C2135" s="23" t="s">
        <v>5</v>
      </c>
      <c r="D2135" s="24" t="s">
        <v>172</v>
      </c>
      <c r="E2135" s="24"/>
      <c r="F2135" s="25"/>
      <c r="G2135" s="26"/>
      <c r="H2135" s="27" t="s">
        <v>96</v>
      </c>
      <c r="I2135" s="11">
        <v>2</v>
      </c>
    </row>
    <row r="2136" spans="1:9" ht="30" x14ac:dyDescent="0.25">
      <c r="A2136" s="22" t="s">
        <v>662</v>
      </c>
      <c r="B2136" s="21" t="s">
        <v>656</v>
      </c>
      <c r="C2136" s="23" t="s">
        <v>5</v>
      </c>
      <c r="D2136" s="24" t="s">
        <v>173</v>
      </c>
      <c r="E2136" s="24"/>
      <c r="F2136" s="25"/>
      <c r="G2136" s="26"/>
      <c r="H2136" s="27" t="s">
        <v>96</v>
      </c>
      <c r="I2136" s="11">
        <v>15</v>
      </c>
    </row>
    <row r="2137" spans="1:9" x14ac:dyDescent="0.25">
      <c r="A2137" s="22" t="s">
        <v>662</v>
      </c>
      <c r="B2137" s="21" t="s">
        <v>656</v>
      </c>
      <c r="C2137" s="23" t="s">
        <v>5</v>
      </c>
      <c r="D2137" s="24" t="s">
        <v>174</v>
      </c>
      <c r="E2137" s="24"/>
      <c r="F2137" s="25"/>
      <c r="G2137" s="26"/>
      <c r="H2137" s="27" t="s">
        <v>96</v>
      </c>
      <c r="I2137" s="11">
        <v>2</v>
      </c>
    </row>
    <row r="2138" spans="1:9" x14ac:dyDescent="0.25">
      <c r="A2138" s="22" t="s">
        <v>662</v>
      </c>
      <c r="B2138" s="21" t="s">
        <v>656</v>
      </c>
      <c r="C2138" s="23" t="s">
        <v>5</v>
      </c>
      <c r="D2138" s="10" t="s">
        <v>974</v>
      </c>
      <c r="E2138" s="24"/>
      <c r="F2138" s="25"/>
      <c r="G2138" s="26"/>
      <c r="H2138" s="27" t="s">
        <v>96</v>
      </c>
      <c r="I2138" s="11">
        <v>1</v>
      </c>
    </row>
    <row r="2139" spans="1:9" x14ac:dyDescent="0.25">
      <c r="A2139" s="22" t="s">
        <v>662</v>
      </c>
      <c r="B2139" s="21" t="s">
        <v>656</v>
      </c>
      <c r="C2139" s="23" t="s">
        <v>150</v>
      </c>
      <c r="D2139" s="24" t="s">
        <v>153</v>
      </c>
      <c r="E2139" s="24"/>
      <c r="F2139" s="25"/>
      <c r="G2139" s="26"/>
      <c r="H2139" s="27" t="s">
        <v>96</v>
      </c>
      <c r="I2139" s="11">
        <v>1</v>
      </c>
    </row>
    <row r="2140" spans="1:9" x14ac:dyDescent="0.25">
      <c r="A2140" s="22" t="s">
        <v>662</v>
      </c>
      <c r="B2140" s="21" t="s">
        <v>656</v>
      </c>
      <c r="C2140" s="23" t="s">
        <v>150</v>
      </c>
      <c r="D2140" s="24" t="s">
        <v>154</v>
      </c>
      <c r="E2140" s="24"/>
      <c r="F2140" s="25"/>
      <c r="G2140" s="26"/>
      <c r="H2140" s="27" t="s">
        <v>96</v>
      </c>
      <c r="I2140" s="11">
        <v>1</v>
      </c>
    </row>
    <row r="2141" spans="1:9" x14ac:dyDescent="0.25">
      <c r="A2141" s="22" t="s">
        <v>662</v>
      </c>
      <c r="B2141" s="21" t="s">
        <v>656</v>
      </c>
      <c r="C2141" s="23" t="s">
        <v>150</v>
      </c>
      <c r="D2141" s="24" t="s">
        <v>155</v>
      </c>
      <c r="E2141" s="24"/>
      <c r="F2141" s="25"/>
      <c r="G2141" s="26"/>
      <c r="H2141" s="27" t="s">
        <v>96</v>
      </c>
      <c r="I2141" s="11">
        <v>1</v>
      </c>
    </row>
    <row r="2142" spans="1:9" x14ac:dyDescent="0.25">
      <c r="A2142" s="22" t="s">
        <v>662</v>
      </c>
      <c r="B2142" s="21" t="s">
        <v>656</v>
      </c>
      <c r="C2142" s="23" t="s">
        <v>150</v>
      </c>
      <c r="D2142" s="24" t="s">
        <v>156</v>
      </c>
      <c r="E2142" s="24"/>
      <c r="F2142" s="25"/>
      <c r="G2142" s="26"/>
      <c r="H2142" s="27" t="s">
        <v>96</v>
      </c>
      <c r="I2142" s="11">
        <v>1</v>
      </c>
    </row>
    <row r="2143" spans="1:9" ht="30" x14ac:dyDescent="0.25">
      <c r="A2143" s="22" t="s">
        <v>662</v>
      </c>
      <c r="B2143" s="21" t="s">
        <v>656</v>
      </c>
      <c r="C2143" s="23" t="s">
        <v>150</v>
      </c>
      <c r="D2143" s="24" t="s">
        <v>157</v>
      </c>
      <c r="E2143" s="24"/>
      <c r="F2143" s="25"/>
      <c r="G2143" s="26"/>
      <c r="H2143" s="27" t="s">
        <v>96</v>
      </c>
      <c r="I2143" s="11">
        <v>1</v>
      </c>
    </row>
    <row r="2144" spans="1:9" x14ac:dyDescent="0.25">
      <c r="A2144" s="22" t="s">
        <v>662</v>
      </c>
      <c r="B2144" s="21" t="s">
        <v>656</v>
      </c>
      <c r="C2144" s="23" t="s">
        <v>150</v>
      </c>
      <c r="D2144" s="24" t="s">
        <v>158</v>
      </c>
      <c r="E2144" s="24"/>
      <c r="F2144" s="25"/>
      <c r="G2144" s="26"/>
      <c r="H2144" s="27" t="s">
        <v>96</v>
      </c>
      <c r="I2144" s="11">
        <v>1</v>
      </c>
    </row>
    <row r="2145" spans="1:9" x14ac:dyDescent="0.25">
      <c r="A2145" s="22" t="s">
        <v>662</v>
      </c>
      <c r="B2145" s="21" t="s">
        <v>656</v>
      </c>
      <c r="C2145" s="23" t="s">
        <v>150</v>
      </c>
      <c r="D2145" s="24" t="s">
        <v>159</v>
      </c>
      <c r="E2145" s="24"/>
      <c r="F2145" s="25"/>
      <c r="G2145" s="26"/>
      <c r="H2145" s="27" t="s">
        <v>96</v>
      </c>
      <c r="I2145" s="11">
        <v>2</v>
      </c>
    </row>
    <row r="2146" spans="1:9" x14ac:dyDescent="0.25">
      <c r="A2146" s="22" t="s">
        <v>662</v>
      </c>
      <c r="B2146" s="21" t="s">
        <v>656</v>
      </c>
      <c r="C2146" s="23" t="s">
        <v>150</v>
      </c>
      <c r="D2146" s="24" t="s">
        <v>160</v>
      </c>
      <c r="E2146" s="24"/>
      <c r="F2146" s="25"/>
      <c r="G2146" s="26"/>
      <c r="H2146" s="27" t="s">
        <v>96</v>
      </c>
      <c r="I2146" s="11">
        <v>1</v>
      </c>
    </row>
    <row r="2147" spans="1:9" x14ac:dyDescent="0.25">
      <c r="A2147" s="22" t="s">
        <v>662</v>
      </c>
      <c r="B2147" s="21" t="s">
        <v>656</v>
      </c>
      <c r="C2147" s="23" t="s">
        <v>150</v>
      </c>
      <c r="D2147" s="24" t="s">
        <v>161</v>
      </c>
      <c r="E2147" s="24"/>
      <c r="F2147" s="25"/>
      <c r="G2147" s="26"/>
      <c r="H2147" s="27" t="s">
        <v>96</v>
      </c>
      <c r="I2147" s="11">
        <v>2</v>
      </c>
    </row>
    <row r="2148" spans="1:9" x14ac:dyDescent="0.25">
      <c r="A2148" s="22" t="s">
        <v>662</v>
      </c>
      <c r="B2148" s="21" t="s">
        <v>656</v>
      </c>
      <c r="C2148" s="23" t="s">
        <v>150</v>
      </c>
      <c r="D2148" s="24" t="s">
        <v>162</v>
      </c>
      <c r="E2148" s="24"/>
      <c r="F2148" s="25"/>
      <c r="G2148" s="26"/>
      <c r="H2148" s="27" t="s">
        <v>96</v>
      </c>
      <c r="I2148" s="11">
        <v>1</v>
      </c>
    </row>
    <row r="2149" spans="1:9" ht="30" x14ac:dyDescent="0.25">
      <c r="A2149" s="22" t="s">
        <v>662</v>
      </c>
      <c r="B2149" s="21" t="s">
        <v>656</v>
      </c>
      <c r="C2149" s="23" t="s">
        <v>150</v>
      </c>
      <c r="D2149" s="24" t="s">
        <v>163</v>
      </c>
      <c r="E2149" s="24"/>
      <c r="F2149" s="25"/>
      <c r="G2149" s="26"/>
      <c r="H2149" s="27" t="s">
        <v>96</v>
      </c>
      <c r="I2149" s="11">
        <v>2</v>
      </c>
    </row>
    <row r="2150" spans="1:9" x14ac:dyDescent="0.25">
      <c r="A2150" s="22" t="s">
        <v>662</v>
      </c>
      <c r="B2150" s="21" t="s">
        <v>656</v>
      </c>
      <c r="C2150" s="23" t="s">
        <v>150</v>
      </c>
      <c r="D2150" s="24" t="s">
        <v>164</v>
      </c>
      <c r="E2150" s="24"/>
      <c r="F2150" s="25"/>
      <c r="G2150" s="26"/>
      <c r="H2150" s="27" t="s">
        <v>96</v>
      </c>
      <c r="I2150" s="11">
        <v>1</v>
      </c>
    </row>
    <row r="2151" spans="1:9" x14ac:dyDescent="0.25">
      <c r="A2151" s="22" t="s">
        <v>662</v>
      </c>
      <c r="B2151" s="21" t="s">
        <v>656</v>
      </c>
      <c r="C2151" s="23" t="s">
        <v>150</v>
      </c>
      <c r="D2151" s="24" t="s">
        <v>165</v>
      </c>
      <c r="E2151" s="24"/>
      <c r="F2151" s="25"/>
      <c r="G2151" s="26"/>
      <c r="H2151" s="27" t="s">
        <v>96</v>
      </c>
      <c r="I2151" s="11">
        <v>1</v>
      </c>
    </row>
    <row r="2152" spans="1:9" ht="30" x14ac:dyDescent="0.25">
      <c r="A2152" s="22" t="s">
        <v>662</v>
      </c>
      <c r="B2152" s="21" t="s">
        <v>656</v>
      </c>
      <c r="C2152" s="23" t="s">
        <v>150</v>
      </c>
      <c r="D2152" s="24" t="s">
        <v>166</v>
      </c>
      <c r="E2152" s="24"/>
      <c r="F2152" s="25"/>
      <c r="G2152" s="26"/>
      <c r="H2152" s="27" t="s">
        <v>96</v>
      </c>
      <c r="I2152" s="11">
        <v>8</v>
      </c>
    </row>
    <row r="2153" spans="1:9" ht="30" x14ac:dyDescent="0.25">
      <c r="A2153" s="22" t="s">
        <v>662</v>
      </c>
      <c r="B2153" s="21" t="s">
        <v>656</v>
      </c>
      <c r="C2153" s="23" t="s">
        <v>150</v>
      </c>
      <c r="D2153" s="24" t="s">
        <v>167</v>
      </c>
      <c r="E2153" s="24"/>
      <c r="F2153" s="25"/>
      <c r="G2153" s="26"/>
      <c r="H2153" s="27" t="s">
        <v>96</v>
      </c>
      <c r="I2153" s="11">
        <v>10</v>
      </c>
    </row>
    <row r="2154" spans="1:9" ht="30" x14ac:dyDescent="0.25">
      <c r="A2154" s="22" t="s">
        <v>662</v>
      </c>
      <c r="B2154" s="21" t="s">
        <v>656</v>
      </c>
      <c r="C2154" s="23" t="s">
        <v>150</v>
      </c>
      <c r="D2154" s="24" t="s">
        <v>168</v>
      </c>
      <c r="E2154" s="24"/>
      <c r="F2154" s="25"/>
      <c r="G2154" s="26"/>
      <c r="H2154" s="27" t="s">
        <v>96</v>
      </c>
      <c r="I2154" s="11">
        <v>20</v>
      </c>
    </row>
    <row r="2155" spans="1:9" ht="30" x14ac:dyDescent="0.25">
      <c r="A2155" s="22" t="s">
        <v>662</v>
      </c>
      <c r="B2155" s="21" t="s">
        <v>656</v>
      </c>
      <c r="C2155" s="23" t="s">
        <v>150</v>
      </c>
      <c r="D2155" s="24" t="s">
        <v>177</v>
      </c>
      <c r="E2155" s="24"/>
      <c r="F2155" s="25"/>
      <c r="G2155" s="26"/>
      <c r="H2155" s="27" t="s">
        <v>96</v>
      </c>
      <c r="I2155" s="11">
        <v>16</v>
      </c>
    </row>
    <row r="2156" spans="1:9" x14ac:dyDescent="0.25">
      <c r="A2156" s="22" t="s">
        <v>662</v>
      </c>
      <c r="B2156" s="21" t="s">
        <v>656</v>
      </c>
      <c r="C2156" s="23" t="s">
        <v>150</v>
      </c>
      <c r="D2156" s="24" t="s">
        <v>175</v>
      </c>
      <c r="E2156" s="24"/>
      <c r="F2156" s="25"/>
      <c r="G2156" s="26"/>
      <c r="H2156" s="27" t="s">
        <v>96</v>
      </c>
      <c r="I2156" s="11">
        <v>6</v>
      </c>
    </row>
    <row r="2157" spans="1:9" x14ac:dyDescent="0.25">
      <c r="A2157" s="22" t="s">
        <v>662</v>
      </c>
      <c r="B2157" s="21" t="s">
        <v>656</v>
      </c>
      <c r="C2157" s="23" t="s">
        <v>150</v>
      </c>
      <c r="D2157" s="24" t="s">
        <v>176</v>
      </c>
      <c r="E2157" s="24"/>
      <c r="F2157" s="25"/>
      <c r="G2157" s="26"/>
      <c r="H2157" s="27" t="s">
        <v>96</v>
      </c>
      <c r="I2157" s="11">
        <v>2</v>
      </c>
    </row>
    <row r="2158" spans="1:9" ht="30" x14ac:dyDescent="0.25">
      <c r="A2158" s="22" t="s">
        <v>662</v>
      </c>
      <c r="B2158" s="21" t="s">
        <v>656</v>
      </c>
      <c r="C2158" s="23" t="s">
        <v>150</v>
      </c>
      <c r="D2158" s="24" t="s">
        <v>178</v>
      </c>
      <c r="E2158" s="24"/>
      <c r="F2158" s="25"/>
      <c r="G2158" s="26"/>
      <c r="H2158" s="27" t="s">
        <v>96</v>
      </c>
      <c r="I2158" s="11">
        <v>2</v>
      </c>
    </row>
    <row r="2159" spans="1:9" ht="30" x14ac:dyDescent="0.25">
      <c r="A2159" s="22" t="s">
        <v>662</v>
      </c>
      <c r="B2159" s="21" t="s">
        <v>656</v>
      </c>
      <c r="C2159" s="23" t="s">
        <v>150</v>
      </c>
      <c r="D2159" s="24" t="s">
        <v>179</v>
      </c>
      <c r="E2159" s="24"/>
      <c r="F2159" s="25"/>
      <c r="G2159" s="26"/>
      <c r="H2159" s="27" t="s">
        <v>96</v>
      </c>
      <c r="I2159" s="11">
        <v>4</v>
      </c>
    </row>
    <row r="2160" spans="1:9" ht="30" x14ac:dyDescent="0.25">
      <c r="A2160" s="22" t="s">
        <v>662</v>
      </c>
      <c r="B2160" s="21" t="s">
        <v>656</v>
      </c>
      <c r="C2160" s="23" t="s">
        <v>150</v>
      </c>
      <c r="D2160" s="24" t="s">
        <v>180</v>
      </c>
      <c r="E2160" s="24"/>
      <c r="F2160" s="25"/>
      <c r="G2160" s="26"/>
      <c r="H2160" s="27" t="s">
        <v>96</v>
      </c>
      <c r="I2160" s="11">
        <v>1</v>
      </c>
    </row>
    <row r="2161" spans="1:9" x14ac:dyDescent="0.25">
      <c r="A2161" s="22" t="s">
        <v>662</v>
      </c>
      <c r="B2161" s="21" t="s">
        <v>656</v>
      </c>
      <c r="C2161" s="23" t="s">
        <v>150</v>
      </c>
      <c r="D2161" s="24" t="s">
        <v>181</v>
      </c>
      <c r="E2161" s="24"/>
      <c r="F2161" s="25"/>
      <c r="G2161" s="26"/>
      <c r="H2161" s="27" t="s">
        <v>96</v>
      </c>
      <c r="I2161" s="11">
        <v>6</v>
      </c>
    </row>
    <row r="2162" spans="1:9" ht="30" x14ac:dyDescent="0.25">
      <c r="A2162" s="22" t="s">
        <v>662</v>
      </c>
      <c r="B2162" s="21" t="s">
        <v>656</v>
      </c>
      <c r="C2162" s="23" t="s">
        <v>150</v>
      </c>
      <c r="D2162" s="24" t="s">
        <v>182</v>
      </c>
      <c r="E2162" s="24"/>
      <c r="F2162" s="25"/>
      <c r="G2162" s="26"/>
      <c r="H2162" s="27" t="s">
        <v>96</v>
      </c>
      <c r="I2162" s="11">
        <v>12</v>
      </c>
    </row>
    <row r="2163" spans="1:9" ht="30" x14ac:dyDescent="0.25">
      <c r="A2163" s="22" t="s">
        <v>662</v>
      </c>
      <c r="B2163" s="21" t="s">
        <v>656</v>
      </c>
      <c r="C2163" s="23" t="s">
        <v>150</v>
      </c>
      <c r="D2163" s="24" t="s">
        <v>183</v>
      </c>
      <c r="E2163" s="24"/>
      <c r="F2163" s="25"/>
      <c r="G2163" s="26"/>
      <c r="H2163" s="27" t="s">
        <v>96</v>
      </c>
      <c r="I2163" s="11">
        <v>16</v>
      </c>
    </row>
    <row r="2164" spans="1:9" ht="30" x14ac:dyDescent="0.25">
      <c r="A2164" s="22" t="s">
        <v>662</v>
      </c>
      <c r="B2164" s="21" t="s">
        <v>656</v>
      </c>
      <c r="C2164" s="23" t="s">
        <v>150</v>
      </c>
      <c r="D2164" s="24" t="s">
        <v>169</v>
      </c>
      <c r="E2164" s="24"/>
      <c r="F2164" s="25"/>
      <c r="G2164" s="26"/>
      <c r="H2164" s="27" t="s">
        <v>96</v>
      </c>
      <c r="I2164" s="11">
        <v>2</v>
      </c>
    </row>
    <row r="2165" spans="1:9" ht="30" x14ac:dyDescent="0.25">
      <c r="A2165" s="22" t="s">
        <v>662</v>
      </c>
      <c r="B2165" s="21" t="s">
        <v>656</v>
      </c>
      <c r="C2165" s="23" t="s">
        <v>150</v>
      </c>
      <c r="D2165" s="24" t="s">
        <v>170</v>
      </c>
      <c r="E2165" s="24"/>
      <c r="F2165" s="25"/>
      <c r="G2165" s="26"/>
      <c r="H2165" s="27" t="s">
        <v>96</v>
      </c>
      <c r="I2165" s="11">
        <v>2</v>
      </c>
    </row>
    <row r="2166" spans="1:9" ht="30" x14ac:dyDescent="0.25">
      <c r="A2166" s="22" t="s">
        <v>662</v>
      </c>
      <c r="B2166" s="21" t="s">
        <v>656</v>
      </c>
      <c r="C2166" s="23" t="s">
        <v>150</v>
      </c>
      <c r="D2166" s="24" t="s">
        <v>171</v>
      </c>
      <c r="E2166" s="24"/>
      <c r="F2166" s="25"/>
      <c r="G2166" s="26"/>
      <c r="H2166" s="27" t="s">
        <v>96</v>
      </c>
      <c r="I2166" s="11">
        <v>4</v>
      </c>
    </row>
    <row r="2167" spans="1:9" x14ac:dyDescent="0.25">
      <c r="A2167" s="22" t="s">
        <v>662</v>
      </c>
      <c r="B2167" s="21" t="s">
        <v>656</v>
      </c>
      <c r="C2167" s="23" t="s">
        <v>150</v>
      </c>
      <c r="D2167" s="24" t="s">
        <v>172</v>
      </c>
      <c r="E2167" s="24"/>
      <c r="F2167" s="25"/>
      <c r="G2167" s="26"/>
      <c r="H2167" s="27" t="s">
        <v>96</v>
      </c>
      <c r="I2167" s="11">
        <v>2</v>
      </c>
    </row>
    <row r="2168" spans="1:9" ht="30" x14ac:dyDescent="0.25">
      <c r="A2168" s="22" t="s">
        <v>662</v>
      </c>
      <c r="B2168" s="21" t="s">
        <v>656</v>
      </c>
      <c r="C2168" s="23" t="s">
        <v>150</v>
      </c>
      <c r="D2168" s="24" t="s">
        <v>173</v>
      </c>
      <c r="E2168" s="24"/>
      <c r="F2168" s="25"/>
      <c r="G2168" s="26"/>
      <c r="H2168" s="27" t="s">
        <v>96</v>
      </c>
      <c r="I2168" s="11">
        <v>15</v>
      </c>
    </row>
    <row r="2169" spans="1:9" x14ac:dyDescent="0.25">
      <c r="A2169" s="22" t="s">
        <v>662</v>
      </c>
      <c r="B2169" s="21" t="s">
        <v>656</v>
      </c>
      <c r="C2169" s="23" t="s">
        <v>150</v>
      </c>
      <c r="D2169" s="24" t="s">
        <v>174</v>
      </c>
      <c r="E2169" s="24"/>
      <c r="F2169" s="25"/>
      <c r="G2169" s="26"/>
      <c r="H2169" s="27" t="s">
        <v>96</v>
      </c>
      <c r="I2169" s="11">
        <v>2</v>
      </c>
    </row>
    <row r="2170" spans="1:9" x14ac:dyDescent="0.25">
      <c r="A2170" s="22" t="s">
        <v>662</v>
      </c>
      <c r="B2170" s="21" t="s">
        <v>656</v>
      </c>
      <c r="C2170" s="23" t="s">
        <v>150</v>
      </c>
      <c r="D2170" s="10" t="s">
        <v>974</v>
      </c>
      <c r="E2170" s="24"/>
      <c r="F2170" s="25"/>
      <c r="G2170" s="26"/>
      <c r="H2170" s="27" t="s">
        <v>96</v>
      </c>
      <c r="I2170" s="11">
        <v>1</v>
      </c>
    </row>
    <row r="2171" spans="1:9" x14ac:dyDescent="0.25">
      <c r="A2171" s="22" t="s">
        <v>662</v>
      </c>
      <c r="B2171" s="21" t="s">
        <v>656</v>
      </c>
      <c r="C2171" s="23" t="s">
        <v>150</v>
      </c>
      <c r="D2171" s="24" t="s">
        <v>184</v>
      </c>
      <c r="E2171" s="24"/>
      <c r="F2171" s="25"/>
      <c r="G2171" s="26"/>
      <c r="H2171" s="27" t="s">
        <v>96</v>
      </c>
      <c r="I2171" s="11">
        <v>20</v>
      </c>
    </row>
    <row r="2172" spans="1:9" x14ac:dyDescent="0.25">
      <c r="A2172" s="22" t="s">
        <v>662</v>
      </c>
      <c r="B2172" s="28" t="s">
        <v>656</v>
      </c>
      <c r="C2172" s="29" t="s">
        <v>150</v>
      </c>
      <c r="D2172" s="30" t="s">
        <v>185</v>
      </c>
      <c r="E2172" s="30"/>
      <c r="F2172" s="31"/>
      <c r="G2172" s="32"/>
      <c r="H2172" s="33" t="s">
        <v>96</v>
      </c>
      <c r="I2172" s="34">
        <v>10</v>
      </c>
    </row>
    <row r="2173" spans="1:9" x14ac:dyDescent="0.25">
      <c r="A2173" s="22" t="s">
        <v>400</v>
      </c>
      <c r="B2173" s="21" t="s">
        <v>657</v>
      </c>
      <c r="C2173" s="23" t="s">
        <v>7</v>
      </c>
      <c r="D2173" s="24" t="s">
        <v>430</v>
      </c>
      <c r="E2173" s="24" t="s">
        <v>15</v>
      </c>
      <c r="F2173" s="25" t="s">
        <v>58</v>
      </c>
      <c r="G2173" s="26" t="s">
        <v>435</v>
      </c>
      <c r="H2173" s="27" t="s">
        <v>96</v>
      </c>
      <c r="I2173" s="11">
        <v>1</v>
      </c>
    </row>
    <row r="2174" spans="1:9" x14ac:dyDescent="0.25">
      <c r="A2174" s="22" t="s">
        <v>400</v>
      </c>
      <c r="B2174" s="21" t="s">
        <v>657</v>
      </c>
      <c r="C2174" s="23" t="s">
        <v>7</v>
      </c>
      <c r="D2174" s="24" t="s">
        <v>402</v>
      </c>
      <c r="E2174" s="24" t="s">
        <v>21</v>
      </c>
      <c r="F2174" s="25" t="s">
        <v>26</v>
      </c>
      <c r="G2174" s="11" t="s">
        <v>2132</v>
      </c>
      <c r="H2174" s="12" t="s">
        <v>101</v>
      </c>
      <c r="I2174" s="11">
        <v>215</v>
      </c>
    </row>
    <row r="2175" spans="1:9" x14ac:dyDescent="0.25">
      <c r="A2175" s="22" t="s">
        <v>400</v>
      </c>
      <c r="B2175" s="21" t="s">
        <v>657</v>
      </c>
      <c r="C2175" s="23" t="s">
        <v>7</v>
      </c>
      <c r="D2175" s="24" t="s">
        <v>431</v>
      </c>
      <c r="E2175" s="24"/>
      <c r="F2175" s="25"/>
      <c r="G2175" s="26"/>
      <c r="H2175" s="27"/>
      <c r="I2175" s="11"/>
    </row>
    <row r="2176" spans="1:9" ht="30" x14ac:dyDescent="0.25">
      <c r="A2176" s="22" t="s">
        <v>400</v>
      </c>
      <c r="B2176" s="21" t="s">
        <v>657</v>
      </c>
      <c r="C2176" s="23" t="s">
        <v>7</v>
      </c>
      <c r="D2176" s="24" t="s">
        <v>403</v>
      </c>
      <c r="E2176" s="24" t="s">
        <v>20</v>
      </c>
      <c r="F2176" s="25" t="s">
        <v>29</v>
      </c>
      <c r="G2176" s="26" t="s">
        <v>411</v>
      </c>
      <c r="H2176" s="27" t="s">
        <v>96</v>
      </c>
      <c r="I2176" s="11">
        <v>1</v>
      </c>
    </row>
    <row r="2177" spans="1:9" x14ac:dyDescent="0.25">
      <c r="A2177" s="22" t="s">
        <v>400</v>
      </c>
      <c r="B2177" s="21" t="s">
        <v>657</v>
      </c>
      <c r="C2177" s="23" t="s">
        <v>7</v>
      </c>
      <c r="D2177" s="24" t="s">
        <v>282</v>
      </c>
      <c r="E2177" s="24" t="s">
        <v>20</v>
      </c>
      <c r="F2177" s="25" t="s">
        <v>282</v>
      </c>
      <c r="G2177" s="26" t="s">
        <v>440</v>
      </c>
      <c r="H2177" s="27" t="s">
        <v>96</v>
      </c>
      <c r="I2177" s="11">
        <v>1</v>
      </c>
    </row>
    <row r="2178" spans="1:9" x14ac:dyDescent="0.25">
      <c r="A2178" s="22" t="s">
        <v>400</v>
      </c>
      <c r="B2178" s="21" t="s">
        <v>657</v>
      </c>
      <c r="C2178" s="23" t="s">
        <v>7</v>
      </c>
      <c r="D2178" s="24" t="s">
        <v>432</v>
      </c>
      <c r="E2178" s="24" t="s">
        <v>33</v>
      </c>
      <c r="F2178" s="25" t="s">
        <v>29</v>
      </c>
      <c r="G2178" s="26" t="s">
        <v>436</v>
      </c>
      <c r="H2178" s="27" t="s">
        <v>96</v>
      </c>
      <c r="I2178" s="11">
        <v>1</v>
      </c>
    </row>
    <row r="2179" spans="1:9" x14ac:dyDescent="0.25">
      <c r="A2179" s="22" t="s">
        <v>400</v>
      </c>
      <c r="B2179" s="21" t="s">
        <v>657</v>
      </c>
      <c r="C2179" s="23" t="s">
        <v>7</v>
      </c>
      <c r="D2179" s="24" t="s">
        <v>282</v>
      </c>
      <c r="E2179" s="24" t="s">
        <v>33</v>
      </c>
      <c r="F2179" s="25" t="s">
        <v>282</v>
      </c>
      <c r="G2179" s="26" t="s">
        <v>437</v>
      </c>
      <c r="H2179" s="27" t="s">
        <v>96</v>
      </c>
      <c r="I2179" s="11">
        <v>1</v>
      </c>
    </row>
    <row r="2180" spans="1:9" x14ac:dyDescent="0.25">
      <c r="A2180" s="22" t="s">
        <v>400</v>
      </c>
      <c r="B2180" s="21" t="s">
        <v>657</v>
      </c>
      <c r="C2180" s="23" t="s">
        <v>7</v>
      </c>
      <c r="D2180" s="24" t="s">
        <v>438</v>
      </c>
      <c r="E2180" s="24" t="s">
        <v>33</v>
      </c>
      <c r="F2180" s="25" t="s">
        <v>282</v>
      </c>
      <c r="G2180" s="26" t="s">
        <v>439</v>
      </c>
      <c r="H2180" s="27" t="s">
        <v>96</v>
      </c>
      <c r="I2180" s="11">
        <v>1</v>
      </c>
    </row>
    <row r="2181" spans="1:9" x14ac:dyDescent="0.25">
      <c r="A2181" s="22" t="s">
        <v>400</v>
      </c>
      <c r="B2181" s="21" t="s">
        <v>657</v>
      </c>
      <c r="C2181" s="23" t="s">
        <v>7</v>
      </c>
      <c r="D2181" s="24" t="s">
        <v>333</v>
      </c>
      <c r="E2181" s="24"/>
      <c r="F2181" s="25"/>
      <c r="G2181" s="26"/>
      <c r="H2181" s="27"/>
      <c r="I2181" s="11"/>
    </row>
    <row r="2182" spans="1:9" x14ac:dyDescent="0.25">
      <c r="A2182" s="22" t="s">
        <v>400</v>
      </c>
      <c r="B2182" s="21" t="s">
        <v>657</v>
      </c>
      <c r="C2182" s="23" t="s">
        <v>7</v>
      </c>
      <c r="D2182" s="24" t="s">
        <v>433</v>
      </c>
      <c r="E2182" s="24"/>
      <c r="F2182" s="25"/>
      <c r="G2182" s="26"/>
      <c r="H2182" s="27"/>
      <c r="I2182" s="11"/>
    </row>
    <row r="2183" spans="1:9" x14ac:dyDescent="0.25">
      <c r="A2183" s="22" t="s">
        <v>400</v>
      </c>
      <c r="B2183" s="21" t="s">
        <v>657</v>
      </c>
      <c r="C2183" s="23" t="s">
        <v>7</v>
      </c>
      <c r="D2183" s="24" t="s">
        <v>434</v>
      </c>
      <c r="E2183" s="24"/>
      <c r="F2183" s="25"/>
      <c r="G2183" s="26"/>
      <c r="H2183" s="27"/>
      <c r="I2183" s="11"/>
    </row>
    <row r="2184" spans="1:9" x14ac:dyDescent="0.25">
      <c r="A2184" s="22" t="s">
        <v>400</v>
      </c>
      <c r="B2184" s="21" t="s">
        <v>657</v>
      </c>
      <c r="C2184" s="23" t="s">
        <v>7</v>
      </c>
      <c r="D2184" s="24" t="s">
        <v>188</v>
      </c>
      <c r="E2184" s="24"/>
      <c r="F2184" s="25"/>
      <c r="G2184" s="26"/>
      <c r="H2184" s="27"/>
      <c r="I2184" s="11"/>
    </row>
    <row r="2185" spans="1:9" x14ac:dyDescent="0.25">
      <c r="A2185" s="22" t="s">
        <v>400</v>
      </c>
      <c r="B2185" s="21" t="s">
        <v>657</v>
      </c>
      <c r="C2185" s="23" t="s">
        <v>7</v>
      </c>
      <c r="D2185" s="24" t="s">
        <v>370</v>
      </c>
      <c r="E2185" s="24" t="s">
        <v>15</v>
      </c>
      <c r="F2185" s="25" t="s">
        <v>17</v>
      </c>
      <c r="G2185" s="26" t="s">
        <v>102</v>
      </c>
      <c r="H2185" s="27" t="s">
        <v>96</v>
      </c>
      <c r="I2185" s="11">
        <v>2</v>
      </c>
    </row>
    <row r="2186" spans="1:9" ht="30" x14ac:dyDescent="0.25">
      <c r="A2186" s="22" t="s">
        <v>400</v>
      </c>
      <c r="B2186" s="21" t="s">
        <v>657</v>
      </c>
      <c r="C2186" s="23" t="s">
        <v>7</v>
      </c>
      <c r="D2186" s="24" t="s">
        <v>370</v>
      </c>
      <c r="E2186" s="24" t="s">
        <v>15</v>
      </c>
      <c r="F2186" s="25" t="s">
        <v>441</v>
      </c>
      <c r="G2186" s="26" t="s">
        <v>442</v>
      </c>
      <c r="H2186" s="27" t="s">
        <v>96</v>
      </c>
      <c r="I2186" s="11">
        <v>2</v>
      </c>
    </row>
    <row r="2187" spans="1:9" x14ac:dyDescent="0.25">
      <c r="A2187" s="22" t="s">
        <v>400</v>
      </c>
      <c r="B2187" s="21" t="s">
        <v>657</v>
      </c>
      <c r="C2187" s="23" t="s">
        <v>7</v>
      </c>
      <c r="D2187" s="24" t="s">
        <v>126</v>
      </c>
      <c r="E2187" s="24" t="s">
        <v>15</v>
      </c>
      <c r="F2187" s="25" t="s">
        <v>16</v>
      </c>
      <c r="G2187" s="26" t="s">
        <v>100</v>
      </c>
      <c r="H2187" s="12" t="s">
        <v>101</v>
      </c>
      <c r="I2187" s="11">
        <v>90</v>
      </c>
    </row>
    <row r="2188" spans="1:9" x14ac:dyDescent="0.25">
      <c r="A2188" s="22" t="s">
        <v>400</v>
      </c>
      <c r="B2188" s="21" t="s">
        <v>657</v>
      </c>
      <c r="C2188" s="23" t="s">
        <v>7</v>
      </c>
      <c r="D2188" s="24" t="s">
        <v>192</v>
      </c>
      <c r="E2188" s="24" t="s">
        <v>15</v>
      </c>
      <c r="F2188" s="25" t="s">
        <v>18</v>
      </c>
      <c r="G2188" s="11" t="s">
        <v>276</v>
      </c>
      <c r="H2188" s="27" t="s">
        <v>96</v>
      </c>
      <c r="I2188" s="11">
        <v>3</v>
      </c>
    </row>
    <row r="2189" spans="1:9" x14ac:dyDescent="0.25">
      <c r="A2189" s="22" t="s">
        <v>400</v>
      </c>
      <c r="B2189" s="21" t="s">
        <v>657</v>
      </c>
      <c r="C2189" s="23" t="s">
        <v>7</v>
      </c>
      <c r="D2189" s="10" t="s">
        <v>1534</v>
      </c>
      <c r="E2189" s="24" t="s">
        <v>15</v>
      </c>
      <c r="F2189" s="25" t="s">
        <v>19</v>
      </c>
      <c r="G2189" s="11" t="s">
        <v>107</v>
      </c>
      <c r="H2189" s="27" t="s">
        <v>96</v>
      </c>
      <c r="I2189" s="11">
        <v>1</v>
      </c>
    </row>
    <row r="2190" spans="1:9" x14ac:dyDescent="0.25">
      <c r="A2190" s="22" t="s">
        <v>400</v>
      </c>
      <c r="B2190" s="21" t="s">
        <v>657</v>
      </c>
      <c r="C2190" s="23" t="s">
        <v>7</v>
      </c>
      <c r="D2190" s="10" t="s">
        <v>1535</v>
      </c>
      <c r="E2190" s="24" t="s">
        <v>15</v>
      </c>
      <c r="F2190" s="25" t="s">
        <v>19</v>
      </c>
      <c r="G2190" s="11" t="s">
        <v>97</v>
      </c>
      <c r="H2190" s="27" t="s">
        <v>96</v>
      </c>
      <c r="I2190" s="11">
        <v>2</v>
      </c>
    </row>
    <row r="2191" spans="1:9" x14ac:dyDescent="0.25">
      <c r="A2191" s="22" t="s">
        <v>400</v>
      </c>
      <c r="B2191" s="21" t="s">
        <v>657</v>
      </c>
      <c r="C2191" s="23" t="s">
        <v>7</v>
      </c>
      <c r="D2191" s="24" t="s">
        <v>423</v>
      </c>
      <c r="E2191" s="24"/>
      <c r="F2191" s="25"/>
      <c r="G2191" s="26"/>
      <c r="H2191" s="27"/>
      <c r="I2191" s="11"/>
    </row>
    <row r="2192" spans="1:9" x14ac:dyDescent="0.25">
      <c r="A2192" s="22" t="s">
        <v>400</v>
      </c>
      <c r="B2192" s="21" t="s">
        <v>657</v>
      </c>
      <c r="C2192" s="23" t="s">
        <v>7</v>
      </c>
      <c r="D2192" s="24" t="s">
        <v>424</v>
      </c>
      <c r="E2192" s="24" t="s">
        <v>21</v>
      </c>
      <c r="F2192" s="25" t="s">
        <v>18</v>
      </c>
      <c r="G2192" s="26" t="s">
        <v>409</v>
      </c>
      <c r="H2192" s="27" t="s">
        <v>96</v>
      </c>
      <c r="I2192" s="11">
        <v>2</v>
      </c>
    </row>
    <row r="2193" spans="1:9" x14ac:dyDescent="0.25">
      <c r="A2193" s="20" t="s">
        <v>400</v>
      </c>
      <c r="B2193" s="21" t="s">
        <v>657</v>
      </c>
      <c r="C2193" s="23" t="s">
        <v>7</v>
      </c>
      <c r="D2193" t="s">
        <v>282</v>
      </c>
      <c r="E2193" t="s">
        <v>21</v>
      </c>
      <c r="F2193" t="s">
        <v>282</v>
      </c>
      <c r="G2193" t="s">
        <v>429</v>
      </c>
      <c r="H2193" t="s">
        <v>96</v>
      </c>
      <c r="I2193" s="20">
        <v>2</v>
      </c>
    </row>
    <row r="2194" spans="1:9" x14ac:dyDescent="0.25">
      <c r="A2194" s="20" t="s">
        <v>400</v>
      </c>
      <c r="B2194" s="21" t="s">
        <v>657</v>
      </c>
      <c r="C2194" s="23" t="s">
        <v>7</v>
      </c>
      <c r="D2194" t="s">
        <v>425</v>
      </c>
      <c r="E2194"/>
      <c r="F2194"/>
      <c r="G2194"/>
      <c r="H2194"/>
      <c r="I2194" s="20"/>
    </row>
    <row r="2195" spans="1:9" x14ac:dyDescent="0.25">
      <c r="A2195" s="20" t="s">
        <v>400</v>
      </c>
      <c r="B2195" s="21" t="s">
        <v>657</v>
      </c>
      <c r="C2195" s="23" t="s">
        <v>7</v>
      </c>
      <c r="D2195" t="s">
        <v>426</v>
      </c>
      <c r="E2195"/>
      <c r="F2195"/>
      <c r="G2195"/>
      <c r="H2195"/>
      <c r="I2195" s="20"/>
    </row>
    <row r="2196" spans="1:9" x14ac:dyDescent="0.25">
      <c r="A2196" s="20" t="s">
        <v>400</v>
      </c>
      <c r="B2196" s="21" t="s">
        <v>657</v>
      </c>
      <c r="C2196" s="23" t="s">
        <v>7</v>
      </c>
      <c r="D2196" s="10" t="s">
        <v>976</v>
      </c>
      <c r="E2196"/>
      <c r="F2196"/>
      <c r="G2196"/>
      <c r="H2196"/>
      <c r="I2196" s="20"/>
    </row>
    <row r="2197" spans="1:9" x14ac:dyDescent="0.25">
      <c r="A2197" s="20" t="s">
        <v>400</v>
      </c>
      <c r="B2197" s="21" t="s">
        <v>657</v>
      </c>
      <c r="C2197" s="23" t="s">
        <v>7</v>
      </c>
      <c r="D2197" t="s">
        <v>336</v>
      </c>
      <c r="E2197"/>
      <c r="F2197"/>
      <c r="G2197"/>
      <c r="H2197"/>
      <c r="I2197" s="20"/>
    </row>
    <row r="2198" spans="1:9" x14ac:dyDescent="0.25">
      <c r="A2198" s="20" t="s">
        <v>400</v>
      </c>
      <c r="B2198" s="21" t="s">
        <v>657</v>
      </c>
      <c r="C2198" s="23" t="s">
        <v>7</v>
      </c>
      <c r="D2198" t="s">
        <v>333</v>
      </c>
      <c r="E2198"/>
      <c r="F2198" t="s">
        <v>197</v>
      </c>
      <c r="G2198"/>
      <c r="H2198"/>
      <c r="I2198" s="20"/>
    </row>
    <row r="2199" spans="1:9" x14ac:dyDescent="0.25">
      <c r="A2199" s="20" t="s">
        <v>400</v>
      </c>
      <c r="B2199" s="21" t="s">
        <v>657</v>
      </c>
      <c r="C2199" s="23" t="s">
        <v>7</v>
      </c>
      <c r="D2199" t="s">
        <v>414</v>
      </c>
      <c r="E2199" t="s">
        <v>279</v>
      </c>
      <c r="F2199"/>
      <c r="G2199"/>
      <c r="H2199"/>
      <c r="I2199" s="20"/>
    </row>
    <row r="2200" spans="1:9" x14ac:dyDescent="0.25">
      <c r="A2200" s="20" t="s">
        <v>400</v>
      </c>
      <c r="B2200" s="21" t="s">
        <v>657</v>
      </c>
      <c r="C2200" s="23" t="s">
        <v>7</v>
      </c>
      <c r="D2200" t="s">
        <v>195</v>
      </c>
      <c r="E2200"/>
      <c r="F2200"/>
      <c r="G2200"/>
      <c r="H2200"/>
      <c r="I2200" s="20"/>
    </row>
    <row r="2201" spans="1:9" x14ac:dyDescent="0.25">
      <c r="A2201" s="20" t="s">
        <v>400</v>
      </c>
      <c r="B2201" s="21" t="s">
        <v>657</v>
      </c>
      <c r="C2201" s="23" t="s">
        <v>7</v>
      </c>
      <c r="D2201" t="s">
        <v>264</v>
      </c>
      <c r="E2201" t="s">
        <v>15</v>
      </c>
      <c r="F2201"/>
      <c r="G2201"/>
      <c r="H2201"/>
      <c r="I2201" s="20"/>
    </row>
    <row r="2202" spans="1:9" x14ac:dyDescent="0.25">
      <c r="A2202" s="20" t="s">
        <v>400</v>
      </c>
      <c r="B2202" s="21" t="s">
        <v>657</v>
      </c>
      <c r="C2202" s="23" t="s">
        <v>7</v>
      </c>
      <c r="D2202" t="s">
        <v>415</v>
      </c>
      <c r="E2202" t="s">
        <v>15</v>
      </c>
      <c r="F2202"/>
      <c r="G2202"/>
      <c r="H2202"/>
      <c r="I2202" s="20"/>
    </row>
    <row r="2203" spans="1:9" x14ac:dyDescent="0.25">
      <c r="A2203" s="20" t="s">
        <v>400</v>
      </c>
      <c r="B2203" s="21" t="s">
        <v>657</v>
      </c>
      <c r="C2203" s="23" t="s">
        <v>7</v>
      </c>
      <c r="D2203" t="s">
        <v>416</v>
      </c>
      <c r="E2203"/>
      <c r="F2203"/>
      <c r="G2203"/>
      <c r="H2203"/>
      <c r="I2203" s="20"/>
    </row>
    <row r="2204" spans="1:9" x14ac:dyDescent="0.25">
      <c r="A2204" s="20" t="s">
        <v>400</v>
      </c>
      <c r="B2204" s="21" t="s">
        <v>657</v>
      </c>
      <c r="C2204" s="23" t="s">
        <v>7</v>
      </c>
      <c r="D2204" t="s">
        <v>417</v>
      </c>
      <c r="E2204"/>
      <c r="F2204"/>
      <c r="G2204"/>
      <c r="H2204"/>
      <c r="I2204" s="20"/>
    </row>
    <row r="2205" spans="1:9" x14ac:dyDescent="0.25">
      <c r="A2205" s="20" t="s">
        <v>400</v>
      </c>
      <c r="B2205" s="21" t="s">
        <v>657</v>
      </c>
      <c r="C2205" s="23" t="s">
        <v>7</v>
      </c>
      <c r="D2205" t="s">
        <v>418</v>
      </c>
      <c r="E2205"/>
      <c r="F2205"/>
      <c r="G2205"/>
      <c r="H2205"/>
      <c r="I2205" s="20"/>
    </row>
    <row r="2206" spans="1:9" x14ac:dyDescent="0.25">
      <c r="A2206" s="20" t="s">
        <v>400</v>
      </c>
      <c r="B2206" s="21" t="s">
        <v>657</v>
      </c>
      <c r="C2206" s="23" t="s">
        <v>7</v>
      </c>
      <c r="D2206" t="s">
        <v>419</v>
      </c>
      <c r="E2206"/>
      <c r="F2206"/>
      <c r="G2206"/>
      <c r="H2206"/>
      <c r="I2206" s="20"/>
    </row>
    <row r="2207" spans="1:9" x14ac:dyDescent="0.25">
      <c r="A2207" s="20" t="s">
        <v>400</v>
      </c>
      <c r="B2207" s="21" t="s">
        <v>657</v>
      </c>
      <c r="C2207" s="23" t="s">
        <v>7</v>
      </c>
      <c r="D2207" t="s">
        <v>420</v>
      </c>
      <c r="E2207"/>
      <c r="F2207"/>
      <c r="G2207"/>
      <c r="H2207"/>
      <c r="I2207" s="20"/>
    </row>
    <row r="2208" spans="1:9" x14ac:dyDescent="0.25">
      <c r="A2208" s="20" t="s">
        <v>400</v>
      </c>
      <c r="B2208" s="28" t="s">
        <v>657</v>
      </c>
      <c r="C2208" s="23" t="s">
        <v>7</v>
      </c>
      <c r="D2208" t="s">
        <v>421</v>
      </c>
      <c r="E2208"/>
      <c r="F2208"/>
      <c r="G2208"/>
      <c r="H2208"/>
      <c r="I2208" s="20"/>
    </row>
    <row r="2209" spans="1:9" x14ac:dyDescent="0.25">
      <c r="A2209" s="37" t="s">
        <v>400</v>
      </c>
      <c r="B2209" s="28" t="s">
        <v>657</v>
      </c>
      <c r="C2209" s="29" t="s">
        <v>6</v>
      </c>
      <c r="D2209" s="30" t="s">
        <v>191</v>
      </c>
      <c r="E2209" s="30" t="s">
        <v>15</v>
      </c>
      <c r="F2209"/>
      <c r="G2209"/>
      <c r="H2209"/>
      <c r="I2209" s="20"/>
    </row>
    <row r="2210" spans="1:9" x14ac:dyDescent="0.25">
      <c r="A2210" s="37" t="s">
        <v>400</v>
      </c>
      <c r="B2210" s="28" t="s">
        <v>657</v>
      </c>
      <c r="C2210" s="29" t="s">
        <v>4</v>
      </c>
      <c r="D2210" s="30" t="s">
        <v>191</v>
      </c>
      <c r="E2210" s="30" t="s">
        <v>15</v>
      </c>
      <c r="F2210"/>
      <c r="G2210"/>
      <c r="H2210"/>
      <c r="I2210" s="20"/>
    </row>
    <row r="2211" spans="1:9" x14ac:dyDescent="0.25">
      <c r="A2211" s="37" t="s">
        <v>400</v>
      </c>
      <c r="B2211" s="28" t="s">
        <v>657</v>
      </c>
      <c r="C2211" s="29" t="s">
        <v>2</v>
      </c>
      <c r="D2211" s="30" t="s">
        <v>191</v>
      </c>
      <c r="E2211" s="30" t="s">
        <v>15</v>
      </c>
      <c r="F2211"/>
      <c r="G2211"/>
      <c r="H2211"/>
      <c r="I2211" s="20"/>
    </row>
    <row r="2212" spans="1:9" x14ac:dyDescent="0.25">
      <c r="A2212" s="37" t="s">
        <v>400</v>
      </c>
      <c r="B2212" s="28" t="s">
        <v>657</v>
      </c>
      <c r="C2212" s="29" t="s">
        <v>7</v>
      </c>
      <c r="D2212" s="30" t="s">
        <v>191</v>
      </c>
      <c r="E2212" s="30" t="s">
        <v>15</v>
      </c>
      <c r="F2212"/>
      <c r="G2212"/>
      <c r="H2212"/>
      <c r="I2212" s="20"/>
    </row>
    <row r="2213" spans="1:9" x14ac:dyDescent="0.25">
      <c r="A2213" s="37" t="s">
        <v>400</v>
      </c>
      <c r="B2213" s="28" t="s">
        <v>657</v>
      </c>
      <c r="C2213" s="29" t="s">
        <v>5</v>
      </c>
      <c r="D2213" s="30" t="s">
        <v>191</v>
      </c>
      <c r="E2213" s="30" t="s">
        <v>15</v>
      </c>
      <c r="F2213"/>
      <c r="G2213"/>
      <c r="H2213"/>
      <c r="I2213" s="20"/>
    </row>
    <row r="2214" spans="1:9" x14ac:dyDescent="0.25">
      <c r="A2214" s="37" t="s">
        <v>400</v>
      </c>
      <c r="B2214" s="28" t="s">
        <v>657</v>
      </c>
      <c r="C2214" s="29" t="s">
        <v>4</v>
      </c>
      <c r="D2214" s="30" t="s">
        <v>218</v>
      </c>
      <c r="E2214" s="30"/>
      <c r="F2214"/>
      <c r="G2214"/>
      <c r="H2214"/>
      <c r="I2214" s="20"/>
    </row>
    <row r="2215" spans="1:9" x14ac:dyDescent="0.25">
      <c r="A2215" s="37" t="s">
        <v>400</v>
      </c>
      <c r="B2215" s="28" t="s">
        <v>657</v>
      </c>
      <c r="C2215" s="29" t="s">
        <v>2</v>
      </c>
      <c r="D2215" s="30" t="s">
        <v>218</v>
      </c>
      <c r="E2215" s="30"/>
      <c r="F2215"/>
      <c r="G2215"/>
      <c r="H2215"/>
      <c r="I2215" s="20"/>
    </row>
    <row r="2216" spans="1:9" x14ac:dyDescent="0.25">
      <c r="A2216" s="37" t="s">
        <v>400</v>
      </c>
      <c r="B2216" s="28" t="s">
        <v>657</v>
      </c>
      <c r="C2216" s="29" t="s">
        <v>7</v>
      </c>
      <c r="D2216" s="30" t="s">
        <v>218</v>
      </c>
      <c r="E2216" s="30"/>
      <c r="F2216"/>
      <c r="G2216"/>
      <c r="H2216"/>
      <c r="I2216" s="20"/>
    </row>
    <row r="2217" spans="1:9" x14ac:dyDescent="0.25">
      <c r="A2217" s="37" t="s">
        <v>400</v>
      </c>
      <c r="B2217" s="28" t="s">
        <v>657</v>
      </c>
      <c r="C2217" s="29" t="s">
        <v>5</v>
      </c>
      <c r="D2217" s="30" t="s">
        <v>218</v>
      </c>
      <c r="E2217" s="30"/>
      <c r="F2217"/>
      <c r="G2217"/>
      <c r="H2217"/>
      <c r="I2217" s="20"/>
    </row>
    <row r="2218" spans="1:9" x14ac:dyDescent="0.25">
      <c r="A2218" s="37" t="s">
        <v>662</v>
      </c>
      <c r="B2218" s="28" t="s">
        <v>656</v>
      </c>
      <c r="C2218" s="29" t="s">
        <v>4</v>
      </c>
      <c r="D2218" s="30" t="s">
        <v>218</v>
      </c>
      <c r="E2218"/>
      <c r="F2218"/>
      <c r="G2218"/>
      <c r="H2218"/>
      <c r="I2218" s="20"/>
    </row>
    <row r="2219" spans="1:9" x14ac:dyDescent="0.25">
      <c r="A2219" s="37" t="s">
        <v>662</v>
      </c>
      <c r="B2219" s="28" t="s">
        <v>656</v>
      </c>
      <c r="C2219" s="29" t="s">
        <v>2</v>
      </c>
      <c r="D2219" s="30" t="s">
        <v>218</v>
      </c>
      <c r="E2219"/>
      <c r="F2219"/>
      <c r="G2219"/>
      <c r="H2219"/>
      <c r="I2219" s="20"/>
    </row>
    <row r="2220" spans="1:9" x14ac:dyDescent="0.25">
      <c r="A2220" s="37" t="s">
        <v>662</v>
      </c>
      <c r="B2220" s="28" t="s">
        <v>656</v>
      </c>
      <c r="C2220" s="29" t="s">
        <v>7</v>
      </c>
      <c r="D2220" s="30" t="s">
        <v>218</v>
      </c>
      <c r="E2220"/>
      <c r="F2220"/>
      <c r="G2220"/>
      <c r="H2220"/>
      <c r="I2220" s="20"/>
    </row>
    <row r="2221" spans="1:9" x14ac:dyDescent="0.25">
      <c r="A2221" s="37" t="s">
        <v>662</v>
      </c>
      <c r="B2221" s="28" t="s">
        <v>656</v>
      </c>
      <c r="C2221" s="29" t="s">
        <v>5</v>
      </c>
      <c r="D2221" s="30" t="s">
        <v>218</v>
      </c>
      <c r="E2221"/>
      <c r="F2221"/>
      <c r="G2221"/>
      <c r="H2221"/>
      <c r="I2221" s="20"/>
    </row>
    <row r="2222" spans="1:9" x14ac:dyDescent="0.25">
      <c r="A2222" s="37" t="s">
        <v>661</v>
      </c>
      <c r="B2222" s="28" t="s">
        <v>656</v>
      </c>
      <c r="C2222" s="29" t="s">
        <v>4</v>
      </c>
      <c r="D2222" s="30" t="s">
        <v>218</v>
      </c>
      <c r="E2222" s="30"/>
      <c r="F2222"/>
      <c r="G2222"/>
      <c r="H2222"/>
      <c r="I2222" s="20"/>
    </row>
    <row r="2223" spans="1:9" x14ac:dyDescent="0.25">
      <c r="A2223" s="37" t="s">
        <v>661</v>
      </c>
      <c r="B2223" s="28" t="s">
        <v>656</v>
      </c>
      <c r="C2223" s="29" t="s">
        <v>2</v>
      </c>
      <c r="D2223" s="30" t="s">
        <v>218</v>
      </c>
      <c r="E2223" s="30"/>
      <c r="F2223"/>
      <c r="G2223"/>
      <c r="H2223"/>
      <c r="I2223" s="20"/>
    </row>
    <row r="2224" spans="1:9" x14ac:dyDescent="0.25">
      <c r="A2224" s="37" t="s">
        <v>661</v>
      </c>
      <c r="B2224" s="28" t="s">
        <v>656</v>
      </c>
      <c r="C2224" s="29" t="s">
        <v>7</v>
      </c>
      <c r="D2224" s="30" t="s">
        <v>218</v>
      </c>
      <c r="E2224" s="30"/>
      <c r="F2224"/>
      <c r="G2224"/>
      <c r="H2224"/>
      <c r="I2224" s="20"/>
    </row>
    <row r="2225" spans="1:9" x14ac:dyDescent="0.25">
      <c r="A2225" s="37" t="s">
        <v>661</v>
      </c>
      <c r="B2225" s="28" t="s">
        <v>656</v>
      </c>
      <c r="C2225" s="29" t="s">
        <v>5</v>
      </c>
      <c r="D2225" s="30" t="s">
        <v>218</v>
      </c>
      <c r="E2225" s="30"/>
      <c r="F2225"/>
      <c r="G2225"/>
      <c r="H2225"/>
      <c r="I2225" s="20"/>
    </row>
    <row r="2226" spans="1:9" x14ac:dyDescent="0.25">
      <c r="A2226" s="37" t="s">
        <v>662</v>
      </c>
      <c r="B2226" s="28" t="s">
        <v>656</v>
      </c>
      <c r="C2226" s="29" t="s">
        <v>6</v>
      </c>
      <c r="D2226" s="30" t="s">
        <v>191</v>
      </c>
      <c r="E2226" s="30" t="s">
        <v>15</v>
      </c>
      <c r="F2226"/>
      <c r="G2226"/>
      <c r="H2226"/>
      <c r="I2226" s="20"/>
    </row>
    <row r="2227" spans="1:9" x14ac:dyDescent="0.25">
      <c r="A2227" s="37" t="s">
        <v>662</v>
      </c>
      <c r="B2227" s="28" t="s">
        <v>656</v>
      </c>
      <c r="C2227" s="29" t="s">
        <v>4</v>
      </c>
      <c r="D2227" s="30" t="s">
        <v>191</v>
      </c>
      <c r="E2227" s="30" t="s">
        <v>15</v>
      </c>
      <c r="F2227"/>
      <c r="G2227"/>
      <c r="H2227"/>
      <c r="I2227" s="20"/>
    </row>
    <row r="2228" spans="1:9" x14ac:dyDescent="0.25">
      <c r="A2228" s="37" t="s">
        <v>662</v>
      </c>
      <c r="B2228" s="28" t="s">
        <v>656</v>
      </c>
      <c r="C2228" s="29" t="s">
        <v>2</v>
      </c>
      <c r="D2228" s="30" t="s">
        <v>191</v>
      </c>
      <c r="E2228" s="30" t="s">
        <v>15</v>
      </c>
      <c r="F2228"/>
      <c r="G2228"/>
      <c r="H2228"/>
      <c r="I2228" s="20"/>
    </row>
    <row r="2229" spans="1:9" x14ac:dyDescent="0.25">
      <c r="A2229" s="37" t="s">
        <v>662</v>
      </c>
      <c r="B2229" s="28" t="s">
        <v>656</v>
      </c>
      <c r="C2229" s="29" t="s">
        <v>7</v>
      </c>
      <c r="D2229" s="30" t="s">
        <v>191</v>
      </c>
      <c r="E2229" s="30" t="s">
        <v>15</v>
      </c>
      <c r="F2229"/>
      <c r="G2229"/>
      <c r="H2229"/>
      <c r="I2229" s="20"/>
    </row>
    <row r="2230" spans="1:9" x14ac:dyDescent="0.25">
      <c r="A2230" s="37" t="s">
        <v>662</v>
      </c>
      <c r="B2230" s="28" t="s">
        <v>656</v>
      </c>
      <c r="C2230" s="29" t="s">
        <v>5</v>
      </c>
      <c r="D2230" s="30" t="s">
        <v>191</v>
      </c>
      <c r="E2230" s="30" t="s">
        <v>15</v>
      </c>
      <c r="F2230"/>
      <c r="G2230"/>
      <c r="H2230"/>
      <c r="I2230" s="20"/>
    </row>
    <row r="2231" spans="1:9" x14ac:dyDescent="0.25">
      <c r="A2231" s="37" t="s">
        <v>661</v>
      </c>
      <c r="B2231" s="28" t="s">
        <v>656</v>
      </c>
      <c r="C2231" s="29" t="s">
        <v>6</v>
      </c>
      <c r="D2231" s="30" t="s">
        <v>191</v>
      </c>
      <c r="E2231" s="30" t="s">
        <v>15</v>
      </c>
      <c r="F2231"/>
      <c r="G2231"/>
      <c r="H2231"/>
      <c r="I2231" s="20"/>
    </row>
    <row r="2232" spans="1:9" x14ac:dyDescent="0.25">
      <c r="A2232" s="37" t="s">
        <v>661</v>
      </c>
      <c r="B2232" s="28" t="s">
        <v>656</v>
      </c>
      <c r="C2232" s="29" t="s">
        <v>4</v>
      </c>
      <c r="D2232" s="30" t="s">
        <v>191</v>
      </c>
      <c r="E2232" s="30" t="s">
        <v>15</v>
      </c>
      <c r="F2232"/>
      <c r="G2232"/>
      <c r="H2232"/>
      <c r="I2232" s="20"/>
    </row>
    <row r="2233" spans="1:9" x14ac:dyDescent="0.25">
      <c r="A2233" s="37" t="s">
        <v>661</v>
      </c>
      <c r="B2233" s="28" t="s">
        <v>656</v>
      </c>
      <c r="C2233" s="29" t="s">
        <v>2</v>
      </c>
      <c r="D2233" s="30" t="s">
        <v>191</v>
      </c>
      <c r="E2233" s="30" t="s">
        <v>15</v>
      </c>
      <c r="F2233"/>
      <c r="G2233"/>
      <c r="H2233"/>
      <c r="I2233" s="20"/>
    </row>
    <row r="2234" spans="1:9" x14ac:dyDescent="0.25">
      <c r="A2234" s="37" t="s">
        <v>661</v>
      </c>
      <c r="B2234" s="28" t="s">
        <v>656</v>
      </c>
      <c r="C2234" s="29" t="s">
        <v>7</v>
      </c>
      <c r="D2234" s="30" t="s">
        <v>191</v>
      </c>
      <c r="E2234" s="30" t="s">
        <v>15</v>
      </c>
      <c r="F2234"/>
      <c r="G2234"/>
      <c r="H2234"/>
      <c r="I2234" s="20"/>
    </row>
    <row r="2235" spans="1:9" x14ac:dyDescent="0.25">
      <c r="A2235" s="37" t="s">
        <v>661</v>
      </c>
      <c r="B2235" s="28" t="s">
        <v>656</v>
      </c>
      <c r="C2235" s="29" t="s">
        <v>5</v>
      </c>
      <c r="D2235" s="30" t="s">
        <v>191</v>
      </c>
      <c r="E2235" s="30" t="s">
        <v>15</v>
      </c>
      <c r="F2235"/>
      <c r="G2235"/>
      <c r="H2235"/>
      <c r="I2235" s="20"/>
    </row>
    <row r="2236" spans="1:9" x14ac:dyDescent="0.25">
      <c r="A2236" s="37" t="s">
        <v>254</v>
      </c>
      <c r="B2236" s="28" t="s">
        <v>658</v>
      </c>
      <c r="C2236" s="29" t="s">
        <v>5</v>
      </c>
      <c r="D2236" t="s">
        <v>628</v>
      </c>
      <c r="E2236" t="s">
        <v>15</v>
      </c>
      <c r="F2236" t="s">
        <v>629</v>
      </c>
      <c r="G2236" t="s">
        <v>630</v>
      </c>
      <c r="H2236" s="12" t="s">
        <v>101</v>
      </c>
      <c r="I2236" s="20">
        <v>104</v>
      </c>
    </row>
    <row r="2237" spans="1:9" x14ac:dyDescent="0.25">
      <c r="A2237" s="37" t="s">
        <v>254</v>
      </c>
      <c r="B2237" s="28" t="s">
        <v>658</v>
      </c>
      <c r="C2237" s="29" t="s">
        <v>150</v>
      </c>
      <c r="D2237" t="s">
        <v>628</v>
      </c>
      <c r="E2237" t="s">
        <v>15</v>
      </c>
      <c r="F2237" t="s">
        <v>629</v>
      </c>
      <c r="G2237" t="s">
        <v>630</v>
      </c>
      <c r="H2237" s="12" t="s">
        <v>101</v>
      </c>
      <c r="I2237" s="20">
        <v>104</v>
      </c>
    </row>
    <row r="2238" spans="1:9" x14ac:dyDescent="0.25">
      <c r="A2238" s="22" t="s">
        <v>661</v>
      </c>
      <c r="B2238" s="28" t="s">
        <v>656</v>
      </c>
      <c r="C2238" s="29" t="s">
        <v>5</v>
      </c>
      <c r="D2238" t="s">
        <v>628</v>
      </c>
      <c r="E2238" t="s">
        <v>15</v>
      </c>
      <c r="F2238" t="s">
        <v>629</v>
      </c>
      <c r="G2238" t="s">
        <v>630</v>
      </c>
      <c r="H2238" s="12" t="s">
        <v>101</v>
      </c>
      <c r="I2238" s="20">
        <v>120</v>
      </c>
    </row>
    <row r="2239" spans="1:9" x14ac:dyDescent="0.25">
      <c r="A2239" s="22" t="s">
        <v>662</v>
      </c>
      <c r="B2239" s="28" t="s">
        <v>656</v>
      </c>
      <c r="C2239" s="29" t="s">
        <v>5</v>
      </c>
      <c r="D2239" t="s">
        <v>628</v>
      </c>
      <c r="E2239" t="s">
        <v>15</v>
      </c>
      <c r="F2239" t="s">
        <v>629</v>
      </c>
      <c r="G2239" t="s">
        <v>630</v>
      </c>
      <c r="H2239" s="12" t="s">
        <v>101</v>
      </c>
      <c r="I2239" s="20">
        <v>120</v>
      </c>
    </row>
    <row r="2240" spans="1:9" x14ac:dyDescent="0.25">
      <c r="A2240" s="36" t="s">
        <v>54</v>
      </c>
      <c r="B2240" s="28" t="s">
        <v>656</v>
      </c>
      <c r="C2240" s="29" t="s">
        <v>5</v>
      </c>
      <c r="D2240" t="s">
        <v>628</v>
      </c>
      <c r="E2240" t="s">
        <v>15</v>
      </c>
      <c r="F2240" t="s">
        <v>629</v>
      </c>
      <c r="G2240" t="s">
        <v>630</v>
      </c>
      <c r="H2240" s="12" t="s">
        <v>101</v>
      </c>
      <c r="I2240" s="20">
        <v>165</v>
      </c>
    </row>
    <row r="2241" spans="1:9" x14ac:dyDescent="0.25">
      <c r="A2241" s="22" t="s">
        <v>254</v>
      </c>
      <c r="B2241" s="21" t="s">
        <v>658</v>
      </c>
      <c r="C2241" s="23" t="s">
        <v>4</v>
      </c>
      <c r="D2241" s="30" t="s">
        <v>218</v>
      </c>
      <c r="E2241" s="24"/>
      <c r="F2241"/>
      <c r="G2241"/>
      <c r="H2241"/>
      <c r="I2241" s="20"/>
    </row>
    <row r="2242" spans="1:9" x14ac:dyDescent="0.25">
      <c r="A2242" s="22" t="s">
        <v>254</v>
      </c>
      <c r="B2242" s="21" t="s">
        <v>658</v>
      </c>
      <c r="C2242" s="23" t="s">
        <v>2</v>
      </c>
      <c r="D2242" s="30" t="s">
        <v>218</v>
      </c>
      <c r="E2242" s="24"/>
      <c r="F2242"/>
      <c r="G2242"/>
      <c r="H2242"/>
      <c r="I2242" s="20"/>
    </row>
    <row r="2243" spans="1:9" x14ac:dyDescent="0.25">
      <c r="A2243" s="22" t="s">
        <v>254</v>
      </c>
      <c r="B2243" s="21" t="s">
        <v>658</v>
      </c>
      <c r="C2243" s="23" t="s">
        <v>7</v>
      </c>
      <c r="D2243" s="30" t="s">
        <v>218</v>
      </c>
      <c r="E2243" s="24"/>
      <c r="F2243"/>
      <c r="G2243"/>
      <c r="H2243"/>
      <c r="I2243" s="20"/>
    </row>
    <row r="2244" spans="1:9" x14ac:dyDescent="0.25">
      <c r="A2244" s="22" t="s">
        <v>254</v>
      </c>
      <c r="B2244" s="21" t="s">
        <v>658</v>
      </c>
      <c r="C2244" s="23" t="s">
        <v>5</v>
      </c>
      <c r="D2244" s="30" t="s">
        <v>218</v>
      </c>
      <c r="E2244" s="24"/>
      <c r="F2244"/>
      <c r="G2244"/>
      <c r="H2244"/>
      <c r="I2244" s="20"/>
    </row>
    <row r="2245" spans="1:9" x14ac:dyDescent="0.25">
      <c r="A2245" s="22" t="s">
        <v>254</v>
      </c>
      <c r="B2245" s="21" t="s">
        <v>658</v>
      </c>
      <c r="C2245" s="23" t="s">
        <v>22</v>
      </c>
      <c r="D2245" s="30" t="s">
        <v>218</v>
      </c>
      <c r="E2245" s="24"/>
      <c r="F2245"/>
      <c r="G2245"/>
      <c r="H2245"/>
      <c r="I2245" s="20"/>
    </row>
    <row r="2246" spans="1:9" x14ac:dyDescent="0.25">
      <c r="A2246" s="38" t="s">
        <v>254</v>
      </c>
      <c r="B2246" s="28" t="s">
        <v>658</v>
      </c>
      <c r="C2246" s="29" t="s">
        <v>150</v>
      </c>
      <c r="D2246" s="30" t="s">
        <v>218</v>
      </c>
      <c r="E2246" s="30"/>
      <c r="F2246"/>
      <c r="G2246"/>
      <c r="H2246"/>
      <c r="I2246" s="20"/>
    </row>
    <row r="2247" spans="1:9" x14ac:dyDescent="0.25">
      <c r="A2247" s="20" t="s">
        <v>461</v>
      </c>
      <c r="B2247" s="28" t="s">
        <v>656</v>
      </c>
      <c r="C2247" s="23" t="s">
        <v>4</v>
      </c>
      <c r="D2247" t="s">
        <v>691</v>
      </c>
      <c r="E2247" t="s">
        <v>21</v>
      </c>
      <c r="F2247" t="s">
        <v>29</v>
      </c>
      <c r="G2247" t="s">
        <v>118</v>
      </c>
      <c r="H2247" t="s">
        <v>96</v>
      </c>
      <c r="I2247" s="20">
        <v>1</v>
      </c>
    </row>
    <row r="2248" spans="1:9" x14ac:dyDescent="0.25">
      <c r="A2248" s="20" t="s">
        <v>461</v>
      </c>
      <c r="B2248" s="28" t="s">
        <v>656</v>
      </c>
      <c r="C2248" s="23" t="s">
        <v>2</v>
      </c>
      <c r="D2248" t="s">
        <v>691</v>
      </c>
      <c r="E2248" t="s">
        <v>21</v>
      </c>
      <c r="F2248" t="s">
        <v>29</v>
      </c>
      <c r="G2248" t="s">
        <v>118</v>
      </c>
      <c r="H2248" t="s">
        <v>96</v>
      </c>
      <c r="I2248" s="20">
        <v>1</v>
      </c>
    </row>
    <row r="2249" spans="1:9" x14ac:dyDescent="0.25">
      <c r="A2249" s="20" t="s">
        <v>461</v>
      </c>
      <c r="B2249" s="28" t="s">
        <v>656</v>
      </c>
      <c r="C2249" s="23" t="s">
        <v>7</v>
      </c>
      <c r="D2249" t="s">
        <v>691</v>
      </c>
      <c r="E2249" t="s">
        <v>21</v>
      </c>
      <c r="F2249" t="s">
        <v>29</v>
      </c>
      <c r="G2249" t="s">
        <v>118</v>
      </c>
      <c r="H2249" t="s">
        <v>96</v>
      </c>
      <c r="I2249" s="20">
        <v>1</v>
      </c>
    </row>
    <row r="2250" spans="1:9" x14ac:dyDescent="0.25">
      <c r="A2250" s="20" t="s">
        <v>461</v>
      </c>
      <c r="B2250" s="28" t="s">
        <v>656</v>
      </c>
      <c r="C2250" s="23" t="s">
        <v>5</v>
      </c>
      <c r="D2250" t="s">
        <v>691</v>
      </c>
      <c r="E2250" t="s">
        <v>21</v>
      </c>
      <c r="F2250" t="s">
        <v>29</v>
      </c>
      <c r="G2250" t="s">
        <v>118</v>
      </c>
      <c r="H2250" t="s">
        <v>96</v>
      </c>
      <c r="I2250" s="20">
        <v>1</v>
      </c>
    </row>
    <row r="2251" spans="1:9" x14ac:dyDescent="0.25">
      <c r="A2251" s="20" t="s">
        <v>461</v>
      </c>
      <c r="B2251" s="28" t="s">
        <v>656</v>
      </c>
      <c r="C2251" s="29" t="s">
        <v>119</v>
      </c>
      <c r="D2251" t="s">
        <v>691</v>
      </c>
      <c r="E2251" t="s">
        <v>21</v>
      </c>
      <c r="F2251" t="s">
        <v>29</v>
      </c>
      <c r="G2251" t="s">
        <v>118</v>
      </c>
      <c r="H2251" t="s">
        <v>96</v>
      </c>
      <c r="I2251" s="20">
        <v>1</v>
      </c>
    </row>
    <row r="2252" spans="1:9" x14ac:dyDescent="0.25">
      <c r="A2252" s="20" t="s">
        <v>461</v>
      </c>
      <c r="B2252" s="28" t="s">
        <v>656</v>
      </c>
      <c r="C2252" s="23" t="s">
        <v>4</v>
      </c>
      <c r="D2252" s="30" t="s">
        <v>218</v>
      </c>
      <c r="E2252" s="24"/>
      <c r="F2252"/>
      <c r="G2252"/>
      <c r="H2252"/>
      <c r="I2252" s="20"/>
    </row>
    <row r="2253" spans="1:9" x14ac:dyDescent="0.25">
      <c r="A2253" s="20" t="s">
        <v>461</v>
      </c>
      <c r="B2253" s="28" t="s">
        <v>656</v>
      </c>
      <c r="C2253" s="23" t="s">
        <v>2</v>
      </c>
      <c r="D2253" s="30" t="s">
        <v>218</v>
      </c>
      <c r="E2253" s="24"/>
      <c r="F2253"/>
      <c r="G2253"/>
      <c r="H2253"/>
      <c r="I2253" s="20"/>
    </row>
    <row r="2254" spans="1:9" x14ac:dyDescent="0.25">
      <c r="A2254" s="20" t="s">
        <v>461</v>
      </c>
      <c r="B2254" s="28" t="s">
        <v>656</v>
      </c>
      <c r="C2254" s="23" t="s">
        <v>7</v>
      </c>
      <c r="D2254" s="30" t="s">
        <v>218</v>
      </c>
      <c r="E2254" s="24"/>
      <c r="F2254"/>
      <c r="G2254"/>
      <c r="H2254"/>
      <c r="I2254" s="20"/>
    </row>
    <row r="2255" spans="1:9" x14ac:dyDescent="0.25">
      <c r="A2255" s="20" t="s">
        <v>461</v>
      </c>
      <c r="B2255" s="28" t="s">
        <v>656</v>
      </c>
      <c r="C2255" s="23" t="s">
        <v>5</v>
      </c>
      <c r="D2255" s="30" t="s">
        <v>218</v>
      </c>
      <c r="E2255" s="24"/>
      <c r="F2255"/>
      <c r="G2255"/>
      <c r="H2255"/>
      <c r="I2255" s="20"/>
    </row>
    <row r="2256" spans="1:9" x14ac:dyDescent="0.25">
      <c r="A2256" s="20" t="s">
        <v>461</v>
      </c>
      <c r="B2256" s="28" t="s">
        <v>656</v>
      </c>
      <c r="C2256" s="29" t="s">
        <v>6</v>
      </c>
      <c r="D2256" s="30" t="s">
        <v>191</v>
      </c>
      <c r="E2256" s="30" t="s">
        <v>15</v>
      </c>
      <c r="F2256"/>
      <c r="G2256"/>
      <c r="H2256"/>
      <c r="I2256" s="20"/>
    </row>
    <row r="2257" spans="1:9" x14ac:dyDescent="0.25">
      <c r="A2257" s="20" t="s">
        <v>461</v>
      </c>
      <c r="B2257" s="28" t="s">
        <v>656</v>
      </c>
      <c r="C2257" s="29" t="s">
        <v>4</v>
      </c>
      <c r="D2257" s="30" t="s">
        <v>191</v>
      </c>
      <c r="E2257" s="30" t="s">
        <v>15</v>
      </c>
      <c r="F2257"/>
      <c r="G2257"/>
      <c r="H2257"/>
      <c r="I2257" s="20"/>
    </row>
    <row r="2258" spans="1:9" x14ac:dyDescent="0.25">
      <c r="A2258" s="20" t="s">
        <v>461</v>
      </c>
      <c r="B2258" s="28" t="s">
        <v>656</v>
      </c>
      <c r="C2258" s="29" t="s">
        <v>2</v>
      </c>
      <c r="D2258" s="30" t="s">
        <v>191</v>
      </c>
      <c r="E2258" s="30" t="s">
        <v>15</v>
      </c>
      <c r="F2258"/>
      <c r="G2258"/>
      <c r="H2258"/>
      <c r="I2258" s="20"/>
    </row>
    <row r="2259" spans="1:9" x14ac:dyDescent="0.25">
      <c r="A2259" s="20" t="s">
        <v>461</v>
      </c>
      <c r="B2259" s="28" t="s">
        <v>656</v>
      </c>
      <c r="C2259" s="29" t="s">
        <v>7</v>
      </c>
      <c r="D2259" s="30" t="s">
        <v>191</v>
      </c>
      <c r="E2259" s="30" t="s">
        <v>15</v>
      </c>
      <c r="F2259"/>
      <c r="G2259"/>
      <c r="H2259"/>
      <c r="I2259" s="20"/>
    </row>
    <row r="2260" spans="1:9" x14ac:dyDescent="0.25">
      <c r="A2260" s="20" t="s">
        <v>461</v>
      </c>
      <c r="B2260" s="28" t="s">
        <v>656</v>
      </c>
      <c r="C2260" s="29" t="s">
        <v>5</v>
      </c>
      <c r="D2260" s="30" t="s">
        <v>191</v>
      </c>
      <c r="E2260" s="30" t="s">
        <v>15</v>
      </c>
      <c r="F2260"/>
      <c r="G2260"/>
      <c r="H2260"/>
      <c r="I2260" s="20"/>
    </row>
    <row r="2261" spans="1:9" x14ac:dyDescent="0.25">
      <c r="A2261" s="20" t="s">
        <v>461</v>
      </c>
      <c r="B2261" s="28" t="s">
        <v>656</v>
      </c>
      <c r="C2261" s="29" t="s">
        <v>5</v>
      </c>
      <c r="D2261" t="s">
        <v>628</v>
      </c>
      <c r="E2261" t="s">
        <v>15</v>
      </c>
      <c r="F2261" t="s">
        <v>629</v>
      </c>
      <c r="G2261" t="s">
        <v>630</v>
      </c>
      <c r="H2261" s="12" t="s">
        <v>101</v>
      </c>
      <c r="I2261" s="20">
        <f>210+65</f>
        <v>275</v>
      </c>
    </row>
    <row r="2262" spans="1:9" x14ac:dyDescent="0.25">
      <c r="A2262" s="20" t="s">
        <v>331</v>
      </c>
      <c r="B2262" s="21" t="s">
        <v>658</v>
      </c>
      <c r="C2262" s="29" t="s">
        <v>5</v>
      </c>
      <c r="D2262" t="s">
        <v>628</v>
      </c>
      <c r="E2262" t="s">
        <v>15</v>
      </c>
      <c r="F2262" t="s">
        <v>629</v>
      </c>
      <c r="G2262" t="s">
        <v>630</v>
      </c>
      <c r="H2262" s="12" t="s">
        <v>101</v>
      </c>
      <c r="I2262" s="20">
        <v>142</v>
      </c>
    </row>
    <row r="2263" spans="1:9" x14ac:dyDescent="0.25">
      <c r="A2263" s="20" t="s">
        <v>331</v>
      </c>
      <c r="B2263" s="28" t="s">
        <v>658</v>
      </c>
      <c r="C2263" s="29" t="s">
        <v>150</v>
      </c>
      <c r="D2263" t="s">
        <v>628</v>
      </c>
      <c r="E2263" t="s">
        <v>15</v>
      </c>
      <c r="F2263" t="s">
        <v>629</v>
      </c>
      <c r="G2263" t="s">
        <v>630</v>
      </c>
      <c r="H2263" s="12" t="s">
        <v>101</v>
      </c>
      <c r="I2263" s="20">
        <v>142</v>
      </c>
    </row>
    <row r="2264" spans="1:9" x14ac:dyDescent="0.25">
      <c r="A2264" s="20" t="s">
        <v>331</v>
      </c>
      <c r="B2264" s="21" t="s">
        <v>658</v>
      </c>
      <c r="C2264" s="23" t="s">
        <v>4</v>
      </c>
      <c r="D2264" s="30" t="s">
        <v>218</v>
      </c>
      <c r="E2264"/>
      <c r="F2264"/>
      <c r="G2264"/>
      <c r="H2264"/>
      <c r="I2264" s="20"/>
    </row>
    <row r="2265" spans="1:9" x14ac:dyDescent="0.25">
      <c r="A2265" s="20" t="s">
        <v>331</v>
      </c>
      <c r="B2265" s="21" t="s">
        <v>658</v>
      </c>
      <c r="C2265" s="23" t="s">
        <v>2</v>
      </c>
      <c r="D2265" s="30" t="s">
        <v>218</v>
      </c>
      <c r="E2265"/>
      <c r="F2265"/>
      <c r="G2265"/>
      <c r="H2265"/>
      <c r="I2265" s="20"/>
    </row>
    <row r="2266" spans="1:9" x14ac:dyDescent="0.25">
      <c r="A2266" s="20" t="s">
        <v>331</v>
      </c>
      <c r="B2266" s="21" t="s">
        <v>658</v>
      </c>
      <c r="C2266" s="23" t="s">
        <v>7</v>
      </c>
      <c r="D2266" s="30" t="s">
        <v>218</v>
      </c>
      <c r="E2266"/>
      <c r="F2266"/>
      <c r="G2266"/>
      <c r="H2266"/>
      <c r="I2266" s="20"/>
    </row>
    <row r="2267" spans="1:9" x14ac:dyDescent="0.25">
      <c r="A2267" s="20" t="s">
        <v>331</v>
      </c>
      <c r="B2267" s="21" t="s">
        <v>658</v>
      </c>
      <c r="C2267" s="23" t="s">
        <v>5</v>
      </c>
      <c r="D2267" s="30" t="s">
        <v>218</v>
      </c>
      <c r="E2267"/>
      <c r="F2267"/>
      <c r="G2267"/>
      <c r="H2267"/>
      <c r="I2267" s="20"/>
    </row>
    <row r="2268" spans="1:9" x14ac:dyDescent="0.25">
      <c r="A2268" s="20" t="s">
        <v>331</v>
      </c>
      <c r="B2268" s="21" t="s">
        <v>658</v>
      </c>
      <c r="C2268" s="23" t="s">
        <v>22</v>
      </c>
      <c r="D2268" s="30" t="s">
        <v>218</v>
      </c>
      <c r="E2268"/>
      <c r="F2268"/>
      <c r="G2268"/>
      <c r="H2268"/>
      <c r="I2268" s="20"/>
    </row>
    <row r="2269" spans="1:9" x14ac:dyDescent="0.25">
      <c r="A2269" s="20" t="s">
        <v>331</v>
      </c>
      <c r="B2269" s="28" t="s">
        <v>658</v>
      </c>
      <c r="C2269" s="29" t="s">
        <v>150</v>
      </c>
      <c r="D2269" s="30" t="s">
        <v>218</v>
      </c>
      <c r="E2269"/>
      <c r="F2269"/>
      <c r="G2269"/>
      <c r="H2269"/>
      <c r="I2269" s="20"/>
    </row>
    <row r="2270" spans="1:9" x14ac:dyDescent="0.25">
      <c r="A2270" s="20" t="s">
        <v>331</v>
      </c>
      <c r="B2270" s="21" t="s">
        <v>658</v>
      </c>
      <c r="C2270" s="23" t="s">
        <v>6</v>
      </c>
      <c r="D2270" s="24" t="s">
        <v>191</v>
      </c>
      <c r="E2270" s="24" t="s">
        <v>15</v>
      </c>
      <c r="F2270"/>
      <c r="G2270"/>
      <c r="H2270"/>
      <c r="I2270" s="20"/>
    </row>
    <row r="2271" spans="1:9" x14ac:dyDescent="0.25">
      <c r="A2271" s="20" t="s">
        <v>331</v>
      </c>
      <c r="B2271" s="21" t="s">
        <v>658</v>
      </c>
      <c r="C2271" s="23" t="s">
        <v>4</v>
      </c>
      <c r="D2271" s="24" t="s">
        <v>191</v>
      </c>
      <c r="E2271" s="24" t="s">
        <v>15</v>
      </c>
      <c r="F2271"/>
      <c r="G2271"/>
      <c r="H2271"/>
      <c r="I2271" s="20"/>
    </row>
    <row r="2272" spans="1:9" x14ac:dyDescent="0.25">
      <c r="A2272" s="20" t="s">
        <v>331</v>
      </c>
      <c r="B2272" s="21" t="s">
        <v>658</v>
      </c>
      <c r="C2272" s="23" t="s">
        <v>2</v>
      </c>
      <c r="D2272" s="24" t="s">
        <v>191</v>
      </c>
      <c r="E2272" s="24" t="s">
        <v>15</v>
      </c>
      <c r="F2272"/>
      <c r="G2272"/>
      <c r="H2272"/>
      <c r="I2272" s="20"/>
    </row>
    <row r="2273" spans="1:9" x14ac:dyDescent="0.25">
      <c r="A2273" s="20" t="s">
        <v>331</v>
      </c>
      <c r="B2273" s="21" t="s">
        <v>658</v>
      </c>
      <c r="C2273" s="23" t="s">
        <v>7</v>
      </c>
      <c r="D2273" s="24" t="s">
        <v>191</v>
      </c>
      <c r="E2273" s="24" t="s">
        <v>15</v>
      </c>
      <c r="F2273"/>
      <c r="G2273"/>
      <c r="H2273"/>
      <c r="I2273" s="20"/>
    </row>
    <row r="2274" spans="1:9" x14ac:dyDescent="0.25">
      <c r="A2274" s="20" t="s">
        <v>331</v>
      </c>
      <c r="B2274" s="21" t="s">
        <v>658</v>
      </c>
      <c r="C2274" s="23" t="s">
        <v>5</v>
      </c>
      <c r="D2274" s="24" t="s">
        <v>191</v>
      </c>
      <c r="E2274" s="24" t="s">
        <v>15</v>
      </c>
      <c r="F2274"/>
      <c r="G2274"/>
      <c r="H2274"/>
      <c r="I2274" s="20"/>
    </row>
    <row r="2275" spans="1:9" x14ac:dyDescent="0.25">
      <c r="A2275" s="20" t="s">
        <v>331</v>
      </c>
      <c r="B2275" s="21" t="s">
        <v>658</v>
      </c>
      <c r="C2275" s="23" t="s">
        <v>22</v>
      </c>
      <c r="D2275" s="24" t="s">
        <v>191</v>
      </c>
      <c r="E2275" s="24" t="s">
        <v>15</v>
      </c>
      <c r="F2275"/>
      <c r="G2275"/>
      <c r="H2275"/>
      <c r="I2275" s="20"/>
    </row>
    <row r="2276" spans="1:9" x14ac:dyDescent="0.25">
      <c r="A2276" s="20" t="s">
        <v>331</v>
      </c>
      <c r="B2276" s="28" t="s">
        <v>658</v>
      </c>
      <c r="C2276" s="29" t="s">
        <v>150</v>
      </c>
      <c r="D2276" s="30" t="s">
        <v>191</v>
      </c>
      <c r="E2276" s="30" t="s">
        <v>15</v>
      </c>
      <c r="F2276"/>
      <c r="G2276"/>
      <c r="H2276"/>
      <c r="I2276" s="20"/>
    </row>
    <row r="2277" spans="1:9" x14ac:dyDescent="0.25">
      <c r="A2277" s="20" t="s">
        <v>608</v>
      </c>
      <c r="B2277" s="21" t="s">
        <v>658</v>
      </c>
      <c r="C2277" s="23" t="s">
        <v>4</v>
      </c>
      <c r="D2277" s="30" t="s">
        <v>218</v>
      </c>
      <c r="E2277"/>
      <c r="F2277"/>
      <c r="G2277"/>
      <c r="H2277"/>
      <c r="I2277" s="20"/>
    </row>
    <row r="2278" spans="1:9" x14ac:dyDescent="0.25">
      <c r="A2278" s="20" t="s">
        <v>608</v>
      </c>
      <c r="B2278" s="21" t="s">
        <v>658</v>
      </c>
      <c r="C2278" s="23" t="s">
        <v>2</v>
      </c>
      <c r="D2278" s="30" t="s">
        <v>218</v>
      </c>
      <c r="E2278"/>
      <c r="F2278"/>
      <c r="G2278"/>
      <c r="H2278"/>
      <c r="I2278" s="20"/>
    </row>
    <row r="2279" spans="1:9" x14ac:dyDescent="0.25">
      <c r="A2279" s="20" t="s">
        <v>608</v>
      </c>
      <c r="B2279" s="21" t="s">
        <v>658</v>
      </c>
      <c r="C2279" s="23" t="s">
        <v>7</v>
      </c>
      <c r="D2279" s="30" t="s">
        <v>218</v>
      </c>
      <c r="E2279"/>
      <c r="F2279"/>
      <c r="G2279"/>
      <c r="H2279"/>
      <c r="I2279" s="20"/>
    </row>
    <row r="2280" spans="1:9" x14ac:dyDescent="0.25">
      <c r="A2280" s="20" t="s">
        <v>608</v>
      </c>
      <c r="B2280" s="21" t="s">
        <v>658</v>
      </c>
      <c r="C2280" s="23" t="s">
        <v>5</v>
      </c>
      <c r="D2280" s="30" t="s">
        <v>218</v>
      </c>
      <c r="E2280"/>
      <c r="F2280"/>
      <c r="G2280"/>
      <c r="H2280"/>
      <c r="I2280" s="20"/>
    </row>
    <row r="2281" spans="1:9" x14ac:dyDescent="0.25">
      <c r="A2281" s="20" t="s">
        <v>608</v>
      </c>
      <c r="B2281" s="21" t="s">
        <v>658</v>
      </c>
      <c r="C2281" s="23" t="s">
        <v>22</v>
      </c>
      <c r="D2281" s="30" t="s">
        <v>218</v>
      </c>
      <c r="E2281"/>
      <c r="F2281"/>
      <c r="G2281"/>
      <c r="H2281"/>
      <c r="I2281" s="20"/>
    </row>
    <row r="2282" spans="1:9" x14ac:dyDescent="0.25">
      <c r="A2282" s="20" t="s">
        <v>608</v>
      </c>
      <c r="B2282" s="28" t="s">
        <v>658</v>
      </c>
      <c r="C2282" s="29" t="s">
        <v>150</v>
      </c>
      <c r="D2282" s="30" t="s">
        <v>218</v>
      </c>
      <c r="E2282"/>
      <c r="F2282"/>
      <c r="G2282"/>
      <c r="H2282"/>
      <c r="I2282" s="20"/>
    </row>
    <row r="2283" spans="1:9" x14ac:dyDescent="0.25">
      <c r="A2283" s="20" t="s">
        <v>608</v>
      </c>
      <c r="B2283" s="21" t="s">
        <v>658</v>
      </c>
      <c r="C2283" s="23" t="s">
        <v>6</v>
      </c>
      <c r="D2283" s="24" t="s">
        <v>191</v>
      </c>
      <c r="E2283" s="24" t="s">
        <v>15</v>
      </c>
      <c r="F2283"/>
      <c r="G2283"/>
      <c r="H2283"/>
      <c r="I2283" s="20"/>
    </row>
    <row r="2284" spans="1:9" x14ac:dyDescent="0.25">
      <c r="A2284" s="20" t="s">
        <v>608</v>
      </c>
      <c r="B2284" s="21" t="s">
        <v>658</v>
      </c>
      <c r="C2284" s="23" t="s">
        <v>4</v>
      </c>
      <c r="D2284" s="24" t="s">
        <v>191</v>
      </c>
      <c r="E2284" s="24" t="s">
        <v>15</v>
      </c>
      <c r="F2284"/>
      <c r="G2284"/>
      <c r="H2284"/>
      <c r="I2284" s="20"/>
    </row>
    <row r="2285" spans="1:9" x14ac:dyDescent="0.25">
      <c r="A2285" s="20" t="s">
        <v>608</v>
      </c>
      <c r="B2285" s="21" t="s">
        <v>658</v>
      </c>
      <c r="C2285" s="23" t="s">
        <v>2</v>
      </c>
      <c r="D2285" s="24" t="s">
        <v>191</v>
      </c>
      <c r="E2285" s="24" t="s">
        <v>15</v>
      </c>
      <c r="F2285"/>
      <c r="G2285"/>
      <c r="H2285"/>
      <c r="I2285" s="20"/>
    </row>
    <row r="2286" spans="1:9" x14ac:dyDescent="0.25">
      <c r="A2286" s="20" t="s">
        <v>608</v>
      </c>
      <c r="B2286" s="21" t="s">
        <v>658</v>
      </c>
      <c r="C2286" s="23" t="s">
        <v>7</v>
      </c>
      <c r="D2286" s="24" t="s">
        <v>191</v>
      </c>
      <c r="E2286" s="24" t="s">
        <v>15</v>
      </c>
      <c r="F2286"/>
      <c r="G2286"/>
      <c r="H2286"/>
      <c r="I2286" s="20"/>
    </row>
    <row r="2287" spans="1:9" x14ac:dyDescent="0.25">
      <c r="A2287" s="20" t="s">
        <v>608</v>
      </c>
      <c r="B2287" s="21" t="s">
        <v>658</v>
      </c>
      <c r="C2287" s="23" t="s">
        <v>5</v>
      </c>
      <c r="D2287" s="24" t="s">
        <v>191</v>
      </c>
      <c r="E2287" s="24" t="s">
        <v>15</v>
      </c>
      <c r="F2287"/>
      <c r="G2287"/>
      <c r="H2287"/>
      <c r="I2287" s="20"/>
    </row>
    <row r="2288" spans="1:9" x14ac:dyDescent="0.25">
      <c r="A2288" s="20" t="s">
        <v>608</v>
      </c>
      <c r="B2288" s="21" t="s">
        <v>658</v>
      </c>
      <c r="C2288" s="23" t="s">
        <v>22</v>
      </c>
      <c r="D2288" s="24" t="s">
        <v>191</v>
      </c>
      <c r="E2288" s="24" t="s">
        <v>15</v>
      </c>
      <c r="F2288"/>
      <c r="G2288"/>
      <c r="H2288"/>
      <c r="I2288" s="20"/>
    </row>
    <row r="2289" spans="1:9" x14ac:dyDescent="0.25">
      <c r="A2289" s="20" t="s">
        <v>608</v>
      </c>
      <c r="B2289" s="28" t="s">
        <v>658</v>
      </c>
      <c r="C2289" s="29" t="s">
        <v>150</v>
      </c>
      <c r="D2289" s="30" t="s">
        <v>191</v>
      </c>
      <c r="E2289" s="30" t="s">
        <v>15</v>
      </c>
      <c r="F2289"/>
      <c r="G2289"/>
      <c r="H2289"/>
      <c r="I2289" s="20"/>
    </row>
    <row r="2290" spans="1:9" x14ac:dyDescent="0.25">
      <c r="A2290" s="20" t="s">
        <v>608</v>
      </c>
      <c r="B2290" s="21" t="s">
        <v>658</v>
      </c>
      <c r="C2290" s="20" t="s">
        <v>609</v>
      </c>
      <c r="D2290" t="s">
        <v>333</v>
      </c>
      <c r="E2290"/>
      <c r="F2290"/>
      <c r="G2290"/>
      <c r="H2290"/>
      <c r="I2290" s="20"/>
    </row>
    <row r="2291" spans="1:9" x14ac:dyDescent="0.25">
      <c r="A2291" s="20" t="s">
        <v>608</v>
      </c>
      <c r="B2291" s="21" t="s">
        <v>658</v>
      </c>
      <c r="C2291" s="20" t="s">
        <v>609</v>
      </c>
      <c r="D2291" t="s">
        <v>422</v>
      </c>
      <c r="E2291" t="s">
        <v>15</v>
      </c>
      <c r="F2291" t="s">
        <v>19</v>
      </c>
      <c r="G2291" t="s">
        <v>289</v>
      </c>
      <c r="H2291" t="s">
        <v>96</v>
      </c>
      <c r="I2291" s="20">
        <v>1</v>
      </c>
    </row>
    <row r="2292" spans="1:9" x14ac:dyDescent="0.25">
      <c r="A2292" s="20" t="s">
        <v>608</v>
      </c>
      <c r="B2292" s="21" t="s">
        <v>658</v>
      </c>
      <c r="C2292" s="20" t="s">
        <v>609</v>
      </c>
      <c r="D2292" t="s">
        <v>422</v>
      </c>
      <c r="E2292" t="s">
        <v>15</v>
      </c>
      <c r="F2292" t="s">
        <v>19</v>
      </c>
      <c r="G2292" t="s">
        <v>97</v>
      </c>
      <c r="H2292" t="s">
        <v>96</v>
      </c>
      <c r="I2292" s="20">
        <v>1</v>
      </c>
    </row>
    <row r="2293" spans="1:9" x14ac:dyDescent="0.25">
      <c r="A2293" s="20" t="s">
        <v>608</v>
      </c>
      <c r="B2293" s="21" t="s">
        <v>658</v>
      </c>
      <c r="C2293" s="20" t="s">
        <v>609</v>
      </c>
      <c r="D2293" t="s">
        <v>613</v>
      </c>
      <c r="E2293"/>
      <c r="F2293"/>
      <c r="G2293"/>
      <c r="H2293"/>
      <c r="I2293" s="20"/>
    </row>
    <row r="2294" spans="1:9" x14ac:dyDescent="0.25">
      <c r="A2294" s="20" t="s">
        <v>608</v>
      </c>
      <c r="B2294" s="21" t="s">
        <v>658</v>
      </c>
      <c r="C2294" s="20" t="s">
        <v>609</v>
      </c>
      <c r="D2294" t="s">
        <v>341</v>
      </c>
      <c r="E2294" t="s">
        <v>49</v>
      </c>
      <c r="F2294"/>
      <c r="G2294"/>
      <c r="H2294"/>
      <c r="I2294" s="20"/>
    </row>
    <row r="2295" spans="1:9" x14ac:dyDescent="0.25">
      <c r="A2295" s="20" t="s">
        <v>608</v>
      </c>
      <c r="B2295" s="21" t="s">
        <v>658</v>
      </c>
      <c r="C2295" s="20" t="s">
        <v>609</v>
      </c>
      <c r="D2295" t="s">
        <v>126</v>
      </c>
      <c r="E2295" t="s">
        <v>15</v>
      </c>
      <c r="F2295" t="s">
        <v>16</v>
      </c>
      <c r="G2295" t="s">
        <v>100</v>
      </c>
      <c r="H2295" s="12" t="s">
        <v>101</v>
      </c>
      <c r="I2295" s="20">
        <v>40</v>
      </c>
    </row>
    <row r="2296" spans="1:9" x14ac:dyDescent="0.25">
      <c r="A2296" s="20" t="s">
        <v>608</v>
      </c>
      <c r="B2296" s="21" t="s">
        <v>658</v>
      </c>
      <c r="C2296" s="20" t="s">
        <v>609</v>
      </c>
      <c r="D2296" t="s">
        <v>614</v>
      </c>
      <c r="E2296" t="s">
        <v>15</v>
      </c>
      <c r="F2296" t="s">
        <v>18</v>
      </c>
      <c r="G2296" t="s">
        <v>276</v>
      </c>
      <c r="H2296" t="s">
        <v>96</v>
      </c>
      <c r="I2296" s="20">
        <v>1</v>
      </c>
    </row>
    <row r="2297" spans="1:9" x14ac:dyDescent="0.25">
      <c r="A2297" s="20" t="s">
        <v>608</v>
      </c>
      <c r="B2297" s="21" t="s">
        <v>658</v>
      </c>
      <c r="C2297" s="20" t="s">
        <v>609</v>
      </c>
      <c r="D2297" t="s">
        <v>615</v>
      </c>
      <c r="E2297"/>
      <c r="F2297"/>
      <c r="G2297"/>
      <c r="H2297"/>
      <c r="I2297" s="20"/>
    </row>
    <row r="2298" spans="1:9" x14ac:dyDescent="0.25">
      <c r="A2298" s="20" t="s">
        <v>608</v>
      </c>
      <c r="B2298" s="21" t="s">
        <v>658</v>
      </c>
      <c r="C2298" s="20" t="s">
        <v>609</v>
      </c>
      <c r="D2298" t="s">
        <v>351</v>
      </c>
      <c r="E2298" t="s">
        <v>20</v>
      </c>
      <c r="F2298" t="s">
        <v>42</v>
      </c>
      <c r="G2298" t="s">
        <v>616</v>
      </c>
      <c r="H2298" t="s">
        <v>96</v>
      </c>
      <c r="I2298" s="20">
        <v>1</v>
      </c>
    </row>
    <row r="2299" spans="1:9" x14ac:dyDescent="0.25">
      <c r="A2299" s="20" t="s">
        <v>608</v>
      </c>
      <c r="B2299" s="21" t="s">
        <v>658</v>
      </c>
      <c r="C2299" s="20" t="s">
        <v>609</v>
      </c>
      <c r="D2299" t="s">
        <v>333</v>
      </c>
      <c r="E2299"/>
      <c r="F2299"/>
      <c r="G2299"/>
      <c r="H2299"/>
      <c r="I2299" s="20"/>
    </row>
    <row r="2300" spans="1:9" x14ac:dyDescent="0.25">
      <c r="A2300" s="20" t="s">
        <v>608</v>
      </c>
      <c r="B2300" s="21" t="s">
        <v>658</v>
      </c>
      <c r="C2300" s="20" t="s">
        <v>609</v>
      </c>
      <c r="D2300" t="s">
        <v>610</v>
      </c>
      <c r="E2300" t="s">
        <v>49</v>
      </c>
      <c r="F2300" t="s">
        <v>26</v>
      </c>
      <c r="G2300" t="s">
        <v>104</v>
      </c>
      <c r="H2300" s="12" t="s">
        <v>101</v>
      </c>
      <c r="I2300" s="20"/>
    </row>
    <row r="2301" spans="1:9" x14ac:dyDescent="0.25">
      <c r="A2301" s="20" t="s">
        <v>608</v>
      </c>
      <c r="B2301" s="21" t="s">
        <v>658</v>
      </c>
      <c r="C2301" s="20" t="s">
        <v>609</v>
      </c>
      <c r="D2301" t="s">
        <v>336</v>
      </c>
      <c r="E2301" t="s">
        <v>21</v>
      </c>
      <c r="F2301" t="s">
        <v>26</v>
      </c>
      <c r="G2301" t="s">
        <v>104</v>
      </c>
      <c r="H2301" s="12" t="s">
        <v>101</v>
      </c>
      <c r="I2301" s="20"/>
    </row>
    <row r="2302" spans="1:9" x14ac:dyDescent="0.25">
      <c r="A2302" s="20" t="s">
        <v>608</v>
      </c>
      <c r="B2302" s="21" t="s">
        <v>658</v>
      </c>
      <c r="C2302" s="20" t="s">
        <v>609</v>
      </c>
      <c r="D2302" t="s">
        <v>195</v>
      </c>
      <c r="E2302"/>
      <c r="F2302"/>
      <c r="G2302"/>
      <c r="H2302"/>
      <c r="I2302" s="20"/>
    </row>
    <row r="2303" spans="1:9" x14ac:dyDescent="0.25">
      <c r="A2303" s="20" t="s">
        <v>608</v>
      </c>
      <c r="B2303" s="21" t="s">
        <v>658</v>
      </c>
      <c r="C2303" s="20" t="s">
        <v>609</v>
      </c>
      <c r="D2303" t="s">
        <v>611</v>
      </c>
      <c r="E2303"/>
      <c r="F2303"/>
      <c r="G2303"/>
      <c r="H2303"/>
      <c r="I2303" s="20"/>
    </row>
    <row r="2304" spans="1:9" x14ac:dyDescent="0.25">
      <c r="A2304" s="20" t="s">
        <v>608</v>
      </c>
      <c r="B2304" s="21" t="s">
        <v>658</v>
      </c>
      <c r="C2304" s="20" t="s">
        <v>609</v>
      </c>
      <c r="D2304" t="s">
        <v>612</v>
      </c>
      <c r="E2304"/>
      <c r="F2304"/>
      <c r="G2304"/>
      <c r="H2304"/>
      <c r="I2304" s="20"/>
    </row>
    <row r="2305" spans="1:9" x14ac:dyDescent="0.25">
      <c r="A2305" s="20" t="s">
        <v>608</v>
      </c>
      <c r="B2305" s="21" t="s">
        <v>658</v>
      </c>
      <c r="C2305" s="20" t="s">
        <v>609</v>
      </c>
      <c r="D2305" t="s">
        <v>265</v>
      </c>
      <c r="E2305"/>
      <c r="F2305"/>
      <c r="G2305"/>
      <c r="H2305"/>
      <c r="I2305" s="20"/>
    </row>
    <row r="2306" spans="1:9" x14ac:dyDescent="0.25">
      <c r="A2306" s="20" t="s">
        <v>608</v>
      </c>
      <c r="B2306" s="21" t="s">
        <v>658</v>
      </c>
      <c r="C2306" s="20" t="s">
        <v>609</v>
      </c>
      <c r="D2306" s="30" t="s">
        <v>218</v>
      </c>
      <c r="E2306"/>
      <c r="F2306"/>
      <c r="G2306"/>
      <c r="H2306"/>
      <c r="I2306" s="20"/>
    </row>
    <row r="2307" spans="1:9" x14ac:dyDescent="0.25">
      <c r="A2307" s="20" t="s">
        <v>608</v>
      </c>
      <c r="B2307" s="21" t="s">
        <v>658</v>
      </c>
      <c r="C2307" s="20" t="s">
        <v>609</v>
      </c>
      <c r="D2307" s="24" t="s">
        <v>191</v>
      </c>
      <c r="E2307" s="24" t="s">
        <v>15</v>
      </c>
      <c r="F2307"/>
      <c r="G2307"/>
      <c r="H2307"/>
      <c r="I2307" s="20"/>
    </row>
    <row r="2308" spans="1:9" x14ac:dyDescent="0.25">
      <c r="A2308" s="20" t="s">
        <v>531</v>
      </c>
      <c r="B2308" s="21" t="s">
        <v>659</v>
      </c>
      <c r="C2308" s="29" t="s">
        <v>5</v>
      </c>
      <c r="D2308" t="s">
        <v>628</v>
      </c>
      <c r="E2308" t="s">
        <v>15</v>
      </c>
      <c r="F2308" t="s">
        <v>629</v>
      </c>
      <c r="G2308" t="s">
        <v>630</v>
      </c>
      <c r="H2308" s="12" t="s">
        <v>101</v>
      </c>
      <c r="I2308" s="20">
        <v>68</v>
      </c>
    </row>
    <row r="2309" spans="1:9" x14ac:dyDescent="0.25">
      <c r="A2309" s="20" t="s">
        <v>65</v>
      </c>
      <c r="B2309" s="28" t="s">
        <v>656</v>
      </c>
      <c r="C2309" s="29" t="s">
        <v>6</v>
      </c>
      <c r="D2309" t="s">
        <v>333</v>
      </c>
      <c r="E2309"/>
      <c r="F2309"/>
      <c r="G2309"/>
      <c r="H2309"/>
      <c r="I2309" s="20"/>
    </row>
    <row r="2310" spans="1:9" x14ac:dyDescent="0.25">
      <c r="A2310" s="20" t="s">
        <v>65</v>
      </c>
      <c r="B2310" s="28" t="s">
        <v>656</v>
      </c>
      <c r="C2310" s="29" t="s">
        <v>6</v>
      </c>
      <c r="D2310" t="s">
        <v>695</v>
      </c>
      <c r="E2310"/>
      <c r="F2310"/>
      <c r="G2310"/>
      <c r="H2310"/>
      <c r="I2310" s="20"/>
    </row>
    <row r="2311" spans="1:9" x14ac:dyDescent="0.25">
      <c r="A2311" s="20" t="s">
        <v>65</v>
      </c>
      <c r="B2311" s="28" t="s">
        <v>656</v>
      </c>
      <c r="C2311" s="29" t="s">
        <v>6</v>
      </c>
      <c r="D2311" t="s">
        <v>696</v>
      </c>
      <c r="E2311"/>
      <c r="F2311"/>
      <c r="G2311"/>
      <c r="H2311"/>
      <c r="I2311" s="20"/>
    </row>
    <row r="2312" spans="1:9" x14ac:dyDescent="0.25">
      <c r="A2312" s="20" t="s">
        <v>65</v>
      </c>
      <c r="B2312" s="28" t="s">
        <v>656</v>
      </c>
      <c r="C2312" s="29" t="s">
        <v>6</v>
      </c>
      <c r="D2312" t="s">
        <v>336</v>
      </c>
      <c r="E2312"/>
      <c r="F2312"/>
      <c r="G2312"/>
      <c r="H2312"/>
      <c r="I2312" s="20"/>
    </row>
    <row r="2313" spans="1:9" x14ac:dyDescent="0.25">
      <c r="A2313" s="20" t="s">
        <v>65</v>
      </c>
      <c r="B2313" s="28" t="s">
        <v>656</v>
      </c>
      <c r="C2313" s="29" t="s">
        <v>6</v>
      </c>
      <c r="D2313" t="s">
        <v>193</v>
      </c>
      <c r="E2313"/>
      <c r="F2313"/>
      <c r="G2313"/>
      <c r="H2313"/>
      <c r="I2313" s="20"/>
    </row>
    <row r="2314" spans="1:9" x14ac:dyDescent="0.25">
      <c r="A2314" s="20" t="s">
        <v>65</v>
      </c>
      <c r="B2314" s="28" t="s">
        <v>656</v>
      </c>
      <c r="C2314" s="29" t="s">
        <v>6</v>
      </c>
      <c r="D2314" t="s">
        <v>337</v>
      </c>
      <c r="E2314"/>
      <c r="F2314"/>
      <c r="G2314"/>
      <c r="H2314"/>
      <c r="I2314" s="20"/>
    </row>
    <row r="2315" spans="1:9" x14ac:dyDescent="0.25">
      <c r="A2315" s="20" t="s">
        <v>65</v>
      </c>
      <c r="B2315" s="28" t="s">
        <v>656</v>
      </c>
      <c r="C2315" s="29" t="s">
        <v>6</v>
      </c>
      <c r="D2315" t="s">
        <v>697</v>
      </c>
      <c r="E2315"/>
      <c r="F2315"/>
      <c r="G2315"/>
      <c r="H2315"/>
      <c r="I2315" s="20"/>
    </row>
    <row r="2316" spans="1:9" x14ac:dyDescent="0.25">
      <c r="A2316" s="20" t="s">
        <v>65</v>
      </c>
      <c r="B2316" s="28" t="s">
        <v>656</v>
      </c>
      <c r="C2316" s="29" t="s">
        <v>6</v>
      </c>
      <c r="D2316" t="s">
        <v>698</v>
      </c>
      <c r="E2316"/>
      <c r="F2316"/>
      <c r="G2316"/>
      <c r="H2316"/>
      <c r="I2316" s="20"/>
    </row>
    <row r="2317" spans="1:9" x14ac:dyDescent="0.25">
      <c r="A2317" s="20" t="s">
        <v>65</v>
      </c>
      <c r="B2317" s="28" t="s">
        <v>656</v>
      </c>
      <c r="C2317" s="29" t="s">
        <v>4</v>
      </c>
      <c r="D2317" t="s">
        <v>699</v>
      </c>
      <c r="E2317" t="s">
        <v>31</v>
      </c>
      <c r="F2317" t="s">
        <v>17</v>
      </c>
      <c r="G2317" t="s">
        <v>278</v>
      </c>
      <c r="H2317" t="s">
        <v>96</v>
      </c>
      <c r="I2317" s="20">
        <v>2</v>
      </c>
    </row>
    <row r="2318" spans="1:9" x14ac:dyDescent="0.25">
      <c r="A2318" s="20" t="s">
        <v>65</v>
      </c>
      <c r="B2318" s="28" t="s">
        <v>656</v>
      </c>
      <c r="C2318" s="29" t="s">
        <v>4</v>
      </c>
      <c r="D2318" t="s">
        <v>699</v>
      </c>
      <c r="E2318" t="s">
        <v>31</v>
      </c>
      <c r="F2318" t="s">
        <v>17</v>
      </c>
      <c r="G2318" t="s">
        <v>714</v>
      </c>
      <c r="H2318" t="s">
        <v>96</v>
      </c>
      <c r="I2318" s="20">
        <v>2</v>
      </c>
    </row>
    <row r="2319" spans="1:9" x14ac:dyDescent="0.25">
      <c r="A2319" s="20" t="s">
        <v>65</v>
      </c>
      <c r="B2319" s="28" t="s">
        <v>656</v>
      </c>
      <c r="C2319" s="29" t="s">
        <v>4</v>
      </c>
      <c r="D2319" t="s">
        <v>126</v>
      </c>
      <c r="E2319" t="s">
        <v>15</v>
      </c>
      <c r="F2319" t="s">
        <v>16</v>
      </c>
      <c r="G2319" t="s">
        <v>100</v>
      </c>
      <c r="H2319" s="12" t="s">
        <v>101</v>
      </c>
      <c r="I2319" s="20">
        <v>38</v>
      </c>
    </row>
    <row r="2320" spans="1:9" x14ac:dyDescent="0.25">
      <c r="A2320" s="20" t="s">
        <v>65</v>
      </c>
      <c r="B2320" s="28" t="s">
        <v>656</v>
      </c>
      <c r="C2320" s="29" t="s">
        <v>4</v>
      </c>
      <c r="D2320" t="s">
        <v>468</v>
      </c>
      <c r="E2320" t="s">
        <v>15</v>
      </c>
      <c r="F2320" t="s">
        <v>18</v>
      </c>
      <c r="G2320" t="s">
        <v>710</v>
      </c>
      <c r="H2320" t="s">
        <v>96</v>
      </c>
      <c r="I2320" s="20">
        <v>1</v>
      </c>
    </row>
    <row r="2321" spans="1:9" x14ac:dyDescent="0.25">
      <c r="A2321" s="20" t="s">
        <v>65</v>
      </c>
      <c r="B2321" s="28" t="s">
        <v>656</v>
      </c>
      <c r="C2321" s="29" t="s">
        <v>4</v>
      </c>
      <c r="D2321" t="s">
        <v>700</v>
      </c>
      <c r="E2321" t="s">
        <v>21</v>
      </c>
      <c r="F2321" t="s">
        <v>711</v>
      </c>
      <c r="G2321" t="s">
        <v>554</v>
      </c>
      <c r="H2321" t="s">
        <v>96</v>
      </c>
      <c r="I2321" s="20">
        <v>1</v>
      </c>
    </row>
    <row r="2322" spans="1:9" x14ac:dyDescent="0.25">
      <c r="A2322" s="20" t="s">
        <v>65</v>
      </c>
      <c r="B2322" s="28" t="s">
        <v>656</v>
      </c>
      <c r="C2322" s="29" t="s">
        <v>4</v>
      </c>
      <c r="D2322" t="s">
        <v>339</v>
      </c>
      <c r="E2322" t="s">
        <v>15</v>
      </c>
      <c r="F2322" t="s">
        <v>19</v>
      </c>
      <c r="G2322" t="s">
        <v>712</v>
      </c>
      <c r="H2322" t="s">
        <v>96</v>
      </c>
      <c r="I2322" s="20">
        <v>1</v>
      </c>
    </row>
    <row r="2323" spans="1:9" x14ac:dyDescent="0.25">
      <c r="A2323" s="20" t="s">
        <v>65</v>
      </c>
      <c r="B2323" s="28" t="s">
        <v>656</v>
      </c>
      <c r="C2323" s="29" t="s">
        <v>2</v>
      </c>
      <c r="D2323" t="s">
        <v>340</v>
      </c>
      <c r="E2323" t="s">
        <v>15</v>
      </c>
      <c r="F2323" t="s">
        <v>19</v>
      </c>
      <c r="G2323" t="s">
        <v>715</v>
      </c>
      <c r="H2323" t="s">
        <v>96</v>
      </c>
      <c r="I2323" s="20">
        <v>1</v>
      </c>
    </row>
    <row r="2324" spans="1:9" x14ac:dyDescent="0.25">
      <c r="A2324" s="20" t="s">
        <v>65</v>
      </c>
      <c r="B2324" s="28" t="s">
        <v>656</v>
      </c>
      <c r="C2324" s="29" t="s">
        <v>2</v>
      </c>
      <c r="D2324" t="s">
        <v>464</v>
      </c>
      <c r="E2324" t="s">
        <v>21</v>
      </c>
      <c r="F2324" t="s">
        <v>26</v>
      </c>
      <c r="G2324" t="s">
        <v>104</v>
      </c>
      <c r="H2324" s="12" t="s">
        <v>101</v>
      </c>
      <c r="I2324" s="20">
        <v>48</v>
      </c>
    </row>
    <row r="2325" spans="1:9" x14ac:dyDescent="0.25">
      <c r="A2325" s="20" t="s">
        <v>65</v>
      </c>
      <c r="B2325" s="28" t="s">
        <v>656</v>
      </c>
      <c r="C2325" s="29" t="s">
        <v>2</v>
      </c>
      <c r="D2325" t="s">
        <v>701</v>
      </c>
      <c r="E2325"/>
      <c r="F2325"/>
      <c r="G2325"/>
      <c r="H2325"/>
      <c r="I2325" s="20"/>
    </row>
    <row r="2326" spans="1:9" x14ac:dyDescent="0.25">
      <c r="A2326" s="20" t="s">
        <v>65</v>
      </c>
      <c r="B2326" s="28" t="s">
        <v>656</v>
      </c>
      <c r="C2326" s="29" t="s">
        <v>2</v>
      </c>
      <c r="D2326" t="s">
        <v>565</v>
      </c>
      <c r="E2326" t="s">
        <v>20</v>
      </c>
      <c r="F2326" t="s">
        <v>716</v>
      </c>
      <c r="G2326" t="s">
        <v>103</v>
      </c>
      <c r="H2326" t="s">
        <v>96</v>
      </c>
      <c r="I2326" s="20">
        <v>1</v>
      </c>
    </row>
    <row r="2327" spans="1:9" x14ac:dyDescent="0.25">
      <c r="A2327" s="20" t="s">
        <v>65</v>
      </c>
      <c r="B2327" s="28" t="s">
        <v>656</v>
      </c>
      <c r="C2327" s="29" t="s">
        <v>2</v>
      </c>
      <c r="D2327" t="s">
        <v>620</v>
      </c>
      <c r="E2327"/>
      <c r="F2327"/>
      <c r="G2327"/>
      <c r="H2327"/>
      <c r="I2327" s="20"/>
    </row>
    <row r="2328" spans="1:9" x14ac:dyDescent="0.25">
      <c r="A2328" s="20" t="s">
        <v>65</v>
      </c>
      <c r="B2328" s="28" t="s">
        <v>656</v>
      </c>
      <c r="C2328" s="29" t="s">
        <v>2</v>
      </c>
      <c r="D2328" t="s">
        <v>186</v>
      </c>
      <c r="E2328" t="s">
        <v>21</v>
      </c>
      <c r="F2328" t="s">
        <v>26</v>
      </c>
      <c r="G2328" t="s">
        <v>104</v>
      </c>
      <c r="H2328" s="12" t="s">
        <v>101</v>
      </c>
      <c r="I2328" s="20">
        <v>50</v>
      </c>
    </row>
    <row r="2329" spans="1:9" x14ac:dyDescent="0.25">
      <c r="A2329" s="20" t="s">
        <v>65</v>
      </c>
      <c r="B2329" s="28" t="s">
        <v>656</v>
      </c>
      <c r="C2329" s="29" t="s">
        <v>2</v>
      </c>
      <c r="D2329" t="s">
        <v>702</v>
      </c>
      <c r="E2329"/>
      <c r="F2329"/>
      <c r="G2329"/>
      <c r="H2329"/>
      <c r="I2329" s="20"/>
    </row>
    <row r="2330" spans="1:9" x14ac:dyDescent="0.25">
      <c r="A2330" s="20" t="s">
        <v>65</v>
      </c>
      <c r="B2330" s="28" t="s">
        <v>656</v>
      </c>
      <c r="C2330" s="29" t="s">
        <v>2</v>
      </c>
      <c r="D2330" t="s">
        <v>703</v>
      </c>
      <c r="E2330"/>
      <c r="F2330"/>
      <c r="G2330"/>
      <c r="H2330"/>
      <c r="I2330" s="20"/>
    </row>
    <row r="2331" spans="1:9" x14ac:dyDescent="0.25">
      <c r="A2331" s="20" t="s">
        <v>65</v>
      </c>
      <c r="B2331" s="28" t="s">
        <v>656</v>
      </c>
      <c r="C2331" s="29" t="s">
        <v>2</v>
      </c>
      <c r="D2331" t="s">
        <v>704</v>
      </c>
      <c r="E2331"/>
      <c r="F2331"/>
      <c r="G2331"/>
      <c r="H2331"/>
      <c r="I2331" s="20"/>
    </row>
    <row r="2332" spans="1:9" x14ac:dyDescent="0.25">
      <c r="A2332" s="20" t="s">
        <v>65</v>
      </c>
      <c r="B2332" s="28" t="s">
        <v>656</v>
      </c>
      <c r="C2332" s="29" t="s">
        <v>2</v>
      </c>
      <c r="D2332" t="s">
        <v>705</v>
      </c>
      <c r="E2332"/>
      <c r="F2332"/>
      <c r="G2332"/>
      <c r="H2332"/>
      <c r="I2332" s="20"/>
    </row>
    <row r="2333" spans="1:9" x14ac:dyDescent="0.25">
      <c r="A2333" s="20" t="s">
        <v>65</v>
      </c>
      <c r="B2333" s="28" t="s">
        <v>656</v>
      </c>
      <c r="C2333" s="29" t="s">
        <v>7</v>
      </c>
      <c r="D2333" t="s">
        <v>706</v>
      </c>
      <c r="E2333" t="s">
        <v>20</v>
      </c>
      <c r="F2333" t="s">
        <v>26</v>
      </c>
      <c r="G2333" t="s">
        <v>106</v>
      </c>
      <c r="H2333" s="12" t="s">
        <v>101</v>
      </c>
      <c r="I2333" s="20">
        <v>55</v>
      </c>
    </row>
    <row r="2334" spans="1:9" x14ac:dyDescent="0.25">
      <c r="A2334" s="20" t="s">
        <v>65</v>
      </c>
      <c r="B2334" s="28" t="s">
        <v>656</v>
      </c>
      <c r="C2334" s="29" t="s">
        <v>7</v>
      </c>
      <c r="D2334" t="s">
        <v>707</v>
      </c>
      <c r="E2334" t="s">
        <v>20</v>
      </c>
      <c r="F2334" t="s">
        <v>18</v>
      </c>
      <c r="G2334" t="s">
        <v>717</v>
      </c>
      <c r="H2334" t="s">
        <v>96</v>
      </c>
      <c r="I2334" s="20">
        <v>1</v>
      </c>
    </row>
    <row r="2335" spans="1:9" x14ac:dyDescent="0.25">
      <c r="A2335" s="20" t="s">
        <v>65</v>
      </c>
      <c r="B2335" s="28" t="s">
        <v>656</v>
      </c>
      <c r="C2335" s="29" t="s">
        <v>7</v>
      </c>
      <c r="D2335" t="s">
        <v>363</v>
      </c>
      <c r="E2335"/>
      <c r="F2335"/>
      <c r="G2335"/>
      <c r="H2335"/>
      <c r="I2335" s="20"/>
    </row>
    <row r="2336" spans="1:9" x14ac:dyDescent="0.25">
      <c r="A2336" s="20" t="s">
        <v>65</v>
      </c>
      <c r="B2336" s="28" t="s">
        <v>656</v>
      </c>
      <c r="C2336" s="29" t="s">
        <v>7</v>
      </c>
      <c r="D2336" s="10" t="s">
        <v>708</v>
      </c>
      <c r="E2336" t="s">
        <v>21</v>
      </c>
      <c r="F2336" t="s">
        <v>26</v>
      </c>
      <c r="G2336" t="s">
        <v>104</v>
      </c>
      <c r="H2336" s="12" t="s">
        <v>101</v>
      </c>
      <c r="I2336" s="20">
        <v>1.7</v>
      </c>
    </row>
    <row r="2337" spans="1:9" x14ac:dyDescent="0.25">
      <c r="A2337" s="20" t="s">
        <v>65</v>
      </c>
      <c r="B2337" s="28" t="s">
        <v>656</v>
      </c>
      <c r="C2337" s="29" t="s">
        <v>7</v>
      </c>
      <c r="D2337" t="s">
        <v>709</v>
      </c>
      <c r="E2337"/>
      <c r="F2337"/>
      <c r="G2337"/>
      <c r="H2337"/>
      <c r="I2337" s="20"/>
    </row>
    <row r="2338" spans="1:9" x14ac:dyDescent="0.25">
      <c r="A2338" s="20" t="s">
        <v>65</v>
      </c>
      <c r="B2338" s="28" t="s">
        <v>656</v>
      </c>
      <c r="C2338" s="29" t="s">
        <v>7</v>
      </c>
      <c r="D2338" t="s">
        <v>361</v>
      </c>
      <c r="E2338"/>
      <c r="F2338"/>
      <c r="G2338"/>
      <c r="H2338"/>
      <c r="I2338" s="20"/>
    </row>
    <row r="2339" spans="1:9" x14ac:dyDescent="0.25">
      <c r="A2339" s="20" t="s">
        <v>65</v>
      </c>
      <c r="B2339" s="28" t="s">
        <v>656</v>
      </c>
      <c r="C2339" s="29" t="s">
        <v>7</v>
      </c>
      <c r="D2339" t="s">
        <v>362</v>
      </c>
      <c r="E2339"/>
      <c r="F2339"/>
      <c r="G2339"/>
      <c r="H2339"/>
      <c r="I2339" s="20"/>
    </row>
    <row r="2340" spans="1:9" x14ac:dyDescent="0.25">
      <c r="A2340" s="20" t="s">
        <v>65</v>
      </c>
      <c r="B2340" s="28" t="s">
        <v>656</v>
      </c>
      <c r="C2340" s="29" t="s">
        <v>5</v>
      </c>
      <c r="D2340" t="s">
        <v>145</v>
      </c>
      <c r="E2340"/>
      <c r="F2340"/>
      <c r="G2340"/>
      <c r="H2340"/>
      <c r="I2340" s="20"/>
    </row>
    <row r="2341" spans="1:9" x14ac:dyDescent="0.25">
      <c r="A2341" s="20" t="s">
        <v>65</v>
      </c>
      <c r="B2341" s="28" t="s">
        <v>656</v>
      </c>
      <c r="C2341" s="29" t="s">
        <v>5</v>
      </c>
      <c r="D2341" t="s">
        <v>212</v>
      </c>
      <c r="E2341"/>
      <c r="F2341"/>
      <c r="G2341"/>
      <c r="H2341"/>
      <c r="I2341" s="20"/>
    </row>
    <row r="2342" spans="1:9" x14ac:dyDescent="0.25">
      <c r="A2342" s="20" t="s">
        <v>65</v>
      </c>
      <c r="B2342" s="28" t="s">
        <v>656</v>
      </c>
      <c r="C2342" s="29" t="s">
        <v>5</v>
      </c>
      <c r="D2342" t="s">
        <v>302</v>
      </c>
      <c r="E2342"/>
      <c r="F2342"/>
      <c r="G2342"/>
      <c r="H2342"/>
      <c r="I2342" s="20"/>
    </row>
    <row r="2343" spans="1:9" x14ac:dyDescent="0.25">
      <c r="A2343" s="20" t="s">
        <v>65</v>
      </c>
      <c r="B2343" s="28" t="s">
        <v>656</v>
      </c>
      <c r="C2343" s="29" t="s">
        <v>5</v>
      </c>
      <c r="D2343" t="s">
        <v>365</v>
      </c>
      <c r="E2343"/>
      <c r="F2343"/>
      <c r="G2343"/>
      <c r="H2343"/>
      <c r="I2343" s="20"/>
    </row>
    <row r="2344" spans="1:9" x14ac:dyDescent="0.25">
      <c r="A2344" s="20" t="s">
        <v>65</v>
      </c>
      <c r="B2344" s="28" t="s">
        <v>656</v>
      </c>
      <c r="C2344" s="29" t="s">
        <v>5</v>
      </c>
      <c r="D2344" t="s">
        <v>366</v>
      </c>
      <c r="E2344"/>
      <c r="F2344"/>
      <c r="G2344"/>
      <c r="H2344"/>
      <c r="I2344" s="20"/>
    </row>
    <row r="2345" spans="1:9" x14ac:dyDescent="0.25">
      <c r="A2345" s="20" t="s">
        <v>65</v>
      </c>
      <c r="B2345" s="28" t="s">
        <v>656</v>
      </c>
      <c r="C2345" s="29" t="s">
        <v>150</v>
      </c>
      <c r="D2345" t="s">
        <v>371</v>
      </c>
      <c r="E2345"/>
      <c r="F2345"/>
      <c r="G2345"/>
      <c r="H2345"/>
      <c r="I2345" s="20"/>
    </row>
    <row r="2346" spans="1:9" x14ac:dyDescent="0.25">
      <c r="A2346" s="20" t="s">
        <v>65</v>
      </c>
      <c r="B2346" s="28" t="s">
        <v>656</v>
      </c>
      <c r="C2346" s="29" t="s">
        <v>150</v>
      </c>
      <c r="D2346" t="s">
        <v>372</v>
      </c>
      <c r="E2346"/>
      <c r="F2346"/>
      <c r="G2346"/>
      <c r="H2346"/>
      <c r="I2346" s="20"/>
    </row>
    <row r="2347" spans="1:9" x14ac:dyDescent="0.25">
      <c r="A2347" s="20" t="s">
        <v>65</v>
      </c>
      <c r="B2347" s="28" t="s">
        <v>656</v>
      </c>
      <c r="C2347" s="29" t="s">
        <v>4</v>
      </c>
      <c r="D2347" t="s">
        <v>282</v>
      </c>
      <c r="E2347" t="s">
        <v>21</v>
      </c>
      <c r="F2347" t="s">
        <v>30</v>
      </c>
      <c r="G2347" t="s">
        <v>713</v>
      </c>
      <c r="H2347" t="s">
        <v>96</v>
      </c>
      <c r="I2347" s="20">
        <v>1</v>
      </c>
    </row>
    <row r="2348" spans="1:9" x14ac:dyDescent="0.25">
      <c r="A2348" s="20" t="s">
        <v>65</v>
      </c>
      <c r="B2348" s="21" t="s">
        <v>656</v>
      </c>
      <c r="C2348" s="29" t="s">
        <v>6</v>
      </c>
      <c r="D2348" t="s">
        <v>535</v>
      </c>
      <c r="E2348"/>
      <c r="F2348"/>
      <c r="G2348"/>
      <c r="H2348"/>
      <c r="I2348" s="20"/>
    </row>
    <row r="2349" spans="1:9" x14ac:dyDescent="0.25">
      <c r="A2349" s="20" t="s">
        <v>65</v>
      </c>
      <c r="B2349" s="28" t="s">
        <v>656</v>
      </c>
      <c r="C2349" s="29" t="s">
        <v>6</v>
      </c>
      <c r="D2349" t="s">
        <v>333</v>
      </c>
      <c r="E2349"/>
      <c r="F2349"/>
      <c r="G2349"/>
      <c r="H2349"/>
      <c r="I2349" s="20"/>
    </row>
    <row r="2350" spans="1:9" x14ac:dyDescent="0.25">
      <c r="A2350" s="20" t="s">
        <v>65</v>
      </c>
      <c r="B2350" s="28" t="s">
        <v>656</v>
      </c>
      <c r="C2350" s="29" t="s">
        <v>4</v>
      </c>
      <c r="D2350" t="s">
        <v>333</v>
      </c>
      <c r="E2350"/>
      <c r="F2350"/>
      <c r="G2350"/>
      <c r="H2350"/>
      <c r="I2350" s="20"/>
    </row>
    <row r="2351" spans="1:9" x14ac:dyDescent="0.25">
      <c r="A2351" s="20" t="s">
        <v>65</v>
      </c>
      <c r="B2351" s="28" t="s">
        <v>656</v>
      </c>
      <c r="C2351" s="29" t="s">
        <v>4</v>
      </c>
      <c r="D2351" t="s">
        <v>695</v>
      </c>
      <c r="E2351"/>
      <c r="F2351"/>
      <c r="G2351"/>
      <c r="H2351"/>
      <c r="I2351" s="20"/>
    </row>
    <row r="2352" spans="1:9" x14ac:dyDescent="0.25">
      <c r="A2352" s="20" t="s">
        <v>65</v>
      </c>
      <c r="B2352" s="28" t="s">
        <v>656</v>
      </c>
      <c r="C2352" s="29" t="s">
        <v>4</v>
      </c>
      <c r="D2352" t="s">
        <v>696</v>
      </c>
      <c r="E2352"/>
      <c r="F2352"/>
      <c r="G2352"/>
      <c r="H2352"/>
      <c r="I2352" s="20"/>
    </row>
    <row r="2353" spans="1:9" x14ac:dyDescent="0.25">
      <c r="A2353" s="20" t="s">
        <v>65</v>
      </c>
      <c r="B2353" s="28" t="s">
        <v>656</v>
      </c>
      <c r="C2353" s="29" t="s">
        <v>4</v>
      </c>
      <c r="D2353" t="s">
        <v>336</v>
      </c>
      <c r="E2353"/>
      <c r="F2353"/>
      <c r="G2353"/>
      <c r="H2353"/>
      <c r="I2353" s="20"/>
    </row>
    <row r="2354" spans="1:9" x14ac:dyDescent="0.25">
      <c r="A2354" s="20" t="s">
        <v>65</v>
      </c>
      <c r="B2354" s="28" t="s">
        <v>656</v>
      </c>
      <c r="C2354" s="29" t="s">
        <v>4</v>
      </c>
      <c r="D2354" t="s">
        <v>193</v>
      </c>
      <c r="E2354"/>
      <c r="F2354"/>
      <c r="G2354"/>
      <c r="H2354"/>
      <c r="I2354" s="20"/>
    </row>
    <row r="2355" spans="1:9" x14ac:dyDescent="0.25">
      <c r="A2355" s="20" t="s">
        <v>65</v>
      </c>
      <c r="B2355" s="28" t="s">
        <v>656</v>
      </c>
      <c r="C2355" s="29" t="s">
        <v>4</v>
      </c>
      <c r="D2355" t="s">
        <v>337</v>
      </c>
      <c r="E2355"/>
      <c r="F2355"/>
      <c r="G2355"/>
      <c r="H2355"/>
      <c r="I2355" s="20"/>
    </row>
    <row r="2356" spans="1:9" x14ac:dyDescent="0.25">
      <c r="A2356" s="20" t="s">
        <v>65</v>
      </c>
      <c r="B2356" s="28" t="s">
        <v>656</v>
      </c>
      <c r="C2356" s="29" t="s">
        <v>4</v>
      </c>
      <c r="D2356" t="s">
        <v>697</v>
      </c>
      <c r="E2356"/>
      <c r="F2356"/>
      <c r="G2356"/>
      <c r="H2356"/>
      <c r="I2356" s="20"/>
    </row>
    <row r="2357" spans="1:9" x14ac:dyDescent="0.25">
      <c r="A2357" s="20" t="s">
        <v>65</v>
      </c>
      <c r="B2357" s="28" t="s">
        <v>656</v>
      </c>
      <c r="C2357" s="29" t="s">
        <v>4</v>
      </c>
      <c r="D2357" t="s">
        <v>698</v>
      </c>
      <c r="E2357"/>
      <c r="F2357"/>
      <c r="G2357"/>
      <c r="H2357"/>
      <c r="I2357" s="20"/>
    </row>
    <row r="2358" spans="1:9" x14ac:dyDescent="0.25">
      <c r="A2358" s="20" t="s">
        <v>65</v>
      </c>
      <c r="B2358" s="21" t="s">
        <v>656</v>
      </c>
      <c r="C2358" s="29" t="s">
        <v>4</v>
      </c>
      <c r="D2358" t="s">
        <v>535</v>
      </c>
      <c r="E2358"/>
      <c r="F2358"/>
      <c r="G2358"/>
      <c r="H2358"/>
      <c r="I2358" s="20"/>
    </row>
    <row r="2359" spans="1:9" x14ac:dyDescent="0.25">
      <c r="A2359" s="20" t="s">
        <v>65</v>
      </c>
      <c r="B2359" s="28" t="s">
        <v>656</v>
      </c>
      <c r="C2359" s="29" t="s">
        <v>4</v>
      </c>
      <c r="D2359" t="s">
        <v>333</v>
      </c>
      <c r="E2359"/>
      <c r="F2359"/>
      <c r="G2359"/>
      <c r="H2359"/>
      <c r="I2359" s="20"/>
    </row>
    <row r="2360" spans="1:9" x14ac:dyDescent="0.25">
      <c r="A2360" s="20" t="s">
        <v>65</v>
      </c>
      <c r="B2360" s="28" t="s">
        <v>656</v>
      </c>
      <c r="C2360" s="29" t="s">
        <v>2</v>
      </c>
      <c r="D2360" t="s">
        <v>699</v>
      </c>
      <c r="E2360" t="s">
        <v>31</v>
      </c>
      <c r="F2360" t="s">
        <v>17</v>
      </c>
      <c r="G2360" t="s">
        <v>278</v>
      </c>
      <c r="H2360" t="s">
        <v>96</v>
      </c>
      <c r="I2360" s="20">
        <v>2</v>
      </c>
    </row>
    <row r="2361" spans="1:9" x14ac:dyDescent="0.25">
      <c r="A2361" s="20" t="s">
        <v>65</v>
      </c>
      <c r="B2361" s="28" t="s">
        <v>656</v>
      </c>
      <c r="C2361" s="29" t="s">
        <v>2</v>
      </c>
      <c r="D2361" t="s">
        <v>699</v>
      </c>
      <c r="E2361" t="s">
        <v>31</v>
      </c>
      <c r="F2361" t="s">
        <v>17</v>
      </c>
      <c r="G2361" t="s">
        <v>714</v>
      </c>
      <c r="H2361" t="s">
        <v>96</v>
      </c>
      <c r="I2361" s="20">
        <v>2</v>
      </c>
    </row>
    <row r="2362" spans="1:9" x14ac:dyDescent="0.25">
      <c r="A2362" s="20" t="s">
        <v>65</v>
      </c>
      <c r="B2362" s="28" t="s">
        <v>656</v>
      </c>
      <c r="C2362" s="29" t="s">
        <v>2</v>
      </c>
      <c r="D2362" t="s">
        <v>126</v>
      </c>
      <c r="E2362" t="s">
        <v>15</v>
      </c>
      <c r="F2362" t="s">
        <v>16</v>
      </c>
      <c r="G2362" t="s">
        <v>100</v>
      </c>
      <c r="H2362" s="12" t="s">
        <v>101</v>
      </c>
      <c r="I2362" s="20">
        <v>38</v>
      </c>
    </row>
    <row r="2363" spans="1:9" x14ac:dyDescent="0.25">
      <c r="A2363" s="20" t="s">
        <v>65</v>
      </c>
      <c r="B2363" s="28" t="s">
        <v>656</v>
      </c>
      <c r="C2363" s="29" t="s">
        <v>2</v>
      </c>
      <c r="D2363" t="s">
        <v>468</v>
      </c>
      <c r="E2363" t="s">
        <v>15</v>
      </c>
      <c r="F2363" t="s">
        <v>18</v>
      </c>
      <c r="G2363" t="s">
        <v>710</v>
      </c>
      <c r="H2363" t="s">
        <v>96</v>
      </c>
      <c r="I2363" s="20">
        <v>1</v>
      </c>
    </row>
    <row r="2364" spans="1:9" x14ac:dyDescent="0.25">
      <c r="A2364" s="20" t="s">
        <v>65</v>
      </c>
      <c r="B2364" s="28" t="s">
        <v>656</v>
      </c>
      <c r="C2364" s="29" t="s">
        <v>2</v>
      </c>
      <c r="D2364" t="s">
        <v>700</v>
      </c>
      <c r="E2364" t="s">
        <v>21</v>
      </c>
      <c r="F2364" t="s">
        <v>711</v>
      </c>
      <c r="G2364" t="s">
        <v>554</v>
      </c>
      <c r="H2364" t="s">
        <v>96</v>
      </c>
      <c r="I2364" s="20">
        <v>1</v>
      </c>
    </row>
    <row r="2365" spans="1:9" x14ac:dyDescent="0.25">
      <c r="A2365" s="20" t="s">
        <v>65</v>
      </c>
      <c r="B2365" s="28" t="s">
        <v>656</v>
      </c>
      <c r="C2365" s="29" t="s">
        <v>2</v>
      </c>
      <c r="D2365" t="s">
        <v>339</v>
      </c>
      <c r="E2365" t="s">
        <v>15</v>
      </c>
      <c r="F2365" t="s">
        <v>19</v>
      </c>
      <c r="G2365" t="s">
        <v>712</v>
      </c>
      <c r="H2365" t="s">
        <v>96</v>
      </c>
      <c r="I2365" s="20">
        <v>1</v>
      </c>
    </row>
    <row r="2366" spans="1:9" x14ac:dyDescent="0.25">
      <c r="A2366" s="20" t="s">
        <v>65</v>
      </c>
      <c r="B2366" s="28" t="s">
        <v>656</v>
      </c>
      <c r="C2366" s="29" t="s">
        <v>2</v>
      </c>
      <c r="D2366" t="s">
        <v>282</v>
      </c>
      <c r="E2366" t="s">
        <v>21</v>
      </c>
      <c r="F2366" t="s">
        <v>30</v>
      </c>
      <c r="G2366" t="s">
        <v>713</v>
      </c>
      <c r="H2366" t="s">
        <v>96</v>
      </c>
      <c r="I2366" s="20">
        <v>1</v>
      </c>
    </row>
    <row r="2367" spans="1:9" x14ac:dyDescent="0.25">
      <c r="A2367" s="20" t="s">
        <v>65</v>
      </c>
      <c r="B2367" s="28" t="s">
        <v>656</v>
      </c>
      <c r="C2367" s="29" t="s">
        <v>2</v>
      </c>
      <c r="D2367" t="s">
        <v>333</v>
      </c>
      <c r="E2367"/>
      <c r="F2367"/>
      <c r="G2367"/>
      <c r="H2367"/>
      <c r="I2367" s="20"/>
    </row>
    <row r="2368" spans="1:9" x14ac:dyDescent="0.25">
      <c r="A2368" s="20" t="s">
        <v>65</v>
      </c>
      <c r="B2368" s="28" t="s">
        <v>656</v>
      </c>
      <c r="C2368" s="29" t="s">
        <v>2</v>
      </c>
      <c r="D2368" t="s">
        <v>695</v>
      </c>
      <c r="E2368"/>
      <c r="F2368"/>
      <c r="G2368"/>
      <c r="H2368"/>
      <c r="I2368" s="20"/>
    </row>
    <row r="2369" spans="1:9" x14ac:dyDescent="0.25">
      <c r="A2369" s="20" t="s">
        <v>65</v>
      </c>
      <c r="B2369" s="28" t="s">
        <v>656</v>
      </c>
      <c r="C2369" s="29" t="s">
        <v>2</v>
      </c>
      <c r="D2369" t="s">
        <v>696</v>
      </c>
      <c r="E2369"/>
      <c r="F2369"/>
      <c r="G2369"/>
      <c r="H2369"/>
      <c r="I2369" s="20"/>
    </row>
    <row r="2370" spans="1:9" x14ac:dyDescent="0.25">
      <c r="A2370" s="20" t="s">
        <v>65</v>
      </c>
      <c r="B2370" s="28" t="s">
        <v>656</v>
      </c>
      <c r="C2370" s="29" t="s">
        <v>2</v>
      </c>
      <c r="D2370" t="s">
        <v>336</v>
      </c>
      <c r="E2370"/>
      <c r="F2370"/>
      <c r="G2370"/>
      <c r="H2370"/>
      <c r="I2370" s="20"/>
    </row>
    <row r="2371" spans="1:9" x14ac:dyDescent="0.25">
      <c r="A2371" s="20" t="s">
        <v>65</v>
      </c>
      <c r="B2371" s="28" t="s">
        <v>656</v>
      </c>
      <c r="C2371" s="29" t="s">
        <v>2</v>
      </c>
      <c r="D2371" t="s">
        <v>193</v>
      </c>
      <c r="E2371"/>
      <c r="F2371"/>
      <c r="G2371"/>
      <c r="H2371"/>
      <c r="I2371" s="20"/>
    </row>
    <row r="2372" spans="1:9" x14ac:dyDescent="0.25">
      <c r="A2372" s="20" t="s">
        <v>65</v>
      </c>
      <c r="B2372" s="28" t="s">
        <v>656</v>
      </c>
      <c r="C2372" s="29" t="s">
        <v>2</v>
      </c>
      <c r="D2372" t="s">
        <v>337</v>
      </c>
      <c r="E2372"/>
      <c r="F2372"/>
      <c r="G2372"/>
      <c r="H2372"/>
      <c r="I2372" s="20"/>
    </row>
    <row r="2373" spans="1:9" x14ac:dyDescent="0.25">
      <c r="A2373" s="20" t="s">
        <v>65</v>
      </c>
      <c r="B2373" s="28" t="s">
        <v>656</v>
      </c>
      <c r="C2373" s="29" t="s">
        <v>2</v>
      </c>
      <c r="D2373" t="s">
        <v>697</v>
      </c>
      <c r="E2373"/>
      <c r="F2373"/>
      <c r="G2373"/>
      <c r="H2373"/>
      <c r="I2373" s="20"/>
    </row>
    <row r="2374" spans="1:9" x14ac:dyDescent="0.25">
      <c r="A2374" s="20" t="s">
        <v>65</v>
      </c>
      <c r="B2374" s="28" t="s">
        <v>656</v>
      </c>
      <c r="C2374" s="29" t="s">
        <v>2</v>
      </c>
      <c r="D2374" t="s">
        <v>698</v>
      </c>
      <c r="E2374"/>
      <c r="F2374"/>
      <c r="G2374"/>
      <c r="H2374"/>
      <c r="I2374" s="20"/>
    </row>
    <row r="2375" spans="1:9" x14ac:dyDescent="0.25">
      <c r="A2375" s="20" t="s">
        <v>65</v>
      </c>
      <c r="B2375" s="21" t="s">
        <v>656</v>
      </c>
      <c r="C2375" s="29" t="s">
        <v>2</v>
      </c>
      <c r="D2375" t="s">
        <v>535</v>
      </c>
      <c r="E2375"/>
      <c r="F2375"/>
      <c r="G2375"/>
      <c r="H2375"/>
      <c r="I2375" s="20"/>
    </row>
    <row r="2376" spans="1:9" x14ac:dyDescent="0.25">
      <c r="A2376" s="20" t="s">
        <v>65</v>
      </c>
      <c r="B2376" s="28" t="s">
        <v>656</v>
      </c>
      <c r="C2376" s="29" t="s">
        <v>2</v>
      </c>
      <c r="D2376" t="s">
        <v>333</v>
      </c>
      <c r="E2376"/>
      <c r="F2376"/>
      <c r="G2376"/>
      <c r="H2376"/>
      <c r="I2376" s="20"/>
    </row>
    <row r="2377" spans="1:9" x14ac:dyDescent="0.25">
      <c r="A2377" s="20" t="s">
        <v>65</v>
      </c>
      <c r="B2377" s="28" t="s">
        <v>656</v>
      </c>
      <c r="C2377" s="29" t="s">
        <v>7</v>
      </c>
      <c r="D2377" t="s">
        <v>340</v>
      </c>
      <c r="E2377" t="s">
        <v>15</v>
      </c>
      <c r="F2377" t="s">
        <v>19</v>
      </c>
      <c r="G2377" t="s">
        <v>715</v>
      </c>
      <c r="H2377" t="s">
        <v>96</v>
      </c>
      <c r="I2377" s="20">
        <v>1</v>
      </c>
    </row>
    <row r="2378" spans="1:9" x14ac:dyDescent="0.25">
      <c r="A2378" s="20" t="s">
        <v>65</v>
      </c>
      <c r="B2378" s="28" t="s">
        <v>656</v>
      </c>
      <c r="C2378" s="29" t="s">
        <v>7</v>
      </c>
      <c r="D2378" t="s">
        <v>464</v>
      </c>
      <c r="E2378" t="s">
        <v>21</v>
      </c>
      <c r="F2378" t="s">
        <v>26</v>
      </c>
      <c r="G2378" t="s">
        <v>104</v>
      </c>
      <c r="H2378" s="12" t="s">
        <v>101</v>
      </c>
      <c r="I2378" s="20">
        <v>48</v>
      </c>
    </row>
    <row r="2379" spans="1:9" x14ac:dyDescent="0.25">
      <c r="A2379" s="20" t="s">
        <v>65</v>
      </c>
      <c r="B2379" s="28" t="s">
        <v>656</v>
      </c>
      <c r="C2379" s="29" t="s">
        <v>7</v>
      </c>
      <c r="D2379" t="s">
        <v>701</v>
      </c>
      <c r="E2379"/>
      <c r="F2379"/>
      <c r="G2379"/>
      <c r="H2379"/>
      <c r="I2379" s="20"/>
    </row>
    <row r="2380" spans="1:9" x14ac:dyDescent="0.25">
      <c r="A2380" s="20" t="s">
        <v>65</v>
      </c>
      <c r="B2380" s="28" t="s">
        <v>656</v>
      </c>
      <c r="C2380" s="29" t="s">
        <v>7</v>
      </c>
      <c r="D2380" t="s">
        <v>565</v>
      </c>
      <c r="E2380" t="s">
        <v>20</v>
      </c>
      <c r="F2380" t="s">
        <v>716</v>
      </c>
      <c r="G2380" t="s">
        <v>103</v>
      </c>
      <c r="H2380" t="s">
        <v>96</v>
      </c>
      <c r="I2380" s="20">
        <v>1</v>
      </c>
    </row>
    <row r="2381" spans="1:9" x14ac:dyDescent="0.25">
      <c r="A2381" s="20" t="s">
        <v>65</v>
      </c>
      <c r="B2381" s="28" t="s">
        <v>656</v>
      </c>
      <c r="C2381" s="29" t="s">
        <v>7</v>
      </c>
      <c r="D2381" t="s">
        <v>620</v>
      </c>
      <c r="E2381"/>
      <c r="F2381"/>
      <c r="G2381"/>
      <c r="H2381"/>
      <c r="I2381" s="20"/>
    </row>
    <row r="2382" spans="1:9" x14ac:dyDescent="0.25">
      <c r="A2382" s="20" t="s">
        <v>65</v>
      </c>
      <c r="B2382" s="28" t="s">
        <v>656</v>
      </c>
      <c r="C2382" s="29" t="s">
        <v>7</v>
      </c>
      <c r="D2382" t="s">
        <v>186</v>
      </c>
      <c r="E2382" t="s">
        <v>21</v>
      </c>
      <c r="F2382" t="s">
        <v>26</v>
      </c>
      <c r="G2382" t="s">
        <v>104</v>
      </c>
      <c r="H2382" s="12" t="s">
        <v>101</v>
      </c>
      <c r="I2382" s="20">
        <v>50</v>
      </c>
    </row>
    <row r="2383" spans="1:9" x14ac:dyDescent="0.25">
      <c r="A2383" s="20" t="s">
        <v>65</v>
      </c>
      <c r="B2383" s="28" t="s">
        <v>656</v>
      </c>
      <c r="C2383" s="29" t="s">
        <v>7</v>
      </c>
      <c r="D2383" t="s">
        <v>702</v>
      </c>
      <c r="E2383"/>
      <c r="F2383"/>
      <c r="G2383"/>
      <c r="H2383"/>
      <c r="I2383" s="20"/>
    </row>
    <row r="2384" spans="1:9" x14ac:dyDescent="0.25">
      <c r="A2384" s="20" t="s">
        <v>65</v>
      </c>
      <c r="B2384" s="28" t="s">
        <v>656</v>
      </c>
      <c r="C2384" s="29" t="s">
        <v>7</v>
      </c>
      <c r="D2384" t="s">
        <v>703</v>
      </c>
      <c r="E2384"/>
      <c r="F2384"/>
      <c r="G2384"/>
      <c r="H2384"/>
      <c r="I2384" s="20"/>
    </row>
    <row r="2385" spans="1:9" x14ac:dyDescent="0.25">
      <c r="A2385" s="20" t="s">
        <v>65</v>
      </c>
      <c r="B2385" s="28" t="s">
        <v>656</v>
      </c>
      <c r="C2385" s="29" t="s">
        <v>7</v>
      </c>
      <c r="D2385" t="s">
        <v>704</v>
      </c>
      <c r="E2385"/>
      <c r="F2385"/>
      <c r="G2385"/>
      <c r="H2385"/>
      <c r="I2385" s="20"/>
    </row>
    <row r="2386" spans="1:9" x14ac:dyDescent="0.25">
      <c r="A2386" s="20" t="s">
        <v>65</v>
      </c>
      <c r="B2386" s="28" t="s">
        <v>656</v>
      </c>
      <c r="C2386" s="29" t="s">
        <v>7</v>
      </c>
      <c r="D2386" t="s">
        <v>705</v>
      </c>
      <c r="E2386"/>
      <c r="F2386"/>
      <c r="G2386"/>
      <c r="H2386"/>
      <c r="I2386" s="20"/>
    </row>
    <row r="2387" spans="1:9" x14ac:dyDescent="0.25">
      <c r="A2387" s="20" t="s">
        <v>65</v>
      </c>
      <c r="B2387" s="28" t="s">
        <v>656</v>
      </c>
      <c r="C2387" s="29" t="s">
        <v>7</v>
      </c>
      <c r="D2387" t="s">
        <v>699</v>
      </c>
      <c r="E2387" t="s">
        <v>31</v>
      </c>
      <c r="F2387" t="s">
        <v>17</v>
      </c>
      <c r="G2387" t="s">
        <v>278</v>
      </c>
      <c r="H2387" t="s">
        <v>96</v>
      </c>
      <c r="I2387" s="20">
        <v>2</v>
      </c>
    </row>
    <row r="2388" spans="1:9" x14ac:dyDescent="0.25">
      <c r="A2388" s="20" t="s">
        <v>65</v>
      </c>
      <c r="B2388" s="28" t="s">
        <v>656</v>
      </c>
      <c r="C2388" s="29" t="s">
        <v>7</v>
      </c>
      <c r="D2388" t="s">
        <v>699</v>
      </c>
      <c r="E2388" t="s">
        <v>31</v>
      </c>
      <c r="F2388" t="s">
        <v>17</v>
      </c>
      <c r="G2388" t="s">
        <v>714</v>
      </c>
      <c r="H2388" t="s">
        <v>96</v>
      </c>
      <c r="I2388" s="20">
        <v>2</v>
      </c>
    </row>
    <row r="2389" spans="1:9" x14ac:dyDescent="0.25">
      <c r="A2389" s="20" t="s">
        <v>65</v>
      </c>
      <c r="B2389" s="28" t="s">
        <v>656</v>
      </c>
      <c r="C2389" s="29" t="s">
        <v>7</v>
      </c>
      <c r="D2389" t="s">
        <v>126</v>
      </c>
      <c r="E2389" t="s">
        <v>15</v>
      </c>
      <c r="F2389" t="s">
        <v>16</v>
      </c>
      <c r="G2389" t="s">
        <v>100</v>
      </c>
      <c r="H2389" s="12" t="s">
        <v>101</v>
      </c>
      <c r="I2389" s="20">
        <v>38</v>
      </c>
    </row>
    <row r="2390" spans="1:9" x14ac:dyDescent="0.25">
      <c r="A2390" s="20" t="s">
        <v>65</v>
      </c>
      <c r="B2390" s="28" t="s">
        <v>656</v>
      </c>
      <c r="C2390" s="29" t="s">
        <v>7</v>
      </c>
      <c r="D2390" t="s">
        <v>468</v>
      </c>
      <c r="E2390" t="s">
        <v>15</v>
      </c>
      <c r="F2390" t="s">
        <v>18</v>
      </c>
      <c r="G2390" t="s">
        <v>710</v>
      </c>
      <c r="H2390" t="s">
        <v>96</v>
      </c>
      <c r="I2390" s="20">
        <v>1</v>
      </c>
    </row>
    <row r="2391" spans="1:9" x14ac:dyDescent="0.25">
      <c r="A2391" s="20" t="s">
        <v>65</v>
      </c>
      <c r="B2391" s="28" t="s">
        <v>656</v>
      </c>
      <c r="C2391" s="29" t="s">
        <v>7</v>
      </c>
      <c r="D2391" t="s">
        <v>700</v>
      </c>
      <c r="E2391" t="s">
        <v>21</v>
      </c>
      <c r="F2391" t="s">
        <v>711</v>
      </c>
      <c r="G2391" t="s">
        <v>554</v>
      </c>
      <c r="H2391" t="s">
        <v>96</v>
      </c>
      <c r="I2391" s="20">
        <v>1</v>
      </c>
    </row>
    <row r="2392" spans="1:9" x14ac:dyDescent="0.25">
      <c r="A2392" s="20" t="s">
        <v>65</v>
      </c>
      <c r="B2392" s="28" t="s">
        <v>656</v>
      </c>
      <c r="C2392" s="29" t="s">
        <v>7</v>
      </c>
      <c r="D2392" t="s">
        <v>339</v>
      </c>
      <c r="E2392" t="s">
        <v>15</v>
      </c>
      <c r="F2392" t="s">
        <v>19</v>
      </c>
      <c r="G2392" t="s">
        <v>712</v>
      </c>
      <c r="H2392" t="s">
        <v>96</v>
      </c>
      <c r="I2392" s="20">
        <v>1</v>
      </c>
    </row>
    <row r="2393" spans="1:9" x14ac:dyDescent="0.25">
      <c r="A2393" s="20" t="s">
        <v>65</v>
      </c>
      <c r="B2393" s="28" t="s">
        <v>656</v>
      </c>
      <c r="C2393" s="29" t="s">
        <v>7</v>
      </c>
      <c r="D2393" t="s">
        <v>282</v>
      </c>
      <c r="E2393" t="s">
        <v>21</v>
      </c>
      <c r="F2393" t="s">
        <v>30</v>
      </c>
      <c r="G2393" t="s">
        <v>713</v>
      </c>
      <c r="H2393" t="s">
        <v>96</v>
      </c>
      <c r="I2393" s="20">
        <v>1</v>
      </c>
    </row>
    <row r="2394" spans="1:9" x14ac:dyDescent="0.25">
      <c r="A2394" s="20" t="s">
        <v>65</v>
      </c>
      <c r="B2394" s="28" t="s">
        <v>656</v>
      </c>
      <c r="C2394" s="29" t="s">
        <v>7</v>
      </c>
      <c r="D2394" t="s">
        <v>333</v>
      </c>
      <c r="E2394"/>
      <c r="F2394"/>
      <c r="G2394"/>
      <c r="H2394"/>
      <c r="I2394" s="20"/>
    </row>
    <row r="2395" spans="1:9" x14ac:dyDescent="0.25">
      <c r="A2395" s="20" t="s">
        <v>65</v>
      </c>
      <c r="B2395" s="28" t="s">
        <v>656</v>
      </c>
      <c r="C2395" s="29" t="s">
        <v>7</v>
      </c>
      <c r="D2395" t="s">
        <v>695</v>
      </c>
      <c r="E2395"/>
      <c r="F2395"/>
      <c r="G2395"/>
      <c r="H2395"/>
      <c r="I2395" s="20"/>
    </row>
    <row r="2396" spans="1:9" x14ac:dyDescent="0.25">
      <c r="A2396" s="20" t="s">
        <v>65</v>
      </c>
      <c r="B2396" s="28" t="s">
        <v>656</v>
      </c>
      <c r="C2396" s="29" t="s">
        <v>7</v>
      </c>
      <c r="D2396" t="s">
        <v>696</v>
      </c>
      <c r="E2396"/>
      <c r="F2396"/>
      <c r="G2396"/>
      <c r="H2396"/>
      <c r="I2396" s="20"/>
    </row>
    <row r="2397" spans="1:9" x14ac:dyDescent="0.25">
      <c r="A2397" s="20" t="s">
        <v>65</v>
      </c>
      <c r="B2397" s="28" t="s">
        <v>656</v>
      </c>
      <c r="C2397" s="29" t="s">
        <v>7</v>
      </c>
      <c r="D2397" t="s">
        <v>336</v>
      </c>
      <c r="E2397"/>
      <c r="F2397"/>
      <c r="G2397"/>
      <c r="H2397"/>
      <c r="I2397" s="20"/>
    </row>
    <row r="2398" spans="1:9" x14ac:dyDescent="0.25">
      <c r="A2398" s="20" t="s">
        <v>65</v>
      </c>
      <c r="B2398" s="28" t="s">
        <v>656</v>
      </c>
      <c r="C2398" s="29" t="s">
        <v>7</v>
      </c>
      <c r="D2398" t="s">
        <v>193</v>
      </c>
      <c r="E2398"/>
      <c r="F2398"/>
      <c r="G2398"/>
      <c r="H2398"/>
      <c r="I2398" s="20"/>
    </row>
    <row r="2399" spans="1:9" x14ac:dyDescent="0.25">
      <c r="A2399" s="20" t="s">
        <v>65</v>
      </c>
      <c r="B2399" s="28" t="s">
        <v>656</v>
      </c>
      <c r="C2399" s="29" t="s">
        <v>7</v>
      </c>
      <c r="D2399" t="s">
        <v>337</v>
      </c>
      <c r="E2399"/>
      <c r="F2399"/>
      <c r="G2399"/>
      <c r="H2399"/>
      <c r="I2399" s="20"/>
    </row>
    <row r="2400" spans="1:9" x14ac:dyDescent="0.25">
      <c r="A2400" s="20" t="s">
        <v>65</v>
      </c>
      <c r="B2400" s="28" t="s">
        <v>656</v>
      </c>
      <c r="C2400" s="29" t="s">
        <v>7</v>
      </c>
      <c r="D2400" t="s">
        <v>697</v>
      </c>
      <c r="E2400"/>
      <c r="F2400"/>
      <c r="G2400"/>
      <c r="H2400"/>
      <c r="I2400" s="20"/>
    </row>
    <row r="2401" spans="1:9" x14ac:dyDescent="0.25">
      <c r="A2401" s="20" t="s">
        <v>65</v>
      </c>
      <c r="B2401" s="28" t="s">
        <v>656</v>
      </c>
      <c r="C2401" s="29" t="s">
        <v>7</v>
      </c>
      <c r="D2401" t="s">
        <v>698</v>
      </c>
      <c r="E2401"/>
      <c r="F2401"/>
      <c r="G2401"/>
      <c r="H2401"/>
      <c r="I2401" s="20"/>
    </row>
    <row r="2402" spans="1:9" x14ac:dyDescent="0.25">
      <c r="A2402" s="20" t="s">
        <v>65</v>
      </c>
      <c r="B2402" s="21" t="s">
        <v>656</v>
      </c>
      <c r="C2402" s="29" t="s">
        <v>7</v>
      </c>
      <c r="D2402" t="s">
        <v>535</v>
      </c>
      <c r="E2402"/>
      <c r="F2402"/>
      <c r="G2402"/>
      <c r="H2402"/>
      <c r="I2402" s="20"/>
    </row>
    <row r="2403" spans="1:9" x14ac:dyDescent="0.25">
      <c r="A2403" s="20" t="s">
        <v>65</v>
      </c>
      <c r="B2403" s="28" t="s">
        <v>656</v>
      </c>
      <c r="C2403" s="29" t="s">
        <v>7</v>
      </c>
      <c r="D2403" t="s">
        <v>333</v>
      </c>
      <c r="E2403"/>
      <c r="F2403"/>
      <c r="G2403"/>
      <c r="H2403"/>
      <c r="I2403" s="20"/>
    </row>
    <row r="2404" spans="1:9" x14ac:dyDescent="0.25">
      <c r="A2404" s="20" t="s">
        <v>65</v>
      </c>
      <c r="B2404" s="28" t="s">
        <v>656</v>
      </c>
      <c r="C2404" s="29" t="s">
        <v>5</v>
      </c>
      <c r="D2404" t="s">
        <v>706</v>
      </c>
      <c r="E2404" t="s">
        <v>20</v>
      </c>
      <c r="F2404" t="s">
        <v>26</v>
      </c>
      <c r="G2404" t="s">
        <v>106</v>
      </c>
      <c r="H2404" s="12" t="s">
        <v>101</v>
      </c>
      <c r="I2404" s="20">
        <v>55</v>
      </c>
    </row>
    <row r="2405" spans="1:9" x14ac:dyDescent="0.25">
      <c r="A2405" s="20" t="s">
        <v>65</v>
      </c>
      <c r="B2405" s="28" t="s">
        <v>656</v>
      </c>
      <c r="C2405" s="29" t="s">
        <v>5</v>
      </c>
      <c r="D2405" t="s">
        <v>707</v>
      </c>
      <c r="E2405" t="s">
        <v>20</v>
      </c>
      <c r="F2405" t="s">
        <v>18</v>
      </c>
      <c r="G2405" t="s">
        <v>717</v>
      </c>
      <c r="H2405" t="s">
        <v>96</v>
      </c>
      <c r="I2405" s="20">
        <v>1</v>
      </c>
    </row>
    <row r="2406" spans="1:9" x14ac:dyDescent="0.25">
      <c r="A2406" s="20" t="s">
        <v>65</v>
      </c>
      <c r="B2406" s="28" t="s">
        <v>656</v>
      </c>
      <c r="C2406" s="29" t="s">
        <v>5</v>
      </c>
      <c r="D2406" t="s">
        <v>363</v>
      </c>
      <c r="E2406"/>
      <c r="F2406"/>
      <c r="G2406"/>
      <c r="H2406"/>
      <c r="I2406" s="20"/>
    </row>
    <row r="2407" spans="1:9" x14ac:dyDescent="0.25">
      <c r="A2407" s="20" t="s">
        <v>65</v>
      </c>
      <c r="B2407" s="28" t="s">
        <v>656</v>
      </c>
      <c r="C2407" s="29" t="s">
        <v>5</v>
      </c>
      <c r="D2407" s="24" t="s">
        <v>708</v>
      </c>
      <c r="E2407" t="s">
        <v>21</v>
      </c>
      <c r="F2407" t="s">
        <v>26</v>
      </c>
      <c r="G2407" t="s">
        <v>104</v>
      </c>
      <c r="H2407" s="12" t="s">
        <v>101</v>
      </c>
      <c r="I2407" s="20">
        <v>1.7</v>
      </c>
    </row>
    <row r="2408" spans="1:9" x14ac:dyDescent="0.25">
      <c r="A2408" s="20" t="s">
        <v>65</v>
      </c>
      <c r="B2408" s="28" t="s">
        <v>656</v>
      </c>
      <c r="C2408" s="29" t="s">
        <v>5</v>
      </c>
      <c r="D2408" t="s">
        <v>709</v>
      </c>
      <c r="E2408"/>
      <c r="F2408"/>
      <c r="G2408"/>
      <c r="H2408"/>
      <c r="I2408" s="20"/>
    </row>
    <row r="2409" spans="1:9" x14ac:dyDescent="0.25">
      <c r="A2409" s="20" t="s">
        <v>65</v>
      </c>
      <c r="B2409" s="28" t="s">
        <v>656</v>
      </c>
      <c r="C2409" s="29" t="s">
        <v>5</v>
      </c>
      <c r="D2409" t="s">
        <v>361</v>
      </c>
      <c r="E2409"/>
      <c r="F2409"/>
      <c r="G2409"/>
      <c r="H2409"/>
      <c r="I2409" s="20"/>
    </row>
    <row r="2410" spans="1:9" x14ac:dyDescent="0.25">
      <c r="A2410" s="20" t="s">
        <v>65</v>
      </c>
      <c r="B2410" s="28" t="s">
        <v>656</v>
      </c>
      <c r="C2410" s="29" t="s">
        <v>5</v>
      </c>
      <c r="D2410" t="s">
        <v>362</v>
      </c>
      <c r="E2410"/>
      <c r="F2410"/>
      <c r="G2410"/>
      <c r="H2410"/>
      <c r="I2410" s="20"/>
    </row>
    <row r="2411" spans="1:9" x14ac:dyDescent="0.25">
      <c r="A2411" s="20" t="s">
        <v>65</v>
      </c>
      <c r="B2411" s="28" t="s">
        <v>656</v>
      </c>
      <c r="C2411" s="29" t="s">
        <v>5</v>
      </c>
      <c r="D2411" t="s">
        <v>340</v>
      </c>
      <c r="E2411" t="s">
        <v>15</v>
      </c>
      <c r="F2411" t="s">
        <v>19</v>
      </c>
      <c r="G2411" t="s">
        <v>715</v>
      </c>
      <c r="H2411" t="s">
        <v>96</v>
      </c>
      <c r="I2411" s="20">
        <v>1</v>
      </c>
    </row>
    <row r="2412" spans="1:9" x14ac:dyDescent="0.25">
      <c r="A2412" s="20" t="s">
        <v>65</v>
      </c>
      <c r="B2412" s="28" t="s">
        <v>656</v>
      </c>
      <c r="C2412" s="29" t="s">
        <v>5</v>
      </c>
      <c r="D2412" t="s">
        <v>464</v>
      </c>
      <c r="E2412" t="s">
        <v>21</v>
      </c>
      <c r="F2412" t="s">
        <v>26</v>
      </c>
      <c r="G2412" t="s">
        <v>104</v>
      </c>
      <c r="H2412" s="12" t="s">
        <v>101</v>
      </c>
      <c r="I2412" s="20">
        <v>48</v>
      </c>
    </row>
    <row r="2413" spans="1:9" x14ac:dyDescent="0.25">
      <c r="A2413" s="20" t="s">
        <v>65</v>
      </c>
      <c r="B2413" s="28" t="s">
        <v>656</v>
      </c>
      <c r="C2413" s="29" t="s">
        <v>5</v>
      </c>
      <c r="D2413" t="s">
        <v>701</v>
      </c>
      <c r="E2413"/>
      <c r="F2413"/>
      <c r="G2413"/>
      <c r="H2413"/>
      <c r="I2413" s="20"/>
    </row>
    <row r="2414" spans="1:9" x14ac:dyDescent="0.25">
      <c r="A2414" s="20" t="s">
        <v>65</v>
      </c>
      <c r="B2414" s="28" t="s">
        <v>656</v>
      </c>
      <c r="C2414" s="29" t="s">
        <v>5</v>
      </c>
      <c r="D2414" t="s">
        <v>565</v>
      </c>
      <c r="E2414" t="s">
        <v>20</v>
      </c>
      <c r="F2414" t="s">
        <v>716</v>
      </c>
      <c r="G2414" t="s">
        <v>103</v>
      </c>
      <c r="H2414" t="s">
        <v>96</v>
      </c>
      <c r="I2414" s="20">
        <v>1</v>
      </c>
    </row>
    <row r="2415" spans="1:9" x14ac:dyDescent="0.25">
      <c r="A2415" s="20" t="s">
        <v>65</v>
      </c>
      <c r="B2415" s="28" t="s">
        <v>656</v>
      </c>
      <c r="C2415" s="29" t="s">
        <v>5</v>
      </c>
      <c r="D2415" t="s">
        <v>620</v>
      </c>
      <c r="E2415"/>
      <c r="F2415"/>
      <c r="G2415"/>
      <c r="H2415"/>
      <c r="I2415" s="20"/>
    </row>
    <row r="2416" spans="1:9" x14ac:dyDescent="0.25">
      <c r="A2416" s="20" t="s">
        <v>65</v>
      </c>
      <c r="B2416" s="28" t="s">
        <v>656</v>
      </c>
      <c r="C2416" s="29" t="s">
        <v>5</v>
      </c>
      <c r="D2416" t="s">
        <v>186</v>
      </c>
      <c r="E2416" t="s">
        <v>21</v>
      </c>
      <c r="F2416" t="s">
        <v>26</v>
      </c>
      <c r="G2416" t="s">
        <v>104</v>
      </c>
      <c r="H2416" s="12" t="s">
        <v>101</v>
      </c>
      <c r="I2416" s="20">
        <v>50</v>
      </c>
    </row>
    <row r="2417" spans="1:9" x14ac:dyDescent="0.25">
      <c r="A2417" s="20" t="s">
        <v>65</v>
      </c>
      <c r="B2417" s="28" t="s">
        <v>656</v>
      </c>
      <c r="C2417" s="29" t="s">
        <v>5</v>
      </c>
      <c r="D2417" t="s">
        <v>702</v>
      </c>
      <c r="E2417"/>
      <c r="F2417"/>
      <c r="G2417"/>
      <c r="H2417"/>
      <c r="I2417" s="20"/>
    </row>
    <row r="2418" spans="1:9" x14ac:dyDescent="0.25">
      <c r="A2418" s="20" t="s">
        <v>65</v>
      </c>
      <c r="B2418" s="28" t="s">
        <v>656</v>
      </c>
      <c r="C2418" s="29" t="s">
        <v>5</v>
      </c>
      <c r="D2418" t="s">
        <v>703</v>
      </c>
      <c r="E2418"/>
      <c r="F2418"/>
      <c r="G2418"/>
      <c r="H2418"/>
      <c r="I2418" s="20"/>
    </row>
    <row r="2419" spans="1:9" x14ac:dyDescent="0.25">
      <c r="A2419" s="20" t="s">
        <v>65</v>
      </c>
      <c r="B2419" s="28" t="s">
        <v>656</v>
      </c>
      <c r="C2419" s="29" t="s">
        <v>5</v>
      </c>
      <c r="D2419" t="s">
        <v>704</v>
      </c>
      <c r="E2419"/>
      <c r="F2419"/>
      <c r="G2419"/>
      <c r="H2419"/>
      <c r="I2419" s="20"/>
    </row>
    <row r="2420" spans="1:9" x14ac:dyDescent="0.25">
      <c r="A2420" s="20" t="s">
        <v>65</v>
      </c>
      <c r="B2420" s="28" t="s">
        <v>656</v>
      </c>
      <c r="C2420" s="29" t="s">
        <v>5</v>
      </c>
      <c r="D2420" t="s">
        <v>705</v>
      </c>
      <c r="E2420"/>
      <c r="F2420"/>
      <c r="G2420"/>
      <c r="H2420"/>
      <c r="I2420" s="20"/>
    </row>
    <row r="2421" spans="1:9" x14ac:dyDescent="0.25">
      <c r="A2421" s="20" t="s">
        <v>65</v>
      </c>
      <c r="B2421" s="28" t="s">
        <v>656</v>
      </c>
      <c r="C2421" s="29" t="s">
        <v>5</v>
      </c>
      <c r="D2421" t="s">
        <v>699</v>
      </c>
      <c r="E2421" t="s">
        <v>31</v>
      </c>
      <c r="F2421" t="s">
        <v>17</v>
      </c>
      <c r="G2421" t="s">
        <v>278</v>
      </c>
      <c r="H2421" t="s">
        <v>96</v>
      </c>
      <c r="I2421" s="20">
        <v>2</v>
      </c>
    </row>
    <row r="2422" spans="1:9" x14ac:dyDescent="0.25">
      <c r="A2422" s="20" t="s">
        <v>65</v>
      </c>
      <c r="B2422" s="28" t="s">
        <v>656</v>
      </c>
      <c r="C2422" s="29" t="s">
        <v>5</v>
      </c>
      <c r="D2422" t="s">
        <v>699</v>
      </c>
      <c r="E2422" t="s">
        <v>31</v>
      </c>
      <c r="F2422" t="s">
        <v>17</v>
      </c>
      <c r="G2422" t="s">
        <v>714</v>
      </c>
      <c r="H2422" t="s">
        <v>96</v>
      </c>
      <c r="I2422" s="20">
        <v>2</v>
      </c>
    </row>
    <row r="2423" spans="1:9" x14ac:dyDescent="0.25">
      <c r="A2423" s="20" t="s">
        <v>65</v>
      </c>
      <c r="B2423" s="28" t="s">
        <v>656</v>
      </c>
      <c r="C2423" s="29" t="s">
        <v>5</v>
      </c>
      <c r="D2423" t="s">
        <v>126</v>
      </c>
      <c r="E2423" t="s">
        <v>15</v>
      </c>
      <c r="F2423" t="s">
        <v>16</v>
      </c>
      <c r="G2423" t="s">
        <v>100</v>
      </c>
      <c r="H2423" s="12" t="s">
        <v>101</v>
      </c>
      <c r="I2423" s="20">
        <v>38</v>
      </c>
    </row>
    <row r="2424" spans="1:9" x14ac:dyDescent="0.25">
      <c r="A2424" s="20" t="s">
        <v>65</v>
      </c>
      <c r="B2424" s="28" t="s">
        <v>656</v>
      </c>
      <c r="C2424" s="29" t="s">
        <v>5</v>
      </c>
      <c r="D2424" t="s">
        <v>468</v>
      </c>
      <c r="E2424" t="s">
        <v>15</v>
      </c>
      <c r="F2424" t="s">
        <v>18</v>
      </c>
      <c r="G2424" t="s">
        <v>710</v>
      </c>
      <c r="H2424" t="s">
        <v>96</v>
      </c>
      <c r="I2424" s="20">
        <v>1</v>
      </c>
    </row>
    <row r="2425" spans="1:9" x14ac:dyDescent="0.25">
      <c r="A2425" s="20" t="s">
        <v>65</v>
      </c>
      <c r="B2425" s="28" t="s">
        <v>656</v>
      </c>
      <c r="C2425" s="29" t="s">
        <v>5</v>
      </c>
      <c r="D2425" t="s">
        <v>700</v>
      </c>
      <c r="E2425" t="s">
        <v>21</v>
      </c>
      <c r="F2425" t="s">
        <v>711</v>
      </c>
      <c r="G2425" t="s">
        <v>554</v>
      </c>
      <c r="H2425" t="s">
        <v>96</v>
      </c>
      <c r="I2425" s="20">
        <v>1</v>
      </c>
    </row>
    <row r="2426" spans="1:9" x14ac:dyDescent="0.25">
      <c r="A2426" s="20" t="s">
        <v>65</v>
      </c>
      <c r="B2426" s="28" t="s">
        <v>656</v>
      </c>
      <c r="C2426" s="29" t="s">
        <v>5</v>
      </c>
      <c r="D2426" t="s">
        <v>339</v>
      </c>
      <c r="E2426" t="s">
        <v>15</v>
      </c>
      <c r="F2426" t="s">
        <v>19</v>
      </c>
      <c r="G2426" t="s">
        <v>712</v>
      </c>
      <c r="H2426" t="s">
        <v>96</v>
      </c>
      <c r="I2426" s="20">
        <v>1</v>
      </c>
    </row>
    <row r="2427" spans="1:9" x14ac:dyDescent="0.25">
      <c r="A2427" s="20" t="s">
        <v>65</v>
      </c>
      <c r="B2427" s="28" t="s">
        <v>656</v>
      </c>
      <c r="C2427" s="29" t="s">
        <v>5</v>
      </c>
      <c r="D2427" t="s">
        <v>282</v>
      </c>
      <c r="E2427" t="s">
        <v>21</v>
      </c>
      <c r="F2427" t="s">
        <v>30</v>
      </c>
      <c r="G2427" t="s">
        <v>713</v>
      </c>
      <c r="H2427" t="s">
        <v>96</v>
      </c>
      <c r="I2427" s="20">
        <v>1</v>
      </c>
    </row>
    <row r="2428" spans="1:9" x14ac:dyDescent="0.25">
      <c r="A2428" s="20" t="s">
        <v>65</v>
      </c>
      <c r="B2428" s="28" t="s">
        <v>656</v>
      </c>
      <c r="C2428" s="29" t="s">
        <v>5</v>
      </c>
      <c r="D2428" t="s">
        <v>333</v>
      </c>
      <c r="E2428"/>
      <c r="F2428"/>
      <c r="G2428"/>
      <c r="H2428"/>
      <c r="I2428" s="20"/>
    </row>
    <row r="2429" spans="1:9" x14ac:dyDescent="0.25">
      <c r="A2429" s="20" t="s">
        <v>65</v>
      </c>
      <c r="B2429" s="28" t="s">
        <v>656</v>
      </c>
      <c r="C2429" s="29" t="s">
        <v>5</v>
      </c>
      <c r="D2429" t="s">
        <v>695</v>
      </c>
      <c r="E2429"/>
      <c r="F2429"/>
      <c r="G2429"/>
      <c r="H2429"/>
      <c r="I2429" s="20"/>
    </row>
    <row r="2430" spans="1:9" x14ac:dyDescent="0.25">
      <c r="A2430" s="20" t="s">
        <v>65</v>
      </c>
      <c r="B2430" s="28" t="s">
        <v>656</v>
      </c>
      <c r="C2430" s="29" t="s">
        <v>5</v>
      </c>
      <c r="D2430" t="s">
        <v>696</v>
      </c>
      <c r="E2430"/>
      <c r="F2430"/>
      <c r="G2430"/>
      <c r="H2430"/>
      <c r="I2430" s="20"/>
    </row>
    <row r="2431" spans="1:9" x14ac:dyDescent="0.25">
      <c r="A2431" s="20" t="s">
        <v>65</v>
      </c>
      <c r="B2431" s="28" t="s">
        <v>656</v>
      </c>
      <c r="C2431" s="29" t="s">
        <v>5</v>
      </c>
      <c r="D2431" t="s">
        <v>336</v>
      </c>
      <c r="E2431"/>
      <c r="F2431"/>
      <c r="G2431"/>
      <c r="H2431"/>
      <c r="I2431" s="20"/>
    </row>
    <row r="2432" spans="1:9" x14ac:dyDescent="0.25">
      <c r="A2432" s="20" t="s">
        <v>65</v>
      </c>
      <c r="B2432" s="28" t="s">
        <v>656</v>
      </c>
      <c r="C2432" s="29" t="s">
        <v>5</v>
      </c>
      <c r="D2432" t="s">
        <v>193</v>
      </c>
      <c r="E2432"/>
      <c r="F2432"/>
      <c r="G2432"/>
      <c r="H2432"/>
      <c r="I2432" s="20"/>
    </row>
    <row r="2433" spans="1:9" x14ac:dyDescent="0.25">
      <c r="A2433" s="20" t="s">
        <v>65</v>
      </c>
      <c r="B2433" s="28" t="s">
        <v>656</v>
      </c>
      <c r="C2433" s="29" t="s">
        <v>5</v>
      </c>
      <c r="D2433" t="s">
        <v>337</v>
      </c>
      <c r="E2433"/>
      <c r="F2433"/>
      <c r="G2433"/>
      <c r="H2433"/>
      <c r="I2433" s="20"/>
    </row>
    <row r="2434" spans="1:9" x14ac:dyDescent="0.25">
      <c r="A2434" s="20" t="s">
        <v>65</v>
      </c>
      <c r="B2434" s="28" t="s">
        <v>656</v>
      </c>
      <c r="C2434" s="29" t="s">
        <v>5</v>
      </c>
      <c r="D2434" t="s">
        <v>697</v>
      </c>
      <c r="E2434"/>
      <c r="F2434"/>
      <c r="G2434"/>
      <c r="H2434"/>
      <c r="I2434" s="20"/>
    </row>
    <row r="2435" spans="1:9" x14ac:dyDescent="0.25">
      <c r="A2435" s="20" t="s">
        <v>65</v>
      </c>
      <c r="B2435" s="28" t="s">
        <v>656</v>
      </c>
      <c r="C2435" s="29" t="s">
        <v>5</v>
      </c>
      <c r="D2435" t="s">
        <v>698</v>
      </c>
      <c r="E2435"/>
      <c r="F2435"/>
      <c r="G2435"/>
      <c r="H2435"/>
      <c r="I2435" s="20"/>
    </row>
    <row r="2436" spans="1:9" x14ac:dyDescent="0.25">
      <c r="A2436" s="20" t="s">
        <v>65</v>
      </c>
      <c r="B2436" s="21" t="s">
        <v>656</v>
      </c>
      <c r="C2436" s="29" t="s">
        <v>5</v>
      </c>
      <c r="D2436" t="s">
        <v>535</v>
      </c>
      <c r="E2436"/>
      <c r="F2436"/>
      <c r="G2436"/>
      <c r="H2436"/>
      <c r="I2436" s="20"/>
    </row>
    <row r="2437" spans="1:9" x14ac:dyDescent="0.25">
      <c r="A2437" s="20" t="s">
        <v>65</v>
      </c>
      <c r="B2437" s="28" t="s">
        <v>656</v>
      </c>
      <c r="C2437" s="29" t="s">
        <v>5</v>
      </c>
      <c r="D2437" t="s">
        <v>333</v>
      </c>
      <c r="E2437"/>
      <c r="F2437"/>
      <c r="G2437"/>
      <c r="H2437"/>
      <c r="I2437" s="20"/>
    </row>
    <row r="2438" spans="1:9" x14ac:dyDescent="0.25">
      <c r="A2438" s="20" t="s">
        <v>65</v>
      </c>
      <c r="B2438" s="28" t="s">
        <v>656</v>
      </c>
      <c r="C2438" s="29" t="s">
        <v>150</v>
      </c>
      <c r="D2438" t="s">
        <v>145</v>
      </c>
      <c r="E2438"/>
      <c r="F2438"/>
      <c r="G2438"/>
      <c r="H2438"/>
      <c r="I2438" s="20"/>
    </row>
    <row r="2439" spans="1:9" x14ac:dyDescent="0.25">
      <c r="A2439" s="20" t="s">
        <v>65</v>
      </c>
      <c r="B2439" s="28" t="s">
        <v>656</v>
      </c>
      <c r="C2439" s="29" t="s">
        <v>150</v>
      </c>
      <c r="D2439" t="s">
        <v>212</v>
      </c>
      <c r="E2439"/>
      <c r="F2439"/>
      <c r="G2439"/>
      <c r="H2439"/>
      <c r="I2439" s="20"/>
    </row>
    <row r="2440" spans="1:9" x14ac:dyDescent="0.25">
      <c r="A2440" s="20" t="s">
        <v>65</v>
      </c>
      <c r="B2440" s="28" t="s">
        <v>656</v>
      </c>
      <c r="C2440" s="29" t="s">
        <v>150</v>
      </c>
      <c r="D2440" t="s">
        <v>302</v>
      </c>
      <c r="E2440"/>
      <c r="F2440"/>
      <c r="G2440"/>
      <c r="H2440"/>
      <c r="I2440" s="20"/>
    </row>
    <row r="2441" spans="1:9" x14ac:dyDescent="0.25">
      <c r="A2441" s="20" t="s">
        <v>65</v>
      </c>
      <c r="B2441" s="28" t="s">
        <v>656</v>
      </c>
      <c r="C2441" s="29" t="s">
        <v>150</v>
      </c>
      <c r="D2441" t="s">
        <v>365</v>
      </c>
      <c r="E2441"/>
      <c r="F2441"/>
      <c r="G2441"/>
      <c r="H2441"/>
      <c r="I2441" s="20"/>
    </row>
    <row r="2442" spans="1:9" x14ac:dyDescent="0.25">
      <c r="A2442" s="20" t="s">
        <v>65</v>
      </c>
      <c r="B2442" s="28" t="s">
        <v>656</v>
      </c>
      <c r="C2442" s="29" t="s">
        <v>150</v>
      </c>
      <c r="D2442" t="s">
        <v>366</v>
      </c>
      <c r="E2442"/>
      <c r="F2442"/>
      <c r="G2442"/>
      <c r="H2442"/>
      <c r="I2442" s="20"/>
    </row>
    <row r="2443" spans="1:9" x14ac:dyDescent="0.25">
      <c r="A2443" s="20" t="s">
        <v>65</v>
      </c>
      <c r="B2443" s="28" t="s">
        <v>656</v>
      </c>
      <c r="C2443" s="29" t="s">
        <v>150</v>
      </c>
      <c r="D2443" t="s">
        <v>706</v>
      </c>
      <c r="E2443" t="s">
        <v>20</v>
      </c>
      <c r="F2443" t="s">
        <v>26</v>
      </c>
      <c r="G2443" t="s">
        <v>106</v>
      </c>
      <c r="H2443" s="12" t="s">
        <v>101</v>
      </c>
      <c r="I2443" s="20">
        <v>55</v>
      </c>
    </row>
    <row r="2444" spans="1:9" x14ac:dyDescent="0.25">
      <c r="A2444" s="20" t="s">
        <v>65</v>
      </c>
      <c r="B2444" s="28" t="s">
        <v>656</v>
      </c>
      <c r="C2444" s="29" t="s">
        <v>150</v>
      </c>
      <c r="D2444" t="s">
        <v>707</v>
      </c>
      <c r="E2444" t="s">
        <v>20</v>
      </c>
      <c r="F2444" t="s">
        <v>18</v>
      </c>
      <c r="G2444" t="s">
        <v>717</v>
      </c>
      <c r="H2444" t="s">
        <v>96</v>
      </c>
      <c r="I2444" s="20">
        <v>1</v>
      </c>
    </row>
    <row r="2445" spans="1:9" x14ac:dyDescent="0.25">
      <c r="A2445" s="20" t="s">
        <v>65</v>
      </c>
      <c r="B2445" s="28" t="s">
        <v>656</v>
      </c>
      <c r="C2445" s="29" t="s">
        <v>150</v>
      </c>
      <c r="D2445" t="s">
        <v>363</v>
      </c>
      <c r="E2445"/>
      <c r="F2445"/>
      <c r="G2445"/>
      <c r="H2445"/>
      <c r="I2445" s="20"/>
    </row>
    <row r="2446" spans="1:9" x14ac:dyDescent="0.25">
      <c r="A2446" s="20" t="s">
        <v>65</v>
      </c>
      <c r="B2446" s="28" t="s">
        <v>656</v>
      </c>
      <c r="C2446" s="29" t="s">
        <v>150</v>
      </c>
      <c r="D2446" s="24" t="s">
        <v>708</v>
      </c>
      <c r="E2446" t="s">
        <v>21</v>
      </c>
      <c r="F2446" t="s">
        <v>26</v>
      </c>
      <c r="G2446" t="s">
        <v>104</v>
      </c>
      <c r="H2446" s="12" t="s">
        <v>101</v>
      </c>
      <c r="I2446" s="20">
        <v>1.7</v>
      </c>
    </row>
    <row r="2447" spans="1:9" x14ac:dyDescent="0.25">
      <c r="A2447" s="20" t="s">
        <v>65</v>
      </c>
      <c r="B2447" s="28" t="s">
        <v>656</v>
      </c>
      <c r="C2447" s="29" t="s">
        <v>150</v>
      </c>
      <c r="D2447" t="s">
        <v>709</v>
      </c>
      <c r="E2447"/>
      <c r="F2447"/>
      <c r="G2447"/>
      <c r="H2447"/>
      <c r="I2447" s="20"/>
    </row>
    <row r="2448" spans="1:9" x14ac:dyDescent="0.25">
      <c r="A2448" s="20" t="s">
        <v>65</v>
      </c>
      <c r="B2448" s="28" t="s">
        <v>656</v>
      </c>
      <c r="C2448" s="29" t="s">
        <v>150</v>
      </c>
      <c r="D2448" t="s">
        <v>361</v>
      </c>
      <c r="E2448"/>
      <c r="F2448"/>
      <c r="G2448"/>
      <c r="H2448"/>
      <c r="I2448" s="20"/>
    </row>
    <row r="2449" spans="1:9" x14ac:dyDescent="0.25">
      <c r="A2449" s="20" t="s">
        <v>65</v>
      </c>
      <c r="B2449" s="28" t="s">
        <v>656</v>
      </c>
      <c r="C2449" s="29" t="s">
        <v>150</v>
      </c>
      <c r="D2449" t="s">
        <v>362</v>
      </c>
      <c r="E2449"/>
      <c r="F2449"/>
      <c r="G2449"/>
      <c r="H2449"/>
      <c r="I2449" s="20"/>
    </row>
    <row r="2450" spans="1:9" x14ac:dyDescent="0.25">
      <c r="A2450" s="20" t="s">
        <v>65</v>
      </c>
      <c r="B2450" s="28" t="s">
        <v>656</v>
      </c>
      <c r="C2450" s="29" t="s">
        <v>150</v>
      </c>
      <c r="D2450" t="s">
        <v>340</v>
      </c>
      <c r="E2450" t="s">
        <v>15</v>
      </c>
      <c r="F2450" t="s">
        <v>19</v>
      </c>
      <c r="G2450" t="s">
        <v>715</v>
      </c>
      <c r="H2450" t="s">
        <v>96</v>
      </c>
      <c r="I2450" s="20">
        <v>1</v>
      </c>
    </row>
    <row r="2451" spans="1:9" x14ac:dyDescent="0.25">
      <c r="A2451" s="20" t="s">
        <v>65</v>
      </c>
      <c r="B2451" s="28" t="s">
        <v>656</v>
      </c>
      <c r="C2451" s="29" t="s">
        <v>150</v>
      </c>
      <c r="D2451" t="s">
        <v>464</v>
      </c>
      <c r="E2451" t="s">
        <v>21</v>
      </c>
      <c r="F2451" t="s">
        <v>26</v>
      </c>
      <c r="G2451" t="s">
        <v>104</v>
      </c>
      <c r="H2451" s="12" t="s">
        <v>101</v>
      </c>
      <c r="I2451" s="20">
        <v>48</v>
      </c>
    </row>
    <row r="2452" spans="1:9" x14ac:dyDescent="0.25">
      <c r="A2452" s="20" t="s">
        <v>65</v>
      </c>
      <c r="B2452" s="28" t="s">
        <v>656</v>
      </c>
      <c r="C2452" s="29" t="s">
        <v>150</v>
      </c>
      <c r="D2452" t="s">
        <v>701</v>
      </c>
      <c r="E2452"/>
      <c r="F2452"/>
      <c r="G2452"/>
      <c r="H2452"/>
      <c r="I2452" s="20"/>
    </row>
    <row r="2453" spans="1:9" x14ac:dyDescent="0.25">
      <c r="A2453" s="20" t="s">
        <v>65</v>
      </c>
      <c r="B2453" s="28" t="s">
        <v>656</v>
      </c>
      <c r="C2453" s="29" t="s">
        <v>150</v>
      </c>
      <c r="D2453" t="s">
        <v>565</v>
      </c>
      <c r="E2453" t="s">
        <v>20</v>
      </c>
      <c r="F2453" t="s">
        <v>716</v>
      </c>
      <c r="G2453" t="s">
        <v>103</v>
      </c>
      <c r="H2453" t="s">
        <v>96</v>
      </c>
      <c r="I2453" s="20">
        <v>1</v>
      </c>
    </row>
    <row r="2454" spans="1:9" x14ac:dyDescent="0.25">
      <c r="A2454" s="20" t="s">
        <v>65</v>
      </c>
      <c r="B2454" s="28" t="s">
        <v>656</v>
      </c>
      <c r="C2454" s="29" t="s">
        <v>150</v>
      </c>
      <c r="D2454" t="s">
        <v>620</v>
      </c>
      <c r="E2454"/>
      <c r="F2454"/>
      <c r="G2454"/>
      <c r="H2454"/>
      <c r="I2454" s="20"/>
    </row>
    <row r="2455" spans="1:9" x14ac:dyDescent="0.25">
      <c r="A2455" s="20" t="s">
        <v>65</v>
      </c>
      <c r="B2455" s="28" t="s">
        <v>656</v>
      </c>
      <c r="C2455" s="29" t="s">
        <v>150</v>
      </c>
      <c r="D2455" t="s">
        <v>186</v>
      </c>
      <c r="E2455" t="s">
        <v>21</v>
      </c>
      <c r="F2455" t="s">
        <v>26</v>
      </c>
      <c r="G2455" t="s">
        <v>104</v>
      </c>
      <c r="H2455" s="12" t="s">
        <v>101</v>
      </c>
      <c r="I2455" s="20">
        <v>50</v>
      </c>
    </row>
    <row r="2456" spans="1:9" x14ac:dyDescent="0.25">
      <c r="A2456" s="20" t="s">
        <v>65</v>
      </c>
      <c r="B2456" s="28" t="s">
        <v>656</v>
      </c>
      <c r="C2456" s="29" t="s">
        <v>150</v>
      </c>
      <c r="D2456" t="s">
        <v>702</v>
      </c>
      <c r="E2456"/>
      <c r="F2456"/>
      <c r="G2456"/>
      <c r="H2456"/>
      <c r="I2456" s="20"/>
    </row>
    <row r="2457" spans="1:9" x14ac:dyDescent="0.25">
      <c r="A2457" s="20" t="s">
        <v>65</v>
      </c>
      <c r="B2457" s="28" t="s">
        <v>656</v>
      </c>
      <c r="C2457" s="29" t="s">
        <v>150</v>
      </c>
      <c r="D2457" t="s">
        <v>703</v>
      </c>
      <c r="E2457"/>
      <c r="F2457"/>
      <c r="G2457"/>
      <c r="H2457"/>
      <c r="I2457" s="20"/>
    </row>
    <row r="2458" spans="1:9" x14ac:dyDescent="0.25">
      <c r="A2458" s="20" t="s">
        <v>65</v>
      </c>
      <c r="B2458" s="28" t="s">
        <v>656</v>
      </c>
      <c r="C2458" s="29" t="s">
        <v>150</v>
      </c>
      <c r="D2458" t="s">
        <v>704</v>
      </c>
      <c r="E2458"/>
      <c r="F2458"/>
      <c r="G2458"/>
      <c r="H2458"/>
      <c r="I2458" s="20"/>
    </row>
    <row r="2459" spans="1:9" x14ac:dyDescent="0.25">
      <c r="A2459" s="20" t="s">
        <v>65</v>
      </c>
      <c r="B2459" s="28" t="s">
        <v>656</v>
      </c>
      <c r="C2459" s="29" t="s">
        <v>150</v>
      </c>
      <c r="D2459" t="s">
        <v>705</v>
      </c>
      <c r="E2459"/>
      <c r="F2459"/>
      <c r="G2459"/>
      <c r="H2459"/>
      <c r="I2459" s="20"/>
    </row>
    <row r="2460" spans="1:9" x14ac:dyDescent="0.25">
      <c r="A2460" s="20" t="s">
        <v>65</v>
      </c>
      <c r="B2460" s="28" t="s">
        <v>656</v>
      </c>
      <c r="C2460" s="29" t="s">
        <v>150</v>
      </c>
      <c r="D2460" t="s">
        <v>699</v>
      </c>
      <c r="E2460" t="s">
        <v>31</v>
      </c>
      <c r="F2460" t="s">
        <v>17</v>
      </c>
      <c r="G2460" t="s">
        <v>278</v>
      </c>
      <c r="H2460" t="s">
        <v>96</v>
      </c>
      <c r="I2460" s="20">
        <v>2</v>
      </c>
    </row>
    <row r="2461" spans="1:9" x14ac:dyDescent="0.25">
      <c r="A2461" s="20" t="s">
        <v>65</v>
      </c>
      <c r="B2461" s="28" t="s">
        <v>656</v>
      </c>
      <c r="C2461" s="29" t="s">
        <v>150</v>
      </c>
      <c r="D2461" t="s">
        <v>699</v>
      </c>
      <c r="E2461" t="s">
        <v>31</v>
      </c>
      <c r="F2461" t="s">
        <v>17</v>
      </c>
      <c r="G2461" t="s">
        <v>714</v>
      </c>
      <c r="H2461" t="s">
        <v>96</v>
      </c>
      <c r="I2461" s="20">
        <v>2</v>
      </c>
    </row>
    <row r="2462" spans="1:9" x14ac:dyDescent="0.25">
      <c r="A2462" s="20" t="s">
        <v>65</v>
      </c>
      <c r="B2462" s="28" t="s">
        <v>656</v>
      </c>
      <c r="C2462" s="29" t="s">
        <v>150</v>
      </c>
      <c r="D2462" t="s">
        <v>126</v>
      </c>
      <c r="E2462" t="s">
        <v>15</v>
      </c>
      <c r="F2462" t="s">
        <v>16</v>
      </c>
      <c r="G2462" t="s">
        <v>100</v>
      </c>
      <c r="H2462" s="12" t="s">
        <v>101</v>
      </c>
      <c r="I2462" s="20">
        <v>38</v>
      </c>
    </row>
    <row r="2463" spans="1:9" x14ac:dyDescent="0.25">
      <c r="A2463" s="20" t="s">
        <v>65</v>
      </c>
      <c r="B2463" s="28" t="s">
        <v>656</v>
      </c>
      <c r="C2463" s="29" t="s">
        <v>150</v>
      </c>
      <c r="D2463" t="s">
        <v>468</v>
      </c>
      <c r="E2463" t="s">
        <v>15</v>
      </c>
      <c r="F2463" t="s">
        <v>18</v>
      </c>
      <c r="G2463" t="s">
        <v>710</v>
      </c>
      <c r="H2463" t="s">
        <v>96</v>
      </c>
      <c r="I2463" s="20">
        <v>1</v>
      </c>
    </row>
    <row r="2464" spans="1:9" x14ac:dyDescent="0.25">
      <c r="A2464" s="20" t="s">
        <v>65</v>
      </c>
      <c r="B2464" s="28" t="s">
        <v>656</v>
      </c>
      <c r="C2464" s="29" t="s">
        <v>150</v>
      </c>
      <c r="D2464" t="s">
        <v>700</v>
      </c>
      <c r="E2464" t="s">
        <v>21</v>
      </c>
      <c r="F2464" t="s">
        <v>711</v>
      </c>
      <c r="G2464" t="s">
        <v>554</v>
      </c>
      <c r="H2464" t="s">
        <v>96</v>
      </c>
      <c r="I2464" s="20">
        <v>1</v>
      </c>
    </row>
    <row r="2465" spans="1:9" x14ac:dyDescent="0.25">
      <c r="A2465" s="20" t="s">
        <v>65</v>
      </c>
      <c r="B2465" s="28" t="s">
        <v>656</v>
      </c>
      <c r="C2465" s="29" t="s">
        <v>150</v>
      </c>
      <c r="D2465" t="s">
        <v>339</v>
      </c>
      <c r="E2465" t="s">
        <v>15</v>
      </c>
      <c r="F2465" t="s">
        <v>19</v>
      </c>
      <c r="G2465" t="s">
        <v>712</v>
      </c>
      <c r="H2465" t="s">
        <v>96</v>
      </c>
      <c r="I2465" s="20">
        <v>1</v>
      </c>
    </row>
    <row r="2466" spans="1:9" x14ac:dyDescent="0.25">
      <c r="A2466" s="20" t="s">
        <v>65</v>
      </c>
      <c r="B2466" s="28" t="s">
        <v>656</v>
      </c>
      <c r="C2466" s="29" t="s">
        <v>150</v>
      </c>
      <c r="D2466" t="s">
        <v>282</v>
      </c>
      <c r="E2466" t="s">
        <v>21</v>
      </c>
      <c r="F2466" t="s">
        <v>30</v>
      </c>
      <c r="G2466" t="s">
        <v>713</v>
      </c>
      <c r="H2466" t="s">
        <v>96</v>
      </c>
      <c r="I2466" s="20">
        <v>1</v>
      </c>
    </row>
    <row r="2467" spans="1:9" x14ac:dyDescent="0.25">
      <c r="A2467" s="20" t="s">
        <v>65</v>
      </c>
      <c r="B2467" s="28" t="s">
        <v>656</v>
      </c>
      <c r="C2467" s="29" t="s">
        <v>150</v>
      </c>
      <c r="D2467" t="s">
        <v>333</v>
      </c>
      <c r="E2467"/>
      <c r="F2467"/>
      <c r="G2467"/>
      <c r="H2467"/>
      <c r="I2467" s="20"/>
    </row>
    <row r="2468" spans="1:9" x14ac:dyDescent="0.25">
      <c r="A2468" s="20" t="s">
        <v>65</v>
      </c>
      <c r="B2468" s="28" t="s">
        <v>656</v>
      </c>
      <c r="C2468" s="29" t="s">
        <v>150</v>
      </c>
      <c r="D2468" t="s">
        <v>695</v>
      </c>
      <c r="E2468"/>
      <c r="F2468"/>
      <c r="G2468"/>
      <c r="H2468"/>
      <c r="I2468" s="20"/>
    </row>
    <row r="2469" spans="1:9" x14ac:dyDescent="0.25">
      <c r="A2469" s="20" t="s">
        <v>65</v>
      </c>
      <c r="B2469" s="28" t="s">
        <v>656</v>
      </c>
      <c r="C2469" s="29" t="s">
        <v>150</v>
      </c>
      <c r="D2469" t="s">
        <v>696</v>
      </c>
      <c r="E2469"/>
      <c r="F2469"/>
      <c r="G2469"/>
      <c r="H2469"/>
      <c r="I2469" s="20"/>
    </row>
    <row r="2470" spans="1:9" x14ac:dyDescent="0.25">
      <c r="A2470" s="20" t="s">
        <v>65</v>
      </c>
      <c r="B2470" s="28" t="s">
        <v>656</v>
      </c>
      <c r="C2470" s="29" t="s">
        <v>150</v>
      </c>
      <c r="D2470" t="s">
        <v>336</v>
      </c>
      <c r="E2470"/>
      <c r="F2470"/>
      <c r="G2470"/>
      <c r="H2470"/>
      <c r="I2470" s="20"/>
    </row>
    <row r="2471" spans="1:9" x14ac:dyDescent="0.25">
      <c r="A2471" s="20" t="s">
        <v>65</v>
      </c>
      <c r="B2471" s="28" t="s">
        <v>656</v>
      </c>
      <c r="C2471" s="29" t="s">
        <v>150</v>
      </c>
      <c r="D2471" t="s">
        <v>193</v>
      </c>
      <c r="E2471"/>
      <c r="F2471"/>
      <c r="G2471"/>
      <c r="H2471"/>
      <c r="I2471" s="20"/>
    </row>
    <row r="2472" spans="1:9" x14ac:dyDescent="0.25">
      <c r="A2472" s="20" t="s">
        <v>65</v>
      </c>
      <c r="B2472" s="28" t="s">
        <v>656</v>
      </c>
      <c r="C2472" s="29" t="s">
        <v>150</v>
      </c>
      <c r="D2472" t="s">
        <v>337</v>
      </c>
      <c r="E2472"/>
      <c r="F2472"/>
      <c r="G2472"/>
      <c r="H2472"/>
      <c r="I2472" s="20"/>
    </row>
    <row r="2473" spans="1:9" x14ac:dyDescent="0.25">
      <c r="A2473" s="20" t="s">
        <v>65</v>
      </c>
      <c r="B2473" s="28" t="s">
        <v>656</v>
      </c>
      <c r="C2473" s="29" t="s">
        <v>150</v>
      </c>
      <c r="D2473" t="s">
        <v>697</v>
      </c>
      <c r="E2473"/>
      <c r="F2473"/>
      <c r="G2473"/>
      <c r="H2473"/>
      <c r="I2473" s="20"/>
    </row>
    <row r="2474" spans="1:9" x14ac:dyDescent="0.25">
      <c r="A2474" s="20" t="s">
        <v>65</v>
      </c>
      <c r="B2474" s="28" t="s">
        <v>656</v>
      </c>
      <c r="C2474" s="29" t="s">
        <v>150</v>
      </c>
      <c r="D2474" t="s">
        <v>698</v>
      </c>
      <c r="E2474"/>
      <c r="F2474"/>
      <c r="G2474"/>
      <c r="H2474"/>
      <c r="I2474" s="20"/>
    </row>
    <row r="2475" spans="1:9" x14ac:dyDescent="0.25">
      <c r="A2475" s="20" t="s">
        <v>65</v>
      </c>
      <c r="B2475" s="21" t="s">
        <v>656</v>
      </c>
      <c r="C2475" s="29" t="s">
        <v>150</v>
      </c>
      <c r="D2475" t="s">
        <v>535</v>
      </c>
      <c r="E2475"/>
      <c r="F2475"/>
      <c r="G2475"/>
      <c r="H2475"/>
      <c r="I2475" s="20"/>
    </row>
    <row r="2476" spans="1:9" x14ac:dyDescent="0.25">
      <c r="A2476" s="20" t="s">
        <v>65</v>
      </c>
      <c r="B2476" s="28" t="s">
        <v>656</v>
      </c>
      <c r="C2476" s="29" t="s">
        <v>150</v>
      </c>
      <c r="D2476" t="s">
        <v>333</v>
      </c>
      <c r="E2476"/>
      <c r="F2476"/>
      <c r="G2476"/>
      <c r="H2476"/>
      <c r="I2476" s="20"/>
    </row>
    <row r="2477" spans="1:9" x14ac:dyDescent="0.25">
      <c r="A2477" s="20" t="s">
        <v>718</v>
      </c>
      <c r="B2477" s="20" t="s">
        <v>659</v>
      </c>
      <c r="C2477" s="20" t="s">
        <v>67</v>
      </c>
      <c r="D2477" t="s">
        <v>719</v>
      </c>
      <c r="E2477"/>
      <c r="F2477"/>
      <c r="G2477"/>
      <c r="H2477"/>
      <c r="I2477" s="20"/>
    </row>
    <row r="2478" spans="1:9" x14ac:dyDescent="0.25">
      <c r="A2478" s="20" t="s">
        <v>718</v>
      </c>
      <c r="B2478" s="20" t="s">
        <v>659</v>
      </c>
      <c r="C2478" s="20" t="s">
        <v>61</v>
      </c>
      <c r="D2478" t="s">
        <v>333</v>
      </c>
      <c r="E2478"/>
      <c r="F2478"/>
      <c r="G2478"/>
      <c r="H2478"/>
      <c r="I2478" s="20"/>
    </row>
    <row r="2479" spans="1:9" x14ac:dyDescent="0.25">
      <c r="A2479" s="20" t="s">
        <v>718</v>
      </c>
      <c r="B2479" s="20" t="s">
        <v>659</v>
      </c>
      <c r="C2479" s="20" t="s">
        <v>61</v>
      </c>
      <c r="D2479" t="s">
        <v>720</v>
      </c>
      <c r="E2479"/>
      <c r="F2479"/>
      <c r="G2479"/>
      <c r="H2479"/>
      <c r="I2479" s="20"/>
    </row>
    <row r="2480" spans="1:9" x14ac:dyDescent="0.25">
      <c r="A2480" s="20" t="s">
        <v>718</v>
      </c>
      <c r="B2480" s="20" t="s">
        <v>659</v>
      </c>
      <c r="C2480" s="20" t="s">
        <v>61</v>
      </c>
      <c r="D2480" t="s">
        <v>721</v>
      </c>
      <c r="E2480"/>
      <c r="F2480"/>
      <c r="G2480"/>
      <c r="H2480"/>
      <c r="I2480" s="20"/>
    </row>
    <row r="2481" spans="1:9" x14ac:dyDescent="0.25">
      <c r="A2481" s="20" t="s">
        <v>718</v>
      </c>
      <c r="B2481" s="20" t="s">
        <v>659</v>
      </c>
      <c r="C2481" s="20" t="s">
        <v>61</v>
      </c>
      <c r="D2481" t="s">
        <v>722</v>
      </c>
      <c r="E2481"/>
      <c r="F2481"/>
      <c r="G2481"/>
      <c r="H2481"/>
      <c r="I2481" s="20"/>
    </row>
    <row r="2482" spans="1:9" x14ac:dyDescent="0.25">
      <c r="A2482" s="20" t="s">
        <v>718</v>
      </c>
      <c r="B2482" s="20" t="s">
        <v>659</v>
      </c>
      <c r="C2482" s="20" t="s">
        <v>119</v>
      </c>
      <c r="D2482" t="s">
        <v>723</v>
      </c>
      <c r="E2482" t="s">
        <v>21</v>
      </c>
      <c r="F2482" t="s">
        <v>553</v>
      </c>
      <c r="G2482" t="s">
        <v>349</v>
      </c>
      <c r="H2482" t="s">
        <v>96</v>
      </c>
      <c r="I2482" s="20">
        <v>3</v>
      </c>
    </row>
    <row r="2483" spans="1:9" x14ac:dyDescent="0.25">
      <c r="A2483" s="20" t="s">
        <v>718</v>
      </c>
      <c r="B2483" s="20" t="s">
        <v>659</v>
      </c>
      <c r="C2483" s="20" t="s">
        <v>119</v>
      </c>
      <c r="D2483" t="s">
        <v>724</v>
      </c>
      <c r="E2483" t="s">
        <v>20</v>
      </c>
      <c r="F2483" t="s">
        <v>566</v>
      </c>
      <c r="G2483" t="s">
        <v>567</v>
      </c>
      <c r="H2483" t="s">
        <v>96</v>
      </c>
      <c r="I2483" s="20">
        <v>2</v>
      </c>
    </row>
    <row r="2484" spans="1:9" x14ac:dyDescent="0.25">
      <c r="A2484" s="20" t="s">
        <v>718</v>
      </c>
      <c r="B2484" s="20" t="s">
        <v>659</v>
      </c>
      <c r="C2484" s="20" t="s">
        <v>6</v>
      </c>
      <c r="D2484" t="s">
        <v>725</v>
      </c>
      <c r="E2484"/>
      <c r="F2484"/>
      <c r="G2484"/>
      <c r="H2484"/>
      <c r="I2484" s="20"/>
    </row>
    <row r="2485" spans="1:9" x14ac:dyDescent="0.25">
      <c r="A2485" s="20" t="s">
        <v>718</v>
      </c>
      <c r="B2485" s="20" t="s">
        <v>659</v>
      </c>
      <c r="C2485" s="20" t="s">
        <v>6</v>
      </c>
      <c r="D2485" t="s">
        <v>726</v>
      </c>
      <c r="E2485"/>
      <c r="F2485"/>
      <c r="G2485"/>
      <c r="H2485"/>
      <c r="I2485" s="20"/>
    </row>
    <row r="2486" spans="1:9" x14ac:dyDescent="0.25">
      <c r="A2486" s="20" t="s">
        <v>718</v>
      </c>
      <c r="B2486" s="20" t="s">
        <v>659</v>
      </c>
      <c r="C2486" s="20" t="s">
        <v>6</v>
      </c>
      <c r="D2486" t="s">
        <v>727</v>
      </c>
      <c r="E2486"/>
      <c r="F2486"/>
      <c r="G2486"/>
      <c r="H2486"/>
      <c r="I2486" s="20"/>
    </row>
    <row r="2487" spans="1:9" x14ac:dyDescent="0.25">
      <c r="A2487" s="20" t="s">
        <v>718</v>
      </c>
      <c r="B2487" s="20" t="s">
        <v>659</v>
      </c>
      <c r="C2487" s="20" t="s">
        <v>6</v>
      </c>
      <c r="D2487" t="s">
        <v>728</v>
      </c>
      <c r="E2487"/>
      <c r="F2487"/>
      <c r="G2487"/>
      <c r="H2487"/>
      <c r="I2487" s="20"/>
    </row>
    <row r="2488" spans="1:9" x14ac:dyDescent="0.25">
      <c r="A2488" s="20" t="s">
        <v>718</v>
      </c>
      <c r="B2488" s="20" t="s">
        <v>659</v>
      </c>
      <c r="C2488" s="20" t="s">
        <v>6</v>
      </c>
      <c r="D2488" t="s">
        <v>729</v>
      </c>
      <c r="E2488"/>
      <c r="F2488"/>
      <c r="G2488"/>
      <c r="H2488"/>
      <c r="I2488" s="20"/>
    </row>
    <row r="2489" spans="1:9" x14ac:dyDescent="0.25">
      <c r="A2489" s="20" t="s">
        <v>718</v>
      </c>
      <c r="B2489" s="20" t="s">
        <v>659</v>
      </c>
      <c r="C2489" s="20" t="s">
        <v>4</v>
      </c>
      <c r="D2489" t="s">
        <v>730</v>
      </c>
      <c r="E2489" t="s">
        <v>15</v>
      </c>
      <c r="F2489" t="s">
        <v>16</v>
      </c>
      <c r="G2489" t="s">
        <v>100</v>
      </c>
      <c r="H2489" s="12" t="s">
        <v>101</v>
      </c>
      <c r="I2489" s="20">
        <v>86</v>
      </c>
    </row>
    <row r="2490" spans="1:9" x14ac:dyDescent="0.25">
      <c r="A2490" s="20" t="s">
        <v>718</v>
      </c>
      <c r="B2490" s="20" t="s">
        <v>659</v>
      </c>
      <c r="C2490" s="20" t="s">
        <v>4</v>
      </c>
      <c r="D2490" t="s">
        <v>99</v>
      </c>
      <c r="E2490" t="s">
        <v>15</v>
      </c>
      <c r="F2490" t="s">
        <v>18</v>
      </c>
      <c r="G2490" t="s">
        <v>276</v>
      </c>
      <c r="H2490" t="s">
        <v>96</v>
      </c>
      <c r="I2490" s="20">
        <v>3</v>
      </c>
    </row>
    <row r="2491" spans="1:9" x14ac:dyDescent="0.25">
      <c r="A2491" s="20" t="s">
        <v>718</v>
      </c>
      <c r="B2491" s="20" t="s">
        <v>659</v>
      </c>
      <c r="C2491" s="20" t="s">
        <v>4</v>
      </c>
      <c r="D2491" t="s">
        <v>127</v>
      </c>
      <c r="E2491" t="s">
        <v>15</v>
      </c>
      <c r="F2491" t="s">
        <v>19</v>
      </c>
      <c r="G2491" t="s">
        <v>692</v>
      </c>
      <c r="H2491" t="s">
        <v>96</v>
      </c>
      <c r="I2491" s="20">
        <v>2</v>
      </c>
    </row>
    <row r="2492" spans="1:9" x14ac:dyDescent="0.25">
      <c r="A2492" s="20" t="s">
        <v>718</v>
      </c>
      <c r="B2492" s="20" t="s">
        <v>659</v>
      </c>
      <c r="C2492" s="20" t="s">
        <v>4</v>
      </c>
      <c r="D2492" t="s">
        <v>422</v>
      </c>
      <c r="E2492" t="s">
        <v>15</v>
      </c>
      <c r="F2492" t="s">
        <v>19</v>
      </c>
      <c r="G2492" t="s">
        <v>676</v>
      </c>
      <c r="H2492" t="s">
        <v>96</v>
      </c>
      <c r="I2492" s="20">
        <v>1</v>
      </c>
    </row>
    <row r="2493" spans="1:9" x14ac:dyDescent="0.25">
      <c r="A2493" s="20" t="s">
        <v>718</v>
      </c>
      <c r="B2493" s="20" t="s">
        <v>659</v>
      </c>
      <c r="C2493" s="20" t="s">
        <v>4</v>
      </c>
      <c r="D2493" t="s">
        <v>731</v>
      </c>
      <c r="E2493" t="s">
        <v>21</v>
      </c>
      <c r="F2493" t="s">
        <v>553</v>
      </c>
      <c r="G2493" t="s">
        <v>349</v>
      </c>
      <c r="H2493" t="s">
        <v>96</v>
      </c>
      <c r="I2493" s="20">
        <v>3</v>
      </c>
    </row>
    <row r="2494" spans="1:9" x14ac:dyDescent="0.25">
      <c r="A2494" s="20" t="s">
        <v>718</v>
      </c>
      <c r="B2494" s="20" t="s">
        <v>659</v>
      </c>
      <c r="C2494" s="20" t="s">
        <v>4</v>
      </c>
      <c r="D2494" t="s">
        <v>732</v>
      </c>
      <c r="E2494" t="s">
        <v>15</v>
      </c>
      <c r="F2494" t="s">
        <v>752</v>
      </c>
      <c r="G2494" t="s">
        <v>753</v>
      </c>
      <c r="H2494" t="s">
        <v>96</v>
      </c>
      <c r="I2494" s="20">
        <v>2</v>
      </c>
    </row>
    <row r="2495" spans="1:9" x14ac:dyDescent="0.25">
      <c r="A2495" s="20" t="s">
        <v>718</v>
      </c>
      <c r="B2495" s="20" t="s">
        <v>659</v>
      </c>
      <c r="C2495" s="20" t="s">
        <v>2</v>
      </c>
      <c r="D2495" t="s">
        <v>813</v>
      </c>
      <c r="E2495" t="s">
        <v>21</v>
      </c>
      <c r="F2495" t="s">
        <v>26</v>
      </c>
      <c r="G2495" t="s">
        <v>104</v>
      </c>
      <c r="H2495" s="12" t="s">
        <v>101</v>
      </c>
      <c r="I2495" s="20">
        <v>83</v>
      </c>
    </row>
    <row r="2496" spans="1:9" x14ac:dyDescent="0.25">
      <c r="A2496" s="20" t="s">
        <v>718</v>
      </c>
      <c r="B2496" s="20" t="s">
        <v>659</v>
      </c>
      <c r="C2496" s="20" t="s">
        <v>2</v>
      </c>
      <c r="D2496" t="s">
        <v>814</v>
      </c>
      <c r="E2496" t="s">
        <v>21</v>
      </c>
      <c r="F2496" t="s">
        <v>122</v>
      </c>
      <c r="G2496" t="s">
        <v>815</v>
      </c>
      <c r="H2496" t="s">
        <v>96</v>
      </c>
      <c r="I2496" s="20">
        <v>1</v>
      </c>
    </row>
    <row r="2497" spans="1:9" x14ac:dyDescent="0.25">
      <c r="A2497" s="20" t="s">
        <v>718</v>
      </c>
      <c r="B2497" s="20" t="s">
        <v>659</v>
      </c>
      <c r="C2497" s="20" t="s">
        <v>2</v>
      </c>
      <c r="D2497" t="s">
        <v>814</v>
      </c>
      <c r="E2497" t="s">
        <v>21</v>
      </c>
      <c r="F2497" t="s">
        <v>122</v>
      </c>
      <c r="G2497" t="s">
        <v>816</v>
      </c>
      <c r="H2497" t="s">
        <v>96</v>
      </c>
      <c r="I2497" s="20">
        <v>1</v>
      </c>
    </row>
    <row r="2498" spans="1:9" x14ac:dyDescent="0.25">
      <c r="A2498" s="20" t="s">
        <v>718</v>
      </c>
      <c r="B2498" s="20" t="s">
        <v>659</v>
      </c>
      <c r="C2498" s="20" t="s">
        <v>2</v>
      </c>
      <c r="D2498" t="s">
        <v>733</v>
      </c>
      <c r="E2498"/>
      <c r="F2498"/>
      <c r="G2498"/>
      <c r="H2498"/>
      <c r="I2498" s="20"/>
    </row>
    <row r="2499" spans="1:9" x14ac:dyDescent="0.25">
      <c r="A2499" s="20" t="s">
        <v>718</v>
      </c>
      <c r="B2499" s="20" t="s">
        <v>659</v>
      </c>
      <c r="C2499" s="20" t="s">
        <v>2</v>
      </c>
      <c r="D2499" t="s">
        <v>333</v>
      </c>
      <c r="E2499"/>
      <c r="F2499"/>
      <c r="G2499"/>
      <c r="H2499"/>
      <c r="I2499" s="20"/>
    </row>
    <row r="2500" spans="1:9" x14ac:dyDescent="0.25">
      <c r="A2500" s="20" t="s">
        <v>718</v>
      </c>
      <c r="B2500" s="20" t="s">
        <v>659</v>
      </c>
      <c r="C2500" s="20" t="s">
        <v>2</v>
      </c>
      <c r="D2500" t="s">
        <v>734</v>
      </c>
      <c r="E2500" t="s">
        <v>15</v>
      </c>
      <c r="F2500" t="s">
        <v>58</v>
      </c>
      <c r="G2500" t="s">
        <v>435</v>
      </c>
      <c r="H2500" t="s">
        <v>96</v>
      </c>
      <c r="I2500" s="20">
        <v>1</v>
      </c>
    </row>
    <row r="2501" spans="1:9" x14ac:dyDescent="0.25">
      <c r="A2501" s="20" t="s">
        <v>718</v>
      </c>
      <c r="B2501" s="20" t="s">
        <v>659</v>
      </c>
      <c r="C2501" s="20" t="s">
        <v>2</v>
      </c>
      <c r="D2501" t="s">
        <v>735</v>
      </c>
      <c r="E2501"/>
      <c r="F2501"/>
      <c r="G2501"/>
      <c r="H2501"/>
      <c r="I2501" s="20"/>
    </row>
    <row r="2502" spans="1:9" x14ac:dyDescent="0.25">
      <c r="A2502" s="20" t="s">
        <v>718</v>
      </c>
      <c r="B2502" s="20" t="s">
        <v>659</v>
      </c>
      <c r="C2502" s="20" t="s">
        <v>7</v>
      </c>
      <c r="D2502" t="s">
        <v>736</v>
      </c>
      <c r="E2502" t="s">
        <v>20</v>
      </c>
      <c r="F2502" t="s">
        <v>26</v>
      </c>
      <c r="G2502" t="s">
        <v>106</v>
      </c>
      <c r="H2502" t="s">
        <v>96</v>
      </c>
      <c r="I2502" s="20">
        <v>443</v>
      </c>
    </row>
    <row r="2503" spans="1:9" x14ac:dyDescent="0.25">
      <c r="A2503" s="20" t="s">
        <v>718</v>
      </c>
      <c r="B2503" s="20" t="s">
        <v>659</v>
      </c>
      <c r="C2503" s="20" t="s">
        <v>7</v>
      </c>
      <c r="D2503" t="s">
        <v>737</v>
      </c>
      <c r="E2503" t="s">
        <v>20</v>
      </c>
      <c r="F2503" t="s">
        <v>29</v>
      </c>
      <c r="G2503" t="s">
        <v>759</v>
      </c>
      <c r="H2503" t="s">
        <v>96</v>
      </c>
      <c r="I2503" s="20">
        <v>1</v>
      </c>
    </row>
    <row r="2504" spans="1:9" x14ac:dyDescent="0.25">
      <c r="A2504" s="20" t="s">
        <v>718</v>
      </c>
      <c r="B2504" s="20" t="s">
        <v>659</v>
      </c>
      <c r="C2504" s="20" t="s">
        <v>7</v>
      </c>
      <c r="D2504" t="s">
        <v>294</v>
      </c>
      <c r="E2504" t="s">
        <v>20</v>
      </c>
      <c r="F2504" t="s">
        <v>811</v>
      </c>
      <c r="G2504" t="s">
        <v>812</v>
      </c>
      <c r="H2504" t="s">
        <v>96</v>
      </c>
      <c r="I2504" s="20">
        <v>1</v>
      </c>
    </row>
    <row r="2505" spans="1:9" x14ac:dyDescent="0.25">
      <c r="A2505" s="20" t="s">
        <v>718</v>
      </c>
      <c r="B2505" s="20" t="s">
        <v>659</v>
      </c>
      <c r="C2505" s="20" t="s">
        <v>7</v>
      </c>
      <c r="D2505" t="s">
        <v>738</v>
      </c>
      <c r="E2505" t="s">
        <v>20</v>
      </c>
      <c r="F2505" t="s">
        <v>566</v>
      </c>
      <c r="G2505" t="s">
        <v>567</v>
      </c>
      <c r="H2505" t="s">
        <v>96</v>
      </c>
      <c r="I2505" s="20">
        <v>2</v>
      </c>
    </row>
    <row r="2506" spans="1:9" x14ac:dyDescent="0.25">
      <c r="A2506" s="20" t="s">
        <v>718</v>
      </c>
      <c r="B2506" s="20" t="s">
        <v>659</v>
      </c>
      <c r="C2506" s="20" t="s">
        <v>7</v>
      </c>
      <c r="D2506" t="s">
        <v>761</v>
      </c>
      <c r="E2506" t="s">
        <v>21</v>
      </c>
      <c r="F2506" t="s">
        <v>26</v>
      </c>
      <c r="G2506" t="s">
        <v>760</v>
      </c>
      <c r="H2506" s="12" t="s">
        <v>101</v>
      </c>
      <c r="I2506" s="20">
        <v>155</v>
      </c>
    </row>
    <row r="2507" spans="1:9" x14ac:dyDescent="0.25">
      <c r="A2507" s="20" t="s">
        <v>718</v>
      </c>
      <c r="B2507" s="20" t="s">
        <v>659</v>
      </c>
      <c r="C2507" s="20" t="s">
        <v>7</v>
      </c>
      <c r="D2507" t="s">
        <v>762</v>
      </c>
      <c r="E2507" t="s">
        <v>21</v>
      </c>
      <c r="F2507" t="s">
        <v>26</v>
      </c>
      <c r="G2507" t="s">
        <v>760</v>
      </c>
      <c r="H2507" s="12" t="s">
        <v>101</v>
      </c>
      <c r="I2507" s="20">
        <v>155</v>
      </c>
    </row>
    <row r="2508" spans="1:9" x14ac:dyDescent="0.25">
      <c r="A2508" s="20" t="s">
        <v>718</v>
      </c>
      <c r="B2508" s="20" t="s">
        <v>659</v>
      </c>
      <c r="C2508" s="20" t="s">
        <v>7</v>
      </c>
      <c r="D2508" t="s">
        <v>739</v>
      </c>
      <c r="E2508" t="s">
        <v>31</v>
      </c>
      <c r="F2508" t="s">
        <v>17</v>
      </c>
      <c r="G2508" t="s">
        <v>763</v>
      </c>
      <c r="H2508" t="s">
        <v>96</v>
      </c>
      <c r="I2508" s="20">
        <v>2</v>
      </c>
    </row>
    <row r="2509" spans="1:9" x14ac:dyDescent="0.25">
      <c r="A2509" s="20" t="s">
        <v>718</v>
      </c>
      <c r="B2509" s="20" t="s">
        <v>659</v>
      </c>
      <c r="C2509" s="20" t="s">
        <v>7</v>
      </c>
      <c r="D2509" t="s">
        <v>740</v>
      </c>
      <c r="E2509"/>
      <c r="F2509"/>
      <c r="G2509"/>
      <c r="H2509"/>
      <c r="I2509" s="20"/>
    </row>
    <row r="2510" spans="1:9" x14ac:dyDescent="0.25">
      <c r="A2510" s="20" t="s">
        <v>718</v>
      </c>
      <c r="B2510" s="20" t="s">
        <v>659</v>
      </c>
      <c r="C2510" s="20" t="s">
        <v>7</v>
      </c>
      <c r="D2510" t="s">
        <v>741</v>
      </c>
      <c r="E2510"/>
      <c r="F2510"/>
      <c r="G2510"/>
      <c r="H2510"/>
      <c r="I2510" s="20"/>
    </row>
    <row r="2511" spans="1:9" x14ac:dyDescent="0.25">
      <c r="A2511" s="20" t="s">
        <v>718</v>
      </c>
      <c r="B2511" s="20" t="s">
        <v>659</v>
      </c>
      <c r="C2511" s="20" t="s">
        <v>7</v>
      </c>
      <c r="D2511" t="s">
        <v>742</v>
      </c>
      <c r="E2511"/>
      <c r="F2511"/>
      <c r="G2511"/>
      <c r="H2511"/>
      <c r="I2511" s="20"/>
    </row>
    <row r="2512" spans="1:9" x14ac:dyDescent="0.25">
      <c r="A2512" s="20" t="s">
        <v>718</v>
      </c>
      <c r="B2512" s="20" t="s">
        <v>659</v>
      </c>
      <c r="C2512" s="20" t="s">
        <v>7</v>
      </c>
      <c r="D2512" t="s">
        <v>743</v>
      </c>
      <c r="E2512"/>
      <c r="F2512"/>
      <c r="G2512"/>
      <c r="H2512"/>
      <c r="I2512" s="20"/>
    </row>
    <row r="2513" spans="1:9" x14ac:dyDescent="0.25">
      <c r="A2513" s="20" t="s">
        <v>718</v>
      </c>
      <c r="B2513" s="20" t="s">
        <v>659</v>
      </c>
      <c r="C2513" s="20" t="s">
        <v>7</v>
      </c>
      <c r="D2513" t="s">
        <v>744</v>
      </c>
      <c r="E2513"/>
      <c r="F2513"/>
      <c r="G2513"/>
      <c r="H2513"/>
      <c r="I2513" s="20"/>
    </row>
    <row r="2514" spans="1:9" x14ac:dyDescent="0.25">
      <c r="A2514" s="20" t="s">
        <v>718</v>
      </c>
      <c r="B2514" s="20" t="s">
        <v>659</v>
      </c>
      <c r="C2514" s="20" t="s">
        <v>7</v>
      </c>
      <c r="D2514" t="s">
        <v>745</v>
      </c>
      <c r="E2514"/>
      <c r="F2514"/>
      <c r="G2514"/>
      <c r="H2514"/>
      <c r="I2514" s="20"/>
    </row>
    <row r="2515" spans="1:9" x14ac:dyDescent="0.25">
      <c r="A2515" s="20" t="s">
        <v>718</v>
      </c>
      <c r="B2515" s="20" t="s">
        <v>659</v>
      </c>
      <c r="C2515" s="20" t="s">
        <v>7</v>
      </c>
      <c r="D2515" t="s">
        <v>755</v>
      </c>
      <c r="E2515" t="s">
        <v>754</v>
      </c>
      <c r="F2515" t="s">
        <v>26</v>
      </c>
      <c r="G2515" t="s">
        <v>758</v>
      </c>
      <c r="H2515" s="12" t="s">
        <v>101</v>
      </c>
      <c r="I2515" s="20">
        <v>1.2</v>
      </c>
    </row>
    <row r="2516" spans="1:9" x14ac:dyDescent="0.25">
      <c r="A2516" s="20" t="s">
        <v>718</v>
      </c>
      <c r="B2516" s="20" t="s">
        <v>659</v>
      </c>
      <c r="C2516" s="20" t="s">
        <v>7</v>
      </c>
      <c r="D2516" t="s">
        <v>756</v>
      </c>
      <c r="E2516" t="s">
        <v>754</v>
      </c>
      <c r="F2516" t="s">
        <v>26</v>
      </c>
      <c r="G2516" t="s">
        <v>758</v>
      </c>
      <c r="H2516" s="12" t="s">
        <v>101</v>
      </c>
      <c r="I2516" s="20">
        <v>1.2</v>
      </c>
    </row>
    <row r="2517" spans="1:9" x14ac:dyDescent="0.25">
      <c r="A2517" s="20" t="s">
        <v>718</v>
      </c>
      <c r="B2517" s="20" t="s">
        <v>659</v>
      </c>
      <c r="C2517" s="20" t="s">
        <v>7</v>
      </c>
      <c r="D2517" t="s">
        <v>757</v>
      </c>
      <c r="E2517" t="s">
        <v>754</v>
      </c>
      <c r="F2517" t="s">
        <v>26</v>
      </c>
      <c r="G2517" t="s">
        <v>758</v>
      </c>
      <c r="H2517" s="12" t="s">
        <v>101</v>
      </c>
      <c r="I2517" s="20">
        <v>1.2</v>
      </c>
    </row>
    <row r="2518" spans="1:9" x14ac:dyDescent="0.25">
      <c r="A2518" s="20" t="s">
        <v>718</v>
      </c>
      <c r="B2518" s="20" t="s">
        <v>659</v>
      </c>
      <c r="C2518" s="20" t="s">
        <v>5</v>
      </c>
      <c r="D2518" t="s">
        <v>746</v>
      </c>
      <c r="E2518"/>
      <c r="F2518"/>
      <c r="G2518"/>
      <c r="H2518"/>
      <c r="I2518" s="20"/>
    </row>
    <row r="2519" spans="1:9" x14ac:dyDescent="0.25">
      <c r="A2519" s="20" t="s">
        <v>718</v>
      </c>
      <c r="B2519" s="20" t="s">
        <v>659</v>
      </c>
      <c r="C2519" s="20" t="s">
        <v>5</v>
      </c>
      <c r="D2519" t="s">
        <v>747</v>
      </c>
      <c r="E2519"/>
      <c r="F2519"/>
      <c r="G2519"/>
      <c r="H2519"/>
      <c r="I2519" s="20"/>
    </row>
    <row r="2520" spans="1:9" x14ac:dyDescent="0.25">
      <c r="A2520" s="20" t="s">
        <v>718</v>
      </c>
      <c r="B2520" s="20" t="s">
        <v>659</v>
      </c>
      <c r="C2520" s="20" t="s">
        <v>5</v>
      </c>
      <c r="D2520" t="s">
        <v>748</v>
      </c>
      <c r="E2520"/>
      <c r="F2520"/>
      <c r="G2520"/>
      <c r="H2520"/>
      <c r="I2520" s="20"/>
    </row>
    <row r="2521" spans="1:9" x14ac:dyDescent="0.25">
      <c r="A2521" s="20" t="s">
        <v>718</v>
      </c>
      <c r="B2521" s="20" t="s">
        <v>659</v>
      </c>
      <c r="C2521" s="20" t="s">
        <v>5</v>
      </c>
      <c r="D2521" t="s">
        <v>333</v>
      </c>
      <c r="E2521"/>
      <c r="F2521"/>
      <c r="G2521"/>
      <c r="H2521"/>
      <c r="I2521" s="20"/>
    </row>
    <row r="2522" spans="1:9" x14ac:dyDescent="0.25">
      <c r="A2522" s="20" t="s">
        <v>718</v>
      </c>
      <c r="B2522" s="20" t="s">
        <v>659</v>
      </c>
      <c r="C2522" s="20" t="s">
        <v>5</v>
      </c>
      <c r="D2522" t="s">
        <v>148</v>
      </c>
      <c r="E2522"/>
      <c r="F2522"/>
      <c r="G2522"/>
      <c r="H2522"/>
      <c r="I2522" s="20"/>
    </row>
    <row r="2523" spans="1:9" x14ac:dyDescent="0.25">
      <c r="A2523" s="20" t="s">
        <v>718</v>
      </c>
      <c r="B2523" s="20" t="s">
        <v>659</v>
      </c>
      <c r="C2523" s="20" t="s">
        <v>5</v>
      </c>
      <c r="D2523" t="s">
        <v>149</v>
      </c>
      <c r="E2523"/>
      <c r="F2523"/>
      <c r="G2523"/>
      <c r="H2523"/>
      <c r="I2523" s="20"/>
    </row>
    <row r="2524" spans="1:9" x14ac:dyDescent="0.25">
      <c r="A2524" s="20" t="s">
        <v>718</v>
      </c>
      <c r="B2524" s="20" t="s">
        <v>659</v>
      </c>
      <c r="C2524" s="20" t="s">
        <v>150</v>
      </c>
      <c r="D2524" t="s">
        <v>749</v>
      </c>
      <c r="E2524"/>
      <c r="F2524"/>
      <c r="G2524"/>
      <c r="H2524"/>
      <c r="I2524" s="20"/>
    </row>
    <row r="2525" spans="1:9" x14ac:dyDescent="0.25">
      <c r="A2525" s="20" t="s">
        <v>718</v>
      </c>
      <c r="B2525" s="20" t="s">
        <v>659</v>
      </c>
      <c r="C2525" s="20" t="s">
        <v>150</v>
      </c>
      <c r="D2525" t="s">
        <v>750</v>
      </c>
      <c r="E2525"/>
      <c r="F2525"/>
      <c r="G2525"/>
      <c r="H2525"/>
      <c r="I2525" s="20"/>
    </row>
    <row r="2526" spans="1:9" x14ac:dyDescent="0.25">
      <c r="A2526" s="20" t="s">
        <v>718</v>
      </c>
      <c r="B2526" s="20" t="s">
        <v>659</v>
      </c>
      <c r="C2526" s="20" t="s">
        <v>150</v>
      </c>
      <c r="D2526" t="s">
        <v>751</v>
      </c>
      <c r="E2526"/>
      <c r="F2526"/>
      <c r="G2526"/>
      <c r="H2526"/>
      <c r="I2526" s="20"/>
    </row>
    <row r="2527" spans="1:9" x14ac:dyDescent="0.25">
      <c r="A2527" s="22" t="s">
        <v>718</v>
      </c>
      <c r="B2527" s="21" t="s">
        <v>659</v>
      </c>
      <c r="C2527" s="23" t="s">
        <v>6</v>
      </c>
      <c r="D2527" s="24" t="s">
        <v>191</v>
      </c>
      <c r="E2527" s="24" t="s">
        <v>15</v>
      </c>
      <c r="F2527"/>
      <c r="G2527"/>
      <c r="H2527"/>
      <c r="I2527" s="20"/>
    </row>
    <row r="2528" spans="1:9" x14ac:dyDescent="0.25">
      <c r="A2528" s="22" t="s">
        <v>718</v>
      </c>
      <c r="B2528" s="21" t="s">
        <v>659</v>
      </c>
      <c r="C2528" s="23" t="s">
        <v>4</v>
      </c>
      <c r="D2528" s="24" t="s">
        <v>191</v>
      </c>
      <c r="E2528" s="24" t="s">
        <v>15</v>
      </c>
      <c r="F2528"/>
      <c r="G2528"/>
      <c r="H2528"/>
      <c r="I2528" s="20"/>
    </row>
    <row r="2529" spans="1:9" x14ac:dyDescent="0.25">
      <c r="A2529" s="22" t="s">
        <v>718</v>
      </c>
      <c r="B2529" s="21" t="s">
        <v>659</v>
      </c>
      <c r="C2529" s="23" t="s">
        <v>2</v>
      </c>
      <c r="D2529" s="24" t="s">
        <v>191</v>
      </c>
      <c r="E2529" s="24" t="s">
        <v>15</v>
      </c>
      <c r="F2529"/>
      <c r="G2529"/>
      <c r="H2529"/>
      <c r="I2529" s="20"/>
    </row>
    <row r="2530" spans="1:9" x14ac:dyDescent="0.25">
      <c r="A2530" s="22" t="s">
        <v>718</v>
      </c>
      <c r="B2530" s="21" t="s">
        <v>659</v>
      </c>
      <c r="C2530" s="23" t="s">
        <v>7</v>
      </c>
      <c r="D2530" s="24" t="s">
        <v>191</v>
      </c>
      <c r="E2530" s="24" t="s">
        <v>15</v>
      </c>
      <c r="F2530"/>
      <c r="G2530"/>
      <c r="H2530"/>
      <c r="I2530" s="20"/>
    </row>
    <row r="2531" spans="1:9" x14ac:dyDescent="0.25">
      <c r="A2531" s="22" t="s">
        <v>718</v>
      </c>
      <c r="B2531" s="21" t="s">
        <v>659</v>
      </c>
      <c r="C2531" s="23" t="s">
        <v>5</v>
      </c>
      <c r="D2531" s="24" t="s">
        <v>191</v>
      </c>
      <c r="E2531" s="24" t="s">
        <v>15</v>
      </c>
      <c r="F2531"/>
      <c r="G2531"/>
      <c r="H2531"/>
      <c r="I2531" s="20"/>
    </row>
    <row r="2532" spans="1:9" x14ac:dyDescent="0.25">
      <c r="A2532" s="22" t="s">
        <v>718</v>
      </c>
      <c r="B2532" s="21" t="s">
        <v>659</v>
      </c>
      <c r="C2532" s="29" t="s">
        <v>150</v>
      </c>
      <c r="D2532" s="30" t="s">
        <v>191</v>
      </c>
      <c r="E2532" s="30" t="s">
        <v>15</v>
      </c>
      <c r="F2532"/>
      <c r="G2532"/>
      <c r="H2532"/>
      <c r="I2532" s="20"/>
    </row>
    <row r="2533" spans="1:9" x14ac:dyDescent="0.25">
      <c r="A2533" s="22" t="s">
        <v>718</v>
      </c>
      <c r="B2533" s="21" t="s">
        <v>659</v>
      </c>
      <c r="C2533" s="23" t="s">
        <v>4</v>
      </c>
      <c r="D2533" s="30" t="s">
        <v>218</v>
      </c>
      <c r="E2533" s="24"/>
      <c r="F2533"/>
      <c r="G2533"/>
      <c r="H2533"/>
      <c r="I2533" s="20"/>
    </row>
    <row r="2534" spans="1:9" x14ac:dyDescent="0.25">
      <c r="A2534" s="22" t="s">
        <v>718</v>
      </c>
      <c r="B2534" s="21" t="s">
        <v>659</v>
      </c>
      <c r="C2534" s="23" t="s">
        <v>2</v>
      </c>
      <c r="D2534" s="30" t="s">
        <v>218</v>
      </c>
      <c r="E2534" s="24"/>
      <c r="F2534"/>
      <c r="G2534"/>
      <c r="H2534"/>
      <c r="I2534" s="20"/>
    </row>
    <row r="2535" spans="1:9" x14ac:dyDescent="0.25">
      <c r="A2535" s="22" t="s">
        <v>718</v>
      </c>
      <c r="B2535" s="21" t="s">
        <v>659</v>
      </c>
      <c r="C2535" s="23" t="s">
        <v>7</v>
      </c>
      <c r="D2535" s="30" t="s">
        <v>218</v>
      </c>
      <c r="E2535" s="24"/>
      <c r="F2535"/>
      <c r="G2535"/>
      <c r="H2535"/>
      <c r="I2535" s="20"/>
    </row>
    <row r="2536" spans="1:9" x14ac:dyDescent="0.25">
      <c r="A2536" s="22" t="s">
        <v>718</v>
      </c>
      <c r="B2536" s="21" t="s">
        <v>659</v>
      </c>
      <c r="C2536" s="23" t="s">
        <v>5</v>
      </c>
      <c r="D2536" s="30" t="s">
        <v>218</v>
      </c>
      <c r="E2536" s="24"/>
      <c r="F2536"/>
      <c r="G2536"/>
      <c r="H2536"/>
      <c r="I2536" s="20"/>
    </row>
    <row r="2537" spans="1:9" x14ac:dyDescent="0.25">
      <c r="A2537" s="22" t="s">
        <v>718</v>
      </c>
      <c r="B2537" s="21" t="s">
        <v>659</v>
      </c>
      <c r="C2537" s="29" t="s">
        <v>150</v>
      </c>
      <c r="D2537" s="30" t="s">
        <v>218</v>
      </c>
      <c r="E2537" s="30"/>
      <c r="F2537"/>
      <c r="G2537"/>
      <c r="H2537"/>
      <c r="I2537" s="20"/>
    </row>
    <row r="2538" spans="1:9" x14ac:dyDescent="0.25">
      <c r="A2538" s="22" t="s">
        <v>531</v>
      </c>
      <c r="B2538" s="21" t="s">
        <v>659</v>
      </c>
      <c r="C2538" s="23" t="s">
        <v>6</v>
      </c>
      <c r="D2538" s="24" t="s">
        <v>191</v>
      </c>
      <c r="E2538" s="24" t="s">
        <v>15</v>
      </c>
      <c r="F2538"/>
      <c r="G2538"/>
      <c r="H2538"/>
      <c r="I2538" s="20"/>
    </row>
    <row r="2539" spans="1:9" x14ac:dyDescent="0.25">
      <c r="A2539" s="22" t="s">
        <v>531</v>
      </c>
      <c r="B2539" s="21" t="s">
        <v>659</v>
      </c>
      <c r="C2539" s="23" t="s">
        <v>4</v>
      </c>
      <c r="D2539" s="24" t="s">
        <v>191</v>
      </c>
      <c r="E2539" s="24" t="s">
        <v>15</v>
      </c>
      <c r="F2539"/>
      <c r="G2539"/>
      <c r="H2539"/>
      <c r="I2539" s="20"/>
    </row>
    <row r="2540" spans="1:9" x14ac:dyDescent="0.25">
      <c r="A2540" s="22" t="s">
        <v>531</v>
      </c>
      <c r="B2540" s="21" t="s">
        <v>659</v>
      </c>
      <c r="C2540" s="23" t="s">
        <v>2</v>
      </c>
      <c r="D2540" s="24" t="s">
        <v>191</v>
      </c>
      <c r="E2540" s="24" t="s">
        <v>15</v>
      </c>
      <c r="F2540"/>
      <c r="G2540"/>
      <c r="H2540"/>
      <c r="I2540" s="20"/>
    </row>
    <row r="2541" spans="1:9" x14ac:dyDescent="0.25">
      <c r="A2541" s="22" t="s">
        <v>531</v>
      </c>
      <c r="B2541" s="21" t="s">
        <v>659</v>
      </c>
      <c r="C2541" s="23" t="s">
        <v>7</v>
      </c>
      <c r="D2541" s="24" t="s">
        <v>191</v>
      </c>
      <c r="E2541" s="24" t="s">
        <v>15</v>
      </c>
      <c r="F2541"/>
      <c r="G2541"/>
      <c r="H2541"/>
      <c r="I2541" s="20"/>
    </row>
    <row r="2542" spans="1:9" x14ac:dyDescent="0.25">
      <c r="A2542" s="22" t="s">
        <v>531</v>
      </c>
      <c r="B2542" s="21" t="s">
        <v>659</v>
      </c>
      <c r="C2542" s="23" t="s">
        <v>5</v>
      </c>
      <c r="D2542" s="24" t="s">
        <v>191</v>
      </c>
      <c r="E2542" s="24" t="s">
        <v>15</v>
      </c>
      <c r="F2542"/>
      <c r="G2542"/>
      <c r="H2542"/>
      <c r="I2542" s="20"/>
    </row>
    <row r="2543" spans="1:9" x14ac:dyDescent="0.25">
      <c r="A2543" s="22" t="s">
        <v>531</v>
      </c>
      <c r="B2543" s="21" t="s">
        <v>659</v>
      </c>
      <c r="C2543" s="23" t="s">
        <v>4</v>
      </c>
      <c r="D2543" s="30" t="s">
        <v>218</v>
      </c>
      <c r="E2543" s="24"/>
      <c r="F2543"/>
      <c r="G2543"/>
      <c r="H2543"/>
      <c r="I2543" s="20"/>
    </row>
    <row r="2544" spans="1:9" x14ac:dyDescent="0.25">
      <c r="A2544" s="22" t="s">
        <v>531</v>
      </c>
      <c r="B2544" s="21" t="s">
        <v>659</v>
      </c>
      <c r="C2544" s="23" t="s">
        <v>2</v>
      </c>
      <c r="D2544" s="30" t="s">
        <v>218</v>
      </c>
      <c r="E2544" s="24"/>
      <c r="F2544"/>
      <c r="G2544"/>
      <c r="H2544"/>
      <c r="I2544" s="20"/>
    </row>
    <row r="2545" spans="1:9" x14ac:dyDescent="0.25">
      <c r="A2545" s="22" t="s">
        <v>531</v>
      </c>
      <c r="B2545" s="21" t="s">
        <v>659</v>
      </c>
      <c r="C2545" s="23" t="s">
        <v>7</v>
      </c>
      <c r="D2545" s="30" t="s">
        <v>218</v>
      </c>
      <c r="E2545" s="24"/>
      <c r="F2545"/>
      <c r="G2545"/>
      <c r="H2545"/>
      <c r="I2545" s="20"/>
    </row>
    <row r="2546" spans="1:9" x14ac:dyDescent="0.25">
      <c r="A2546" s="22" t="s">
        <v>531</v>
      </c>
      <c r="B2546" s="21" t="s">
        <v>659</v>
      </c>
      <c r="C2546" s="23" t="s">
        <v>5</v>
      </c>
      <c r="D2546" s="30" t="s">
        <v>218</v>
      </c>
      <c r="E2546" s="24"/>
      <c r="F2546"/>
      <c r="G2546"/>
      <c r="H2546"/>
      <c r="I2546" s="20"/>
    </row>
    <row r="2547" spans="1:9" ht="30" x14ac:dyDescent="0.25">
      <c r="A2547" s="38" t="s">
        <v>718</v>
      </c>
      <c r="B2547" s="28" t="s">
        <v>659</v>
      </c>
      <c r="C2547" s="29" t="s">
        <v>5</v>
      </c>
      <c r="D2547" s="39" t="s">
        <v>806</v>
      </c>
      <c r="E2547"/>
      <c r="F2547"/>
      <c r="G2547"/>
      <c r="H2547" t="s">
        <v>96</v>
      </c>
      <c r="I2547" s="20">
        <v>1</v>
      </c>
    </row>
    <row r="2548" spans="1:9" ht="30" x14ac:dyDescent="0.25">
      <c r="A2548" s="38" t="s">
        <v>718</v>
      </c>
      <c r="B2548" s="28" t="s">
        <v>659</v>
      </c>
      <c r="C2548" s="29" t="s">
        <v>5</v>
      </c>
      <c r="D2548" s="39" t="s">
        <v>807</v>
      </c>
      <c r="E2548"/>
      <c r="F2548"/>
      <c r="G2548"/>
      <c r="H2548" t="s">
        <v>96</v>
      </c>
      <c r="I2548" s="20">
        <v>1</v>
      </c>
    </row>
    <row r="2549" spans="1:9" x14ac:dyDescent="0.25">
      <c r="A2549" s="38" t="s">
        <v>718</v>
      </c>
      <c r="B2549" s="28" t="s">
        <v>659</v>
      </c>
      <c r="C2549" s="29" t="s">
        <v>5</v>
      </c>
      <c r="D2549" t="s">
        <v>764</v>
      </c>
      <c r="E2549"/>
      <c r="F2549"/>
      <c r="G2549"/>
      <c r="H2549" t="s">
        <v>96</v>
      </c>
      <c r="I2549" s="20">
        <v>1</v>
      </c>
    </row>
    <row r="2550" spans="1:9" x14ac:dyDescent="0.25">
      <c r="A2550" s="38" t="s">
        <v>718</v>
      </c>
      <c r="B2550" s="28" t="s">
        <v>659</v>
      </c>
      <c r="C2550" s="29" t="s">
        <v>5</v>
      </c>
      <c r="D2550" t="s">
        <v>766</v>
      </c>
      <c r="E2550"/>
      <c r="F2550"/>
      <c r="G2550"/>
      <c r="H2550" t="s">
        <v>96</v>
      </c>
      <c r="I2550" s="20">
        <v>1</v>
      </c>
    </row>
    <row r="2551" spans="1:9" x14ac:dyDescent="0.25">
      <c r="A2551" s="38" t="s">
        <v>718</v>
      </c>
      <c r="B2551" s="28" t="s">
        <v>659</v>
      </c>
      <c r="C2551" s="29" t="s">
        <v>5</v>
      </c>
      <c r="D2551" t="s">
        <v>765</v>
      </c>
      <c r="E2551"/>
      <c r="F2551"/>
      <c r="G2551"/>
      <c r="H2551" t="s">
        <v>96</v>
      </c>
      <c r="I2551" s="20">
        <v>1</v>
      </c>
    </row>
    <row r="2552" spans="1:9" x14ac:dyDescent="0.25">
      <c r="A2552" s="38" t="s">
        <v>718</v>
      </c>
      <c r="B2552" s="28" t="s">
        <v>659</v>
      </c>
      <c r="C2552" s="29" t="s">
        <v>5</v>
      </c>
      <c r="D2552" t="s">
        <v>769</v>
      </c>
      <c r="E2552"/>
      <c r="F2552"/>
      <c r="G2552"/>
      <c r="H2552" t="s">
        <v>96</v>
      </c>
      <c r="I2552" s="20">
        <v>1</v>
      </c>
    </row>
    <row r="2553" spans="1:9" x14ac:dyDescent="0.25">
      <c r="A2553" s="38" t="s">
        <v>718</v>
      </c>
      <c r="B2553" s="28" t="s">
        <v>659</v>
      </c>
      <c r="C2553" s="29" t="s">
        <v>5</v>
      </c>
      <c r="D2553" t="s">
        <v>768</v>
      </c>
      <c r="E2553"/>
      <c r="F2553"/>
      <c r="G2553"/>
      <c r="H2553" t="s">
        <v>96</v>
      </c>
      <c r="I2553" s="20">
        <v>1</v>
      </c>
    </row>
    <row r="2554" spans="1:9" x14ac:dyDescent="0.25">
      <c r="A2554" s="38" t="s">
        <v>718</v>
      </c>
      <c r="B2554" s="28" t="s">
        <v>659</v>
      </c>
      <c r="C2554" s="29" t="s">
        <v>5</v>
      </c>
      <c r="D2554" t="s">
        <v>767</v>
      </c>
      <c r="E2554"/>
      <c r="F2554"/>
      <c r="G2554"/>
      <c r="H2554" t="s">
        <v>96</v>
      </c>
      <c r="I2554" s="20">
        <v>1</v>
      </c>
    </row>
    <row r="2555" spans="1:9" ht="30" x14ac:dyDescent="0.25">
      <c r="A2555" s="38" t="s">
        <v>718</v>
      </c>
      <c r="B2555" s="28" t="s">
        <v>659</v>
      </c>
      <c r="C2555" s="29" t="s">
        <v>5</v>
      </c>
      <c r="D2555" s="39" t="s">
        <v>770</v>
      </c>
      <c r="E2555"/>
      <c r="F2555"/>
      <c r="G2555"/>
      <c r="H2555" t="s">
        <v>96</v>
      </c>
      <c r="I2555" s="20">
        <v>1</v>
      </c>
    </row>
    <row r="2556" spans="1:9" x14ac:dyDescent="0.25">
      <c r="A2556" s="38" t="s">
        <v>718</v>
      </c>
      <c r="B2556" s="28" t="s">
        <v>659</v>
      </c>
      <c r="C2556" s="29" t="s">
        <v>5</v>
      </c>
      <c r="D2556" t="s">
        <v>771</v>
      </c>
      <c r="E2556"/>
      <c r="F2556"/>
      <c r="G2556"/>
      <c r="H2556" t="s">
        <v>96</v>
      </c>
      <c r="I2556" s="20">
        <v>1</v>
      </c>
    </row>
    <row r="2557" spans="1:9" ht="30" x14ac:dyDescent="0.25">
      <c r="A2557" s="38" t="s">
        <v>718</v>
      </c>
      <c r="B2557" s="28" t="s">
        <v>659</v>
      </c>
      <c r="C2557" s="29" t="s">
        <v>5</v>
      </c>
      <c r="D2557" s="39" t="s">
        <v>808</v>
      </c>
      <c r="E2557"/>
      <c r="F2557"/>
      <c r="G2557"/>
      <c r="H2557" t="s">
        <v>96</v>
      </c>
      <c r="I2557" s="20">
        <v>5</v>
      </c>
    </row>
    <row r="2558" spans="1:9" ht="30" x14ac:dyDescent="0.25">
      <c r="A2558" s="38" t="s">
        <v>718</v>
      </c>
      <c r="B2558" s="28" t="s">
        <v>659</v>
      </c>
      <c r="C2558" s="29" t="s">
        <v>5</v>
      </c>
      <c r="D2558" s="39" t="s">
        <v>787</v>
      </c>
      <c r="E2558"/>
      <c r="F2558"/>
      <c r="G2558"/>
      <c r="H2558" t="s">
        <v>96</v>
      </c>
      <c r="I2558" s="20">
        <v>6</v>
      </c>
    </row>
    <row r="2559" spans="1:9" ht="30" x14ac:dyDescent="0.25">
      <c r="A2559" s="38" t="s">
        <v>718</v>
      </c>
      <c r="B2559" s="28" t="s">
        <v>659</v>
      </c>
      <c r="C2559" s="29" t="s">
        <v>5</v>
      </c>
      <c r="D2559" s="39" t="s">
        <v>786</v>
      </c>
      <c r="E2559"/>
      <c r="F2559"/>
      <c r="G2559"/>
      <c r="H2559" t="s">
        <v>96</v>
      </c>
      <c r="I2559" s="20">
        <v>2</v>
      </c>
    </row>
    <row r="2560" spans="1:9" ht="30" x14ac:dyDescent="0.25">
      <c r="A2560" s="38" t="s">
        <v>718</v>
      </c>
      <c r="B2560" s="28" t="s">
        <v>659</v>
      </c>
      <c r="C2560" s="29" t="s">
        <v>5</v>
      </c>
      <c r="D2560" s="39" t="s">
        <v>785</v>
      </c>
      <c r="E2560"/>
      <c r="F2560"/>
      <c r="G2560"/>
      <c r="H2560" t="s">
        <v>96</v>
      </c>
      <c r="I2560" s="20">
        <v>1</v>
      </c>
    </row>
    <row r="2561" spans="1:9" x14ac:dyDescent="0.25">
      <c r="A2561" s="38" t="s">
        <v>718</v>
      </c>
      <c r="B2561" s="28" t="s">
        <v>659</v>
      </c>
      <c r="C2561" s="29" t="s">
        <v>5</v>
      </c>
      <c r="D2561" s="39" t="s">
        <v>784</v>
      </c>
      <c r="E2561"/>
      <c r="F2561"/>
      <c r="G2561"/>
      <c r="H2561" t="s">
        <v>96</v>
      </c>
      <c r="I2561" s="20">
        <v>1</v>
      </c>
    </row>
    <row r="2562" spans="1:9" ht="30" x14ac:dyDescent="0.25">
      <c r="A2562" s="38" t="s">
        <v>718</v>
      </c>
      <c r="B2562" s="28" t="s">
        <v>659</v>
      </c>
      <c r="C2562" s="29" t="s">
        <v>5</v>
      </c>
      <c r="D2562" s="39" t="s">
        <v>783</v>
      </c>
      <c r="E2562"/>
      <c r="F2562"/>
      <c r="G2562"/>
      <c r="H2562" t="s">
        <v>96</v>
      </c>
      <c r="I2562" s="20">
        <v>4</v>
      </c>
    </row>
    <row r="2563" spans="1:9" ht="30" x14ac:dyDescent="0.25">
      <c r="A2563" s="38" t="s">
        <v>718</v>
      </c>
      <c r="B2563" s="28" t="s">
        <v>659</v>
      </c>
      <c r="C2563" s="29" t="s">
        <v>5</v>
      </c>
      <c r="D2563" s="39" t="s">
        <v>772</v>
      </c>
      <c r="E2563"/>
      <c r="F2563"/>
      <c r="G2563"/>
      <c r="H2563" t="s">
        <v>96</v>
      </c>
      <c r="I2563" s="20">
        <v>4</v>
      </c>
    </row>
    <row r="2564" spans="1:9" x14ac:dyDescent="0.25">
      <c r="A2564" s="38" t="s">
        <v>718</v>
      </c>
      <c r="B2564" s="28" t="s">
        <v>659</v>
      </c>
      <c r="C2564" s="29" t="s">
        <v>5</v>
      </c>
      <c r="D2564" t="s">
        <v>773</v>
      </c>
      <c r="E2564"/>
      <c r="F2564"/>
      <c r="G2564"/>
      <c r="H2564" t="s">
        <v>96</v>
      </c>
      <c r="I2564" s="20">
        <v>2</v>
      </c>
    </row>
    <row r="2565" spans="1:9" ht="30" x14ac:dyDescent="0.25">
      <c r="A2565" s="38" t="s">
        <v>718</v>
      </c>
      <c r="B2565" s="28" t="s">
        <v>659</v>
      </c>
      <c r="C2565" s="29" t="s">
        <v>5</v>
      </c>
      <c r="D2565" s="39" t="s">
        <v>774</v>
      </c>
      <c r="E2565"/>
      <c r="F2565"/>
      <c r="G2565"/>
      <c r="H2565" t="s">
        <v>96</v>
      </c>
      <c r="I2565" s="20">
        <v>1</v>
      </c>
    </row>
    <row r="2566" spans="1:9" x14ac:dyDescent="0.25">
      <c r="A2566" s="38" t="s">
        <v>718</v>
      </c>
      <c r="B2566" s="28" t="s">
        <v>659</v>
      </c>
      <c r="C2566" s="29" t="s">
        <v>5</v>
      </c>
      <c r="D2566" s="39" t="s">
        <v>782</v>
      </c>
      <c r="E2566"/>
      <c r="F2566"/>
      <c r="G2566"/>
      <c r="H2566" t="s">
        <v>96</v>
      </c>
      <c r="I2566" s="20">
        <v>6</v>
      </c>
    </row>
    <row r="2567" spans="1:9" x14ac:dyDescent="0.25">
      <c r="A2567" s="38" t="s">
        <v>718</v>
      </c>
      <c r="B2567" s="28" t="s">
        <v>659</v>
      </c>
      <c r="C2567" s="29" t="s">
        <v>5</v>
      </c>
      <c r="D2567" s="39" t="s">
        <v>781</v>
      </c>
      <c r="E2567"/>
      <c r="F2567"/>
      <c r="G2567"/>
      <c r="H2567" t="s">
        <v>96</v>
      </c>
      <c r="I2567" s="20">
        <v>2</v>
      </c>
    </row>
    <row r="2568" spans="1:9" x14ac:dyDescent="0.25">
      <c r="A2568" s="38" t="s">
        <v>718</v>
      </c>
      <c r="B2568" s="28" t="s">
        <v>659</v>
      </c>
      <c r="C2568" s="29" t="s">
        <v>5</v>
      </c>
      <c r="D2568" s="39" t="s">
        <v>780</v>
      </c>
      <c r="E2568"/>
      <c r="F2568"/>
      <c r="G2568"/>
      <c r="H2568" t="s">
        <v>96</v>
      </c>
      <c r="I2568" s="20">
        <v>1</v>
      </c>
    </row>
    <row r="2569" spans="1:9" ht="30" x14ac:dyDescent="0.25">
      <c r="A2569" s="38" t="s">
        <v>718</v>
      </c>
      <c r="B2569" s="28" t="s">
        <v>659</v>
      </c>
      <c r="C2569" s="29" t="s">
        <v>5</v>
      </c>
      <c r="D2569" s="39" t="s">
        <v>775</v>
      </c>
      <c r="E2569"/>
      <c r="F2569"/>
      <c r="G2569"/>
      <c r="H2569" t="s">
        <v>96</v>
      </c>
      <c r="I2569" s="20">
        <v>1</v>
      </c>
    </row>
    <row r="2570" spans="1:9" ht="30" x14ac:dyDescent="0.25">
      <c r="A2570" s="38" t="s">
        <v>718</v>
      </c>
      <c r="B2570" s="28" t="s">
        <v>659</v>
      </c>
      <c r="C2570" s="29" t="s">
        <v>5</v>
      </c>
      <c r="D2570" s="39" t="s">
        <v>779</v>
      </c>
      <c r="E2570"/>
      <c r="F2570"/>
      <c r="G2570"/>
      <c r="H2570" t="s">
        <v>96</v>
      </c>
      <c r="I2570" s="20">
        <v>1</v>
      </c>
    </row>
    <row r="2571" spans="1:9" x14ac:dyDescent="0.25">
      <c r="A2571" s="38" t="s">
        <v>718</v>
      </c>
      <c r="B2571" s="28" t="s">
        <v>659</v>
      </c>
      <c r="C2571" s="29" t="s">
        <v>5</v>
      </c>
      <c r="D2571" t="s">
        <v>776</v>
      </c>
      <c r="E2571"/>
      <c r="F2571"/>
      <c r="G2571"/>
      <c r="H2571" t="s">
        <v>96</v>
      </c>
      <c r="I2571" s="20">
        <v>2</v>
      </c>
    </row>
    <row r="2572" spans="1:9" ht="30" x14ac:dyDescent="0.25">
      <c r="A2572" s="38" t="s">
        <v>718</v>
      </c>
      <c r="B2572" s="28" t="s">
        <v>659</v>
      </c>
      <c r="C2572" s="29" t="s">
        <v>5</v>
      </c>
      <c r="D2572" s="39" t="s">
        <v>778</v>
      </c>
      <c r="E2572"/>
      <c r="F2572"/>
      <c r="G2572"/>
      <c r="H2572" t="s">
        <v>96</v>
      </c>
      <c r="I2572" s="20">
        <v>2</v>
      </c>
    </row>
    <row r="2573" spans="1:9" x14ac:dyDescent="0.25">
      <c r="A2573" s="38" t="s">
        <v>718</v>
      </c>
      <c r="B2573" s="28" t="s">
        <v>659</v>
      </c>
      <c r="C2573" s="29" t="s">
        <v>5</v>
      </c>
      <c r="D2573" t="s">
        <v>777</v>
      </c>
      <c r="E2573"/>
      <c r="F2573"/>
      <c r="G2573"/>
      <c r="H2573" t="s">
        <v>96</v>
      </c>
      <c r="I2573" s="20">
        <v>2</v>
      </c>
    </row>
    <row r="2574" spans="1:9" x14ac:dyDescent="0.25">
      <c r="A2574" s="38" t="s">
        <v>718</v>
      </c>
      <c r="B2574" s="28" t="s">
        <v>659</v>
      </c>
      <c r="C2574" s="29" t="s">
        <v>5</v>
      </c>
      <c r="D2574" t="s">
        <v>788</v>
      </c>
      <c r="E2574"/>
      <c r="F2574"/>
      <c r="G2574"/>
      <c r="H2574" t="s">
        <v>96</v>
      </c>
      <c r="I2574" s="20">
        <v>1</v>
      </c>
    </row>
    <row r="2575" spans="1:9" x14ac:dyDescent="0.25">
      <c r="A2575" s="38" t="s">
        <v>718</v>
      </c>
      <c r="B2575" s="28" t="s">
        <v>659</v>
      </c>
      <c r="C2575" s="29" t="s">
        <v>5</v>
      </c>
      <c r="D2575" t="s">
        <v>789</v>
      </c>
      <c r="E2575"/>
      <c r="F2575"/>
      <c r="G2575"/>
      <c r="H2575" t="s">
        <v>96</v>
      </c>
      <c r="I2575" s="20">
        <v>1</v>
      </c>
    </row>
    <row r="2576" spans="1:9" x14ac:dyDescent="0.25">
      <c r="A2576" s="38" t="s">
        <v>718</v>
      </c>
      <c r="B2576" s="28" t="s">
        <v>659</v>
      </c>
      <c r="C2576" s="29" t="s">
        <v>5</v>
      </c>
      <c r="D2576" t="s">
        <v>790</v>
      </c>
      <c r="E2576"/>
      <c r="F2576"/>
      <c r="G2576"/>
      <c r="H2576" t="s">
        <v>96</v>
      </c>
      <c r="I2576" s="20">
        <v>3</v>
      </c>
    </row>
    <row r="2577" spans="1:9" x14ac:dyDescent="0.25">
      <c r="A2577" s="38" t="s">
        <v>718</v>
      </c>
      <c r="B2577" s="28" t="s">
        <v>659</v>
      </c>
      <c r="C2577" s="29" t="s">
        <v>5</v>
      </c>
      <c r="D2577" t="s">
        <v>791</v>
      </c>
      <c r="E2577"/>
      <c r="F2577"/>
      <c r="G2577"/>
      <c r="H2577" t="s">
        <v>96</v>
      </c>
      <c r="I2577" s="20">
        <v>2</v>
      </c>
    </row>
    <row r="2578" spans="1:9" x14ac:dyDescent="0.25">
      <c r="A2578" s="38" t="s">
        <v>718</v>
      </c>
      <c r="B2578" s="28" t="s">
        <v>659</v>
      </c>
      <c r="C2578" s="29" t="s">
        <v>5</v>
      </c>
      <c r="D2578" t="s">
        <v>792</v>
      </c>
      <c r="E2578"/>
      <c r="F2578"/>
      <c r="G2578"/>
      <c r="H2578" t="s">
        <v>96</v>
      </c>
      <c r="I2578" s="20">
        <v>1</v>
      </c>
    </row>
    <row r="2579" spans="1:9" x14ac:dyDescent="0.25">
      <c r="A2579" s="38" t="s">
        <v>718</v>
      </c>
      <c r="B2579" s="28" t="s">
        <v>659</v>
      </c>
      <c r="C2579" s="29" t="s">
        <v>5</v>
      </c>
      <c r="D2579" t="s">
        <v>793</v>
      </c>
      <c r="E2579"/>
      <c r="F2579"/>
      <c r="G2579"/>
      <c r="H2579" t="s">
        <v>96</v>
      </c>
      <c r="I2579" s="20">
        <v>1</v>
      </c>
    </row>
    <row r="2580" spans="1:9" x14ac:dyDescent="0.25">
      <c r="A2580" s="38" t="s">
        <v>718</v>
      </c>
      <c r="B2580" s="28" t="s">
        <v>659</v>
      </c>
      <c r="C2580" s="29" t="s">
        <v>5</v>
      </c>
      <c r="D2580" t="s">
        <v>794</v>
      </c>
      <c r="E2580"/>
      <c r="F2580"/>
      <c r="G2580"/>
      <c r="H2580" t="s">
        <v>96</v>
      </c>
      <c r="I2580" s="20">
        <v>1</v>
      </c>
    </row>
    <row r="2581" spans="1:9" x14ac:dyDescent="0.25">
      <c r="A2581" s="38" t="s">
        <v>718</v>
      </c>
      <c r="B2581" s="28" t="s">
        <v>659</v>
      </c>
      <c r="C2581" s="29" t="s">
        <v>5</v>
      </c>
      <c r="D2581" t="s">
        <v>795</v>
      </c>
      <c r="E2581"/>
      <c r="F2581"/>
      <c r="G2581"/>
      <c r="H2581" t="s">
        <v>96</v>
      </c>
      <c r="I2581" s="20">
        <v>1</v>
      </c>
    </row>
    <row r="2582" spans="1:9" x14ac:dyDescent="0.25">
      <c r="A2582" s="38" t="s">
        <v>718</v>
      </c>
      <c r="B2582" s="28" t="s">
        <v>659</v>
      </c>
      <c r="C2582" s="29" t="s">
        <v>5</v>
      </c>
      <c r="D2582" t="s">
        <v>796</v>
      </c>
      <c r="E2582"/>
      <c r="F2582"/>
      <c r="G2582"/>
      <c r="H2582" t="s">
        <v>96</v>
      </c>
      <c r="I2582" s="20">
        <v>1</v>
      </c>
    </row>
    <row r="2583" spans="1:9" x14ac:dyDescent="0.25">
      <c r="A2583" s="38" t="s">
        <v>718</v>
      </c>
      <c r="B2583" s="28" t="s">
        <v>659</v>
      </c>
      <c r="C2583" s="29" t="s">
        <v>5</v>
      </c>
      <c r="D2583" t="s">
        <v>797</v>
      </c>
      <c r="E2583"/>
      <c r="F2583"/>
      <c r="G2583"/>
      <c r="H2583" t="s">
        <v>96</v>
      </c>
      <c r="I2583" s="20">
        <v>1</v>
      </c>
    </row>
    <row r="2584" spans="1:9" x14ac:dyDescent="0.25">
      <c r="A2584" s="38" t="s">
        <v>718</v>
      </c>
      <c r="B2584" s="28" t="s">
        <v>659</v>
      </c>
      <c r="C2584" s="29" t="s">
        <v>5</v>
      </c>
      <c r="D2584" t="s">
        <v>798</v>
      </c>
      <c r="E2584"/>
      <c r="F2584"/>
      <c r="G2584"/>
      <c r="H2584" t="s">
        <v>96</v>
      </c>
      <c r="I2584" s="20">
        <v>1</v>
      </c>
    </row>
    <row r="2585" spans="1:9" x14ac:dyDescent="0.25">
      <c r="A2585" s="38" t="s">
        <v>718</v>
      </c>
      <c r="B2585" s="28" t="s">
        <v>659</v>
      </c>
      <c r="C2585" s="29" t="s">
        <v>5</v>
      </c>
      <c r="D2585" t="s">
        <v>799</v>
      </c>
      <c r="E2585"/>
      <c r="F2585"/>
      <c r="G2585"/>
      <c r="H2585" t="s">
        <v>96</v>
      </c>
      <c r="I2585" s="20">
        <v>1</v>
      </c>
    </row>
    <row r="2586" spans="1:9" x14ac:dyDescent="0.25">
      <c r="A2586" s="38" t="s">
        <v>718</v>
      </c>
      <c r="B2586" s="28" t="s">
        <v>659</v>
      </c>
      <c r="C2586" s="29" t="s">
        <v>5</v>
      </c>
      <c r="D2586" t="s">
        <v>800</v>
      </c>
      <c r="E2586"/>
      <c r="F2586"/>
      <c r="G2586"/>
      <c r="H2586" t="s">
        <v>96</v>
      </c>
      <c r="I2586" s="20">
        <v>2</v>
      </c>
    </row>
    <row r="2587" spans="1:9" x14ac:dyDescent="0.25">
      <c r="A2587" s="38" t="s">
        <v>718</v>
      </c>
      <c r="B2587" s="28" t="s">
        <v>659</v>
      </c>
      <c r="C2587" s="29" t="s">
        <v>5</v>
      </c>
      <c r="D2587" t="s">
        <v>801</v>
      </c>
      <c r="E2587"/>
      <c r="F2587"/>
      <c r="G2587"/>
      <c r="H2587" t="s">
        <v>96</v>
      </c>
      <c r="I2587" s="20">
        <v>1</v>
      </c>
    </row>
    <row r="2588" spans="1:9" x14ac:dyDescent="0.25">
      <c r="A2588" s="38" t="s">
        <v>718</v>
      </c>
      <c r="B2588" s="28" t="s">
        <v>659</v>
      </c>
      <c r="C2588" s="29" t="s">
        <v>5</v>
      </c>
      <c r="D2588" t="s">
        <v>802</v>
      </c>
      <c r="E2588"/>
      <c r="F2588"/>
      <c r="G2588"/>
      <c r="H2588" t="s">
        <v>96</v>
      </c>
      <c r="I2588" s="20">
        <v>1</v>
      </c>
    </row>
    <row r="2589" spans="1:9" x14ac:dyDescent="0.25">
      <c r="A2589" s="38" t="s">
        <v>718</v>
      </c>
      <c r="B2589" s="28" t="s">
        <v>659</v>
      </c>
      <c r="C2589" s="29" t="s">
        <v>150</v>
      </c>
      <c r="D2589" t="s">
        <v>803</v>
      </c>
      <c r="E2589"/>
      <c r="F2589"/>
      <c r="G2589"/>
      <c r="H2589" t="s">
        <v>805</v>
      </c>
      <c r="I2589" s="20">
        <v>1</v>
      </c>
    </row>
    <row r="2590" spans="1:9" x14ac:dyDescent="0.25">
      <c r="A2590" s="38" t="s">
        <v>718</v>
      </c>
      <c r="B2590" s="28" t="s">
        <v>659</v>
      </c>
      <c r="C2590" s="29" t="s">
        <v>150</v>
      </c>
      <c r="D2590" t="s">
        <v>804</v>
      </c>
      <c r="E2590"/>
      <c r="F2590"/>
      <c r="G2590"/>
      <c r="H2590" t="s">
        <v>805</v>
      </c>
      <c r="I2590" s="20">
        <v>1</v>
      </c>
    </row>
    <row r="2591" spans="1:9" x14ac:dyDescent="0.25">
      <c r="A2591" s="20" t="s">
        <v>718</v>
      </c>
      <c r="B2591" s="20" t="s">
        <v>659</v>
      </c>
      <c r="C2591" s="20" t="s">
        <v>61</v>
      </c>
      <c r="D2591" t="s">
        <v>719</v>
      </c>
      <c r="E2591"/>
      <c r="F2591"/>
      <c r="G2591"/>
      <c r="H2591"/>
      <c r="I2591" s="20"/>
    </row>
    <row r="2592" spans="1:9" x14ac:dyDescent="0.25">
      <c r="A2592" s="20" t="s">
        <v>718</v>
      </c>
      <c r="B2592" s="20" t="s">
        <v>659</v>
      </c>
      <c r="C2592" s="20" t="s">
        <v>6</v>
      </c>
      <c r="D2592" t="s">
        <v>333</v>
      </c>
      <c r="E2592"/>
      <c r="F2592"/>
      <c r="G2592"/>
      <c r="H2592"/>
      <c r="I2592" s="20"/>
    </row>
    <row r="2593" spans="1:9" x14ac:dyDescent="0.25">
      <c r="A2593" s="20" t="s">
        <v>718</v>
      </c>
      <c r="B2593" s="20" t="s">
        <v>659</v>
      </c>
      <c r="C2593" s="20" t="s">
        <v>6</v>
      </c>
      <c r="D2593" t="s">
        <v>720</v>
      </c>
      <c r="E2593"/>
      <c r="F2593"/>
      <c r="G2593"/>
      <c r="H2593"/>
      <c r="I2593" s="20"/>
    </row>
    <row r="2594" spans="1:9" x14ac:dyDescent="0.25">
      <c r="A2594" s="20" t="s">
        <v>718</v>
      </c>
      <c r="B2594" s="20" t="s">
        <v>659</v>
      </c>
      <c r="C2594" s="20" t="s">
        <v>6</v>
      </c>
      <c r="D2594" t="s">
        <v>721</v>
      </c>
      <c r="E2594"/>
      <c r="F2594"/>
      <c r="G2594"/>
      <c r="H2594"/>
      <c r="I2594" s="20"/>
    </row>
    <row r="2595" spans="1:9" x14ac:dyDescent="0.25">
      <c r="A2595" s="20" t="s">
        <v>718</v>
      </c>
      <c r="B2595" s="20" t="s">
        <v>659</v>
      </c>
      <c r="C2595" s="20" t="s">
        <v>6</v>
      </c>
      <c r="D2595" t="s">
        <v>722</v>
      </c>
      <c r="E2595"/>
      <c r="F2595"/>
      <c r="G2595"/>
      <c r="H2595"/>
      <c r="I2595" s="20"/>
    </row>
    <row r="2596" spans="1:9" x14ac:dyDescent="0.25">
      <c r="A2596" s="20" t="s">
        <v>718</v>
      </c>
      <c r="B2596" s="20" t="s">
        <v>659</v>
      </c>
      <c r="C2596" s="20" t="s">
        <v>6</v>
      </c>
      <c r="D2596" t="s">
        <v>719</v>
      </c>
      <c r="E2596"/>
      <c r="F2596"/>
      <c r="G2596"/>
      <c r="H2596"/>
      <c r="I2596" s="20"/>
    </row>
    <row r="2597" spans="1:9" x14ac:dyDescent="0.25">
      <c r="A2597" s="20" t="s">
        <v>718</v>
      </c>
      <c r="B2597" s="20" t="s">
        <v>659</v>
      </c>
      <c r="C2597" s="20" t="s">
        <v>4</v>
      </c>
      <c r="D2597" t="s">
        <v>725</v>
      </c>
      <c r="E2597"/>
      <c r="F2597"/>
      <c r="G2597"/>
      <c r="H2597"/>
      <c r="I2597" s="20"/>
    </row>
    <row r="2598" spans="1:9" x14ac:dyDescent="0.25">
      <c r="A2598" s="20" t="s">
        <v>718</v>
      </c>
      <c r="B2598" s="20" t="s">
        <v>659</v>
      </c>
      <c r="C2598" s="20" t="s">
        <v>4</v>
      </c>
      <c r="D2598" t="s">
        <v>726</v>
      </c>
      <c r="E2598"/>
      <c r="F2598"/>
      <c r="G2598"/>
      <c r="H2598"/>
      <c r="I2598" s="20"/>
    </row>
    <row r="2599" spans="1:9" x14ac:dyDescent="0.25">
      <c r="A2599" s="20" t="s">
        <v>718</v>
      </c>
      <c r="B2599" s="20" t="s">
        <v>659</v>
      </c>
      <c r="C2599" s="20" t="s">
        <v>4</v>
      </c>
      <c r="D2599" t="s">
        <v>727</v>
      </c>
      <c r="E2599"/>
      <c r="F2599"/>
      <c r="G2599"/>
      <c r="H2599"/>
      <c r="I2599" s="20"/>
    </row>
    <row r="2600" spans="1:9" x14ac:dyDescent="0.25">
      <c r="A2600" s="20" t="s">
        <v>718</v>
      </c>
      <c r="B2600" s="20" t="s">
        <v>659</v>
      </c>
      <c r="C2600" s="20" t="s">
        <v>4</v>
      </c>
      <c r="D2600" t="s">
        <v>728</v>
      </c>
      <c r="E2600"/>
      <c r="F2600"/>
      <c r="G2600"/>
      <c r="H2600"/>
      <c r="I2600" s="20"/>
    </row>
    <row r="2601" spans="1:9" x14ac:dyDescent="0.25">
      <c r="A2601" s="20" t="s">
        <v>718</v>
      </c>
      <c r="B2601" s="20" t="s">
        <v>659</v>
      </c>
      <c r="C2601" s="20" t="s">
        <v>4</v>
      </c>
      <c r="D2601" t="s">
        <v>729</v>
      </c>
      <c r="E2601"/>
      <c r="F2601"/>
      <c r="G2601"/>
      <c r="H2601"/>
      <c r="I2601" s="20"/>
    </row>
    <row r="2602" spans="1:9" x14ac:dyDescent="0.25">
      <c r="A2602" s="22" t="s">
        <v>718</v>
      </c>
      <c r="B2602" s="21" t="s">
        <v>659</v>
      </c>
      <c r="C2602" s="20" t="s">
        <v>4</v>
      </c>
      <c r="D2602" s="24" t="s">
        <v>191</v>
      </c>
      <c r="E2602" s="24" t="s">
        <v>15</v>
      </c>
      <c r="F2602"/>
      <c r="G2602"/>
      <c r="H2602"/>
      <c r="I2602" s="20"/>
    </row>
    <row r="2603" spans="1:9" x14ac:dyDescent="0.25">
      <c r="A2603" s="20" t="s">
        <v>718</v>
      </c>
      <c r="B2603" s="20" t="s">
        <v>659</v>
      </c>
      <c r="C2603" s="20" t="s">
        <v>4</v>
      </c>
      <c r="D2603" t="s">
        <v>333</v>
      </c>
      <c r="E2603"/>
      <c r="F2603"/>
      <c r="G2603"/>
      <c r="H2603"/>
      <c r="I2603" s="20"/>
    </row>
    <row r="2604" spans="1:9" x14ac:dyDescent="0.25">
      <c r="A2604" s="20" t="s">
        <v>718</v>
      </c>
      <c r="B2604" s="20" t="s">
        <v>659</v>
      </c>
      <c r="C2604" s="20" t="s">
        <v>4</v>
      </c>
      <c r="D2604" t="s">
        <v>720</v>
      </c>
      <c r="E2604"/>
      <c r="F2604"/>
      <c r="G2604"/>
      <c r="H2604"/>
      <c r="I2604" s="20"/>
    </row>
    <row r="2605" spans="1:9" x14ac:dyDescent="0.25">
      <c r="A2605" s="20" t="s">
        <v>718</v>
      </c>
      <c r="B2605" s="20" t="s">
        <v>659</v>
      </c>
      <c r="C2605" s="20" t="s">
        <v>4</v>
      </c>
      <c r="D2605" t="s">
        <v>721</v>
      </c>
      <c r="E2605"/>
      <c r="F2605"/>
      <c r="G2605"/>
      <c r="H2605"/>
      <c r="I2605" s="20"/>
    </row>
    <row r="2606" spans="1:9" x14ac:dyDescent="0.25">
      <c r="A2606" s="20" t="s">
        <v>718</v>
      </c>
      <c r="B2606" s="20" t="s">
        <v>659</v>
      </c>
      <c r="C2606" s="20" t="s">
        <v>4</v>
      </c>
      <c r="D2606" t="s">
        <v>722</v>
      </c>
      <c r="E2606"/>
      <c r="F2606"/>
      <c r="G2606"/>
      <c r="H2606"/>
      <c r="I2606" s="20"/>
    </row>
    <row r="2607" spans="1:9" x14ac:dyDescent="0.25">
      <c r="A2607" s="20" t="s">
        <v>718</v>
      </c>
      <c r="B2607" s="20" t="s">
        <v>659</v>
      </c>
      <c r="C2607" s="20" t="s">
        <v>4</v>
      </c>
      <c r="D2607" t="s">
        <v>719</v>
      </c>
      <c r="E2607"/>
      <c r="F2607"/>
      <c r="G2607"/>
      <c r="H2607"/>
      <c r="I2607" s="20"/>
    </row>
    <row r="2608" spans="1:9" x14ac:dyDescent="0.25">
      <c r="A2608" s="20" t="s">
        <v>718</v>
      </c>
      <c r="B2608" s="20" t="s">
        <v>659</v>
      </c>
      <c r="C2608" s="20" t="s">
        <v>2</v>
      </c>
      <c r="D2608" t="s">
        <v>730</v>
      </c>
      <c r="E2608" t="s">
        <v>15</v>
      </c>
      <c r="F2608" t="s">
        <v>16</v>
      </c>
      <c r="G2608" t="s">
        <v>100</v>
      </c>
      <c r="H2608" s="12" t="s">
        <v>101</v>
      </c>
      <c r="I2608" s="20">
        <v>86</v>
      </c>
    </row>
    <row r="2609" spans="1:9" x14ac:dyDescent="0.25">
      <c r="A2609" s="20" t="s">
        <v>718</v>
      </c>
      <c r="B2609" s="20" t="s">
        <v>659</v>
      </c>
      <c r="C2609" s="20" t="s">
        <v>2</v>
      </c>
      <c r="D2609" t="s">
        <v>99</v>
      </c>
      <c r="E2609" t="s">
        <v>15</v>
      </c>
      <c r="F2609" t="s">
        <v>18</v>
      </c>
      <c r="G2609" t="s">
        <v>276</v>
      </c>
      <c r="H2609" t="s">
        <v>96</v>
      </c>
      <c r="I2609" s="20">
        <v>3</v>
      </c>
    </row>
    <row r="2610" spans="1:9" x14ac:dyDescent="0.25">
      <c r="A2610" s="20" t="s">
        <v>718</v>
      </c>
      <c r="B2610" s="20" t="s">
        <v>659</v>
      </c>
      <c r="C2610" s="20" t="s">
        <v>2</v>
      </c>
      <c r="D2610" t="s">
        <v>127</v>
      </c>
      <c r="E2610" t="s">
        <v>15</v>
      </c>
      <c r="F2610" t="s">
        <v>19</v>
      </c>
      <c r="G2610" t="s">
        <v>692</v>
      </c>
      <c r="H2610" t="s">
        <v>96</v>
      </c>
      <c r="I2610" s="20">
        <v>2</v>
      </c>
    </row>
    <row r="2611" spans="1:9" x14ac:dyDescent="0.25">
      <c r="A2611" s="20" t="s">
        <v>718</v>
      </c>
      <c r="B2611" s="20" t="s">
        <v>659</v>
      </c>
      <c r="C2611" s="20" t="s">
        <v>2</v>
      </c>
      <c r="D2611" t="s">
        <v>422</v>
      </c>
      <c r="E2611" t="s">
        <v>15</v>
      </c>
      <c r="F2611" t="s">
        <v>19</v>
      </c>
      <c r="G2611" t="s">
        <v>676</v>
      </c>
      <c r="H2611" t="s">
        <v>96</v>
      </c>
      <c r="I2611" s="20">
        <v>1</v>
      </c>
    </row>
    <row r="2612" spans="1:9" x14ac:dyDescent="0.25">
      <c r="A2612" s="20" t="s">
        <v>718</v>
      </c>
      <c r="B2612" s="20" t="s">
        <v>659</v>
      </c>
      <c r="C2612" s="20" t="s">
        <v>2</v>
      </c>
      <c r="D2612" t="s">
        <v>731</v>
      </c>
      <c r="E2612" t="s">
        <v>21</v>
      </c>
      <c r="F2612" t="s">
        <v>553</v>
      </c>
      <c r="G2612" t="s">
        <v>349</v>
      </c>
      <c r="H2612" t="s">
        <v>96</v>
      </c>
      <c r="I2612" s="20">
        <v>3</v>
      </c>
    </row>
    <row r="2613" spans="1:9" x14ac:dyDescent="0.25">
      <c r="A2613" s="20" t="s">
        <v>718</v>
      </c>
      <c r="B2613" s="20" t="s">
        <v>659</v>
      </c>
      <c r="C2613" s="20" t="s">
        <v>2</v>
      </c>
      <c r="D2613" t="s">
        <v>732</v>
      </c>
      <c r="E2613" t="s">
        <v>15</v>
      </c>
      <c r="F2613" t="s">
        <v>752</v>
      </c>
      <c r="G2613" t="s">
        <v>753</v>
      </c>
      <c r="H2613" t="s">
        <v>96</v>
      </c>
      <c r="I2613" s="20">
        <v>2</v>
      </c>
    </row>
    <row r="2614" spans="1:9" x14ac:dyDescent="0.25">
      <c r="A2614" s="22" t="s">
        <v>718</v>
      </c>
      <c r="B2614" s="21" t="s">
        <v>659</v>
      </c>
      <c r="C2614" s="20" t="s">
        <v>2</v>
      </c>
      <c r="D2614" s="24" t="s">
        <v>191</v>
      </c>
      <c r="E2614" s="24" t="s">
        <v>15</v>
      </c>
      <c r="F2614"/>
      <c r="G2614"/>
      <c r="H2614"/>
      <c r="I2614" s="20"/>
    </row>
    <row r="2615" spans="1:9" x14ac:dyDescent="0.25">
      <c r="A2615" s="22" t="s">
        <v>718</v>
      </c>
      <c r="B2615" s="21" t="s">
        <v>659</v>
      </c>
      <c r="C2615" s="20" t="s">
        <v>2</v>
      </c>
      <c r="D2615" s="30" t="s">
        <v>218</v>
      </c>
      <c r="E2615" s="24"/>
      <c r="F2615"/>
      <c r="G2615"/>
      <c r="H2615"/>
      <c r="I2615" s="20"/>
    </row>
    <row r="2616" spans="1:9" x14ac:dyDescent="0.25">
      <c r="A2616" s="20" t="s">
        <v>718</v>
      </c>
      <c r="B2616" s="20" t="s">
        <v>659</v>
      </c>
      <c r="C2616" s="20" t="s">
        <v>2</v>
      </c>
      <c r="D2616" t="s">
        <v>725</v>
      </c>
      <c r="E2616"/>
      <c r="F2616"/>
      <c r="G2616"/>
      <c r="H2616"/>
      <c r="I2616" s="20"/>
    </row>
    <row r="2617" spans="1:9" x14ac:dyDescent="0.25">
      <c r="A2617" s="20" t="s">
        <v>718</v>
      </c>
      <c r="B2617" s="20" t="s">
        <v>659</v>
      </c>
      <c r="C2617" s="20" t="s">
        <v>2</v>
      </c>
      <c r="D2617" t="s">
        <v>726</v>
      </c>
      <c r="E2617"/>
      <c r="F2617"/>
      <c r="G2617"/>
      <c r="H2617"/>
      <c r="I2617" s="20"/>
    </row>
    <row r="2618" spans="1:9" x14ac:dyDescent="0.25">
      <c r="A2618" s="20" t="s">
        <v>718</v>
      </c>
      <c r="B2618" s="20" t="s">
        <v>659</v>
      </c>
      <c r="C2618" s="20" t="s">
        <v>2</v>
      </c>
      <c r="D2618" t="s">
        <v>727</v>
      </c>
      <c r="E2618"/>
      <c r="F2618"/>
      <c r="G2618"/>
      <c r="H2618"/>
      <c r="I2618" s="20"/>
    </row>
    <row r="2619" spans="1:9" x14ac:dyDescent="0.25">
      <c r="A2619" s="20" t="s">
        <v>718</v>
      </c>
      <c r="B2619" s="20" t="s">
        <v>659</v>
      </c>
      <c r="C2619" s="20" t="s">
        <v>2</v>
      </c>
      <c r="D2619" t="s">
        <v>728</v>
      </c>
      <c r="E2619"/>
      <c r="F2619"/>
      <c r="G2619"/>
      <c r="H2619"/>
      <c r="I2619" s="20"/>
    </row>
    <row r="2620" spans="1:9" x14ac:dyDescent="0.25">
      <c r="A2620" s="20" t="s">
        <v>718</v>
      </c>
      <c r="B2620" s="20" t="s">
        <v>659</v>
      </c>
      <c r="C2620" s="20" t="s">
        <v>2</v>
      </c>
      <c r="D2620" t="s">
        <v>729</v>
      </c>
      <c r="E2620"/>
      <c r="F2620"/>
      <c r="G2620"/>
      <c r="H2620"/>
      <c r="I2620" s="20"/>
    </row>
    <row r="2621" spans="1:9" x14ac:dyDescent="0.25">
      <c r="A2621" s="22" t="s">
        <v>718</v>
      </c>
      <c r="B2621" s="21" t="s">
        <v>659</v>
      </c>
      <c r="C2621" s="20" t="s">
        <v>2</v>
      </c>
      <c r="D2621" s="24" t="s">
        <v>191</v>
      </c>
      <c r="E2621" s="24" t="s">
        <v>15</v>
      </c>
      <c r="F2621"/>
      <c r="G2621"/>
      <c r="H2621"/>
      <c r="I2621" s="20"/>
    </row>
    <row r="2622" spans="1:9" x14ac:dyDescent="0.25">
      <c r="A2622" s="20" t="s">
        <v>718</v>
      </c>
      <c r="B2622" s="20" t="s">
        <v>659</v>
      </c>
      <c r="C2622" s="20" t="s">
        <v>2</v>
      </c>
      <c r="D2622" t="s">
        <v>333</v>
      </c>
      <c r="E2622"/>
      <c r="F2622"/>
      <c r="G2622"/>
      <c r="H2622"/>
      <c r="I2622" s="20"/>
    </row>
    <row r="2623" spans="1:9" x14ac:dyDescent="0.25">
      <c r="A2623" s="20" t="s">
        <v>718</v>
      </c>
      <c r="B2623" s="20" t="s">
        <v>659</v>
      </c>
      <c r="C2623" s="20" t="s">
        <v>2</v>
      </c>
      <c r="D2623" t="s">
        <v>720</v>
      </c>
      <c r="E2623"/>
      <c r="F2623"/>
      <c r="G2623"/>
      <c r="H2623"/>
      <c r="I2623" s="20"/>
    </row>
    <row r="2624" spans="1:9" x14ac:dyDescent="0.25">
      <c r="A2624" s="20" t="s">
        <v>718</v>
      </c>
      <c r="B2624" s="20" t="s">
        <v>659</v>
      </c>
      <c r="C2624" s="20" t="s">
        <v>2</v>
      </c>
      <c r="D2624" t="s">
        <v>721</v>
      </c>
      <c r="E2624"/>
      <c r="F2624"/>
      <c r="G2624"/>
      <c r="H2624"/>
      <c r="I2624" s="20"/>
    </row>
    <row r="2625" spans="1:9" x14ac:dyDescent="0.25">
      <c r="A2625" s="20" t="s">
        <v>718</v>
      </c>
      <c r="B2625" s="20" t="s">
        <v>659</v>
      </c>
      <c r="C2625" s="20" t="s">
        <v>2</v>
      </c>
      <c r="D2625" t="s">
        <v>722</v>
      </c>
      <c r="E2625"/>
      <c r="F2625"/>
      <c r="G2625"/>
      <c r="H2625"/>
      <c r="I2625" s="20"/>
    </row>
    <row r="2626" spans="1:9" x14ac:dyDescent="0.25">
      <c r="A2626" s="20" t="s">
        <v>718</v>
      </c>
      <c r="B2626" s="20" t="s">
        <v>659</v>
      </c>
      <c r="C2626" s="20" t="s">
        <v>2</v>
      </c>
      <c r="D2626" t="s">
        <v>719</v>
      </c>
      <c r="E2626"/>
      <c r="F2626"/>
      <c r="G2626"/>
      <c r="H2626"/>
      <c r="I2626" s="20"/>
    </row>
    <row r="2627" spans="1:9" x14ac:dyDescent="0.25">
      <c r="A2627" s="20" t="s">
        <v>718</v>
      </c>
      <c r="B2627" s="20" t="s">
        <v>659</v>
      </c>
      <c r="C2627" s="20" t="s">
        <v>7</v>
      </c>
      <c r="D2627" t="s">
        <v>813</v>
      </c>
      <c r="E2627" t="s">
        <v>21</v>
      </c>
      <c r="F2627" t="s">
        <v>26</v>
      </c>
      <c r="G2627" t="s">
        <v>104</v>
      </c>
      <c r="H2627" s="12" t="s">
        <v>101</v>
      </c>
      <c r="I2627" s="20">
        <v>83</v>
      </c>
    </row>
    <row r="2628" spans="1:9" x14ac:dyDescent="0.25">
      <c r="A2628" s="20" t="s">
        <v>718</v>
      </c>
      <c r="B2628" s="20" t="s">
        <v>659</v>
      </c>
      <c r="C2628" s="20" t="s">
        <v>7</v>
      </c>
      <c r="D2628" t="s">
        <v>733</v>
      </c>
      <c r="E2628"/>
      <c r="F2628"/>
      <c r="G2628"/>
      <c r="H2628"/>
      <c r="I2628" s="20"/>
    </row>
    <row r="2629" spans="1:9" x14ac:dyDescent="0.25">
      <c r="A2629" s="20" t="s">
        <v>718</v>
      </c>
      <c r="B2629" s="20" t="s">
        <v>659</v>
      </c>
      <c r="C2629" s="20" t="s">
        <v>7</v>
      </c>
      <c r="D2629" t="s">
        <v>333</v>
      </c>
      <c r="E2629"/>
      <c r="F2629"/>
      <c r="G2629"/>
      <c r="H2629"/>
      <c r="I2629" s="20"/>
    </row>
    <row r="2630" spans="1:9" x14ac:dyDescent="0.25">
      <c r="A2630" s="20" t="s">
        <v>718</v>
      </c>
      <c r="B2630" s="20" t="s">
        <v>659</v>
      </c>
      <c r="C2630" s="20" t="s">
        <v>7</v>
      </c>
      <c r="D2630" t="s">
        <v>734</v>
      </c>
      <c r="E2630" t="s">
        <v>15</v>
      </c>
      <c r="F2630" t="s">
        <v>58</v>
      </c>
      <c r="G2630" t="s">
        <v>435</v>
      </c>
      <c r="H2630" t="s">
        <v>96</v>
      </c>
      <c r="I2630" s="20">
        <v>1</v>
      </c>
    </row>
    <row r="2631" spans="1:9" x14ac:dyDescent="0.25">
      <c r="A2631" s="20" t="s">
        <v>718</v>
      </c>
      <c r="B2631" s="20" t="s">
        <v>659</v>
      </c>
      <c r="C2631" s="20" t="s">
        <v>7</v>
      </c>
      <c r="D2631" t="s">
        <v>735</v>
      </c>
      <c r="E2631"/>
      <c r="F2631"/>
      <c r="G2631"/>
      <c r="H2631"/>
      <c r="I2631" s="20"/>
    </row>
    <row r="2632" spans="1:9" x14ac:dyDescent="0.25">
      <c r="A2632" s="22" t="s">
        <v>718</v>
      </c>
      <c r="B2632" s="21" t="s">
        <v>659</v>
      </c>
      <c r="C2632" s="20" t="s">
        <v>7</v>
      </c>
      <c r="D2632" s="24" t="s">
        <v>191</v>
      </c>
      <c r="E2632" s="24" t="s">
        <v>15</v>
      </c>
      <c r="F2632"/>
      <c r="G2632"/>
      <c r="H2632"/>
      <c r="I2632" s="20"/>
    </row>
    <row r="2633" spans="1:9" x14ac:dyDescent="0.25">
      <c r="A2633" s="22" t="s">
        <v>718</v>
      </c>
      <c r="B2633" s="21" t="s">
        <v>659</v>
      </c>
      <c r="C2633" s="20" t="s">
        <v>7</v>
      </c>
      <c r="D2633" s="30" t="s">
        <v>218</v>
      </c>
      <c r="E2633" s="24"/>
      <c r="F2633"/>
      <c r="G2633"/>
      <c r="H2633"/>
      <c r="I2633" s="20"/>
    </row>
    <row r="2634" spans="1:9" x14ac:dyDescent="0.25">
      <c r="A2634" s="20" t="s">
        <v>718</v>
      </c>
      <c r="B2634" s="20" t="s">
        <v>659</v>
      </c>
      <c r="C2634" s="20" t="s">
        <v>7</v>
      </c>
      <c r="D2634" t="s">
        <v>730</v>
      </c>
      <c r="E2634" t="s">
        <v>15</v>
      </c>
      <c r="F2634" t="s">
        <v>16</v>
      </c>
      <c r="G2634" t="s">
        <v>100</v>
      </c>
      <c r="H2634" s="12" t="s">
        <v>101</v>
      </c>
      <c r="I2634" s="20">
        <v>86</v>
      </c>
    </row>
    <row r="2635" spans="1:9" x14ac:dyDescent="0.25">
      <c r="A2635" s="20" t="s">
        <v>718</v>
      </c>
      <c r="B2635" s="20" t="s">
        <v>659</v>
      </c>
      <c r="C2635" s="20" t="s">
        <v>7</v>
      </c>
      <c r="D2635" t="s">
        <v>99</v>
      </c>
      <c r="E2635" t="s">
        <v>15</v>
      </c>
      <c r="F2635" t="s">
        <v>18</v>
      </c>
      <c r="G2635" t="s">
        <v>276</v>
      </c>
      <c r="H2635" t="s">
        <v>96</v>
      </c>
      <c r="I2635" s="20">
        <v>3</v>
      </c>
    </row>
    <row r="2636" spans="1:9" x14ac:dyDescent="0.25">
      <c r="A2636" s="20" t="s">
        <v>718</v>
      </c>
      <c r="B2636" s="20" t="s">
        <v>659</v>
      </c>
      <c r="C2636" s="20" t="s">
        <v>7</v>
      </c>
      <c r="D2636" t="s">
        <v>127</v>
      </c>
      <c r="E2636" t="s">
        <v>15</v>
      </c>
      <c r="F2636" t="s">
        <v>19</v>
      </c>
      <c r="G2636" t="s">
        <v>692</v>
      </c>
      <c r="H2636" t="s">
        <v>96</v>
      </c>
      <c r="I2636" s="20">
        <v>2</v>
      </c>
    </row>
    <row r="2637" spans="1:9" x14ac:dyDescent="0.25">
      <c r="A2637" s="20" t="s">
        <v>718</v>
      </c>
      <c r="B2637" s="20" t="s">
        <v>659</v>
      </c>
      <c r="C2637" s="20" t="s">
        <v>7</v>
      </c>
      <c r="D2637" t="s">
        <v>422</v>
      </c>
      <c r="E2637" t="s">
        <v>15</v>
      </c>
      <c r="F2637" t="s">
        <v>19</v>
      </c>
      <c r="G2637" t="s">
        <v>676</v>
      </c>
      <c r="H2637" t="s">
        <v>96</v>
      </c>
      <c r="I2637" s="20">
        <v>1</v>
      </c>
    </row>
    <row r="2638" spans="1:9" x14ac:dyDescent="0.25">
      <c r="A2638" s="20" t="s">
        <v>718</v>
      </c>
      <c r="B2638" s="20" t="s">
        <v>659</v>
      </c>
      <c r="C2638" s="20" t="s">
        <v>7</v>
      </c>
      <c r="D2638" t="s">
        <v>731</v>
      </c>
      <c r="E2638" t="s">
        <v>21</v>
      </c>
      <c r="F2638" t="s">
        <v>553</v>
      </c>
      <c r="G2638" t="s">
        <v>349</v>
      </c>
      <c r="H2638" t="s">
        <v>96</v>
      </c>
      <c r="I2638" s="20">
        <v>3</v>
      </c>
    </row>
    <row r="2639" spans="1:9" x14ac:dyDescent="0.25">
      <c r="A2639" s="20" t="s">
        <v>718</v>
      </c>
      <c r="B2639" s="20" t="s">
        <v>659</v>
      </c>
      <c r="C2639" s="20" t="s">
        <v>7</v>
      </c>
      <c r="D2639" t="s">
        <v>732</v>
      </c>
      <c r="E2639" t="s">
        <v>15</v>
      </c>
      <c r="F2639" t="s">
        <v>752</v>
      </c>
      <c r="G2639" t="s">
        <v>753</v>
      </c>
      <c r="H2639" t="s">
        <v>96</v>
      </c>
      <c r="I2639" s="20">
        <v>2</v>
      </c>
    </row>
    <row r="2640" spans="1:9" x14ac:dyDescent="0.25">
      <c r="A2640" s="22" t="s">
        <v>718</v>
      </c>
      <c r="B2640" s="21" t="s">
        <v>659</v>
      </c>
      <c r="C2640" s="20" t="s">
        <v>7</v>
      </c>
      <c r="D2640" s="24" t="s">
        <v>191</v>
      </c>
      <c r="E2640" s="24" t="s">
        <v>15</v>
      </c>
      <c r="F2640"/>
      <c r="G2640"/>
      <c r="H2640"/>
      <c r="I2640" s="20"/>
    </row>
    <row r="2641" spans="1:9" x14ac:dyDescent="0.25">
      <c r="A2641" s="22" t="s">
        <v>718</v>
      </c>
      <c r="B2641" s="21" t="s">
        <v>659</v>
      </c>
      <c r="C2641" s="20" t="s">
        <v>7</v>
      </c>
      <c r="D2641" s="30" t="s">
        <v>218</v>
      </c>
      <c r="E2641" s="24"/>
      <c r="F2641"/>
      <c r="G2641"/>
      <c r="H2641"/>
      <c r="I2641" s="20"/>
    </row>
    <row r="2642" spans="1:9" x14ac:dyDescent="0.25">
      <c r="A2642" s="20" t="s">
        <v>718</v>
      </c>
      <c r="B2642" s="20" t="s">
        <v>659</v>
      </c>
      <c r="C2642" s="20" t="s">
        <v>7</v>
      </c>
      <c r="D2642" t="s">
        <v>725</v>
      </c>
      <c r="E2642"/>
      <c r="F2642"/>
      <c r="G2642"/>
      <c r="H2642"/>
      <c r="I2642" s="20"/>
    </row>
    <row r="2643" spans="1:9" x14ac:dyDescent="0.25">
      <c r="A2643" s="20" t="s">
        <v>718</v>
      </c>
      <c r="B2643" s="20" t="s">
        <v>659</v>
      </c>
      <c r="C2643" s="20" t="s">
        <v>7</v>
      </c>
      <c r="D2643" t="s">
        <v>726</v>
      </c>
      <c r="E2643"/>
      <c r="F2643"/>
      <c r="G2643"/>
      <c r="H2643"/>
      <c r="I2643" s="20"/>
    </row>
    <row r="2644" spans="1:9" x14ac:dyDescent="0.25">
      <c r="A2644" s="20" t="s">
        <v>718</v>
      </c>
      <c r="B2644" s="20" t="s">
        <v>659</v>
      </c>
      <c r="C2644" s="20" t="s">
        <v>7</v>
      </c>
      <c r="D2644" t="s">
        <v>727</v>
      </c>
      <c r="E2644"/>
      <c r="F2644"/>
      <c r="G2644"/>
      <c r="H2644"/>
      <c r="I2644" s="20"/>
    </row>
    <row r="2645" spans="1:9" x14ac:dyDescent="0.25">
      <c r="A2645" s="20" t="s">
        <v>718</v>
      </c>
      <c r="B2645" s="20" t="s">
        <v>659</v>
      </c>
      <c r="C2645" s="20" t="s">
        <v>7</v>
      </c>
      <c r="D2645" t="s">
        <v>728</v>
      </c>
      <c r="E2645"/>
      <c r="F2645"/>
      <c r="G2645"/>
      <c r="H2645"/>
      <c r="I2645" s="20"/>
    </row>
    <row r="2646" spans="1:9" x14ac:dyDescent="0.25">
      <c r="A2646" s="20" t="s">
        <v>718</v>
      </c>
      <c r="B2646" s="20" t="s">
        <v>659</v>
      </c>
      <c r="C2646" s="20" t="s">
        <v>7</v>
      </c>
      <c r="D2646" t="s">
        <v>729</v>
      </c>
      <c r="E2646"/>
      <c r="F2646"/>
      <c r="G2646"/>
      <c r="H2646"/>
      <c r="I2646" s="20"/>
    </row>
    <row r="2647" spans="1:9" x14ac:dyDescent="0.25">
      <c r="A2647" s="22" t="s">
        <v>718</v>
      </c>
      <c r="B2647" s="21" t="s">
        <v>659</v>
      </c>
      <c r="C2647" s="20" t="s">
        <v>7</v>
      </c>
      <c r="D2647" s="24" t="s">
        <v>191</v>
      </c>
      <c r="E2647" s="24" t="s">
        <v>15</v>
      </c>
      <c r="F2647"/>
      <c r="G2647"/>
      <c r="H2647"/>
      <c r="I2647" s="20"/>
    </row>
    <row r="2648" spans="1:9" x14ac:dyDescent="0.25">
      <c r="A2648" s="20" t="s">
        <v>718</v>
      </c>
      <c r="B2648" s="20" t="s">
        <v>659</v>
      </c>
      <c r="C2648" s="20" t="s">
        <v>7</v>
      </c>
      <c r="D2648" t="s">
        <v>333</v>
      </c>
      <c r="E2648"/>
      <c r="F2648"/>
      <c r="G2648"/>
      <c r="H2648"/>
      <c r="I2648" s="20"/>
    </row>
    <row r="2649" spans="1:9" x14ac:dyDescent="0.25">
      <c r="A2649" s="20" t="s">
        <v>718</v>
      </c>
      <c r="B2649" s="20" t="s">
        <v>659</v>
      </c>
      <c r="C2649" s="20" t="s">
        <v>7</v>
      </c>
      <c r="D2649" t="s">
        <v>720</v>
      </c>
      <c r="E2649"/>
      <c r="F2649"/>
      <c r="G2649"/>
      <c r="H2649"/>
      <c r="I2649" s="20"/>
    </row>
    <row r="2650" spans="1:9" x14ac:dyDescent="0.25">
      <c r="A2650" s="20" t="s">
        <v>718</v>
      </c>
      <c r="B2650" s="20" t="s">
        <v>659</v>
      </c>
      <c r="C2650" s="20" t="s">
        <v>7</v>
      </c>
      <c r="D2650" t="s">
        <v>721</v>
      </c>
      <c r="E2650"/>
      <c r="F2650"/>
      <c r="G2650"/>
      <c r="H2650"/>
      <c r="I2650" s="20"/>
    </row>
    <row r="2651" spans="1:9" x14ac:dyDescent="0.25">
      <c r="A2651" s="20" t="s">
        <v>718</v>
      </c>
      <c r="B2651" s="20" t="s">
        <v>659</v>
      </c>
      <c r="C2651" s="20" t="s">
        <v>7</v>
      </c>
      <c r="D2651" t="s">
        <v>722</v>
      </c>
      <c r="E2651"/>
      <c r="F2651"/>
      <c r="G2651"/>
      <c r="H2651"/>
      <c r="I2651" s="20"/>
    </row>
    <row r="2652" spans="1:9" x14ac:dyDescent="0.25">
      <c r="A2652" s="20" t="s">
        <v>718</v>
      </c>
      <c r="B2652" s="20" t="s">
        <v>659</v>
      </c>
      <c r="C2652" s="20" t="s">
        <v>7</v>
      </c>
      <c r="D2652" t="s">
        <v>719</v>
      </c>
      <c r="E2652"/>
      <c r="F2652"/>
      <c r="G2652"/>
      <c r="H2652"/>
      <c r="I2652" s="20"/>
    </row>
    <row r="2653" spans="1:9" x14ac:dyDescent="0.25">
      <c r="A2653" s="20" t="s">
        <v>718</v>
      </c>
      <c r="B2653" s="20" t="s">
        <v>659</v>
      </c>
      <c r="C2653" s="20" t="s">
        <v>5</v>
      </c>
      <c r="D2653" t="s">
        <v>736</v>
      </c>
      <c r="E2653" t="s">
        <v>20</v>
      </c>
      <c r="F2653" t="s">
        <v>26</v>
      </c>
      <c r="G2653" t="s">
        <v>106</v>
      </c>
      <c r="H2653" t="s">
        <v>96</v>
      </c>
      <c r="I2653" s="20">
        <v>443</v>
      </c>
    </row>
    <row r="2654" spans="1:9" x14ac:dyDescent="0.25">
      <c r="A2654" s="20" t="s">
        <v>718</v>
      </c>
      <c r="B2654" s="20" t="s">
        <v>659</v>
      </c>
      <c r="C2654" s="20" t="s">
        <v>5</v>
      </c>
      <c r="D2654" t="s">
        <v>737</v>
      </c>
      <c r="E2654" t="s">
        <v>20</v>
      </c>
      <c r="F2654" t="s">
        <v>29</v>
      </c>
      <c r="G2654" t="s">
        <v>759</v>
      </c>
      <c r="H2654" t="s">
        <v>96</v>
      </c>
      <c r="I2654" s="20">
        <v>1</v>
      </c>
    </row>
    <row r="2655" spans="1:9" x14ac:dyDescent="0.25">
      <c r="A2655" s="20" t="s">
        <v>718</v>
      </c>
      <c r="B2655" s="20" t="s">
        <v>659</v>
      </c>
      <c r="C2655" s="20" t="s">
        <v>5</v>
      </c>
      <c r="D2655" t="s">
        <v>294</v>
      </c>
      <c r="E2655" t="s">
        <v>20</v>
      </c>
      <c r="F2655" t="s">
        <v>811</v>
      </c>
      <c r="G2655" t="s">
        <v>812</v>
      </c>
      <c r="H2655" t="s">
        <v>96</v>
      </c>
      <c r="I2655" s="20">
        <v>1</v>
      </c>
    </row>
    <row r="2656" spans="1:9" x14ac:dyDescent="0.25">
      <c r="A2656" s="20" t="s">
        <v>718</v>
      </c>
      <c r="B2656" s="20" t="s">
        <v>659</v>
      </c>
      <c r="C2656" s="20" t="s">
        <v>5</v>
      </c>
      <c r="D2656" t="s">
        <v>738</v>
      </c>
      <c r="E2656" t="s">
        <v>20</v>
      </c>
      <c r="F2656" t="s">
        <v>566</v>
      </c>
      <c r="G2656" t="s">
        <v>567</v>
      </c>
      <c r="H2656" t="s">
        <v>96</v>
      </c>
      <c r="I2656" s="20">
        <v>2</v>
      </c>
    </row>
    <row r="2657" spans="1:9" x14ac:dyDescent="0.25">
      <c r="A2657" s="20" t="s">
        <v>718</v>
      </c>
      <c r="B2657" s="20" t="s">
        <v>659</v>
      </c>
      <c r="C2657" s="20" t="s">
        <v>5</v>
      </c>
      <c r="D2657" t="s">
        <v>761</v>
      </c>
      <c r="E2657" t="s">
        <v>21</v>
      </c>
      <c r="F2657" t="s">
        <v>26</v>
      </c>
      <c r="G2657" t="s">
        <v>760</v>
      </c>
      <c r="H2657" s="12" t="s">
        <v>101</v>
      </c>
      <c r="I2657" s="20">
        <v>155</v>
      </c>
    </row>
    <row r="2658" spans="1:9" x14ac:dyDescent="0.25">
      <c r="A2658" s="20" t="s">
        <v>718</v>
      </c>
      <c r="B2658" s="20" t="s">
        <v>659</v>
      </c>
      <c r="C2658" s="20" t="s">
        <v>5</v>
      </c>
      <c r="D2658" t="s">
        <v>762</v>
      </c>
      <c r="E2658" t="s">
        <v>21</v>
      </c>
      <c r="F2658" t="s">
        <v>26</v>
      </c>
      <c r="G2658" t="s">
        <v>760</v>
      </c>
      <c r="H2658" s="12" t="s">
        <v>101</v>
      </c>
      <c r="I2658" s="20">
        <v>155</v>
      </c>
    </row>
    <row r="2659" spans="1:9" x14ac:dyDescent="0.25">
      <c r="A2659" s="20" t="s">
        <v>718</v>
      </c>
      <c r="B2659" s="20" t="s">
        <v>659</v>
      </c>
      <c r="C2659" s="20" t="s">
        <v>5</v>
      </c>
      <c r="D2659" t="s">
        <v>739</v>
      </c>
      <c r="E2659" t="s">
        <v>31</v>
      </c>
      <c r="F2659" t="s">
        <v>17</v>
      </c>
      <c r="G2659" t="s">
        <v>763</v>
      </c>
      <c r="H2659" t="s">
        <v>96</v>
      </c>
      <c r="I2659" s="20">
        <v>2</v>
      </c>
    </row>
    <row r="2660" spans="1:9" x14ac:dyDescent="0.25">
      <c r="A2660" s="20" t="s">
        <v>718</v>
      </c>
      <c r="B2660" s="20" t="s">
        <v>659</v>
      </c>
      <c r="C2660" s="20" t="s">
        <v>5</v>
      </c>
      <c r="D2660" t="s">
        <v>740</v>
      </c>
      <c r="E2660"/>
      <c r="F2660"/>
      <c r="G2660"/>
      <c r="H2660"/>
      <c r="I2660" s="20"/>
    </row>
    <row r="2661" spans="1:9" x14ac:dyDescent="0.25">
      <c r="A2661" s="20" t="s">
        <v>718</v>
      </c>
      <c r="B2661" s="20" t="s">
        <v>659</v>
      </c>
      <c r="C2661" s="20" t="s">
        <v>5</v>
      </c>
      <c r="D2661" t="s">
        <v>741</v>
      </c>
      <c r="E2661"/>
      <c r="F2661"/>
      <c r="G2661"/>
      <c r="H2661"/>
      <c r="I2661" s="20"/>
    </row>
    <row r="2662" spans="1:9" x14ac:dyDescent="0.25">
      <c r="A2662" s="20" t="s">
        <v>718</v>
      </c>
      <c r="B2662" s="20" t="s">
        <v>659</v>
      </c>
      <c r="C2662" s="20" t="s">
        <v>5</v>
      </c>
      <c r="D2662" t="s">
        <v>742</v>
      </c>
      <c r="E2662"/>
      <c r="F2662"/>
      <c r="G2662"/>
      <c r="H2662"/>
      <c r="I2662" s="20"/>
    </row>
    <row r="2663" spans="1:9" x14ac:dyDescent="0.25">
      <c r="A2663" s="20" t="s">
        <v>718</v>
      </c>
      <c r="B2663" s="20" t="s">
        <v>659</v>
      </c>
      <c r="C2663" s="20" t="s">
        <v>5</v>
      </c>
      <c r="D2663" t="s">
        <v>743</v>
      </c>
      <c r="E2663"/>
      <c r="F2663"/>
      <c r="G2663"/>
      <c r="H2663"/>
      <c r="I2663" s="20"/>
    </row>
    <row r="2664" spans="1:9" x14ac:dyDescent="0.25">
      <c r="A2664" s="20" t="s">
        <v>718</v>
      </c>
      <c r="B2664" s="20" t="s">
        <v>659</v>
      </c>
      <c r="C2664" s="20" t="s">
        <v>5</v>
      </c>
      <c r="D2664" t="s">
        <v>744</v>
      </c>
      <c r="E2664"/>
      <c r="F2664"/>
      <c r="G2664"/>
      <c r="H2664"/>
      <c r="I2664" s="20"/>
    </row>
    <row r="2665" spans="1:9" x14ac:dyDescent="0.25">
      <c r="A2665" s="20" t="s">
        <v>718</v>
      </c>
      <c r="B2665" s="20" t="s">
        <v>659</v>
      </c>
      <c r="C2665" s="20" t="s">
        <v>5</v>
      </c>
      <c r="D2665" t="s">
        <v>745</v>
      </c>
      <c r="E2665"/>
      <c r="F2665"/>
      <c r="G2665"/>
      <c r="H2665"/>
      <c r="I2665" s="20"/>
    </row>
    <row r="2666" spans="1:9" x14ac:dyDescent="0.25">
      <c r="A2666" s="20" t="s">
        <v>718</v>
      </c>
      <c r="B2666" s="20" t="s">
        <v>659</v>
      </c>
      <c r="C2666" s="20" t="s">
        <v>5</v>
      </c>
      <c r="D2666" t="s">
        <v>755</v>
      </c>
      <c r="E2666" t="s">
        <v>754</v>
      </c>
      <c r="F2666" t="s">
        <v>26</v>
      </c>
      <c r="G2666" t="s">
        <v>758</v>
      </c>
      <c r="H2666" s="12" t="s">
        <v>101</v>
      </c>
      <c r="I2666" s="20">
        <v>1.2</v>
      </c>
    </row>
    <row r="2667" spans="1:9" x14ac:dyDescent="0.25">
      <c r="A2667" s="20" t="s">
        <v>718</v>
      </c>
      <c r="B2667" s="20" t="s">
        <v>659</v>
      </c>
      <c r="C2667" s="20" t="s">
        <v>5</v>
      </c>
      <c r="D2667" t="s">
        <v>756</v>
      </c>
      <c r="E2667" t="s">
        <v>754</v>
      </c>
      <c r="F2667" t="s">
        <v>26</v>
      </c>
      <c r="G2667" t="s">
        <v>758</v>
      </c>
      <c r="H2667" s="12" t="s">
        <v>101</v>
      </c>
      <c r="I2667" s="20">
        <v>1.2</v>
      </c>
    </row>
    <row r="2668" spans="1:9" x14ac:dyDescent="0.25">
      <c r="A2668" s="20" t="s">
        <v>718</v>
      </c>
      <c r="B2668" s="20" t="s">
        <v>659</v>
      </c>
      <c r="C2668" s="20" t="s">
        <v>5</v>
      </c>
      <c r="D2668" t="s">
        <v>757</v>
      </c>
      <c r="E2668" t="s">
        <v>754</v>
      </c>
      <c r="F2668" t="s">
        <v>26</v>
      </c>
      <c r="G2668" t="s">
        <v>758</v>
      </c>
      <c r="H2668" s="12" t="s">
        <v>101</v>
      </c>
      <c r="I2668" s="20">
        <v>1.2</v>
      </c>
    </row>
    <row r="2669" spans="1:9" x14ac:dyDescent="0.25">
      <c r="A2669" s="20" t="s">
        <v>718</v>
      </c>
      <c r="B2669" s="20" t="s">
        <v>659</v>
      </c>
      <c r="C2669" s="20" t="s">
        <v>5</v>
      </c>
      <c r="D2669" t="s">
        <v>191</v>
      </c>
      <c r="E2669" t="s">
        <v>15</v>
      </c>
      <c r="F2669"/>
      <c r="G2669"/>
      <c r="H2669"/>
      <c r="I2669" s="20"/>
    </row>
    <row r="2670" spans="1:9" x14ac:dyDescent="0.25">
      <c r="A2670" s="20" t="s">
        <v>718</v>
      </c>
      <c r="B2670" s="20" t="s">
        <v>659</v>
      </c>
      <c r="C2670" s="20" t="s">
        <v>5</v>
      </c>
      <c r="D2670" t="s">
        <v>218</v>
      </c>
      <c r="E2670"/>
      <c r="F2670"/>
      <c r="G2670"/>
      <c r="H2670"/>
      <c r="I2670" s="20"/>
    </row>
    <row r="2671" spans="1:9" x14ac:dyDescent="0.25">
      <c r="A2671" s="20" t="s">
        <v>718</v>
      </c>
      <c r="B2671" s="20" t="s">
        <v>659</v>
      </c>
      <c r="C2671" s="20" t="s">
        <v>5</v>
      </c>
      <c r="D2671" t="s">
        <v>813</v>
      </c>
      <c r="E2671" t="s">
        <v>21</v>
      </c>
      <c r="F2671" t="s">
        <v>26</v>
      </c>
      <c r="G2671" t="s">
        <v>104</v>
      </c>
      <c r="H2671" s="12" t="s">
        <v>101</v>
      </c>
      <c r="I2671" s="20">
        <v>83</v>
      </c>
    </row>
    <row r="2672" spans="1:9" x14ac:dyDescent="0.25">
      <c r="A2672" s="20" t="s">
        <v>718</v>
      </c>
      <c r="B2672" s="20" t="s">
        <v>659</v>
      </c>
      <c r="C2672" s="20" t="s">
        <v>5</v>
      </c>
      <c r="D2672" t="s">
        <v>733</v>
      </c>
      <c r="E2672"/>
      <c r="F2672"/>
      <c r="G2672"/>
      <c r="H2672"/>
      <c r="I2672" s="20"/>
    </row>
    <row r="2673" spans="1:9" x14ac:dyDescent="0.25">
      <c r="A2673" s="20" t="s">
        <v>718</v>
      </c>
      <c r="B2673" s="20" t="s">
        <v>659</v>
      </c>
      <c r="C2673" s="20" t="s">
        <v>5</v>
      </c>
      <c r="D2673" t="s">
        <v>333</v>
      </c>
      <c r="E2673"/>
      <c r="F2673"/>
      <c r="G2673"/>
      <c r="H2673"/>
      <c r="I2673" s="20"/>
    </row>
    <row r="2674" spans="1:9" x14ac:dyDescent="0.25">
      <c r="A2674" s="20" t="s">
        <v>718</v>
      </c>
      <c r="B2674" s="20" t="s">
        <v>659</v>
      </c>
      <c r="C2674" s="20" t="s">
        <v>5</v>
      </c>
      <c r="D2674" t="s">
        <v>734</v>
      </c>
      <c r="E2674" t="s">
        <v>15</v>
      </c>
      <c r="F2674" t="s">
        <v>58</v>
      </c>
      <c r="G2674" t="s">
        <v>435</v>
      </c>
      <c r="H2674" t="s">
        <v>96</v>
      </c>
      <c r="I2674" s="20">
        <v>1</v>
      </c>
    </row>
    <row r="2675" spans="1:9" x14ac:dyDescent="0.25">
      <c r="A2675" s="20" t="s">
        <v>718</v>
      </c>
      <c r="B2675" s="20" t="s">
        <v>659</v>
      </c>
      <c r="C2675" s="20" t="s">
        <v>5</v>
      </c>
      <c r="D2675" t="s">
        <v>735</v>
      </c>
      <c r="E2675"/>
      <c r="F2675"/>
      <c r="G2675"/>
      <c r="H2675"/>
      <c r="I2675" s="20"/>
    </row>
    <row r="2676" spans="1:9" x14ac:dyDescent="0.25">
      <c r="A2676" s="20" t="s">
        <v>718</v>
      </c>
      <c r="B2676" s="20" t="s">
        <v>659</v>
      </c>
      <c r="C2676" s="20" t="s">
        <v>5</v>
      </c>
      <c r="D2676" t="s">
        <v>191</v>
      </c>
      <c r="E2676" t="s">
        <v>15</v>
      </c>
      <c r="F2676"/>
      <c r="G2676"/>
      <c r="H2676"/>
      <c r="I2676" s="20"/>
    </row>
    <row r="2677" spans="1:9" x14ac:dyDescent="0.25">
      <c r="A2677" s="20" t="s">
        <v>718</v>
      </c>
      <c r="B2677" s="20" t="s">
        <v>659</v>
      </c>
      <c r="C2677" s="20" t="s">
        <v>5</v>
      </c>
      <c r="D2677" t="s">
        <v>218</v>
      </c>
      <c r="E2677"/>
      <c r="F2677"/>
      <c r="G2677"/>
      <c r="H2677"/>
      <c r="I2677" s="20"/>
    </row>
    <row r="2678" spans="1:9" x14ac:dyDescent="0.25">
      <c r="A2678" s="20" t="s">
        <v>718</v>
      </c>
      <c r="B2678" s="20" t="s">
        <v>659</v>
      </c>
      <c r="C2678" s="20" t="s">
        <v>5</v>
      </c>
      <c r="D2678" t="s">
        <v>730</v>
      </c>
      <c r="E2678" t="s">
        <v>15</v>
      </c>
      <c r="F2678" t="s">
        <v>16</v>
      </c>
      <c r="G2678" t="s">
        <v>100</v>
      </c>
      <c r="H2678" s="12" t="s">
        <v>101</v>
      </c>
      <c r="I2678" s="20">
        <v>86</v>
      </c>
    </row>
    <row r="2679" spans="1:9" x14ac:dyDescent="0.25">
      <c r="A2679" s="20" t="s">
        <v>718</v>
      </c>
      <c r="B2679" s="20" t="s">
        <v>659</v>
      </c>
      <c r="C2679" s="20" t="s">
        <v>5</v>
      </c>
      <c r="D2679" t="s">
        <v>99</v>
      </c>
      <c r="E2679" t="s">
        <v>15</v>
      </c>
      <c r="F2679" t="s">
        <v>18</v>
      </c>
      <c r="G2679" t="s">
        <v>276</v>
      </c>
      <c r="H2679" t="s">
        <v>96</v>
      </c>
      <c r="I2679" s="20">
        <v>3</v>
      </c>
    </row>
    <row r="2680" spans="1:9" x14ac:dyDescent="0.25">
      <c r="A2680" s="20" t="s">
        <v>718</v>
      </c>
      <c r="B2680" s="20" t="s">
        <v>659</v>
      </c>
      <c r="C2680" s="20" t="s">
        <v>5</v>
      </c>
      <c r="D2680" t="s">
        <v>127</v>
      </c>
      <c r="E2680" t="s">
        <v>15</v>
      </c>
      <c r="F2680" t="s">
        <v>19</v>
      </c>
      <c r="G2680" t="s">
        <v>692</v>
      </c>
      <c r="H2680" t="s">
        <v>96</v>
      </c>
      <c r="I2680" s="20">
        <v>2</v>
      </c>
    </row>
    <row r="2681" spans="1:9" x14ac:dyDescent="0.25">
      <c r="A2681" s="20" t="s">
        <v>718</v>
      </c>
      <c r="B2681" s="20" t="s">
        <v>659</v>
      </c>
      <c r="C2681" s="20" t="s">
        <v>5</v>
      </c>
      <c r="D2681" t="s">
        <v>422</v>
      </c>
      <c r="E2681" t="s">
        <v>15</v>
      </c>
      <c r="F2681" t="s">
        <v>19</v>
      </c>
      <c r="G2681" t="s">
        <v>676</v>
      </c>
      <c r="H2681" t="s">
        <v>96</v>
      </c>
      <c r="I2681" s="20">
        <v>1</v>
      </c>
    </row>
    <row r="2682" spans="1:9" x14ac:dyDescent="0.25">
      <c r="A2682" s="20" t="s">
        <v>718</v>
      </c>
      <c r="B2682" s="20" t="s">
        <v>659</v>
      </c>
      <c r="C2682" s="20" t="s">
        <v>5</v>
      </c>
      <c r="D2682" t="s">
        <v>731</v>
      </c>
      <c r="E2682" t="s">
        <v>21</v>
      </c>
      <c r="F2682" t="s">
        <v>553</v>
      </c>
      <c r="G2682" t="s">
        <v>349</v>
      </c>
      <c r="H2682" t="s">
        <v>96</v>
      </c>
      <c r="I2682" s="20">
        <v>3</v>
      </c>
    </row>
    <row r="2683" spans="1:9" x14ac:dyDescent="0.25">
      <c r="A2683" s="20" t="s">
        <v>718</v>
      </c>
      <c r="B2683" s="20" t="s">
        <v>659</v>
      </c>
      <c r="C2683" s="20" t="s">
        <v>5</v>
      </c>
      <c r="D2683" t="s">
        <v>732</v>
      </c>
      <c r="E2683" t="s">
        <v>15</v>
      </c>
      <c r="F2683" t="s">
        <v>752</v>
      </c>
      <c r="G2683" t="s">
        <v>753</v>
      </c>
      <c r="H2683" t="s">
        <v>96</v>
      </c>
      <c r="I2683" s="20">
        <v>2</v>
      </c>
    </row>
    <row r="2684" spans="1:9" x14ac:dyDescent="0.25">
      <c r="A2684" s="20" t="s">
        <v>718</v>
      </c>
      <c r="B2684" s="20" t="s">
        <v>659</v>
      </c>
      <c r="C2684" s="20" t="s">
        <v>5</v>
      </c>
      <c r="D2684" t="s">
        <v>191</v>
      </c>
      <c r="E2684" t="s">
        <v>15</v>
      </c>
      <c r="F2684"/>
      <c r="G2684"/>
      <c r="H2684"/>
      <c r="I2684" s="20"/>
    </row>
    <row r="2685" spans="1:9" x14ac:dyDescent="0.25">
      <c r="A2685" s="20" t="s">
        <v>718</v>
      </c>
      <c r="B2685" s="20" t="s">
        <v>659</v>
      </c>
      <c r="C2685" s="20" t="s">
        <v>5</v>
      </c>
      <c r="D2685" t="s">
        <v>218</v>
      </c>
      <c r="E2685"/>
      <c r="F2685"/>
      <c r="G2685"/>
      <c r="H2685"/>
      <c r="I2685" s="20"/>
    </row>
    <row r="2686" spans="1:9" x14ac:dyDescent="0.25">
      <c r="A2686" s="20" t="s">
        <v>718</v>
      </c>
      <c r="B2686" s="20" t="s">
        <v>659</v>
      </c>
      <c r="C2686" s="20" t="s">
        <v>5</v>
      </c>
      <c r="D2686" t="s">
        <v>725</v>
      </c>
      <c r="E2686"/>
      <c r="F2686"/>
      <c r="G2686"/>
      <c r="H2686"/>
      <c r="I2686" s="20"/>
    </row>
    <row r="2687" spans="1:9" x14ac:dyDescent="0.25">
      <c r="A2687" s="20" t="s">
        <v>718</v>
      </c>
      <c r="B2687" s="20" t="s">
        <v>659</v>
      </c>
      <c r="C2687" s="20" t="s">
        <v>5</v>
      </c>
      <c r="D2687" t="s">
        <v>726</v>
      </c>
      <c r="E2687"/>
      <c r="F2687"/>
      <c r="G2687"/>
      <c r="H2687"/>
      <c r="I2687" s="20"/>
    </row>
    <row r="2688" spans="1:9" x14ac:dyDescent="0.25">
      <c r="A2688" s="20" t="s">
        <v>718</v>
      </c>
      <c r="B2688" s="20" t="s">
        <v>659</v>
      </c>
      <c r="C2688" s="20" t="s">
        <v>5</v>
      </c>
      <c r="D2688" t="s">
        <v>727</v>
      </c>
      <c r="E2688"/>
      <c r="F2688"/>
      <c r="G2688"/>
      <c r="H2688"/>
      <c r="I2688" s="20"/>
    </row>
    <row r="2689" spans="1:9" x14ac:dyDescent="0.25">
      <c r="A2689" s="20" t="s">
        <v>718</v>
      </c>
      <c r="B2689" s="20" t="s">
        <v>659</v>
      </c>
      <c r="C2689" s="20" t="s">
        <v>5</v>
      </c>
      <c r="D2689" t="s">
        <v>728</v>
      </c>
      <c r="E2689"/>
      <c r="F2689"/>
      <c r="G2689"/>
      <c r="H2689"/>
      <c r="I2689" s="20"/>
    </row>
    <row r="2690" spans="1:9" x14ac:dyDescent="0.25">
      <c r="A2690" s="20" t="s">
        <v>718</v>
      </c>
      <c r="B2690" s="20" t="s">
        <v>659</v>
      </c>
      <c r="C2690" s="20" t="s">
        <v>5</v>
      </c>
      <c r="D2690" t="s">
        <v>729</v>
      </c>
      <c r="E2690"/>
      <c r="F2690"/>
      <c r="G2690"/>
      <c r="H2690"/>
      <c r="I2690" s="20"/>
    </row>
    <row r="2691" spans="1:9" x14ac:dyDescent="0.25">
      <c r="A2691" s="20" t="s">
        <v>718</v>
      </c>
      <c r="B2691" s="20" t="s">
        <v>659</v>
      </c>
      <c r="C2691" s="20" t="s">
        <v>5</v>
      </c>
      <c r="D2691" t="s">
        <v>191</v>
      </c>
      <c r="E2691" t="s">
        <v>15</v>
      </c>
      <c r="F2691"/>
      <c r="G2691"/>
      <c r="H2691"/>
      <c r="I2691" s="20"/>
    </row>
    <row r="2692" spans="1:9" x14ac:dyDescent="0.25">
      <c r="A2692" s="20" t="s">
        <v>718</v>
      </c>
      <c r="B2692" s="20" t="s">
        <v>659</v>
      </c>
      <c r="C2692" s="20" t="s">
        <v>5</v>
      </c>
      <c r="D2692" t="s">
        <v>333</v>
      </c>
      <c r="E2692"/>
      <c r="F2692"/>
      <c r="G2692"/>
      <c r="H2692"/>
      <c r="I2692" s="20"/>
    </row>
    <row r="2693" spans="1:9" x14ac:dyDescent="0.25">
      <c r="A2693" s="20" t="s">
        <v>718</v>
      </c>
      <c r="B2693" s="20" t="s">
        <v>659</v>
      </c>
      <c r="C2693" s="20" t="s">
        <v>5</v>
      </c>
      <c r="D2693" t="s">
        <v>720</v>
      </c>
      <c r="E2693"/>
      <c r="F2693"/>
      <c r="G2693"/>
      <c r="H2693"/>
      <c r="I2693" s="20"/>
    </row>
    <row r="2694" spans="1:9" x14ac:dyDescent="0.25">
      <c r="A2694" s="20" t="s">
        <v>718</v>
      </c>
      <c r="B2694" s="20" t="s">
        <v>659</v>
      </c>
      <c r="C2694" s="20" t="s">
        <v>5</v>
      </c>
      <c r="D2694" t="s">
        <v>721</v>
      </c>
      <c r="E2694"/>
      <c r="F2694"/>
      <c r="G2694"/>
      <c r="H2694"/>
      <c r="I2694" s="20"/>
    </row>
    <row r="2695" spans="1:9" x14ac:dyDescent="0.25">
      <c r="A2695" s="20" t="s">
        <v>718</v>
      </c>
      <c r="B2695" s="20" t="s">
        <v>659</v>
      </c>
      <c r="C2695" s="20" t="s">
        <v>5</v>
      </c>
      <c r="D2695" t="s">
        <v>722</v>
      </c>
      <c r="E2695"/>
      <c r="F2695"/>
      <c r="G2695"/>
      <c r="H2695"/>
      <c r="I2695" s="20"/>
    </row>
    <row r="2696" spans="1:9" x14ac:dyDescent="0.25">
      <c r="A2696" s="20" t="s">
        <v>718</v>
      </c>
      <c r="B2696" s="20" t="s">
        <v>659</v>
      </c>
      <c r="C2696" s="20" t="s">
        <v>5</v>
      </c>
      <c r="D2696" t="s">
        <v>719</v>
      </c>
      <c r="E2696"/>
      <c r="F2696"/>
      <c r="G2696"/>
      <c r="H2696"/>
      <c r="I2696" s="20"/>
    </row>
    <row r="2697" spans="1:9" x14ac:dyDescent="0.25">
      <c r="A2697" s="20" t="s">
        <v>718</v>
      </c>
      <c r="B2697" s="20" t="s">
        <v>659</v>
      </c>
      <c r="C2697" s="20" t="s">
        <v>150</v>
      </c>
      <c r="D2697" t="s">
        <v>746</v>
      </c>
      <c r="E2697"/>
      <c r="F2697"/>
      <c r="G2697"/>
      <c r="H2697"/>
      <c r="I2697" s="20"/>
    </row>
    <row r="2698" spans="1:9" x14ac:dyDescent="0.25">
      <c r="A2698" s="20" t="s">
        <v>718</v>
      </c>
      <c r="B2698" s="20" t="s">
        <v>659</v>
      </c>
      <c r="C2698" s="20" t="s">
        <v>150</v>
      </c>
      <c r="D2698" t="s">
        <v>747</v>
      </c>
      <c r="E2698"/>
      <c r="F2698"/>
      <c r="G2698"/>
      <c r="H2698"/>
      <c r="I2698" s="20"/>
    </row>
    <row r="2699" spans="1:9" x14ac:dyDescent="0.25">
      <c r="A2699" s="20" t="s">
        <v>718</v>
      </c>
      <c r="B2699" s="20" t="s">
        <v>659</v>
      </c>
      <c r="C2699" s="20" t="s">
        <v>150</v>
      </c>
      <c r="D2699" t="s">
        <v>748</v>
      </c>
      <c r="E2699"/>
      <c r="F2699"/>
      <c r="G2699"/>
      <c r="H2699"/>
      <c r="I2699" s="20"/>
    </row>
    <row r="2700" spans="1:9" x14ac:dyDescent="0.25">
      <c r="A2700" s="20" t="s">
        <v>718</v>
      </c>
      <c r="B2700" s="20" t="s">
        <v>659</v>
      </c>
      <c r="C2700" s="20" t="s">
        <v>150</v>
      </c>
      <c r="D2700" t="s">
        <v>333</v>
      </c>
      <c r="E2700"/>
      <c r="F2700"/>
      <c r="G2700"/>
      <c r="H2700"/>
      <c r="I2700" s="20"/>
    </row>
    <row r="2701" spans="1:9" x14ac:dyDescent="0.25">
      <c r="A2701" s="20" t="s">
        <v>718</v>
      </c>
      <c r="B2701" s="20" t="s">
        <v>659</v>
      </c>
      <c r="C2701" s="20" t="s">
        <v>150</v>
      </c>
      <c r="D2701" t="s">
        <v>148</v>
      </c>
      <c r="E2701"/>
      <c r="F2701"/>
      <c r="G2701"/>
      <c r="H2701"/>
      <c r="I2701" s="20"/>
    </row>
    <row r="2702" spans="1:9" x14ac:dyDescent="0.25">
      <c r="A2702" s="20" t="s">
        <v>718</v>
      </c>
      <c r="B2702" s="20" t="s">
        <v>659</v>
      </c>
      <c r="C2702" s="20" t="s">
        <v>150</v>
      </c>
      <c r="D2702" t="s">
        <v>149</v>
      </c>
      <c r="E2702"/>
      <c r="F2702"/>
      <c r="G2702"/>
      <c r="H2702"/>
      <c r="I2702" s="20"/>
    </row>
    <row r="2703" spans="1:9" x14ac:dyDescent="0.25">
      <c r="A2703" s="20" t="s">
        <v>718</v>
      </c>
      <c r="B2703" s="20" t="s">
        <v>659</v>
      </c>
      <c r="C2703" s="20" t="s">
        <v>150</v>
      </c>
      <c r="D2703" t="s">
        <v>191</v>
      </c>
      <c r="E2703" t="s">
        <v>15</v>
      </c>
      <c r="F2703"/>
      <c r="G2703"/>
      <c r="H2703"/>
      <c r="I2703" s="20"/>
    </row>
    <row r="2704" spans="1:9" x14ac:dyDescent="0.25">
      <c r="A2704" s="20" t="s">
        <v>718</v>
      </c>
      <c r="B2704" s="20" t="s">
        <v>659</v>
      </c>
      <c r="C2704" s="20" t="s">
        <v>150</v>
      </c>
      <c r="D2704" t="s">
        <v>218</v>
      </c>
      <c r="E2704"/>
      <c r="F2704"/>
      <c r="G2704"/>
      <c r="H2704"/>
      <c r="I2704" s="20"/>
    </row>
    <row r="2705" spans="1:9" x14ac:dyDescent="0.25">
      <c r="A2705" s="20" t="s">
        <v>718</v>
      </c>
      <c r="B2705" s="20" t="s">
        <v>659</v>
      </c>
      <c r="C2705" s="20" t="s">
        <v>150</v>
      </c>
      <c r="D2705" t="s">
        <v>806</v>
      </c>
      <c r="E2705"/>
      <c r="F2705"/>
      <c r="G2705"/>
      <c r="H2705" t="s">
        <v>96</v>
      </c>
      <c r="I2705" s="20">
        <v>1</v>
      </c>
    </row>
    <row r="2706" spans="1:9" x14ac:dyDescent="0.25">
      <c r="A2706" s="20" t="s">
        <v>718</v>
      </c>
      <c r="B2706" s="20" t="s">
        <v>659</v>
      </c>
      <c r="C2706" s="20" t="s">
        <v>150</v>
      </c>
      <c r="D2706" t="s">
        <v>807</v>
      </c>
      <c r="E2706"/>
      <c r="F2706"/>
      <c r="G2706"/>
      <c r="H2706" t="s">
        <v>96</v>
      </c>
      <c r="I2706" s="20">
        <v>1</v>
      </c>
    </row>
    <row r="2707" spans="1:9" x14ac:dyDescent="0.25">
      <c r="A2707" s="20" t="s">
        <v>718</v>
      </c>
      <c r="B2707" s="20" t="s">
        <v>659</v>
      </c>
      <c r="C2707" s="20" t="s">
        <v>150</v>
      </c>
      <c r="D2707" t="s">
        <v>764</v>
      </c>
      <c r="E2707"/>
      <c r="F2707"/>
      <c r="G2707"/>
      <c r="H2707" t="s">
        <v>96</v>
      </c>
      <c r="I2707" s="20">
        <v>1</v>
      </c>
    </row>
    <row r="2708" spans="1:9" x14ac:dyDescent="0.25">
      <c r="A2708" s="20" t="s">
        <v>718</v>
      </c>
      <c r="B2708" s="20" t="s">
        <v>659</v>
      </c>
      <c r="C2708" s="20" t="s">
        <v>150</v>
      </c>
      <c r="D2708" t="s">
        <v>766</v>
      </c>
      <c r="E2708"/>
      <c r="F2708"/>
      <c r="G2708"/>
      <c r="H2708" t="s">
        <v>96</v>
      </c>
      <c r="I2708" s="20">
        <v>1</v>
      </c>
    </row>
    <row r="2709" spans="1:9" x14ac:dyDescent="0.25">
      <c r="A2709" s="20" t="s">
        <v>718</v>
      </c>
      <c r="B2709" s="20" t="s">
        <v>659</v>
      </c>
      <c r="C2709" s="20" t="s">
        <v>150</v>
      </c>
      <c r="D2709" t="s">
        <v>765</v>
      </c>
      <c r="E2709"/>
      <c r="F2709"/>
      <c r="G2709"/>
      <c r="H2709" t="s">
        <v>96</v>
      </c>
      <c r="I2709" s="20">
        <v>1</v>
      </c>
    </row>
    <row r="2710" spans="1:9" x14ac:dyDescent="0.25">
      <c r="A2710" s="20" t="s">
        <v>718</v>
      </c>
      <c r="B2710" s="20" t="s">
        <v>659</v>
      </c>
      <c r="C2710" s="20" t="s">
        <v>150</v>
      </c>
      <c r="D2710" t="s">
        <v>769</v>
      </c>
      <c r="E2710"/>
      <c r="F2710"/>
      <c r="G2710"/>
      <c r="H2710" t="s">
        <v>96</v>
      </c>
      <c r="I2710" s="20">
        <v>1</v>
      </c>
    </row>
    <row r="2711" spans="1:9" x14ac:dyDescent="0.25">
      <c r="A2711" s="20" t="s">
        <v>718</v>
      </c>
      <c r="B2711" s="20" t="s">
        <v>659</v>
      </c>
      <c r="C2711" s="20" t="s">
        <v>150</v>
      </c>
      <c r="D2711" t="s">
        <v>768</v>
      </c>
      <c r="E2711"/>
      <c r="F2711"/>
      <c r="G2711"/>
      <c r="H2711" t="s">
        <v>96</v>
      </c>
      <c r="I2711" s="20">
        <v>1</v>
      </c>
    </row>
    <row r="2712" spans="1:9" x14ac:dyDescent="0.25">
      <c r="A2712" s="20" t="s">
        <v>718</v>
      </c>
      <c r="B2712" s="20" t="s">
        <v>659</v>
      </c>
      <c r="C2712" s="20" t="s">
        <v>150</v>
      </c>
      <c r="D2712" t="s">
        <v>767</v>
      </c>
      <c r="E2712"/>
      <c r="F2712"/>
      <c r="G2712"/>
      <c r="H2712" t="s">
        <v>96</v>
      </c>
      <c r="I2712" s="20">
        <v>1</v>
      </c>
    </row>
    <row r="2713" spans="1:9" x14ac:dyDescent="0.25">
      <c r="A2713" s="20" t="s">
        <v>718</v>
      </c>
      <c r="B2713" s="20" t="s">
        <v>659</v>
      </c>
      <c r="C2713" s="20" t="s">
        <v>150</v>
      </c>
      <c r="D2713" t="s">
        <v>770</v>
      </c>
      <c r="E2713"/>
      <c r="F2713"/>
      <c r="G2713"/>
      <c r="H2713" t="s">
        <v>96</v>
      </c>
      <c r="I2713" s="20">
        <v>1</v>
      </c>
    </row>
    <row r="2714" spans="1:9" x14ac:dyDescent="0.25">
      <c r="A2714" s="20" t="s">
        <v>718</v>
      </c>
      <c r="B2714" s="20" t="s">
        <v>659</v>
      </c>
      <c r="C2714" s="20" t="s">
        <v>150</v>
      </c>
      <c r="D2714" t="s">
        <v>771</v>
      </c>
      <c r="E2714"/>
      <c r="F2714"/>
      <c r="G2714"/>
      <c r="H2714" t="s">
        <v>96</v>
      </c>
      <c r="I2714" s="20">
        <v>1</v>
      </c>
    </row>
    <row r="2715" spans="1:9" x14ac:dyDescent="0.25">
      <c r="A2715" s="20" t="s">
        <v>718</v>
      </c>
      <c r="B2715" s="20" t="s">
        <v>659</v>
      </c>
      <c r="C2715" s="20" t="s">
        <v>150</v>
      </c>
      <c r="D2715" t="s">
        <v>808</v>
      </c>
      <c r="E2715"/>
      <c r="F2715"/>
      <c r="G2715"/>
      <c r="H2715" t="s">
        <v>96</v>
      </c>
      <c r="I2715" s="20">
        <v>5</v>
      </c>
    </row>
    <row r="2716" spans="1:9" x14ac:dyDescent="0.25">
      <c r="A2716" s="20" t="s">
        <v>718</v>
      </c>
      <c r="B2716" s="20" t="s">
        <v>659</v>
      </c>
      <c r="C2716" s="20" t="s">
        <v>150</v>
      </c>
      <c r="D2716" t="s">
        <v>787</v>
      </c>
      <c r="E2716"/>
      <c r="F2716"/>
      <c r="G2716"/>
      <c r="H2716" t="s">
        <v>96</v>
      </c>
      <c r="I2716" s="20">
        <v>6</v>
      </c>
    </row>
    <row r="2717" spans="1:9" x14ac:dyDescent="0.25">
      <c r="A2717" s="20" t="s">
        <v>718</v>
      </c>
      <c r="B2717" s="20" t="s">
        <v>659</v>
      </c>
      <c r="C2717" s="20" t="s">
        <v>150</v>
      </c>
      <c r="D2717" t="s">
        <v>786</v>
      </c>
      <c r="E2717"/>
      <c r="F2717"/>
      <c r="G2717"/>
      <c r="H2717" t="s">
        <v>96</v>
      </c>
      <c r="I2717" s="20">
        <v>2</v>
      </c>
    </row>
    <row r="2718" spans="1:9" x14ac:dyDescent="0.25">
      <c r="A2718" s="20" t="s">
        <v>718</v>
      </c>
      <c r="B2718" s="20" t="s">
        <v>659</v>
      </c>
      <c r="C2718" s="20" t="s">
        <v>150</v>
      </c>
      <c r="D2718" t="s">
        <v>785</v>
      </c>
      <c r="E2718"/>
      <c r="F2718"/>
      <c r="G2718"/>
      <c r="H2718" t="s">
        <v>96</v>
      </c>
      <c r="I2718" s="20">
        <v>1</v>
      </c>
    </row>
    <row r="2719" spans="1:9" x14ac:dyDescent="0.25">
      <c r="A2719" s="20" t="s">
        <v>718</v>
      </c>
      <c r="B2719" s="20" t="s">
        <v>659</v>
      </c>
      <c r="C2719" s="20" t="s">
        <v>150</v>
      </c>
      <c r="D2719" t="s">
        <v>784</v>
      </c>
      <c r="E2719"/>
      <c r="F2719"/>
      <c r="G2719"/>
      <c r="H2719" t="s">
        <v>96</v>
      </c>
      <c r="I2719" s="20">
        <v>1</v>
      </c>
    </row>
    <row r="2720" spans="1:9" x14ac:dyDescent="0.25">
      <c r="A2720" s="20" t="s">
        <v>718</v>
      </c>
      <c r="B2720" s="20" t="s">
        <v>659</v>
      </c>
      <c r="C2720" s="20" t="s">
        <v>150</v>
      </c>
      <c r="D2720" t="s">
        <v>783</v>
      </c>
      <c r="E2720"/>
      <c r="F2720"/>
      <c r="G2720"/>
      <c r="H2720" t="s">
        <v>96</v>
      </c>
      <c r="I2720" s="20">
        <v>4</v>
      </c>
    </row>
    <row r="2721" spans="1:9" x14ac:dyDescent="0.25">
      <c r="A2721" s="20" t="s">
        <v>718</v>
      </c>
      <c r="B2721" s="20" t="s">
        <v>659</v>
      </c>
      <c r="C2721" s="20" t="s">
        <v>150</v>
      </c>
      <c r="D2721" t="s">
        <v>772</v>
      </c>
      <c r="E2721"/>
      <c r="F2721"/>
      <c r="G2721"/>
      <c r="H2721" t="s">
        <v>96</v>
      </c>
      <c r="I2721" s="20">
        <v>4</v>
      </c>
    </row>
    <row r="2722" spans="1:9" x14ac:dyDescent="0.25">
      <c r="A2722" s="20" t="s">
        <v>718</v>
      </c>
      <c r="B2722" s="20" t="s">
        <v>659</v>
      </c>
      <c r="C2722" s="20" t="s">
        <v>150</v>
      </c>
      <c r="D2722" t="s">
        <v>773</v>
      </c>
      <c r="E2722"/>
      <c r="F2722"/>
      <c r="G2722"/>
      <c r="H2722" t="s">
        <v>96</v>
      </c>
      <c r="I2722" s="20">
        <v>2</v>
      </c>
    </row>
    <row r="2723" spans="1:9" x14ac:dyDescent="0.25">
      <c r="A2723" s="20" t="s">
        <v>718</v>
      </c>
      <c r="B2723" s="20" t="s">
        <v>659</v>
      </c>
      <c r="C2723" s="20" t="s">
        <v>150</v>
      </c>
      <c r="D2723" t="s">
        <v>774</v>
      </c>
      <c r="E2723"/>
      <c r="F2723"/>
      <c r="G2723"/>
      <c r="H2723" t="s">
        <v>96</v>
      </c>
      <c r="I2723" s="20">
        <v>1</v>
      </c>
    </row>
    <row r="2724" spans="1:9" x14ac:dyDescent="0.25">
      <c r="A2724" s="20" t="s">
        <v>718</v>
      </c>
      <c r="B2724" s="20" t="s">
        <v>659</v>
      </c>
      <c r="C2724" s="20" t="s">
        <v>150</v>
      </c>
      <c r="D2724" t="s">
        <v>782</v>
      </c>
      <c r="E2724"/>
      <c r="F2724"/>
      <c r="G2724"/>
      <c r="H2724" t="s">
        <v>96</v>
      </c>
      <c r="I2724" s="20">
        <v>6</v>
      </c>
    </row>
    <row r="2725" spans="1:9" x14ac:dyDescent="0.25">
      <c r="A2725" s="20" t="s">
        <v>718</v>
      </c>
      <c r="B2725" s="20" t="s">
        <v>659</v>
      </c>
      <c r="C2725" s="20" t="s">
        <v>150</v>
      </c>
      <c r="D2725" t="s">
        <v>781</v>
      </c>
      <c r="E2725"/>
      <c r="F2725"/>
      <c r="G2725"/>
      <c r="H2725" t="s">
        <v>96</v>
      </c>
      <c r="I2725" s="20">
        <v>2</v>
      </c>
    </row>
    <row r="2726" spans="1:9" x14ac:dyDescent="0.25">
      <c r="A2726" s="20" t="s">
        <v>718</v>
      </c>
      <c r="B2726" s="20" t="s">
        <v>659</v>
      </c>
      <c r="C2726" s="20" t="s">
        <v>150</v>
      </c>
      <c r="D2726" t="s">
        <v>780</v>
      </c>
      <c r="E2726"/>
      <c r="F2726"/>
      <c r="G2726"/>
      <c r="H2726" t="s">
        <v>96</v>
      </c>
      <c r="I2726" s="20">
        <v>1</v>
      </c>
    </row>
    <row r="2727" spans="1:9" x14ac:dyDescent="0.25">
      <c r="A2727" s="20" t="s">
        <v>718</v>
      </c>
      <c r="B2727" s="20" t="s">
        <v>659</v>
      </c>
      <c r="C2727" s="20" t="s">
        <v>150</v>
      </c>
      <c r="D2727" t="s">
        <v>775</v>
      </c>
      <c r="E2727"/>
      <c r="F2727"/>
      <c r="G2727"/>
      <c r="H2727" t="s">
        <v>96</v>
      </c>
      <c r="I2727" s="20">
        <v>1</v>
      </c>
    </row>
    <row r="2728" spans="1:9" x14ac:dyDescent="0.25">
      <c r="A2728" s="20" t="s">
        <v>718</v>
      </c>
      <c r="B2728" s="20" t="s">
        <v>659</v>
      </c>
      <c r="C2728" s="20" t="s">
        <v>150</v>
      </c>
      <c r="D2728" t="s">
        <v>779</v>
      </c>
      <c r="E2728"/>
      <c r="F2728"/>
      <c r="G2728"/>
      <c r="H2728" t="s">
        <v>96</v>
      </c>
      <c r="I2728" s="20">
        <v>1</v>
      </c>
    </row>
    <row r="2729" spans="1:9" x14ac:dyDescent="0.25">
      <c r="A2729" s="20" t="s">
        <v>718</v>
      </c>
      <c r="B2729" s="20" t="s">
        <v>659</v>
      </c>
      <c r="C2729" s="20" t="s">
        <v>150</v>
      </c>
      <c r="D2729" t="s">
        <v>776</v>
      </c>
      <c r="E2729"/>
      <c r="F2729"/>
      <c r="G2729"/>
      <c r="H2729" t="s">
        <v>96</v>
      </c>
      <c r="I2729" s="20">
        <v>2</v>
      </c>
    </row>
    <row r="2730" spans="1:9" x14ac:dyDescent="0.25">
      <c r="A2730" s="20" t="s">
        <v>718</v>
      </c>
      <c r="B2730" s="20" t="s">
        <v>659</v>
      </c>
      <c r="C2730" s="20" t="s">
        <v>150</v>
      </c>
      <c r="D2730" t="s">
        <v>778</v>
      </c>
      <c r="E2730"/>
      <c r="F2730"/>
      <c r="G2730"/>
      <c r="H2730" t="s">
        <v>96</v>
      </c>
      <c r="I2730" s="20">
        <v>2</v>
      </c>
    </row>
    <row r="2731" spans="1:9" x14ac:dyDescent="0.25">
      <c r="A2731" s="20" t="s">
        <v>718</v>
      </c>
      <c r="B2731" s="20" t="s">
        <v>659</v>
      </c>
      <c r="C2731" s="20" t="s">
        <v>150</v>
      </c>
      <c r="D2731" t="s">
        <v>777</v>
      </c>
      <c r="E2731"/>
      <c r="F2731"/>
      <c r="G2731"/>
      <c r="H2731" t="s">
        <v>96</v>
      </c>
      <c r="I2731" s="20">
        <v>2</v>
      </c>
    </row>
    <row r="2732" spans="1:9" x14ac:dyDescent="0.25">
      <c r="A2732" s="20" t="s">
        <v>718</v>
      </c>
      <c r="B2732" s="20" t="s">
        <v>659</v>
      </c>
      <c r="C2732" s="20" t="s">
        <v>150</v>
      </c>
      <c r="D2732" t="s">
        <v>788</v>
      </c>
      <c r="E2732"/>
      <c r="F2732"/>
      <c r="G2732"/>
      <c r="H2732" t="s">
        <v>96</v>
      </c>
      <c r="I2732" s="20">
        <v>1</v>
      </c>
    </row>
    <row r="2733" spans="1:9" x14ac:dyDescent="0.25">
      <c r="A2733" s="20" t="s">
        <v>718</v>
      </c>
      <c r="B2733" s="20" t="s">
        <v>659</v>
      </c>
      <c r="C2733" s="20" t="s">
        <v>150</v>
      </c>
      <c r="D2733" t="s">
        <v>789</v>
      </c>
      <c r="E2733"/>
      <c r="F2733"/>
      <c r="G2733"/>
      <c r="H2733" t="s">
        <v>96</v>
      </c>
      <c r="I2733" s="20">
        <v>1</v>
      </c>
    </row>
    <row r="2734" spans="1:9" x14ac:dyDescent="0.25">
      <c r="A2734" s="20" t="s">
        <v>718</v>
      </c>
      <c r="B2734" s="20" t="s">
        <v>659</v>
      </c>
      <c r="C2734" s="20" t="s">
        <v>150</v>
      </c>
      <c r="D2734" t="s">
        <v>790</v>
      </c>
      <c r="E2734"/>
      <c r="F2734"/>
      <c r="G2734"/>
      <c r="H2734" t="s">
        <v>96</v>
      </c>
      <c r="I2734" s="20">
        <v>3</v>
      </c>
    </row>
    <row r="2735" spans="1:9" x14ac:dyDescent="0.25">
      <c r="A2735" s="20" t="s">
        <v>718</v>
      </c>
      <c r="B2735" s="20" t="s">
        <v>659</v>
      </c>
      <c r="C2735" s="20" t="s">
        <v>150</v>
      </c>
      <c r="D2735" t="s">
        <v>791</v>
      </c>
      <c r="E2735"/>
      <c r="F2735"/>
      <c r="G2735"/>
      <c r="H2735" t="s">
        <v>96</v>
      </c>
      <c r="I2735" s="20">
        <v>2</v>
      </c>
    </row>
    <row r="2736" spans="1:9" x14ac:dyDescent="0.25">
      <c r="A2736" s="20" t="s">
        <v>718</v>
      </c>
      <c r="B2736" s="20" t="s">
        <v>659</v>
      </c>
      <c r="C2736" s="20" t="s">
        <v>150</v>
      </c>
      <c r="D2736" t="s">
        <v>792</v>
      </c>
      <c r="E2736"/>
      <c r="F2736"/>
      <c r="G2736"/>
      <c r="H2736" t="s">
        <v>96</v>
      </c>
      <c r="I2736" s="20">
        <v>1</v>
      </c>
    </row>
    <row r="2737" spans="1:9" x14ac:dyDescent="0.25">
      <c r="A2737" s="20" t="s">
        <v>718</v>
      </c>
      <c r="B2737" s="20" t="s">
        <v>659</v>
      </c>
      <c r="C2737" s="20" t="s">
        <v>150</v>
      </c>
      <c r="D2737" t="s">
        <v>793</v>
      </c>
      <c r="E2737"/>
      <c r="F2737"/>
      <c r="G2737"/>
      <c r="H2737" t="s">
        <v>96</v>
      </c>
      <c r="I2737" s="20">
        <v>1</v>
      </c>
    </row>
    <row r="2738" spans="1:9" x14ac:dyDescent="0.25">
      <c r="A2738" s="20" t="s">
        <v>718</v>
      </c>
      <c r="B2738" s="20" t="s">
        <v>659</v>
      </c>
      <c r="C2738" s="20" t="s">
        <v>150</v>
      </c>
      <c r="D2738" t="s">
        <v>794</v>
      </c>
      <c r="E2738"/>
      <c r="F2738"/>
      <c r="G2738"/>
      <c r="H2738" t="s">
        <v>96</v>
      </c>
      <c r="I2738" s="20">
        <v>1</v>
      </c>
    </row>
    <row r="2739" spans="1:9" x14ac:dyDescent="0.25">
      <c r="A2739" s="20" t="s">
        <v>718</v>
      </c>
      <c r="B2739" s="20" t="s">
        <v>659</v>
      </c>
      <c r="C2739" s="20" t="s">
        <v>150</v>
      </c>
      <c r="D2739" t="s">
        <v>795</v>
      </c>
      <c r="E2739"/>
      <c r="F2739"/>
      <c r="G2739"/>
      <c r="H2739" t="s">
        <v>96</v>
      </c>
      <c r="I2739" s="20">
        <v>1</v>
      </c>
    </row>
    <row r="2740" spans="1:9" x14ac:dyDescent="0.25">
      <c r="A2740" s="20" t="s">
        <v>718</v>
      </c>
      <c r="B2740" s="20" t="s">
        <v>659</v>
      </c>
      <c r="C2740" s="20" t="s">
        <v>150</v>
      </c>
      <c r="D2740" t="s">
        <v>796</v>
      </c>
      <c r="E2740"/>
      <c r="F2740"/>
      <c r="G2740"/>
      <c r="H2740" t="s">
        <v>96</v>
      </c>
      <c r="I2740" s="20">
        <v>1</v>
      </c>
    </row>
    <row r="2741" spans="1:9" x14ac:dyDescent="0.25">
      <c r="A2741" s="20" t="s">
        <v>718</v>
      </c>
      <c r="B2741" s="20" t="s">
        <v>659</v>
      </c>
      <c r="C2741" s="20" t="s">
        <v>150</v>
      </c>
      <c r="D2741" t="s">
        <v>797</v>
      </c>
      <c r="E2741"/>
      <c r="F2741"/>
      <c r="G2741"/>
      <c r="H2741" t="s">
        <v>96</v>
      </c>
      <c r="I2741" s="20">
        <v>1</v>
      </c>
    </row>
    <row r="2742" spans="1:9" x14ac:dyDescent="0.25">
      <c r="A2742" s="20" t="s">
        <v>718</v>
      </c>
      <c r="B2742" s="20" t="s">
        <v>659</v>
      </c>
      <c r="C2742" s="20" t="s">
        <v>150</v>
      </c>
      <c r="D2742" t="s">
        <v>798</v>
      </c>
      <c r="E2742"/>
      <c r="F2742"/>
      <c r="G2742"/>
      <c r="H2742" t="s">
        <v>96</v>
      </c>
      <c r="I2742" s="20">
        <v>1</v>
      </c>
    </row>
    <row r="2743" spans="1:9" x14ac:dyDescent="0.25">
      <c r="A2743" s="20" t="s">
        <v>718</v>
      </c>
      <c r="B2743" s="20" t="s">
        <v>659</v>
      </c>
      <c r="C2743" s="20" t="s">
        <v>150</v>
      </c>
      <c r="D2743" t="s">
        <v>799</v>
      </c>
      <c r="E2743"/>
      <c r="F2743"/>
      <c r="G2743"/>
      <c r="H2743" t="s">
        <v>96</v>
      </c>
      <c r="I2743" s="20">
        <v>1</v>
      </c>
    </row>
    <row r="2744" spans="1:9" x14ac:dyDescent="0.25">
      <c r="A2744" s="20" t="s">
        <v>718</v>
      </c>
      <c r="B2744" s="20" t="s">
        <v>659</v>
      </c>
      <c r="C2744" s="20" t="s">
        <v>150</v>
      </c>
      <c r="D2744" t="s">
        <v>800</v>
      </c>
      <c r="E2744"/>
      <c r="F2744"/>
      <c r="G2744"/>
      <c r="H2744" t="s">
        <v>96</v>
      </c>
      <c r="I2744" s="20">
        <v>2</v>
      </c>
    </row>
    <row r="2745" spans="1:9" x14ac:dyDescent="0.25">
      <c r="A2745" s="20" t="s">
        <v>718</v>
      </c>
      <c r="B2745" s="20" t="s">
        <v>659</v>
      </c>
      <c r="C2745" s="20" t="s">
        <v>150</v>
      </c>
      <c r="D2745" t="s">
        <v>801</v>
      </c>
      <c r="E2745"/>
      <c r="F2745"/>
      <c r="G2745"/>
      <c r="H2745" t="s">
        <v>96</v>
      </c>
      <c r="I2745" s="20">
        <v>1</v>
      </c>
    </row>
    <row r="2746" spans="1:9" x14ac:dyDescent="0.25">
      <c r="A2746" s="20" t="s">
        <v>718</v>
      </c>
      <c r="B2746" s="20" t="s">
        <v>659</v>
      </c>
      <c r="C2746" s="20" t="s">
        <v>150</v>
      </c>
      <c r="D2746" t="s">
        <v>802</v>
      </c>
      <c r="E2746"/>
      <c r="F2746"/>
      <c r="G2746"/>
      <c r="H2746" t="s">
        <v>96</v>
      </c>
      <c r="I2746" s="20">
        <v>1</v>
      </c>
    </row>
    <row r="2747" spans="1:9" x14ac:dyDescent="0.25">
      <c r="A2747" s="20" t="s">
        <v>718</v>
      </c>
      <c r="B2747" s="20" t="s">
        <v>659</v>
      </c>
      <c r="C2747" s="20" t="s">
        <v>150</v>
      </c>
      <c r="D2747" t="s">
        <v>736</v>
      </c>
      <c r="E2747" t="s">
        <v>20</v>
      </c>
      <c r="F2747" t="s">
        <v>26</v>
      </c>
      <c r="G2747" t="s">
        <v>106</v>
      </c>
      <c r="H2747" t="s">
        <v>96</v>
      </c>
      <c r="I2747" s="20">
        <v>443</v>
      </c>
    </row>
    <row r="2748" spans="1:9" x14ac:dyDescent="0.25">
      <c r="A2748" s="20" t="s">
        <v>718</v>
      </c>
      <c r="B2748" s="20" t="s">
        <v>659</v>
      </c>
      <c r="C2748" s="20" t="s">
        <v>150</v>
      </c>
      <c r="D2748" t="s">
        <v>737</v>
      </c>
      <c r="E2748" t="s">
        <v>20</v>
      </c>
      <c r="F2748" t="s">
        <v>29</v>
      </c>
      <c r="G2748" t="s">
        <v>759</v>
      </c>
      <c r="H2748" t="s">
        <v>96</v>
      </c>
      <c r="I2748" s="20">
        <v>1</v>
      </c>
    </row>
    <row r="2749" spans="1:9" x14ac:dyDescent="0.25">
      <c r="A2749" s="20" t="s">
        <v>718</v>
      </c>
      <c r="B2749" s="20" t="s">
        <v>659</v>
      </c>
      <c r="C2749" s="20" t="s">
        <v>150</v>
      </c>
      <c r="D2749" t="s">
        <v>294</v>
      </c>
      <c r="E2749" t="s">
        <v>20</v>
      </c>
      <c r="F2749" t="s">
        <v>811</v>
      </c>
      <c r="G2749" t="s">
        <v>812</v>
      </c>
      <c r="H2749" t="s">
        <v>96</v>
      </c>
      <c r="I2749" s="20">
        <v>1</v>
      </c>
    </row>
    <row r="2750" spans="1:9" x14ac:dyDescent="0.25">
      <c r="A2750" s="20" t="s">
        <v>718</v>
      </c>
      <c r="B2750" s="20" t="s">
        <v>659</v>
      </c>
      <c r="C2750" s="20" t="s">
        <v>150</v>
      </c>
      <c r="D2750" t="s">
        <v>738</v>
      </c>
      <c r="E2750" t="s">
        <v>20</v>
      </c>
      <c r="F2750" t="s">
        <v>566</v>
      </c>
      <c r="G2750" t="s">
        <v>567</v>
      </c>
      <c r="H2750" t="s">
        <v>96</v>
      </c>
      <c r="I2750" s="20">
        <v>2</v>
      </c>
    </row>
    <row r="2751" spans="1:9" x14ac:dyDescent="0.25">
      <c r="A2751" s="20" t="s">
        <v>718</v>
      </c>
      <c r="B2751" s="20" t="s">
        <v>659</v>
      </c>
      <c r="C2751" s="20" t="s">
        <v>150</v>
      </c>
      <c r="D2751" t="s">
        <v>761</v>
      </c>
      <c r="E2751" t="s">
        <v>21</v>
      </c>
      <c r="F2751" t="s">
        <v>26</v>
      </c>
      <c r="G2751" t="s">
        <v>760</v>
      </c>
      <c r="H2751" s="12" t="s">
        <v>101</v>
      </c>
      <c r="I2751" s="20">
        <v>155</v>
      </c>
    </row>
    <row r="2752" spans="1:9" x14ac:dyDescent="0.25">
      <c r="A2752" s="20" t="s">
        <v>718</v>
      </c>
      <c r="B2752" s="20" t="s">
        <v>659</v>
      </c>
      <c r="C2752" s="20" t="s">
        <v>150</v>
      </c>
      <c r="D2752" t="s">
        <v>762</v>
      </c>
      <c r="E2752" t="s">
        <v>21</v>
      </c>
      <c r="F2752" t="s">
        <v>26</v>
      </c>
      <c r="G2752" t="s">
        <v>760</v>
      </c>
      <c r="H2752" s="12" t="s">
        <v>101</v>
      </c>
      <c r="I2752" s="20">
        <v>155</v>
      </c>
    </row>
    <row r="2753" spans="1:9" x14ac:dyDescent="0.25">
      <c r="A2753" s="20" t="s">
        <v>718</v>
      </c>
      <c r="B2753" s="20" t="s">
        <v>659</v>
      </c>
      <c r="C2753" s="20" t="s">
        <v>150</v>
      </c>
      <c r="D2753" t="s">
        <v>739</v>
      </c>
      <c r="E2753" t="s">
        <v>31</v>
      </c>
      <c r="F2753" t="s">
        <v>17</v>
      </c>
      <c r="G2753" t="s">
        <v>763</v>
      </c>
      <c r="H2753" t="s">
        <v>96</v>
      </c>
      <c r="I2753" s="20">
        <v>2</v>
      </c>
    </row>
    <row r="2754" spans="1:9" x14ac:dyDescent="0.25">
      <c r="A2754" s="20" t="s">
        <v>718</v>
      </c>
      <c r="B2754" s="20" t="s">
        <v>659</v>
      </c>
      <c r="C2754" s="20" t="s">
        <v>150</v>
      </c>
      <c r="D2754" t="s">
        <v>740</v>
      </c>
      <c r="E2754"/>
      <c r="F2754"/>
      <c r="G2754"/>
      <c r="H2754"/>
      <c r="I2754" s="20"/>
    </row>
    <row r="2755" spans="1:9" x14ac:dyDescent="0.25">
      <c r="A2755" s="20" t="s">
        <v>718</v>
      </c>
      <c r="B2755" s="20" t="s">
        <v>659</v>
      </c>
      <c r="C2755" s="20" t="s">
        <v>150</v>
      </c>
      <c r="D2755" t="s">
        <v>741</v>
      </c>
      <c r="E2755"/>
      <c r="F2755"/>
      <c r="G2755"/>
      <c r="H2755"/>
      <c r="I2755" s="20"/>
    </row>
    <row r="2756" spans="1:9" x14ac:dyDescent="0.25">
      <c r="A2756" s="20" t="s">
        <v>718</v>
      </c>
      <c r="B2756" s="20" t="s">
        <v>659</v>
      </c>
      <c r="C2756" s="20" t="s">
        <v>150</v>
      </c>
      <c r="D2756" t="s">
        <v>742</v>
      </c>
      <c r="E2756"/>
      <c r="F2756"/>
      <c r="G2756"/>
      <c r="H2756"/>
      <c r="I2756" s="20"/>
    </row>
    <row r="2757" spans="1:9" x14ac:dyDescent="0.25">
      <c r="A2757" s="20" t="s">
        <v>718</v>
      </c>
      <c r="B2757" s="20" t="s">
        <v>659</v>
      </c>
      <c r="C2757" s="20" t="s">
        <v>150</v>
      </c>
      <c r="D2757" t="s">
        <v>743</v>
      </c>
      <c r="E2757"/>
      <c r="F2757"/>
      <c r="G2757"/>
      <c r="H2757"/>
      <c r="I2757" s="20"/>
    </row>
    <row r="2758" spans="1:9" x14ac:dyDescent="0.25">
      <c r="A2758" s="20" t="s">
        <v>718</v>
      </c>
      <c r="B2758" s="20" t="s">
        <v>659</v>
      </c>
      <c r="C2758" s="20" t="s">
        <v>150</v>
      </c>
      <c r="D2758" t="s">
        <v>744</v>
      </c>
      <c r="E2758"/>
      <c r="F2758"/>
      <c r="G2758"/>
      <c r="H2758"/>
      <c r="I2758" s="20"/>
    </row>
    <row r="2759" spans="1:9" x14ac:dyDescent="0.25">
      <c r="A2759" s="20" t="s">
        <v>718</v>
      </c>
      <c r="B2759" s="20" t="s">
        <v>659</v>
      </c>
      <c r="C2759" s="20" t="s">
        <v>150</v>
      </c>
      <c r="D2759" t="s">
        <v>745</v>
      </c>
      <c r="E2759"/>
      <c r="F2759"/>
      <c r="G2759"/>
      <c r="H2759"/>
      <c r="I2759" s="20"/>
    </row>
    <row r="2760" spans="1:9" x14ac:dyDescent="0.25">
      <c r="A2760" s="20" t="s">
        <v>718</v>
      </c>
      <c r="B2760" s="20" t="s">
        <v>659</v>
      </c>
      <c r="C2760" s="20" t="s">
        <v>150</v>
      </c>
      <c r="D2760" t="s">
        <v>755</v>
      </c>
      <c r="E2760" t="s">
        <v>754</v>
      </c>
      <c r="F2760" t="s">
        <v>26</v>
      </c>
      <c r="G2760" t="s">
        <v>758</v>
      </c>
      <c r="H2760" s="12" t="s">
        <v>101</v>
      </c>
      <c r="I2760" s="20">
        <v>1.2</v>
      </c>
    </row>
    <row r="2761" spans="1:9" x14ac:dyDescent="0.25">
      <c r="A2761" s="20" t="s">
        <v>718</v>
      </c>
      <c r="B2761" s="20" t="s">
        <v>659</v>
      </c>
      <c r="C2761" s="20" t="s">
        <v>150</v>
      </c>
      <c r="D2761" t="s">
        <v>756</v>
      </c>
      <c r="E2761" t="s">
        <v>754</v>
      </c>
      <c r="F2761" t="s">
        <v>26</v>
      </c>
      <c r="G2761" t="s">
        <v>758</v>
      </c>
      <c r="H2761" s="12" t="s">
        <v>101</v>
      </c>
      <c r="I2761" s="20">
        <v>1.2</v>
      </c>
    </row>
    <row r="2762" spans="1:9" x14ac:dyDescent="0.25">
      <c r="A2762" s="20" t="s">
        <v>718</v>
      </c>
      <c r="B2762" s="20" t="s">
        <v>659</v>
      </c>
      <c r="C2762" s="20" t="s">
        <v>150</v>
      </c>
      <c r="D2762" t="s">
        <v>757</v>
      </c>
      <c r="E2762" t="s">
        <v>754</v>
      </c>
      <c r="F2762" t="s">
        <v>26</v>
      </c>
      <c r="G2762" t="s">
        <v>758</v>
      </c>
      <c r="H2762" s="12" t="s">
        <v>101</v>
      </c>
      <c r="I2762" s="20">
        <v>1.2</v>
      </c>
    </row>
    <row r="2763" spans="1:9" x14ac:dyDescent="0.25">
      <c r="A2763" s="20" t="s">
        <v>718</v>
      </c>
      <c r="B2763" s="20" t="s">
        <v>659</v>
      </c>
      <c r="C2763" s="20" t="s">
        <v>150</v>
      </c>
      <c r="D2763" t="s">
        <v>191</v>
      </c>
      <c r="E2763" t="s">
        <v>15</v>
      </c>
      <c r="F2763"/>
      <c r="G2763"/>
      <c r="H2763"/>
      <c r="I2763" s="20"/>
    </row>
    <row r="2764" spans="1:9" x14ac:dyDescent="0.25">
      <c r="A2764" s="20" t="s">
        <v>718</v>
      </c>
      <c r="B2764" s="20" t="s">
        <v>659</v>
      </c>
      <c r="C2764" s="20" t="s">
        <v>150</v>
      </c>
      <c r="D2764" t="s">
        <v>218</v>
      </c>
      <c r="E2764"/>
      <c r="F2764"/>
      <c r="G2764"/>
      <c r="H2764"/>
      <c r="I2764" s="20"/>
    </row>
    <row r="2765" spans="1:9" x14ac:dyDescent="0.25">
      <c r="A2765" s="20" t="s">
        <v>718</v>
      </c>
      <c r="B2765" s="20" t="s">
        <v>659</v>
      </c>
      <c r="C2765" s="20" t="s">
        <v>150</v>
      </c>
      <c r="D2765" t="s">
        <v>813</v>
      </c>
      <c r="E2765" t="s">
        <v>21</v>
      </c>
      <c r="F2765" t="s">
        <v>26</v>
      </c>
      <c r="G2765" t="s">
        <v>104</v>
      </c>
      <c r="H2765" s="12" t="s">
        <v>101</v>
      </c>
      <c r="I2765" s="20">
        <v>83</v>
      </c>
    </row>
    <row r="2766" spans="1:9" x14ac:dyDescent="0.25">
      <c r="A2766" s="20" t="s">
        <v>718</v>
      </c>
      <c r="B2766" s="20" t="s">
        <v>659</v>
      </c>
      <c r="C2766" s="20" t="s">
        <v>150</v>
      </c>
      <c r="D2766" t="s">
        <v>733</v>
      </c>
      <c r="E2766"/>
      <c r="F2766"/>
      <c r="G2766"/>
      <c r="H2766"/>
      <c r="I2766" s="20"/>
    </row>
    <row r="2767" spans="1:9" x14ac:dyDescent="0.25">
      <c r="A2767" s="20" t="s">
        <v>718</v>
      </c>
      <c r="B2767" s="20" t="s">
        <v>659</v>
      </c>
      <c r="C2767" s="20" t="s">
        <v>150</v>
      </c>
      <c r="D2767" t="s">
        <v>333</v>
      </c>
      <c r="E2767"/>
      <c r="F2767"/>
      <c r="G2767"/>
      <c r="H2767"/>
      <c r="I2767" s="20"/>
    </row>
    <row r="2768" spans="1:9" x14ac:dyDescent="0.25">
      <c r="A2768" s="20" t="s">
        <v>718</v>
      </c>
      <c r="B2768" s="20" t="s">
        <v>659</v>
      </c>
      <c r="C2768" s="20" t="s">
        <v>150</v>
      </c>
      <c r="D2768" t="s">
        <v>734</v>
      </c>
      <c r="E2768" t="s">
        <v>15</v>
      </c>
      <c r="F2768" t="s">
        <v>58</v>
      </c>
      <c r="G2768" t="s">
        <v>435</v>
      </c>
      <c r="H2768" t="s">
        <v>96</v>
      </c>
      <c r="I2768" s="20">
        <v>1</v>
      </c>
    </row>
    <row r="2769" spans="1:9" x14ac:dyDescent="0.25">
      <c r="A2769" s="20" t="s">
        <v>718</v>
      </c>
      <c r="B2769" s="20" t="s">
        <v>659</v>
      </c>
      <c r="C2769" s="20" t="s">
        <v>150</v>
      </c>
      <c r="D2769" t="s">
        <v>735</v>
      </c>
      <c r="E2769"/>
      <c r="F2769"/>
      <c r="G2769"/>
      <c r="H2769"/>
      <c r="I2769" s="20"/>
    </row>
    <row r="2770" spans="1:9" x14ac:dyDescent="0.25">
      <c r="A2770" s="20" t="s">
        <v>718</v>
      </c>
      <c r="B2770" s="20" t="s">
        <v>659</v>
      </c>
      <c r="C2770" s="20" t="s">
        <v>150</v>
      </c>
      <c r="D2770" t="s">
        <v>191</v>
      </c>
      <c r="E2770" t="s">
        <v>15</v>
      </c>
      <c r="F2770"/>
      <c r="G2770"/>
      <c r="H2770"/>
      <c r="I2770" s="20"/>
    </row>
    <row r="2771" spans="1:9" x14ac:dyDescent="0.25">
      <c r="A2771" s="20" t="s">
        <v>718</v>
      </c>
      <c r="B2771" s="20" t="s">
        <v>659</v>
      </c>
      <c r="C2771" s="20" t="s">
        <v>150</v>
      </c>
      <c r="D2771" t="s">
        <v>218</v>
      </c>
      <c r="E2771"/>
      <c r="F2771"/>
      <c r="G2771"/>
      <c r="H2771"/>
      <c r="I2771" s="20"/>
    </row>
    <row r="2772" spans="1:9" x14ac:dyDescent="0.25">
      <c r="A2772" s="20" t="s">
        <v>718</v>
      </c>
      <c r="B2772" s="20" t="s">
        <v>659</v>
      </c>
      <c r="C2772" s="20" t="s">
        <v>150</v>
      </c>
      <c r="D2772" t="s">
        <v>730</v>
      </c>
      <c r="E2772" t="s">
        <v>15</v>
      </c>
      <c r="F2772" t="s">
        <v>16</v>
      </c>
      <c r="G2772" t="s">
        <v>100</v>
      </c>
      <c r="H2772" s="12" t="s">
        <v>101</v>
      </c>
      <c r="I2772" s="20">
        <v>86</v>
      </c>
    </row>
    <row r="2773" spans="1:9" x14ac:dyDescent="0.25">
      <c r="A2773" s="20" t="s">
        <v>718</v>
      </c>
      <c r="B2773" s="20" t="s">
        <v>659</v>
      </c>
      <c r="C2773" s="20" t="s">
        <v>150</v>
      </c>
      <c r="D2773" t="s">
        <v>99</v>
      </c>
      <c r="E2773" t="s">
        <v>15</v>
      </c>
      <c r="F2773" t="s">
        <v>18</v>
      </c>
      <c r="G2773" t="s">
        <v>276</v>
      </c>
      <c r="H2773" t="s">
        <v>96</v>
      </c>
      <c r="I2773" s="20">
        <v>3</v>
      </c>
    </row>
    <row r="2774" spans="1:9" x14ac:dyDescent="0.25">
      <c r="A2774" s="20" t="s">
        <v>718</v>
      </c>
      <c r="B2774" s="20" t="s">
        <v>659</v>
      </c>
      <c r="C2774" s="20" t="s">
        <v>150</v>
      </c>
      <c r="D2774" t="s">
        <v>127</v>
      </c>
      <c r="E2774" t="s">
        <v>15</v>
      </c>
      <c r="F2774" t="s">
        <v>19</v>
      </c>
      <c r="G2774" t="s">
        <v>692</v>
      </c>
      <c r="H2774" t="s">
        <v>96</v>
      </c>
      <c r="I2774" s="20">
        <v>2</v>
      </c>
    </row>
    <row r="2775" spans="1:9" x14ac:dyDescent="0.25">
      <c r="A2775" s="20" t="s">
        <v>718</v>
      </c>
      <c r="B2775" s="20" t="s">
        <v>659</v>
      </c>
      <c r="C2775" s="20" t="s">
        <v>150</v>
      </c>
      <c r="D2775" t="s">
        <v>422</v>
      </c>
      <c r="E2775" t="s">
        <v>15</v>
      </c>
      <c r="F2775" t="s">
        <v>19</v>
      </c>
      <c r="G2775" t="s">
        <v>676</v>
      </c>
      <c r="H2775" t="s">
        <v>96</v>
      </c>
      <c r="I2775" s="20">
        <v>1</v>
      </c>
    </row>
    <row r="2776" spans="1:9" x14ac:dyDescent="0.25">
      <c r="A2776" s="20" t="s">
        <v>718</v>
      </c>
      <c r="B2776" s="20" t="s">
        <v>659</v>
      </c>
      <c r="C2776" s="20" t="s">
        <v>150</v>
      </c>
      <c r="D2776" t="s">
        <v>731</v>
      </c>
      <c r="E2776" t="s">
        <v>21</v>
      </c>
      <c r="F2776" t="s">
        <v>553</v>
      </c>
      <c r="G2776" t="s">
        <v>349</v>
      </c>
      <c r="H2776" t="s">
        <v>96</v>
      </c>
      <c r="I2776" s="20">
        <v>3</v>
      </c>
    </row>
    <row r="2777" spans="1:9" x14ac:dyDescent="0.25">
      <c r="A2777" s="20" t="s">
        <v>718</v>
      </c>
      <c r="B2777" s="20" t="s">
        <v>659</v>
      </c>
      <c r="C2777" s="20" t="s">
        <v>150</v>
      </c>
      <c r="D2777" t="s">
        <v>732</v>
      </c>
      <c r="E2777" t="s">
        <v>15</v>
      </c>
      <c r="F2777" t="s">
        <v>752</v>
      </c>
      <c r="G2777" t="s">
        <v>753</v>
      </c>
      <c r="H2777" t="s">
        <v>96</v>
      </c>
      <c r="I2777" s="20">
        <v>2</v>
      </c>
    </row>
    <row r="2778" spans="1:9" x14ac:dyDescent="0.25">
      <c r="A2778" s="20" t="s">
        <v>718</v>
      </c>
      <c r="B2778" s="20" t="s">
        <v>659</v>
      </c>
      <c r="C2778" s="20" t="s">
        <v>150</v>
      </c>
      <c r="D2778" t="s">
        <v>191</v>
      </c>
      <c r="E2778" t="s">
        <v>15</v>
      </c>
      <c r="F2778"/>
      <c r="G2778"/>
      <c r="H2778"/>
      <c r="I2778" s="20"/>
    </row>
    <row r="2779" spans="1:9" x14ac:dyDescent="0.25">
      <c r="A2779" s="20" t="s">
        <v>718</v>
      </c>
      <c r="B2779" s="20" t="s">
        <v>659</v>
      </c>
      <c r="C2779" s="20" t="s">
        <v>150</v>
      </c>
      <c r="D2779" t="s">
        <v>218</v>
      </c>
      <c r="E2779"/>
      <c r="F2779"/>
      <c r="G2779"/>
      <c r="H2779"/>
      <c r="I2779" s="20"/>
    </row>
    <row r="2780" spans="1:9" x14ac:dyDescent="0.25">
      <c r="A2780" s="20" t="s">
        <v>718</v>
      </c>
      <c r="B2780" s="20" t="s">
        <v>659</v>
      </c>
      <c r="C2780" s="20" t="s">
        <v>150</v>
      </c>
      <c r="D2780" t="s">
        <v>725</v>
      </c>
      <c r="E2780"/>
      <c r="F2780"/>
      <c r="G2780"/>
      <c r="H2780"/>
      <c r="I2780" s="20"/>
    </row>
    <row r="2781" spans="1:9" x14ac:dyDescent="0.25">
      <c r="A2781" s="20" t="s">
        <v>718</v>
      </c>
      <c r="B2781" s="20" t="s">
        <v>659</v>
      </c>
      <c r="C2781" s="20" t="s">
        <v>150</v>
      </c>
      <c r="D2781" t="s">
        <v>726</v>
      </c>
      <c r="E2781"/>
      <c r="F2781"/>
      <c r="G2781"/>
      <c r="H2781"/>
      <c r="I2781" s="20"/>
    </row>
    <row r="2782" spans="1:9" x14ac:dyDescent="0.25">
      <c r="A2782" s="20" t="s">
        <v>718</v>
      </c>
      <c r="B2782" s="20" t="s">
        <v>659</v>
      </c>
      <c r="C2782" s="20" t="s">
        <v>150</v>
      </c>
      <c r="D2782" t="s">
        <v>727</v>
      </c>
      <c r="E2782"/>
      <c r="F2782"/>
      <c r="G2782"/>
      <c r="H2782"/>
      <c r="I2782" s="20"/>
    </row>
    <row r="2783" spans="1:9" x14ac:dyDescent="0.25">
      <c r="A2783" s="20" t="s">
        <v>718</v>
      </c>
      <c r="B2783" s="20" t="s">
        <v>659</v>
      </c>
      <c r="C2783" s="20" t="s">
        <v>150</v>
      </c>
      <c r="D2783" t="s">
        <v>728</v>
      </c>
      <c r="E2783"/>
      <c r="F2783"/>
      <c r="G2783"/>
      <c r="H2783"/>
      <c r="I2783" s="20"/>
    </row>
    <row r="2784" spans="1:9" x14ac:dyDescent="0.25">
      <c r="A2784" s="20" t="s">
        <v>718</v>
      </c>
      <c r="B2784" s="20" t="s">
        <v>659</v>
      </c>
      <c r="C2784" s="20" t="s">
        <v>150</v>
      </c>
      <c r="D2784" t="s">
        <v>729</v>
      </c>
      <c r="E2784"/>
      <c r="F2784"/>
      <c r="G2784"/>
      <c r="H2784"/>
      <c r="I2784" s="20"/>
    </row>
    <row r="2785" spans="1:9" x14ac:dyDescent="0.25">
      <c r="A2785" s="20" t="s">
        <v>718</v>
      </c>
      <c r="B2785" s="20" t="s">
        <v>659</v>
      </c>
      <c r="C2785" s="20" t="s">
        <v>150</v>
      </c>
      <c r="D2785" t="s">
        <v>191</v>
      </c>
      <c r="E2785" t="s">
        <v>15</v>
      </c>
      <c r="F2785"/>
      <c r="G2785"/>
      <c r="H2785"/>
      <c r="I2785" s="20"/>
    </row>
    <row r="2786" spans="1:9" x14ac:dyDescent="0.25">
      <c r="A2786" s="20" t="s">
        <v>718</v>
      </c>
      <c r="B2786" s="20" t="s">
        <v>659</v>
      </c>
      <c r="C2786" s="20" t="s">
        <v>150</v>
      </c>
      <c r="D2786" t="s">
        <v>333</v>
      </c>
      <c r="E2786"/>
      <c r="F2786"/>
      <c r="G2786"/>
      <c r="H2786"/>
      <c r="I2786" s="20"/>
    </row>
    <row r="2787" spans="1:9" x14ac:dyDescent="0.25">
      <c r="A2787" s="20" t="s">
        <v>718</v>
      </c>
      <c r="B2787" s="20" t="s">
        <v>659</v>
      </c>
      <c r="C2787" s="20" t="s">
        <v>150</v>
      </c>
      <c r="D2787" t="s">
        <v>720</v>
      </c>
      <c r="E2787"/>
      <c r="F2787"/>
      <c r="G2787"/>
      <c r="H2787"/>
      <c r="I2787" s="20"/>
    </row>
    <row r="2788" spans="1:9" x14ac:dyDescent="0.25">
      <c r="A2788" s="20" t="s">
        <v>718</v>
      </c>
      <c r="B2788" s="20" t="s">
        <v>659</v>
      </c>
      <c r="C2788" s="20" t="s">
        <v>150</v>
      </c>
      <c r="D2788" t="s">
        <v>721</v>
      </c>
      <c r="E2788"/>
      <c r="F2788"/>
      <c r="G2788"/>
      <c r="H2788"/>
      <c r="I2788" s="20"/>
    </row>
    <row r="2789" spans="1:9" x14ac:dyDescent="0.25">
      <c r="A2789" s="20" t="s">
        <v>718</v>
      </c>
      <c r="B2789" s="20" t="s">
        <v>659</v>
      </c>
      <c r="C2789" s="20" t="s">
        <v>150</v>
      </c>
      <c r="D2789" t="s">
        <v>722</v>
      </c>
      <c r="E2789"/>
      <c r="F2789"/>
      <c r="G2789"/>
      <c r="H2789"/>
      <c r="I2789" s="20"/>
    </row>
    <row r="2790" spans="1:9" x14ac:dyDescent="0.25">
      <c r="A2790" s="20" t="s">
        <v>718</v>
      </c>
      <c r="B2790" s="20" t="s">
        <v>659</v>
      </c>
      <c r="C2790" s="20" t="s">
        <v>150</v>
      </c>
      <c r="D2790" t="s">
        <v>719</v>
      </c>
      <c r="E2790"/>
      <c r="F2790"/>
      <c r="G2790"/>
      <c r="H2790"/>
      <c r="I2790" s="20"/>
    </row>
    <row r="2791" spans="1:9" x14ac:dyDescent="0.25">
      <c r="A2791" s="20" t="s">
        <v>718</v>
      </c>
      <c r="B2791" s="28" t="s">
        <v>659</v>
      </c>
      <c r="C2791" s="29" t="s">
        <v>5</v>
      </c>
      <c r="D2791" t="s">
        <v>628</v>
      </c>
      <c r="E2791" t="s">
        <v>15</v>
      </c>
      <c r="F2791" t="s">
        <v>629</v>
      </c>
      <c r="G2791" t="s">
        <v>630</v>
      </c>
      <c r="H2791" s="12" t="s">
        <v>101</v>
      </c>
      <c r="I2791" s="20">
        <v>147</v>
      </c>
    </row>
    <row r="2792" spans="1:9" x14ac:dyDescent="0.25">
      <c r="A2792" s="20" t="s">
        <v>718</v>
      </c>
      <c r="B2792" s="28" t="s">
        <v>659</v>
      </c>
      <c r="C2792" s="20" t="s">
        <v>150</v>
      </c>
      <c r="D2792" t="s">
        <v>628</v>
      </c>
      <c r="E2792" t="s">
        <v>15</v>
      </c>
      <c r="F2792" t="s">
        <v>629</v>
      </c>
      <c r="G2792" t="s">
        <v>630</v>
      </c>
      <c r="H2792" s="12" t="s">
        <v>101</v>
      </c>
      <c r="I2792" s="20">
        <v>147</v>
      </c>
    </row>
    <row r="2793" spans="1:9" x14ac:dyDescent="0.25">
      <c r="A2793" s="20" t="s">
        <v>718</v>
      </c>
      <c r="B2793" s="20" t="s">
        <v>659</v>
      </c>
      <c r="C2793" s="20" t="s">
        <v>119</v>
      </c>
      <c r="D2793" t="s">
        <v>282</v>
      </c>
      <c r="E2793" t="s">
        <v>21</v>
      </c>
      <c r="F2793" t="s">
        <v>30</v>
      </c>
      <c r="G2793" t="s">
        <v>809</v>
      </c>
      <c r="H2793" t="s">
        <v>96</v>
      </c>
      <c r="I2793" s="20">
        <v>3</v>
      </c>
    </row>
    <row r="2794" spans="1:9" x14ac:dyDescent="0.25">
      <c r="A2794" s="20" t="s">
        <v>718</v>
      </c>
      <c r="B2794" s="20" t="s">
        <v>659</v>
      </c>
      <c r="C2794" s="20" t="s">
        <v>119</v>
      </c>
      <c r="D2794" t="s">
        <v>282</v>
      </c>
      <c r="E2794" t="s">
        <v>21</v>
      </c>
      <c r="F2794" t="s">
        <v>30</v>
      </c>
      <c r="G2794" t="s">
        <v>810</v>
      </c>
      <c r="H2794" t="s">
        <v>96</v>
      </c>
      <c r="I2794" s="20">
        <v>3</v>
      </c>
    </row>
    <row r="2795" spans="1:9" x14ac:dyDescent="0.25">
      <c r="A2795" s="20" t="s">
        <v>718</v>
      </c>
      <c r="B2795" s="20" t="s">
        <v>659</v>
      </c>
      <c r="C2795" s="20" t="s">
        <v>4</v>
      </c>
      <c r="D2795" t="s">
        <v>282</v>
      </c>
      <c r="E2795" t="s">
        <v>21</v>
      </c>
      <c r="F2795" t="s">
        <v>30</v>
      </c>
      <c r="G2795" t="s">
        <v>809</v>
      </c>
      <c r="H2795" t="s">
        <v>96</v>
      </c>
      <c r="I2795" s="20">
        <v>3</v>
      </c>
    </row>
    <row r="2796" spans="1:9" x14ac:dyDescent="0.25">
      <c r="A2796" s="20" t="s">
        <v>718</v>
      </c>
      <c r="B2796" s="20" t="s">
        <v>659</v>
      </c>
      <c r="C2796" s="20" t="s">
        <v>4</v>
      </c>
      <c r="D2796" t="s">
        <v>282</v>
      </c>
      <c r="E2796" t="s">
        <v>21</v>
      </c>
      <c r="F2796" t="s">
        <v>30</v>
      </c>
      <c r="G2796" t="s">
        <v>810</v>
      </c>
      <c r="H2796" t="s">
        <v>96</v>
      </c>
      <c r="I2796" s="20">
        <v>3</v>
      </c>
    </row>
    <row r="2797" spans="1:9" x14ac:dyDescent="0.25">
      <c r="A2797" s="20" t="s">
        <v>718</v>
      </c>
      <c r="B2797" s="20" t="s">
        <v>659</v>
      </c>
      <c r="C2797" s="20" t="s">
        <v>2</v>
      </c>
      <c r="D2797" t="s">
        <v>282</v>
      </c>
      <c r="E2797" t="s">
        <v>21</v>
      </c>
      <c r="F2797" t="s">
        <v>30</v>
      </c>
      <c r="G2797" t="s">
        <v>809</v>
      </c>
      <c r="H2797" t="s">
        <v>96</v>
      </c>
      <c r="I2797" s="20">
        <v>3</v>
      </c>
    </row>
    <row r="2798" spans="1:9" x14ac:dyDescent="0.25">
      <c r="A2798" s="20" t="s">
        <v>718</v>
      </c>
      <c r="B2798" s="20" t="s">
        <v>659</v>
      </c>
      <c r="C2798" s="20" t="s">
        <v>2</v>
      </c>
      <c r="D2798" t="s">
        <v>282</v>
      </c>
      <c r="E2798" t="s">
        <v>21</v>
      </c>
      <c r="F2798" t="s">
        <v>30</v>
      </c>
      <c r="G2798" t="s">
        <v>810</v>
      </c>
      <c r="H2798" t="s">
        <v>96</v>
      </c>
      <c r="I2798" s="20">
        <v>3</v>
      </c>
    </row>
    <row r="2799" spans="1:9" x14ac:dyDescent="0.25">
      <c r="A2799" s="20" t="s">
        <v>718</v>
      </c>
      <c r="B2799" s="20" t="s">
        <v>659</v>
      </c>
      <c r="C2799" s="20" t="s">
        <v>7</v>
      </c>
      <c r="D2799" t="s">
        <v>282</v>
      </c>
      <c r="E2799" t="s">
        <v>21</v>
      </c>
      <c r="F2799" t="s">
        <v>30</v>
      </c>
      <c r="G2799" t="s">
        <v>809</v>
      </c>
      <c r="H2799" t="s">
        <v>96</v>
      </c>
      <c r="I2799" s="20">
        <v>3</v>
      </c>
    </row>
    <row r="2800" spans="1:9" x14ac:dyDescent="0.25">
      <c r="A2800" s="20" t="s">
        <v>718</v>
      </c>
      <c r="B2800" s="20" t="s">
        <v>659</v>
      </c>
      <c r="C2800" s="20" t="s">
        <v>7</v>
      </c>
      <c r="D2800" t="s">
        <v>282</v>
      </c>
      <c r="E2800" t="s">
        <v>21</v>
      </c>
      <c r="F2800" t="s">
        <v>30</v>
      </c>
      <c r="G2800" t="s">
        <v>810</v>
      </c>
      <c r="H2800" t="s">
        <v>96</v>
      </c>
      <c r="I2800" s="20">
        <v>3</v>
      </c>
    </row>
    <row r="2801" spans="1:9" x14ac:dyDescent="0.25">
      <c r="A2801" s="20" t="s">
        <v>718</v>
      </c>
      <c r="B2801" s="20" t="s">
        <v>659</v>
      </c>
      <c r="C2801" s="20" t="s">
        <v>5</v>
      </c>
      <c r="D2801" t="s">
        <v>282</v>
      </c>
      <c r="E2801" t="s">
        <v>21</v>
      </c>
      <c r="F2801" t="s">
        <v>30</v>
      </c>
      <c r="G2801" t="s">
        <v>809</v>
      </c>
      <c r="H2801" t="s">
        <v>96</v>
      </c>
      <c r="I2801" s="20">
        <v>3</v>
      </c>
    </row>
    <row r="2802" spans="1:9" x14ac:dyDescent="0.25">
      <c r="A2802" s="20" t="s">
        <v>718</v>
      </c>
      <c r="B2802" s="20" t="s">
        <v>659</v>
      </c>
      <c r="C2802" s="20" t="s">
        <v>5</v>
      </c>
      <c r="D2802" t="s">
        <v>282</v>
      </c>
      <c r="E2802" t="s">
        <v>21</v>
      </c>
      <c r="F2802" t="s">
        <v>30</v>
      </c>
      <c r="G2802" t="s">
        <v>810</v>
      </c>
      <c r="H2802" t="s">
        <v>96</v>
      </c>
      <c r="I2802" s="20">
        <v>3</v>
      </c>
    </row>
    <row r="2803" spans="1:9" x14ac:dyDescent="0.25">
      <c r="A2803" s="20" t="s">
        <v>718</v>
      </c>
      <c r="B2803" s="20" t="s">
        <v>659</v>
      </c>
      <c r="C2803" s="20" t="s">
        <v>150</v>
      </c>
      <c r="D2803" t="s">
        <v>282</v>
      </c>
      <c r="E2803" t="s">
        <v>21</v>
      </c>
      <c r="F2803" t="s">
        <v>30</v>
      </c>
      <c r="G2803" t="s">
        <v>809</v>
      </c>
      <c r="H2803" t="s">
        <v>96</v>
      </c>
      <c r="I2803" s="20">
        <v>3</v>
      </c>
    </row>
    <row r="2804" spans="1:9" x14ac:dyDescent="0.25">
      <c r="A2804" s="20" t="s">
        <v>718</v>
      </c>
      <c r="B2804" s="20" t="s">
        <v>659</v>
      </c>
      <c r="C2804" s="20" t="s">
        <v>150</v>
      </c>
      <c r="D2804" t="s">
        <v>282</v>
      </c>
      <c r="E2804" t="s">
        <v>21</v>
      </c>
      <c r="F2804" t="s">
        <v>30</v>
      </c>
      <c r="G2804" t="s">
        <v>810</v>
      </c>
      <c r="H2804" t="s">
        <v>96</v>
      </c>
      <c r="I2804" s="20">
        <v>3</v>
      </c>
    </row>
    <row r="2805" spans="1:9" x14ac:dyDescent="0.25">
      <c r="A2805" s="20" t="s">
        <v>718</v>
      </c>
      <c r="B2805" s="20" t="s">
        <v>659</v>
      </c>
      <c r="C2805" s="20" t="s">
        <v>7</v>
      </c>
      <c r="D2805" t="s">
        <v>814</v>
      </c>
      <c r="E2805" t="s">
        <v>21</v>
      </c>
      <c r="F2805" t="s">
        <v>122</v>
      </c>
      <c r="G2805" t="s">
        <v>815</v>
      </c>
      <c r="H2805" t="s">
        <v>96</v>
      </c>
      <c r="I2805" s="20">
        <v>1</v>
      </c>
    </row>
    <row r="2806" spans="1:9" x14ac:dyDescent="0.25">
      <c r="A2806" s="20" t="s">
        <v>718</v>
      </c>
      <c r="B2806" s="20" t="s">
        <v>659</v>
      </c>
      <c r="C2806" s="20" t="s">
        <v>7</v>
      </c>
      <c r="D2806" t="s">
        <v>814</v>
      </c>
      <c r="E2806" t="s">
        <v>21</v>
      </c>
      <c r="F2806" t="s">
        <v>122</v>
      </c>
      <c r="G2806" t="s">
        <v>816</v>
      </c>
      <c r="H2806" t="s">
        <v>96</v>
      </c>
      <c r="I2806" s="20">
        <v>1</v>
      </c>
    </row>
    <row r="2807" spans="1:9" x14ac:dyDescent="0.25">
      <c r="A2807" s="20" t="s">
        <v>718</v>
      </c>
      <c r="B2807" s="20" t="s">
        <v>659</v>
      </c>
      <c r="C2807" s="20" t="s">
        <v>5</v>
      </c>
      <c r="D2807" t="s">
        <v>814</v>
      </c>
      <c r="E2807" t="s">
        <v>21</v>
      </c>
      <c r="F2807" t="s">
        <v>122</v>
      </c>
      <c r="G2807" t="s">
        <v>815</v>
      </c>
      <c r="H2807" t="s">
        <v>96</v>
      </c>
      <c r="I2807" s="20">
        <v>1</v>
      </c>
    </row>
    <row r="2808" spans="1:9" x14ac:dyDescent="0.25">
      <c r="A2808" s="20" t="s">
        <v>718</v>
      </c>
      <c r="B2808" s="20" t="s">
        <v>659</v>
      </c>
      <c r="C2808" s="20" t="s">
        <v>5</v>
      </c>
      <c r="D2808" t="s">
        <v>814</v>
      </c>
      <c r="E2808" t="s">
        <v>21</v>
      </c>
      <c r="F2808" t="s">
        <v>122</v>
      </c>
      <c r="G2808" t="s">
        <v>816</v>
      </c>
      <c r="H2808" t="s">
        <v>96</v>
      </c>
      <c r="I2808" s="20">
        <v>1</v>
      </c>
    </row>
    <row r="2809" spans="1:9" x14ac:dyDescent="0.25">
      <c r="A2809" s="20" t="s">
        <v>718</v>
      </c>
      <c r="B2809" s="20" t="s">
        <v>659</v>
      </c>
      <c r="C2809" s="20" t="s">
        <v>150</v>
      </c>
      <c r="D2809" t="s">
        <v>814</v>
      </c>
      <c r="E2809" t="s">
        <v>21</v>
      </c>
      <c r="F2809" t="s">
        <v>122</v>
      </c>
      <c r="G2809" t="s">
        <v>815</v>
      </c>
      <c r="H2809" t="s">
        <v>96</v>
      </c>
      <c r="I2809" s="20">
        <v>1</v>
      </c>
    </row>
    <row r="2810" spans="1:9" x14ac:dyDescent="0.25">
      <c r="A2810" s="20" t="s">
        <v>718</v>
      </c>
      <c r="B2810" s="20" t="s">
        <v>659</v>
      </c>
      <c r="C2810" s="20" t="s">
        <v>150</v>
      </c>
      <c r="D2810" t="s">
        <v>814</v>
      </c>
      <c r="E2810" t="s">
        <v>21</v>
      </c>
      <c r="F2810" t="s">
        <v>122</v>
      </c>
      <c r="G2810" t="s">
        <v>816</v>
      </c>
      <c r="H2810" t="s">
        <v>96</v>
      </c>
      <c r="I2810" s="20">
        <v>1</v>
      </c>
    </row>
    <row r="2811" spans="1:9" x14ac:dyDescent="0.25">
      <c r="A2811" s="38" t="s">
        <v>718</v>
      </c>
      <c r="B2811" s="28" t="s">
        <v>659</v>
      </c>
      <c r="C2811" s="29" t="s">
        <v>5</v>
      </c>
      <c r="D2811" t="s">
        <v>282</v>
      </c>
      <c r="E2811" t="s">
        <v>817</v>
      </c>
      <c r="F2811" t="s">
        <v>30</v>
      </c>
      <c r="G2811" t="s">
        <v>818</v>
      </c>
      <c r="H2811" t="s">
        <v>96</v>
      </c>
      <c r="I2811" s="20">
        <v>1</v>
      </c>
    </row>
    <row r="2812" spans="1:9" x14ac:dyDescent="0.25">
      <c r="A2812" s="38" t="s">
        <v>718</v>
      </c>
      <c r="B2812" s="28" t="s">
        <v>659</v>
      </c>
      <c r="C2812" s="20" t="s">
        <v>150</v>
      </c>
      <c r="D2812" t="s">
        <v>282</v>
      </c>
      <c r="E2812" t="s">
        <v>817</v>
      </c>
      <c r="F2812" t="s">
        <v>30</v>
      </c>
      <c r="G2812" t="s">
        <v>818</v>
      </c>
      <c r="H2812" t="s">
        <v>96</v>
      </c>
      <c r="I2812" s="20">
        <v>1</v>
      </c>
    </row>
    <row r="2813" spans="1:9" x14ac:dyDescent="0.25">
      <c r="A2813" s="20" t="s">
        <v>718</v>
      </c>
      <c r="B2813" s="20" t="s">
        <v>659</v>
      </c>
      <c r="C2813" s="20" t="s">
        <v>7</v>
      </c>
      <c r="D2813" t="s">
        <v>282</v>
      </c>
      <c r="E2813" t="s">
        <v>20</v>
      </c>
      <c r="F2813" t="s">
        <v>30</v>
      </c>
      <c r="G2813" t="s">
        <v>819</v>
      </c>
      <c r="H2813" t="s">
        <v>96</v>
      </c>
      <c r="I2813" s="20">
        <v>1</v>
      </c>
    </row>
    <row r="2814" spans="1:9" x14ac:dyDescent="0.25">
      <c r="A2814" s="20" t="s">
        <v>718</v>
      </c>
      <c r="B2814" s="20" t="s">
        <v>659</v>
      </c>
      <c r="C2814" s="20" t="s">
        <v>7</v>
      </c>
      <c r="D2814" t="s">
        <v>282</v>
      </c>
      <c r="E2814" t="s">
        <v>20</v>
      </c>
      <c r="F2814" t="s">
        <v>30</v>
      </c>
      <c r="G2814" t="s">
        <v>820</v>
      </c>
      <c r="H2814" t="s">
        <v>96</v>
      </c>
      <c r="I2814" s="20">
        <v>1</v>
      </c>
    </row>
    <row r="2815" spans="1:9" x14ac:dyDescent="0.25">
      <c r="A2815" s="20" t="s">
        <v>718</v>
      </c>
      <c r="B2815" s="20" t="s">
        <v>659</v>
      </c>
      <c r="C2815" s="20" t="s">
        <v>7</v>
      </c>
      <c r="D2815" t="s">
        <v>282</v>
      </c>
      <c r="E2815" t="s">
        <v>20</v>
      </c>
      <c r="F2815" t="s">
        <v>30</v>
      </c>
      <c r="G2815" t="s">
        <v>821</v>
      </c>
      <c r="H2815" t="s">
        <v>96</v>
      </c>
      <c r="I2815" s="20">
        <v>1</v>
      </c>
    </row>
    <row r="2816" spans="1:9" x14ac:dyDescent="0.25">
      <c r="A2816" s="20" t="s">
        <v>718</v>
      </c>
      <c r="B2816" s="20" t="s">
        <v>659</v>
      </c>
      <c r="C2816" s="20" t="s">
        <v>5</v>
      </c>
      <c r="D2816" t="s">
        <v>282</v>
      </c>
      <c r="E2816" t="s">
        <v>20</v>
      </c>
      <c r="F2816" t="s">
        <v>30</v>
      </c>
      <c r="G2816" t="s">
        <v>819</v>
      </c>
      <c r="H2816" t="s">
        <v>96</v>
      </c>
      <c r="I2816" s="20">
        <v>1</v>
      </c>
    </row>
    <row r="2817" spans="1:9" x14ac:dyDescent="0.25">
      <c r="A2817" s="20" t="s">
        <v>718</v>
      </c>
      <c r="B2817" s="20" t="s">
        <v>659</v>
      </c>
      <c r="C2817" s="20" t="s">
        <v>5</v>
      </c>
      <c r="D2817" t="s">
        <v>282</v>
      </c>
      <c r="E2817" t="s">
        <v>20</v>
      </c>
      <c r="F2817" t="s">
        <v>30</v>
      </c>
      <c r="G2817" t="s">
        <v>820</v>
      </c>
      <c r="H2817" t="s">
        <v>96</v>
      </c>
      <c r="I2817" s="20">
        <v>1</v>
      </c>
    </row>
    <row r="2818" spans="1:9" x14ac:dyDescent="0.25">
      <c r="A2818" s="20" t="s">
        <v>718</v>
      </c>
      <c r="B2818" s="20" t="s">
        <v>659</v>
      </c>
      <c r="C2818" s="20" t="s">
        <v>5</v>
      </c>
      <c r="D2818" t="s">
        <v>282</v>
      </c>
      <c r="E2818" t="s">
        <v>20</v>
      </c>
      <c r="F2818" t="s">
        <v>30</v>
      </c>
      <c r="G2818" t="s">
        <v>821</v>
      </c>
      <c r="H2818" t="s">
        <v>96</v>
      </c>
      <c r="I2818" s="20">
        <v>1</v>
      </c>
    </row>
    <row r="2819" spans="1:9" x14ac:dyDescent="0.25">
      <c r="A2819" s="20" t="s">
        <v>718</v>
      </c>
      <c r="B2819" s="20" t="s">
        <v>659</v>
      </c>
      <c r="C2819" s="20" t="s">
        <v>150</v>
      </c>
      <c r="D2819" t="s">
        <v>282</v>
      </c>
      <c r="E2819" t="s">
        <v>20</v>
      </c>
      <c r="F2819" t="s">
        <v>30</v>
      </c>
      <c r="G2819" t="s">
        <v>819</v>
      </c>
      <c r="H2819" t="s">
        <v>96</v>
      </c>
      <c r="I2819" s="20">
        <v>1</v>
      </c>
    </row>
    <row r="2820" spans="1:9" x14ac:dyDescent="0.25">
      <c r="A2820" s="20" t="s">
        <v>718</v>
      </c>
      <c r="B2820" s="20" t="s">
        <v>659</v>
      </c>
      <c r="C2820" s="20" t="s">
        <v>150</v>
      </c>
      <c r="D2820" t="s">
        <v>282</v>
      </c>
      <c r="E2820" t="s">
        <v>20</v>
      </c>
      <c r="F2820" t="s">
        <v>30</v>
      </c>
      <c r="G2820" t="s">
        <v>820</v>
      </c>
      <c r="H2820" t="s">
        <v>96</v>
      </c>
      <c r="I2820" s="20">
        <v>1</v>
      </c>
    </row>
    <row r="2821" spans="1:9" x14ac:dyDescent="0.25">
      <c r="A2821" s="20" t="s">
        <v>718</v>
      </c>
      <c r="B2821" s="20" t="s">
        <v>659</v>
      </c>
      <c r="C2821" s="20" t="s">
        <v>150</v>
      </c>
      <c r="D2821" t="s">
        <v>282</v>
      </c>
      <c r="E2821" t="s">
        <v>20</v>
      </c>
      <c r="F2821" t="s">
        <v>30</v>
      </c>
      <c r="G2821" t="s">
        <v>821</v>
      </c>
      <c r="H2821" t="s">
        <v>96</v>
      </c>
      <c r="I2821" s="20">
        <v>1</v>
      </c>
    </row>
    <row r="2822" spans="1:9" x14ac:dyDescent="0.25">
      <c r="A2822" s="20" t="s">
        <v>64</v>
      </c>
      <c r="B2822" s="20" t="s">
        <v>824</v>
      </c>
      <c r="C2822" s="20" t="s">
        <v>822</v>
      </c>
      <c r="D2822" t="s">
        <v>823</v>
      </c>
      <c r="E2822" t="s">
        <v>1185</v>
      </c>
      <c r="F2822" t="s">
        <v>16</v>
      </c>
      <c r="G2822" t="s">
        <v>1184</v>
      </c>
      <c r="H2822" s="12" t="s">
        <v>101</v>
      </c>
      <c r="I2822" s="20">
        <v>0.95</v>
      </c>
    </row>
    <row r="2823" spans="1:9" x14ac:dyDescent="0.25">
      <c r="A2823" s="20" t="s">
        <v>64</v>
      </c>
      <c r="B2823" s="20" t="s">
        <v>824</v>
      </c>
      <c r="C2823" s="20" t="s">
        <v>822</v>
      </c>
      <c r="D2823" t="s">
        <v>1190</v>
      </c>
      <c r="E2823" t="s">
        <v>1189</v>
      </c>
      <c r="F2823" t="s">
        <v>1176</v>
      </c>
      <c r="G2823" t="s">
        <v>1194</v>
      </c>
      <c r="H2823" s="12" t="s">
        <v>101</v>
      </c>
      <c r="I2823" s="20">
        <v>8</v>
      </c>
    </row>
    <row r="2824" spans="1:9" x14ac:dyDescent="0.25">
      <c r="A2824" s="20" t="s">
        <v>64</v>
      </c>
      <c r="B2824" s="20" t="s">
        <v>824</v>
      </c>
      <c r="C2824" s="20" t="s">
        <v>260</v>
      </c>
      <c r="D2824" t="s">
        <v>825</v>
      </c>
      <c r="E2824"/>
      <c r="F2824"/>
      <c r="G2824"/>
      <c r="H2824"/>
      <c r="I2824" s="20"/>
    </row>
    <row r="2825" spans="1:9" x14ac:dyDescent="0.25">
      <c r="A2825" s="20" t="s">
        <v>64</v>
      </c>
      <c r="B2825" s="20" t="s">
        <v>824</v>
      </c>
      <c r="C2825" s="20" t="s">
        <v>260</v>
      </c>
      <c r="D2825" t="s">
        <v>826</v>
      </c>
      <c r="E2825"/>
      <c r="F2825"/>
      <c r="G2825"/>
      <c r="H2825"/>
      <c r="I2825" s="20"/>
    </row>
    <row r="2826" spans="1:9" x14ac:dyDescent="0.25">
      <c r="A2826" s="20" t="s">
        <v>64</v>
      </c>
      <c r="B2826" s="20" t="s">
        <v>824</v>
      </c>
      <c r="C2826" s="20" t="s">
        <v>260</v>
      </c>
      <c r="D2826" t="s">
        <v>827</v>
      </c>
      <c r="E2826"/>
      <c r="F2826"/>
      <c r="G2826"/>
      <c r="H2826"/>
      <c r="I2826" s="20"/>
    </row>
    <row r="2827" spans="1:9" x14ac:dyDescent="0.25">
      <c r="A2827" s="20" t="s">
        <v>64</v>
      </c>
      <c r="B2827" s="20" t="s">
        <v>824</v>
      </c>
      <c r="C2827" s="20" t="s">
        <v>260</v>
      </c>
      <c r="D2827" t="s">
        <v>828</v>
      </c>
      <c r="E2827"/>
      <c r="F2827"/>
      <c r="G2827"/>
      <c r="H2827"/>
      <c r="I2827" s="20"/>
    </row>
    <row r="2828" spans="1:9" x14ac:dyDescent="0.25">
      <c r="A2828" s="20" t="s">
        <v>64</v>
      </c>
      <c r="B2828" s="20" t="s">
        <v>824</v>
      </c>
      <c r="C2828" s="20" t="s">
        <v>260</v>
      </c>
      <c r="D2828" t="s">
        <v>829</v>
      </c>
      <c r="E2828"/>
      <c r="F2828"/>
      <c r="G2828"/>
      <c r="H2828"/>
      <c r="I2828" s="20"/>
    </row>
    <row r="2829" spans="1:9" ht="30" x14ac:dyDescent="0.25">
      <c r="A2829" s="20" t="s">
        <v>64</v>
      </c>
      <c r="B2829" s="20" t="s">
        <v>824</v>
      </c>
      <c r="C2829" s="20" t="s">
        <v>260</v>
      </c>
      <c r="D2829" s="39" t="s">
        <v>830</v>
      </c>
      <c r="E2829"/>
      <c r="F2829"/>
      <c r="G2829"/>
      <c r="H2829"/>
      <c r="I2829" s="20"/>
    </row>
    <row r="2830" spans="1:9" x14ac:dyDescent="0.25">
      <c r="A2830" s="20" t="s">
        <v>64</v>
      </c>
      <c r="B2830" s="20" t="s">
        <v>824</v>
      </c>
      <c r="C2830" s="20" t="s">
        <v>260</v>
      </c>
      <c r="D2830" t="s">
        <v>831</v>
      </c>
      <c r="E2830"/>
      <c r="F2830"/>
      <c r="G2830"/>
      <c r="H2830"/>
      <c r="I2830" s="20"/>
    </row>
    <row r="2831" spans="1:9" x14ac:dyDescent="0.25">
      <c r="A2831" s="20" t="s">
        <v>64</v>
      </c>
      <c r="B2831" s="20" t="s">
        <v>824</v>
      </c>
      <c r="C2831" s="20" t="s">
        <v>260</v>
      </c>
      <c r="D2831" t="s">
        <v>832</v>
      </c>
      <c r="E2831"/>
      <c r="F2831"/>
      <c r="G2831"/>
      <c r="H2831"/>
      <c r="I2831" s="20"/>
    </row>
    <row r="2832" spans="1:9" x14ac:dyDescent="0.25">
      <c r="A2832" s="20" t="s">
        <v>64</v>
      </c>
      <c r="B2832" s="20" t="s">
        <v>824</v>
      </c>
      <c r="C2832" s="20" t="s">
        <v>260</v>
      </c>
      <c r="D2832" t="s">
        <v>833</v>
      </c>
      <c r="E2832"/>
      <c r="F2832"/>
      <c r="G2832"/>
      <c r="H2832"/>
      <c r="I2832" s="20"/>
    </row>
    <row r="2833" spans="1:9" x14ac:dyDescent="0.25">
      <c r="A2833" s="20" t="s">
        <v>64</v>
      </c>
      <c r="B2833" s="20" t="s">
        <v>824</v>
      </c>
      <c r="C2833" s="20" t="s">
        <v>260</v>
      </c>
      <c r="D2833" t="s">
        <v>834</v>
      </c>
      <c r="E2833"/>
      <c r="F2833"/>
      <c r="G2833"/>
      <c r="H2833"/>
      <c r="I2833" s="20"/>
    </row>
    <row r="2834" spans="1:9" x14ac:dyDescent="0.25">
      <c r="A2834" s="20" t="s">
        <v>64</v>
      </c>
      <c r="B2834" s="20" t="s">
        <v>824</v>
      </c>
      <c r="C2834" s="20" t="s">
        <v>260</v>
      </c>
      <c r="D2834" t="s">
        <v>835</v>
      </c>
      <c r="E2834"/>
      <c r="F2834"/>
      <c r="G2834"/>
      <c r="H2834"/>
      <c r="I2834" s="20"/>
    </row>
    <row r="2835" spans="1:9" x14ac:dyDescent="0.25">
      <c r="A2835" s="20" t="s">
        <v>64</v>
      </c>
      <c r="B2835" s="20" t="s">
        <v>824</v>
      </c>
      <c r="C2835" s="20" t="s">
        <v>260</v>
      </c>
      <c r="D2835" t="s">
        <v>836</v>
      </c>
      <c r="E2835"/>
      <c r="F2835"/>
      <c r="G2835"/>
      <c r="H2835"/>
      <c r="I2835" s="20"/>
    </row>
    <row r="2836" spans="1:9" x14ac:dyDescent="0.25">
      <c r="A2836" s="20" t="s">
        <v>64</v>
      </c>
      <c r="B2836" s="20" t="s">
        <v>824</v>
      </c>
      <c r="C2836" s="20" t="s">
        <v>260</v>
      </c>
      <c r="D2836" t="s">
        <v>837</v>
      </c>
      <c r="E2836"/>
      <c r="F2836"/>
      <c r="G2836"/>
      <c r="H2836"/>
      <c r="I2836" s="20"/>
    </row>
    <row r="2837" spans="1:9" x14ac:dyDescent="0.25">
      <c r="A2837" s="20" t="s">
        <v>64</v>
      </c>
      <c r="B2837" s="20" t="s">
        <v>824</v>
      </c>
      <c r="C2837" s="20" t="s">
        <v>260</v>
      </c>
      <c r="D2837" t="s">
        <v>838</v>
      </c>
      <c r="E2837"/>
      <c r="F2837"/>
      <c r="G2837"/>
      <c r="H2837"/>
      <c r="I2837" s="20"/>
    </row>
    <row r="2838" spans="1:9" x14ac:dyDescent="0.25">
      <c r="A2838" s="20" t="s">
        <v>64</v>
      </c>
      <c r="B2838" s="20" t="s">
        <v>824</v>
      </c>
      <c r="C2838" s="20" t="s">
        <v>260</v>
      </c>
      <c r="D2838" t="s">
        <v>839</v>
      </c>
      <c r="E2838"/>
      <c r="F2838"/>
      <c r="G2838"/>
      <c r="H2838"/>
      <c r="I2838" s="20"/>
    </row>
    <row r="2839" spans="1:9" x14ac:dyDescent="0.25">
      <c r="A2839" s="20" t="s">
        <v>64</v>
      </c>
      <c r="B2839" s="20" t="s">
        <v>824</v>
      </c>
      <c r="C2839" s="20" t="s">
        <v>260</v>
      </c>
      <c r="D2839" t="s">
        <v>840</v>
      </c>
      <c r="E2839"/>
      <c r="F2839"/>
      <c r="G2839"/>
      <c r="H2839"/>
      <c r="I2839" s="20"/>
    </row>
    <row r="2840" spans="1:9" x14ac:dyDescent="0.25">
      <c r="A2840" s="20" t="s">
        <v>64</v>
      </c>
      <c r="B2840" s="20" t="s">
        <v>824</v>
      </c>
      <c r="C2840" s="20" t="s">
        <v>260</v>
      </c>
      <c r="D2840" t="s">
        <v>841</v>
      </c>
      <c r="E2840"/>
      <c r="F2840"/>
      <c r="G2840"/>
      <c r="H2840"/>
      <c r="I2840" s="20"/>
    </row>
    <row r="2841" spans="1:9" x14ac:dyDescent="0.25">
      <c r="A2841" s="20" t="s">
        <v>64</v>
      </c>
      <c r="B2841" s="20" t="s">
        <v>824</v>
      </c>
      <c r="C2841" s="20" t="s">
        <v>260</v>
      </c>
      <c r="D2841" t="s">
        <v>842</v>
      </c>
      <c r="E2841"/>
      <c r="F2841"/>
      <c r="G2841"/>
      <c r="H2841"/>
      <c r="I2841" s="20"/>
    </row>
    <row r="2842" spans="1:9" x14ac:dyDescent="0.25">
      <c r="A2842" s="20" t="s">
        <v>64</v>
      </c>
      <c r="B2842" s="20" t="s">
        <v>824</v>
      </c>
      <c r="C2842" s="20" t="s">
        <v>260</v>
      </c>
      <c r="D2842" t="s">
        <v>847</v>
      </c>
      <c r="E2842"/>
      <c r="F2842"/>
      <c r="G2842"/>
      <c r="H2842"/>
      <c r="I2842" s="20"/>
    </row>
    <row r="2843" spans="1:9" x14ac:dyDescent="0.25">
      <c r="A2843" s="20" t="s">
        <v>64</v>
      </c>
      <c r="B2843" s="20" t="s">
        <v>824</v>
      </c>
      <c r="C2843" s="20" t="s">
        <v>260</v>
      </c>
      <c r="D2843" t="s">
        <v>843</v>
      </c>
      <c r="E2843"/>
      <c r="F2843"/>
      <c r="G2843"/>
      <c r="H2843"/>
      <c r="I2843" s="20"/>
    </row>
    <row r="2844" spans="1:9" x14ac:dyDescent="0.25">
      <c r="A2844" s="20" t="s">
        <v>64</v>
      </c>
      <c r="B2844" s="20" t="s">
        <v>824</v>
      </c>
      <c r="C2844" s="20" t="s">
        <v>822</v>
      </c>
      <c r="D2844" t="s">
        <v>825</v>
      </c>
      <c r="E2844"/>
      <c r="F2844"/>
      <c r="G2844"/>
      <c r="H2844"/>
      <c r="I2844" s="20"/>
    </row>
    <row r="2845" spans="1:9" x14ac:dyDescent="0.25">
      <c r="A2845" s="20" t="s">
        <v>64</v>
      </c>
      <c r="B2845" s="20" t="s">
        <v>824</v>
      </c>
      <c r="C2845" s="20" t="s">
        <v>822</v>
      </c>
      <c r="D2845" t="s">
        <v>826</v>
      </c>
      <c r="E2845"/>
      <c r="F2845"/>
      <c r="G2845"/>
      <c r="H2845"/>
      <c r="I2845" s="20"/>
    </row>
    <row r="2846" spans="1:9" x14ac:dyDescent="0.25">
      <c r="A2846" s="20" t="s">
        <v>64</v>
      </c>
      <c r="B2846" s="20" t="s">
        <v>824</v>
      </c>
      <c r="C2846" s="20" t="s">
        <v>822</v>
      </c>
      <c r="D2846" t="s">
        <v>827</v>
      </c>
      <c r="E2846"/>
      <c r="F2846"/>
      <c r="G2846"/>
      <c r="H2846"/>
      <c r="I2846" s="20"/>
    </row>
    <row r="2847" spans="1:9" x14ac:dyDescent="0.25">
      <c r="A2847" s="20" t="s">
        <v>64</v>
      </c>
      <c r="B2847" s="20" t="s">
        <v>824</v>
      </c>
      <c r="C2847" s="20" t="s">
        <v>822</v>
      </c>
      <c r="D2847" t="s">
        <v>828</v>
      </c>
      <c r="E2847"/>
      <c r="F2847"/>
      <c r="G2847"/>
      <c r="H2847"/>
      <c r="I2847" s="20"/>
    </row>
    <row r="2848" spans="1:9" x14ac:dyDescent="0.25">
      <c r="A2848" s="20" t="s">
        <v>64</v>
      </c>
      <c r="B2848" s="20" t="s">
        <v>824</v>
      </c>
      <c r="C2848" s="20" t="s">
        <v>822</v>
      </c>
      <c r="D2848" t="s">
        <v>829</v>
      </c>
      <c r="E2848"/>
      <c r="F2848"/>
      <c r="G2848"/>
      <c r="H2848"/>
      <c r="I2848" s="20"/>
    </row>
    <row r="2849" spans="1:9" ht="30" x14ac:dyDescent="0.25">
      <c r="A2849" s="20" t="s">
        <v>64</v>
      </c>
      <c r="B2849" s="20" t="s">
        <v>824</v>
      </c>
      <c r="C2849" s="20" t="s">
        <v>822</v>
      </c>
      <c r="D2849" s="39" t="s">
        <v>830</v>
      </c>
      <c r="E2849"/>
      <c r="F2849"/>
      <c r="G2849"/>
      <c r="H2849"/>
      <c r="I2849" s="20"/>
    </row>
    <row r="2850" spans="1:9" x14ac:dyDescent="0.25">
      <c r="A2850" s="20" t="s">
        <v>64</v>
      </c>
      <c r="B2850" s="20" t="s">
        <v>824</v>
      </c>
      <c r="C2850" s="20" t="s">
        <v>822</v>
      </c>
      <c r="D2850" t="s">
        <v>831</v>
      </c>
      <c r="E2850"/>
      <c r="F2850"/>
      <c r="G2850"/>
      <c r="H2850"/>
      <c r="I2850" s="20"/>
    </row>
    <row r="2851" spans="1:9" x14ac:dyDescent="0.25">
      <c r="A2851" s="20" t="s">
        <v>64</v>
      </c>
      <c r="B2851" s="20" t="s">
        <v>824</v>
      </c>
      <c r="C2851" s="20" t="s">
        <v>822</v>
      </c>
      <c r="D2851" t="s">
        <v>832</v>
      </c>
      <c r="E2851"/>
      <c r="F2851"/>
      <c r="G2851"/>
      <c r="H2851"/>
      <c r="I2851" s="20"/>
    </row>
    <row r="2852" spans="1:9" x14ac:dyDescent="0.25">
      <c r="A2852" s="20" t="s">
        <v>64</v>
      </c>
      <c r="B2852" s="20" t="s">
        <v>824</v>
      </c>
      <c r="C2852" s="20" t="s">
        <v>822</v>
      </c>
      <c r="D2852" t="s">
        <v>833</v>
      </c>
      <c r="E2852"/>
      <c r="F2852"/>
      <c r="G2852"/>
      <c r="H2852"/>
      <c r="I2852" s="20"/>
    </row>
    <row r="2853" spans="1:9" x14ac:dyDescent="0.25">
      <c r="A2853" s="20" t="s">
        <v>64</v>
      </c>
      <c r="B2853" s="20" t="s">
        <v>824</v>
      </c>
      <c r="C2853" s="20" t="s">
        <v>822</v>
      </c>
      <c r="D2853" t="s">
        <v>834</v>
      </c>
      <c r="E2853"/>
      <c r="F2853"/>
      <c r="G2853"/>
      <c r="H2853"/>
      <c r="I2853" s="20"/>
    </row>
    <row r="2854" spans="1:9" x14ac:dyDescent="0.25">
      <c r="A2854" s="20" t="s">
        <v>64</v>
      </c>
      <c r="B2854" s="20" t="s">
        <v>824</v>
      </c>
      <c r="C2854" s="20" t="s">
        <v>822</v>
      </c>
      <c r="D2854" t="s">
        <v>835</v>
      </c>
      <c r="E2854"/>
      <c r="F2854"/>
      <c r="G2854"/>
      <c r="H2854"/>
      <c r="I2854" s="20"/>
    </row>
    <row r="2855" spans="1:9" x14ac:dyDescent="0.25">
      <c r="A2855" s="20" t="s">
        <v>64</v>
      </c>
      <c r="B2855" s="20" t="s">
        <v>824</v>
      </c>
      <c r="C2855" s="20" t="s">
        <v>822</v>
      </c>
      <c r="D2855" t="s">
        <v>836</v>
      </c>
      <c r="E2855"/>
      <c r="F2855"/>
      <c r="G2855"/>
      <c r="H2855"/>
      <c r="I2855" s="20"/>
    </row>
    <row r="2856" spans="1:9" x14ac:dyDescent="0.25">
      <c r="A2856" s="20" t="s">
        <v>64</v>
      </c>
      <c r="B2856" s="20" t="s">
        <v>824</v>
      </c>
      <c r="C2856" s="20" t="s">
        <v>822</v>
      </c>
      <c r="D2856" t="s">
        <v>837</v>
      </c>
      <c r="E2856"/>
      <c r="F2856"/>
      <c r="G2856"/>
      <c r="H2856"/>
      <c r="I2856" s="20"/>
    </row>
    <row r="2857" spans="1:9" x14ac:dyDescent="0.25">
      <c r="A2857" s="20" t="s">
        <v>64</v>
      </c>
      <c r="B2857" s="20" t="s">
        <v>824</v>
      </c>
      <c r="C2857" s="20" t="s">
        <v>822</v>
      </c>
      <c r="D2857" t="s">
        <v>838</v>
      </c>
      <c r="E2857"/>
      <c r="F2857"/>
      <c r="G2857"/>
      <c r="H2857"/>
      <c r="I2857" s="20"/>
    </row>
    <row r="2858" spans="1:9" x14ac:dyDescent="0.25">
      <c r="A2858" s="20" t="s">
        <v>64</v>
      </c>
      <c r="B2858" s="20" t="s">
        <v>824</v>
      </c>
      <c r="C2858" s="20" t="s">
        <v>822</v>
      </c>
      <c r="D2858" t="s">
        <v>839</v>
      </c>
      <c r="E2858"/>
      <c r="F2858"/>
      <c r="G2858"/>
      <c r="H2858"/>
      <c r="I2858" s="20"/>
    </row>
    <row r="2859" spans="1:9" x14ac:dyDescent="0.25">
      <c r="A2859" s="20" t="s">
        <v>64</v>
      </c>
      <c r="B2859" s="20" t="s">
        <v>824</v>
      </c>
      <c r="C2859" s="20" t="s">
        <v>822</v>
      </c>
      <c r="D2859" t="s">
        <v>840</v>
      </c>
      <c r="E2859"/>
      <c r="F2859"/>
      <c r="G2859"/>
      <c r="H2859"/>
      <c r="I2859" s="20"/>
    </row>
    <row r="2860" spans="1:9" x14ac:dyDescent="0.25">
      <c r="A2860" s="20" t="s">
        <v>64</v>
      </c>
      <c r="B2860" s="20" t="s">
        <v>824</v>
      </c>
      <c r="C2860" s="20" t="s">
        <v>822</v>
      </c>
      <c r="D2860" t="s">
        <v>841</v>
      </c>
      <c r="E2860"/>
      <c r="F2860"/>
      <c r="G2860"/>
      <c r="H2860"/>
      <c r="I2860" s="20"/>
    </row>
    <row r="2861" spans="1:9" x14ac:dyDescent="0.25">
      <c r="A2861" s="20" t="s">
        <v>64</v>
      </c>
      <c r="B2861" s="20" t="s">
        <v>824</v>
      </c>
      <c r="C2861" s="20" t="s">
        <v>822</v>
      </c>
      <c r="D2861" t="s">
        <v>842</v>
      </c>
      <c r="E2861"/>
      <c r="F2861"/>
      <c r="G2861"/>
      <c r="H2861"/>
      <c r="I2861" s="20"/>
    </row>
    <row r="2862" spans="1:9" x14ac:dyDescent="0.25">
      <c r="A2862" s="20" t="s">
        <v>64</v>
      </c>
      <c r="B2862" s="20" t="s">
        <v>824</v>
      </c>
      <c r="C2862" s="20" t="s">
        <v>822</v>
      </c>
      <c r="D2862" t="s">
        <v>847</v>
      </c>
      <c r="E2862"/>
      <c r="F2862"/>
      <c r="G2862"/>
      <c r="H2862"/>
      <c r="I2862" s="20"/>
    </row>
    <row r="2863" spans="1:9" x14ac:dyDescent="0.25">
      <c r="A2863" s="20" t="s">
        <v>64</v>
      </c>
      <c r="B2863" s="20" t="s">
        <v>824</v>
      </c>
      <c r="C2863" s="20" t="s">
        <v>822</v>
      </c>
      <c r="D2863" t="s">
        <v>843</v>
      </c>
      <c r="E2863"/>
      <c r="F2863"/>
      <c r="G2863"/>
      <c r="H2863"/>
      <c r="I2863" s="20"/>
    </row>
    <row r="2864" spans="1:9" x14ac:dyDescent="0.25">
      <c r="A2864" s="22" t="s">
        <v>400</v>
      </c>
      <c r="B2864" s="21" t="s">
        <v>657</v>
      </c>
      <c r="C2864" s="23" t="s">
        <v>119</v>
      </c>
      <c r="D2864" s="10" t="s">
        <v>976</v>
      </c>
      <c r="E2864" s="24"/>
      <c r="F2864" s="25"/>
      <c r="G2864" s="26"/>
      <c r="H2864" s="27"/>
      <c r="I2864" s="11"/>
    </row>
    <row r="2865" spans="1:9" x14ac:dyDescent="0.25">
      <c r="A2865" s="22" t="s">
        <v>400</v>
      </c>
      <c r="B2865" s="21" t="s">
        <v>657</v>
      </c>
      <c r="C2865" s="23" t="s">
        <v>119</v>
      </c>
      <c r="D2865" s="24" t="s">
        <v>336</v>
      </c>
      <c r="E2865" s="24"/>
      <c r="F2865" s="25"/>
      <c r="G2865" s="26"/>
      <c r="H2865" s="27"/>
      <c r="I2865" s="11"/>
    </row>
    <row r="2866" spans="1:9" x14ac:dyDescent="0.25">
      <c r="A2866" s="22" t="s">
        <v>400</v>
      </c>
      <c r="B2866" s="21" t="s">
        <v>657</v>
      </c>
      <c r="C2866" s="23" t="s">
        <v>119</v>
      </c>
      <c r="D2866" s="24" t="s">
        <v>333</v>
      </c>
      <c r="E2866" s="24"/>
      <c r="F2866" s="25" t="s">
        <v>197</v>
      </c>
      <c r="G2866" s="26"/>
      <c r="H2866" s="27"/>
      <c r="I2866" s="11"/>
    </row>
    <row r="2867" spans="1:9" x14ac:dyDescent="0.25">
      <c r="A2867" s="22" t="s">
        <v>400</v>
      </c>
      <c r="B2867" s="21" t="s">
        <v>657</v>
      </c>
      <c r="C2867" s="23" t="s">
        <v>119</v>
      </c>
      <c r="D2867" s="24" t="s">
        <v>414</v>
      </c>
      <c r="E2867" s="24" t="s">
        <v>279</v>
      </c>
      <c r="F2867" s="25"/>
      <c r="G2867" s="26"/>
      <c r="H2867" s="27"/>
      <c r="I2867" s="11"/>
    </row>
    <row r="2868" spans="1:9" x14ac:dyDescent="0.25">
      <c r="A2868" s="22" t="s">
        <v>400</v>
      </c>
      <c r="B2868" s="21" t="s">
        <v>657</v>
      </c>
      <c r="C2868" s="23" t="s">
        <v>119</v>
      </c>
      <c r="D2868" s="24" t="s">
        <v>195</v>
      </c>
      <c r="E2868" s="24"/>
      <c r="F2868" s="25"/>
      <c r="G2868" s="26"/>
      <c r="H2868" s="27"/>
      <c r="I2868" s="11"/>
    </row>
    <row r="2869" spans="1:9" x14ac:dyDescent="0.25">
      <c r="A2869" s="22" t="s">
        <v>400</v>
      </c>
      <c r="B2869" s="21" t="s">
        <v>657</v>
      </c>
      <c r="C2869" s="23" t="s">
        <v>119</v>
      </c>
      <c r="D2869" s="24" t="s">
        <v>264</v>
      </c>
      <c r="E2869" s="24" t="s">
        <v>15</v>
      </c>
      <c r="F2869" s="25"/>
      <c r="G2869" s="26"/>
      <c r="H2869" s="27"/>
      <c r="I2869" s="11"/>
    </row>
    <row r="2870" spans="1:9" x14ac:dyDescent="0.25">
      <c r="A2870" s="22" t="s">
        <v>400</v>
      </c>
      <c r="B2870" s="21" t="s">
        <v>657</v>
      </c>
      <c r="C2870" s="23" t="s">
        <v>119</v>
      </c>
      <c r="D2870" s="24" t="s">
        <v>415</v>
      </c>
      <c r="E2870" s="24" t="s">
        <v>15</v>
      </c>
      <c r="F2870" s="25"/>
      <c r="G2870" s="26"/>
      <c r="H2870" s="27"/>
      <c r="I2870" s="11"/>
    </row>
    <row r="2871" spans="1:9" x14ac:dyDescent="0.25">
      <c r="A2871" s="22" t="s">
        <v>400</v>
      </c>
      <c r="B2871" s="21" t="s">
        <v>657</v>
      </c>
      <c r="C2871" s="23" t="s">
        <v>119</v>
      </c>
      <c r="D2871" s="24" t="s">
        <v>416</v>
      </c>
      <c r="E2871" s="24"/>
      <c r="F2871" s="25"/>
      <c r="G2871" s="26"/>
      <c r="H2871" s="27"/>
      <c r="I2871" s="11"/>
    </row>
    <row r="2872" spans="1:9" x14ac:dyDescent="0.25">
      <c r="A2872" s="22" t="s">
        <v>400</v>
      </c>
      <c r="B2872" s="21" t="s">
        <v>657</v>
      </c>
      <c r="C2872" s="23" t="s">
        <v>119</v>
      </c>
      <c r="D2872" s="24" t="s">
        <v>417</v>
      </c>
      <c r="E2872" s="24"/>
      <c r="F2872" s="25"/>
      <c r="G2872" s="26"/>
      <c r="H2872" s="27"/>
      <c r="I2872" s="11"/>
    </row>
    <row r="2873" spans="1:9" x14ac:dyDescent="0.25">
      <c r="A2873" s="22" t="s">
        <v>400</v>
      </c>
      <c r="B2873" s="21" t="s">
        <v>657</v>
      </c>
      <c r="C2873" s="23" t="s">
        <v>119</v>
      </c>
      <c r="D2873" s="24" t="s">
        <v>418</v>
      </c>
      <c r="E2873" s="24"/>
      <c r="F2873" s="25"/>
      <c r="G2873" s="26"/>
      <c r="H2873" s="27"/>
      <c r="I2873" s="11"/>
    </row>
    <row r="2874" spans="1:9" x14ac:dyDescent="0.25">
      <c r="A2874" s="22" t="s">
        <v>400</v>
      </c>
      <c r="B2874" s="21" t="s">
        <v>657</v>
      </c>
      <c r="C2874" s="23" t="s">
        <v>119</v>
      </c>
      <c r="D2874" s="24" t="s">
        <v>419</v>
      </c>
      <c r="E2874" s="24"/>
      <c r="F2874" s="25"/>
      <c r="G2874" s="26"/>
      <c r="H2874" s="27"/>
      <c r="I2874" s="11"/>
    </row>
    <row r="2875" spans="1:9" x14ac:dyDescent="0.25">
      <c r="A2875" s="22" t="s">
        <v>400</v>
      </c>
      <c r="B2875" s="21" t="s">
        <v>657</v>
      </c>
      <c r="C2875" s="23" t="s">
        <v>119</v>
      </c>
      <c r="D2875" s="24" t="s">
        <v>420</v>
      </c>
      <c r="E2875" s="24"/>
      <c r="F2875" s="25"/>
      <c r="G2875" s="26"/>
      <c r="H2875" s="27"/>
      <c r="I2875" s="11"/>
    </row>
    <row r="2876" spans="1:9" x14ac:dyDescent="0.25">
      <c r="A2876" s="38" t="s">
        <v>400</v>
      </c>
      <c r="B2876" s="28" t="s">
        <v>657</v>
      </c>
      <c r="C2876" s="23" t="s">
        <v>119</v>
      </c>
      <c r="D2876" s="30" t="s">
        <v>421</v>
      </c>
      <c r="E2876" s="30"/>
      <c r="F2876" s="31"/>
      <c r="G2876" s="32"/>
      <c r="H2876" s="33"/>
      <c r="I2876" s="34"/>
    </row>
    <row r="2877" spans="1:9" x14ac:dyDescent="0.25">
      <c r="A2877" s="37" t="s">
        <v>400</v>
      </c>
      <c r="B2877" s="28" t="s">
        <v>657</v>
      </c>
      <c r="C2877" s="23" t="s">
        <v>119</v>
      </c>
      <c r="D2877" s="30" t="s">
        <v>191</v>
      </c>
      <c r="E2877" s="30" t="s">
        <v>15</v>
      </c>
      <c r="F2877"/>
      <c r="G2877"/>
      <c r="H2877"/>
      <c r="I2877" s="20"/>
    </row>
    <row r="2878" spans="1:9" x14ac:dyDescent="0.25">
      <c r="A2878" s="20" t="s">
        <v>400</v>
      </c>
      <c r="B2878" s="21" t="s">
        <v>657</v>
      </c>
      <c r="C2878" s="20" t="s">
        <v>413</v>
      </c>
      <c r="D2878" t="s">
        <v>404</v>
      </c>
      <c r="E2878" t="s">
        <v>20</v>
      </c>
      <c r="F2878" t="s">
        <v>29</v>
      </c>
      <c r="G2878" t="s">
        <v>411</v>
      </c>
      <c r="H2878" t="s">
        <v>96</v>
      </c>
      <c r="I2878" s="20">
        <v>1</v>
      </c>
    </row>
    <row r="2879" spans="1:9" x14ac:dyDescent="0.25">
      <c r="A2879" s="20" t="s">
        <v>400</v>
      </c>
      <c r="B2879" s="21" t="s">
        <v>657</v>
      </c>
      <c r="C2879" s="20" t="s">
        <v>413</v>
      </c>
      <c r="D2879" t="s">
        <v>282</v>
      </c>
      <c r="E2879" t="s">
        <v>20</v>
      </c>
      <c r="F2879" t="s">
        <v>282</v>
      </c>
      <c r="G2879" t="s">
        <v>440</v>
      </c>
      <c r="H2879" t="s">
        <v>96</v>
      </c>
      <c r="I2879" s="20">
        <v>1</v>
      </c>
    </row>
    <row r="2880" spans="1:9" x14ac:dyDescent="0.25">
      <c r="A2880" s="20" t="s">
        <v>400</v>
      </c>
      <c r="B2880" s="21" t="s">
        <v>657</v>
      </c>
      <c r="C2880" s="20" t="s">
        <v>413</v>
      </c>
      <c r="D2880" t="s">
        <v>448</v>
      </c>
      <c r="E2880"/>
      <c r="F2880"/>
      <c r="G2880"/>
      <c r="H2880"/>
      <c r="I2880" s="20"/>
    </row>
    <row r="2881" spans="1:9" x14ac:dyDescent="0.25">
      <c r="A2881" s="20" t="s">
        <v>400</v>
      </c>
      <c r="B2881" s="21" t="s">
        <v>657</v>
      </c>
      <c r="C2881" s="20" t="s">
        <v>413</v>
      </c>
      <c r="D2881" t="s">
        <v>186</v>
      </c>
      <c r="E2881" t="s">
        <v>21</v>
      </c>
      <c r="F2881" t="s">
        <v>26</v>
      </c>
      <c r="G2881" t="s">
        <v>2132</v>
      </c>
      <c r="H2881" s="12" t="s">
        <v>101</v>
      </c>
      <c r="I2881" s="20">
        <v>42</v>
      </c>
    </row>
    <row r="2882" spans="1:9" x14ac:dyDescent="0.25">
      <c r="A2882" s="20" t="s">
        <v>400</v>
      </c>
      <c r="B2882" s="21" t="s">
        <v>657</v>
      </c>
      <c r="C2882" s="20" t="s">
        <v>413</v>
      </c>
      <c r="D2882" t="s">
        <v>406</v>
      </c>
      <c r="E2882" t="s">
        <v>21</v>
      </c>
      <c r="F2882" t="s">
        <v>26</v>
      </c>
      <c r="G2882" t="s">
        <v>2132</v>
      </c>
      <c r="H2882" s="12" t="s">
        <v>101</v>
      </c>
      <c r="I2882" s="20">
        <v>95</v>
      </c>
    </row>
    <row r="2883" spans="1:9" x14ac:dyDescent="0.25">
      <c r="A2883" s="20" t="s">
        <v>400</v>
      </c>
      <c r="B2883" s="21" t="s">
        <v>657</v>
      </c>
      <c r="C2883" s="20" t="s">
        <v>413</v>
      </c>
      <c r="D2883" t="s">
        <v>449</v>
      </c>
      <c r="E2883"/>
      <c r="F2883"/>
      <c r="G2883"/>
      <c r="H2883"/>
      <c r="I2883" s="20"/>
    </row>
    <row r="2884" spans="1:9" x14ac:dyDescent="0.25">
      <c r="A2884" s="20" t="s">
        <v>400</v>
      </c>
      <c r="B2884" s="21" t="s">
        <v>657</v>
      </c>
      <c r="C2884" s="20" t="s">
        <v>413</v>
      </c>
      <c r="D2884" t="s">
        <v>450</v>
      </c>
      <c r="E2884"/>
      <c r="F2884"/>
      <c r="G2884"/>
      <c r="H2884"/>
      <c r="I2884" s="20"/>
    </row>
    <row r="2885" spans="1:9" x14ac:dyDescent="0.25">
      <c r="A2885" s="20" t="s">
        <v>400</v>
      </c>
      <c r="B2885" s="21" t="s">
        <v>657</v>
      </c>
      <c r="C2885" s="20" t="s">
        <v>413</v>
      </c>
      <c r="D2885" t="s">
        <v>189</v>
      </c>
      <c r="E2885"/>
      <c r="F2885"/>
      <c r="G2885"/>
      <c r="H2885"/>
      <c r="I2885" s="20"/>
    </row>
    <row r="2886" spans="1:9" x14ac:dyDescent="0.25">
      <c r="A2886" s="20" t="s">
        <v>400</v>
      </c>
      <c r="B2886" s="21" t="s">
        <v>657</v>
      </c>
      <c r="C2886" s="20" t="s">
        <v>413</v>
      </c>
      <c r="D2886" t="s">
        <v>190</v>
      </c>
      <c r="E2886"/>
      <c r="F2886"/>
      <c r="G2886"/>
      <c r="H2886"/>
      <c r="I2886" s="20"/>
    </row>
    <row r="2887" spans="1:9" x14ac:dyDescent="0.25">
      <c r="A2887" s="20" t="s">
        <v>400</v>
      </c>
      <c r="B2887" s="21" t="s">
        <v>657</v>
      </c>
      <c r="C2887" s="20" t="s">
        <v>413</v>
      </c>
      <c r="D2887" t="s">
        <v>187</v>
      </c>
      <c r="E2887"/>
      <c r="F2887"/>
      <c r="G2887"/>
      <c r="H2887"/>
      <c r="I2887" s="20"/>
    </row>
    <row r="2888" spans="1:9" x14ac:dyDescent="0.25">
      <c r="A2888" s="20" t="s">
        <v>400</v>
      </c>
      <c r="B2888" s="28" t="s">
        <v>657</v>
      </c>
      <c r="C2888" s="20" t="s">
        <v>413</v>
      </c>
      <c r="D2888" t="s">
        <v>451</v>
      </c>
      <c r="E2888"/>
      <c r="F2888"/>
      <c r="G2888"/>
      <c r="H2888"/>
      <c r="I2888" s="20"/>
    </row>
    <row r="2889" spans="1:9" x14ac:dyDescent="0.25">
      <c r="A2889" s="20" t="s">
        <v>400</v>
      </c>
      <c r="B2889" s="21" t="s">
        <v>657</v>
      </c>
      <c r="C2889" s="20" t="s">
        <v>413</v>
      </c>
      <c r="D2889" t="s">
        <v>425</v>
      </c>
      <c r="E2889"/>
      <c r="F2889"/>
      <c r="G2889"/>
      <c r="H2889"/>
      <c r="I2889" s="20"/>
    </row>
    <row r="2890" spans="1:9" x14ac:dyDescent="0.25">
      <c r="A2890" s="20" t="s">
        <v>400</v>
      </c>
      <c r="B2890" s="21" t="s">
        <v>657</v>
      </c>
      <c r="C2890" s="20" t="s">
        <v>413</v>
      </c>
      <c r="D2890" t="s">
        <v>426</v>
      </c>
      <c r="E2890"/>
      <c r="F2890"/>
      <c r="G2890"/>
      <c r="H2890"/>
      <c r="I2890" s="20"/>
    </row>
    <row r="2891" spans="1:9" x14ac:dyDescent="0.25">
      <c r="A2891" s="20" t="s">
        <v>400</v>
      </c>
      <c r="B2891" s="21" t="s">
        <v>657</v>
      </c>
      <c r="C2891" s="20" t="s">
        <v>413</v>
      </c>
      <c r="D2891" s="10" t="s">
        <v>976</v>
      </c>
      <c r="E2891"/>
      <c r="F2891"/>
      <c r="G2891"/>
      <c r="H2891"/>
      <c r="I2891" s="20"/>
    </row>
    <row r="2892" spans="1:9" x14ac:dyDescent="0.25">
      <c r="A2892" s="20" t="s">
        <v>400</v>
      </c>
      <c r="B2892" s="21" t="s">
        <v>657</v>
      </c>
      <c r="C2892" s="20" t="s">
        <v>413</v>
      </c>
      <c r="D2892" t="s">
        <v>336</v>
      </c>
      <c r="E2892"/>
      <c r="F2892"/>
      <c r="G2892"/>
      <c r="H2892"/>
      <c r="I2892" s="20"/>
    </row>
    <row r="2893" spans="1:9" x14ac:dyDescent="0.25">
      <c r="A2893" s="20" t="s">
        <v>400</v>
      </c>
      <c r="B2893" s="21" t="s">
        <v>657</v>
      </c>
      <c r="C2893" s="20" t="s">
        <v>413</v>
      </c>
      <c r="D2893" t="s">
        <v>333</v>
      </c>
      <c r="E2893"/>
      <c r="F2893" t="s">
        <v>197</v>
      </c>
      <c r="G2893"/>
      <c r="H2893"/>
      <c r="I2893" s="20"/>
    </row>
    <row r="2894" spans="1:9" x14ac:dyDescent="0.25">
      <c r="A2894" s="20" t="s">
        <v>400</v>
      </c>
      <c r="B2894" s="21" t="s">
        <v>657</v>
      </c>
      <c r="C2894" s="20" t="s">
        <v>413</v>
      </c>
      <c r="D2894" t="s">
        <v>414</v>
      </c>
      <c r="E2894" t="s">
        <v>279</v>
      </c>
      <c r="F2894"/>
      <c r="G2894"/>
      <c r="H2894"/>
      <c r="I2894" s="20"/>
    </row>
    <row r="2895" spans="1:9" x14ac:dyDescent="0.25">
      <c r="A2895" s="20" t="s">
        <v>400</v>
      </c>
      <c r="B2895" s="21" t="s">
        <v>657</v>
      </c>
      <c r="C2895" s="20" t="s">
        <v>413</v>
      </c>
      <c r="D2895" t="s">
        <v>195</v>
      </c>
      <c r="E2895"/>
      <c r="F2895"/>
      <c r="G2895"/>
      <c r="H2895"/>
      <c r="I2895" s="20"/>
    </row>
    <row r="2896" spans="1:9" x14ac:dyDescent="0.25">
      <c r="A2896" s="20" t="s">
        <v>400</v>
      </c>
      <c r="B2896" s="21" t="s">
        <v>657</v>
      </c>
      <c r="C2896" s="20" t="s">
        <v>413</v>
      </c>
      <c r="D2896" t="s">
        <v>264</v>
      </c>
      <c r="E2896" t="s">
        <v>15</v>
      </c>
      <c r="F2896"/>
      <c r="G2896"/>
      <c r="H2896"/>
      <c r="I2896" s="20"/>
    </row>
    <row r="2897" spans="1:9" x14ac:dyDescent="0.25">
      <c r="A2897" s="20" t="s">
        <v>400</v>
      </c>
      <c r="B2897" s="21" t="s">
        <v>657</v>
      </c>
      <c r="C2897" s="20" t="s">
        <v>413</v>
      </c>
      <c r="D2897" t="s">
        <v>415</v>
      </c>
      <c r="E2897" t="s">
        <v>15</v>
      </c>
      <c r="F2897"/>
      <c r="G2897"/>
      <c r="H2897"/>
      <c r="I2897" s="20"/>
    </row>
    <row r="2898" spans="1:9" x14ac:dyDescent="0.25">
      <c r="A2898" s="20" t="s">
        <v>400</v>
      </c>
      <c r="B2898" s="21" t="s">
        <v>657</v>
      </c>
      <c r="C2898" s="20" t="s">
        <v>413</v>
      </c>
      <c r="D2898" t="s">
        <v>416</v>
      </c>
      <c r="E2898"/>
      <c r="F2898"/>
      <c r="G2898"/>
      <c r="H2898"/>
      <c r="I2898" s="20"/>
    </row>
    <row r="2899" spans="1:9" x14ac:dyDescent="0.25">
      <c r="A2899" s="20" t="s">
        <v>400</v>
      </c>
      <c r="B2899" s="21" t="s">
        <v>657</v>
      </c>
      <c r="C2899" s="20" t="s">
        <v>413</v>
      </c>
      <c r="D2899" t="s">
        <v>417</v>
      </c>
      <c r="E2899"/>
      <c r="F2899"/>
      <c r="G2899"/>
      <c r="H2899"/>
      <c r="I2899" s="20"/>
    </row>
    <row r="2900" spans="1:9" x14ac:dyDescent="0.25">
      <c r="A2900" s="20" t="s">
        <v>400</v>
      </c>
      <c r="B2900" s="21" t="s">
        <v>657</v>
      </c>
      <c r="C2900" s="20" t="s">
        <v>413</v>
      </c>
      <c r="D2900" t="s">
        <v>418</v>
      </c>
      <c r="E2900"/>
      <c r="F2900"/>
      <c r="G2900"/>
      <c r="H2900"/>
      <c r="I2900" s="20"/>
    </row>
    <row r="2901" spans="1:9" x14ac:dyDescent="0.25">
      <c r="A2901" s="20" t="s">
        <v>400</v>
      </c>
      <c r="B2901" s="21" t="s">
        <v>657</v>
      </c>
      <c r="C2901" s="20" t="s">
        <v>413</v>
      </c>
      <c r="D2901" t="s">
        <v>419</v>
      </c>
      <c r="E2901"/>
      <c r="F2901"/>
      <c r="G2901"/>
      <c r="H2901"/>
      <c r="I2901" s="20"/>
    </row>
    <row r="2902" spans="1:9" x14ac:dyDescent="0.25">
      <c r="A2902" s="20" t="s">
        <v>400</v>
      </c>
      <c r="B2902" s="21" t="s">
        <v>657</v>
      </c>
      <c r="C2902" s="20" t="s">
        <v>413</v>
      </c>
      <c r="D2902" t="s">
        <v>420</v>
      </c>
      <c r="E2902"/>
      <c r="F2902"/>
      <c r="G2902"/>
      <c r="H2902"/>
      <c r="I2902" s="20"/>
    </row>
    <row r="2903" spans="1:9" x14ac:dyDescent="0.25">
      <c r="A2903" s="20" t="s">
        <v>400</v>
      </c>
      <c r="B2903" s="28" t="s">
        <v>657</v>
      </c>
      <c r="C2903" s="20" t="s">
        <v>413</v>
      </c>
      <c r="D2903" t="s">
        <v>421</v>
      </c>
      <c r="E2903"/>
      <c r="F2903"/>
      <c r="G2903"/>
      <c r="H2903"/>
      <c r="I2903" s="20"/>
    </row>
    <row r="2904" spans="1:9" x14ac:dyDescent="0.25">
      <c r="A2904" s="37" t="s">
        <v>400</v>
      </c>
      <c r="B2904" s="28" t="s">
        <v>657</v>
      </c>
      <c r="C2904" s="20" t="s">
        <v>413</v>
      </c>
      <c r="D2904" s="30" t="s">
        <v>191</v>
      </c>
      <c r="E2904" s="30" t="s">
        <v>15</v>
      </c>
      <c r="F2904"/>
      <c r="G2904"/>
      <c r="H2904"/>
      <c r="I2904" s="20"/>
    </row>
    <row r="2905" spans="1:9" x14ac:dyDescent="0.25">
      <c r="A2905" s="37" t="s">
        <v>400</v>
      </c>
      <c r="B2905" s="28" t="s">
        <v>657</v>
      </c>
      <c r="C2905" s="20" t="s">
        <v>413</v>
      </c>
      <c r="D2905" s="30" t="s">
        <v>218</v>
      </c>
      <c r="E2905" s="30"/>
      <c r="F2905"/>
      <c r="G2905"/>
      <c r="H2905"/>
      <c r="I2905" s="20"/>
    </row>
    <row r="2906" spans="1:9" x14ac:dyDescent="0.25">
      <c r="A2906" s="38" t="s">
        <v>54</v>
      </c>
      <c r="B2906" s="28" t="s">
        <v>656</v>
      </c>
      <c r="C2906" s="29" t="s">
        <v>119</v>
      </c>
      <c r="D2906" s="30" t="s">
        <v>126</v>
      </c>
      <c r="E2906" s="30" t="s">
        <v>15</v>
      </c>
      <c r="F2906" s="31" t="s">
        <v>16</v>
      </c>
      <c r="G2906" s="32" t="s">
        <v>100</v>
      </c>
      <c r="H2906" s="12" t="s">
        <v>101</v>
      </c>
      <c r="I2906" s="34">
        <v>51</v>
      </c>
    </row>
    <row r="2907" spans="1:9" x14ac:dyDescent="0.25">
      <c r="A2907" s="38" t="s">
        <v>54</v>
      </c>
      <c r="B2907" s="28" t="s">
        <v>656</v>
      </c>
      <c r="C2907" s="29" t="s">
        <v>119</v>
      </c>
      <c r="D2907" s="30" t="s">
        <v>192</v>
      </c>
      <c r="E2907" s="30" t="s">
        <v>15</v>
      </c>
      <c r="F2907" s="31" t="s">
        <v>18</v>
      </c>
      <c r="G2907" s="11" t="s">
        <v>663</v>
      </c>
      <c r="H2907" s="33" t="s">
        <v>96</v>
      </c>
      <c r="I2907" s="34">
        <v>2</v>
      </c>
    </row>
    <row r="2908" spans="1:9" x14ac:dyDescent="0.25">
      <c r="A2908" s="22" t="s">
        <v>54</v>
      </c>
      <c r="B2908" s="21" t="s">
        <v>656</v>
      </c>
      <c r="C2908" s="23" t="s">
        <v>119</v>
      </c>
      <c r="D2908" s="24" t="s">
        <v>193</v>
      </c>
      <c r="E2908" s="24" t="s">
        <v>20</v>
      </c>
      <c r="F2908" s="25" t="s">
        <v>26</v>
      </c>
      <c r="G2908" s="26" t="s">
        <v>106</v>
      </c>
      <c r="H2908" s="12" t="s">
        <v>101</v>
      </c>
      <c r="I2908" s="11"/>
    </row>
    <row r="2909" spans="1:9" x14ac:dyDescent="0.25">
      <c r="A2909" s="22" t="s">
        <v>54</v>
      </c>
      <c r="B2909" s="21" t="s">
        <v>656</v>
      </c>
      <c r="C2909" s="23" t="s">
        <v>119</v>
      </c>
      <c r="D2909" s="24" t="s">
        <v>194</v>
      </c>
      <c r="E2909" s="24"/>
      <c r="F2909" s="25"/>
      <c r="G2909" s="26"/>
      <c r="H2909" s="27"/>
      <c r="I2909" s="11"/>
    </row>
    <row r="2910" spans="1:9" x14ac:dyDescent="0.25">
      <c r="A2910" s="22" t="s">
        <v>54</v>
      </c>
      <c r="B2910" s="21" t="s">
        <v>656</v>
      </c>
      <c r="C2910" s="23" t="s">
        <v>119</v>
      </c>
      <c r="D2910" s="24" t="s">
        <v>195</v>
      </c>
      <c r="E2910" s="24"/>
      <c r="F2910" s="25"/>
      <c r="G2910" s="26"/>
      <c r="H2910" s="27"/>
      <c r="I2910" s="11"/>
    </row>
    <row r="2911" spans="1:9" x14ac:dyDescent="0.25">
      <c r="A2911" s="38" t="s">
        <v>54</v>
      </c>
      <c r="B2911" s="28" t="s">
        <v>656</v>
      </c>
      <c r="C2911" s="23" t="s">
        <v>119</v>
      </c>
      <c r="D2911" s="30" t="s">
        <v>196</v>
      </c>
      <c r="E2911" s="30"/>
      <c r="F2911" s="31"/>
      <c r="G2911" s="32"/>
      <c r="H2911" s="33"/>
      <c r="I2911" s="34"/>
    </row>
    <row r="2912" spans="1:9" x14ac:dyDescent="0.25">
      <c r="A2912" s="22" t="s">
        <v>661</v>
      </c>
      <c r="B2912" s="21" t="s">
        <v>656</v>
      </c>
      <c r="C2912" s="23" t="s">
        <v>119</v>
      </c>
      <c r="D2912" s="24" t="s">
        <v>124</v>
      </c>
      <c r="E2912" s="24"/>
      <c r="F2912" s="25"/>
      <c r="G2912" s="26"/>
      <c r="H2912" s="27"/>
      <c r="I2912" s="11"/>
    </row>
    <row r="2913" spans="1:9" x14ac:dyDescent="0.25">
      <c r="A2913" s="22" t="s">
        <v>661</v>
      </c>
      <c r="B2913" s="21" t="s">
        <v>656</v>
      </c>
      <c r="C2913" s="23" t="s">
        <v>119</v>
      </c>
      <c r="D2913" s="24" t="s">
        <v>125</v>
      </c>
      <c r="E2913" s="24"/>
      <c r="F2913" s="25"/>
      <c r="G2913" s="26"/>
      <c r="H2913" s="27"/>
      <c r="I2913" s="11"/>
    </row>
    <row r="2914" spans="1:9" x14ac:dyDescent="0.25">
      <c r="A2914" s="38" t="s">
        <v>661</v>
      </c>
      <c r="B2914" s="28" t="s">
        <v>656</v>
      </c>
      <c r="C2914" s="23" t="s">
        <v>119</v>
      </c>
      <c r="D2914" s="10" t="s">
        <v>975</v>
      </c>
      <c r="E2914" s="30" t="s">
        <v>21</v>
      </c>
      <c r="F2914" s="31" t="s">
        <v>26</v>
      </c>
      <c r="G2914" s="32" t="s">
        <v>104</v>
      </c>
      <c r="H2914" s="12" t="s">
        <v>101</v>
      </c>
      <c r="I2914" s="34">
        <v>2.1</v>
      </c>
    </row>
    <row r="2915" spans="1:9" x14ac:dyDescent="0.25">
      <c r="A2915" s="37" t="s">
        <v>661</v>
      </c>
      <c r="B2915" s="28" t="s">
        <v>656</v>
      </c>
      <c r="C2915" s="23" t="s">
        <v>119</v>
      </c>
      <c r="D2915" s="30" t="s">
        <v>191</v>
      </c>
      <c r="E2915" s="30" t="s">
        <v>15</v>
      </c>
      <c r="F2915"/>
      <c r="G2915"/>
      <c r="H2915"/>
      <c r="I2915" s="20"/>
    </row>
    <row r="2916" spans="1:9" x14ac:dyDescent="0.25">
      <c r="A2916" s="22" t="s">
        <v>662</v>
      </c>
      <c r="B2916" s="21" t="s">
        <v>656</v>
      </c>
      <c r="C2916" s="23" t="s">
        <v>119</v>
      </c>
      <c r="D2916" s="24" t="s">
        <v>123</v>
      </c>
      <c r="E2916" s="24"/>
      <c r="F2916" s="25"/>
      <c r="G2916" s="26"/>
      <c r="H2916" s="27"/>
      <c r="I2916" s="11"/>
    </row>
    <row r="2917" spans="1:9" x14ac:dyDescent="0.25">
      <c r="A2917" s="22" t="s">
        <v>662</v>
      </c>
      <c r="B2917" s="21" t="s">
        <v>656</v>
      </c>
      <c r="C2917" s="23" t="s">
        <v>119</v>
      </c>
      <c r="D2917" s="24" t="s">
        <v>124</v>
      </c>
      <c r="E2917" s="24"/>
      <c r="F2917" s="25"/>
      <c r="G2917" s="26"/>
      <c r="H2917" s="27"/>
      <c r="I2917" s="11"/>
    </row>
    <row r="2918" spans="1:9" x14ac:dyDescent="0.25">
      <c r="A2918" s="22" t="s">
        <v>662</v>
      </c>
      <c r="B2918" s="21" t="s">
        <v>656</v>
      </c>
      <c r="C2918" s="23" t="s">
        <v>119</v>
      </c>
      <c r="D2918" s="24" t="s">
        <v>125</v>
      </c>
      <c r="E2918" s="24"/>
      <c r="F2918" s="25"/>
      <c r="G2918" s="26"/>
      <c r="H2918" s="27"/>
      <c r="I2918" s="11"/>
    </row>
    <row r="2919" spans="1:9" x14ac:dyDescent="0.25">
      <c r="A2919" s="38" t="s">
        <v>662</v>
      </c>
      <c r="B2919" s="28" t="s">
        <v>656</v>
      </c>
      <c r="C2919" s="23" t="s">
        <v>119</v>
      </c>
      <c r="D2919" s="10" t="s">
        <v>975</v>
      </c>
      <c r="E2919" s="30" t="s">
        <v>21</v>
      </c>
      <c r="F2919" s="31" t="s">
        <v>26</v>
      </c>
      <c r="G2919" s="32" t="s">
        <v>104</v>
      </c>
      <c r="H2919" s="12" t="s">
        <v>101</v>
      </c>
      <c r="I2919" s="34">
        <v>2.1</v>
      </c>
    </row>
    <row r="2920" spans="1:9" x14ac:dyDescent="0.25">
      <c r="A2920" s="37" t="s">
        <v>662</v>
      </c>
      <c r="B2920" s="28" t="s">
        <v>656</v>
      </c>
      <c r="C2920" s="23" t="s">
        <v>119</v>
      </c>
      <c r="D2920" s="30" t="s">
        <v>191</v>
      </c>
      <c r="E2920" s="30" t="s">
        <v>15</v>
      </c>
      <c r="F2920"/>
      <c r="G2920"/>
      <c r="H2920"/>
      <c r="I2920" s="20"/>
    </row>
    <row r="2921" spans="1:9" x14ac:dyDescent="0.25">
      <c r="A2921" s="20" t="s">
        <v>461</v>
      </c>
      <c r="B2921" s="21" t="s">
        <v>656</v>
      </c>
      <c r="C2921" s="20" t="s">
        <v>119</v>
      </c>
      <c r="D2921" t="s">
        <v>333</v>
      </c>
      <c r="E2921"/>
      <c r="F2921"/>
      <c r="G2921"/>
      <c r="H2921"/>
      <c r="I2921" s="20"/>
    </row>
    <row r="2922" spans="1:9" x14ac:dyDescent="0.25">
      <c r="A2922" s="20" t="s">
        <v>461</v>
      </c>
      <c r="B2922" s="21" t="s">
        <v>656</v>
      </c>
      <c r="C2922" s="20" t="s">
        <v>119</v>
      </c>
      <c r="D2922" t="s">
        <v>194</v>
      </c>
      <c r="E2922"/>
      <c r="F2922"/>
      <c r="G2922"/>
      <c r="H2922"/>
      <c r="I2922" s="20"/>
    </row>
    <row r="2923" spans="1:9" x14ac:dyDescent="0.25">
      <c r="A2923" s="20" t="s">
        <v>461</v>
      </c>
      <c r="B2923" s="21" t="s">
        <v>656</v>
      </c>
      <c r="C2923" s="20" t="s">
        <v>119</v>
      </c>
      <c r="D2923" t="s">
        <v>195</v>
      </c>
      <c r="E2923"/>
      <c r="F2923"/>
      <c r="G2923"/>
      <c r="H2923"/>
      <c r="I2923" s="20"/>
    </row>
    <row r="2924" spans="1:9" x14ac:dyDescent="0.25">
      <c r="A2924" s="20" t="s">
        <v>461</v>
      </c>
      <c r="B2924" s="21" t="s">
        <v>656</v>
      </c>
      <c r="C2924" s="20" t="s">
        <v>119</v>
      </c>
      <c r="D2924" t="s">
        <v>196</v>
      </c>
      <c r="E2924"/>
      <c r="F2924"/>
      <c r="G2924"/>
      <c r="H2924"/>
      <c r="I2924" s="20"/>
    </row>
    <row r="2925" spans="1:9" x14ac:dyDescent="0.25">
      <c r="A2925" s="20" t="s">
        <v>461</v>
      </c>
      <c r="B2925" s="28" t="s">
        <v>656</v>
      </c>
      <c r="C2925" s="20" t="s">
        <v>119</v>
      </c>
      <c r="D2925" t="s">
        <v>467</v>
      </c>
      <c r="E2925" t="s">
        <v>21</v>
      </c>
      <c r="F2925" t="s">
        <v>26</v>
      </c>
      <c r="G2925" t="s">
        <v>104</v>
      </c>
      <c r="H2925" s="12" t="s">
        <v>101</v>
      </c>
      <c r="I2925" s="20"/>
    </row>
    <row r="2926" spans="1:9" x14ac:dyDescent="0.25">
      <c r="A2926" s="20" t="s">
        <v>461</v>
      </c>
      <c r="B2926" s="28" t="s">
        <v>656</v>
      </c>
      <c r="C2926" s="20" t="s">
        <v>119</v>
      </c>
      <c r="D2926" s="30" t="s">
        <v>191</v>
      </c>
      <c r="E2926" s="30" t="s">
        <v>15</v>
      </c>
      <c r="F2926"/>
      <c r="G2926"/>
      <c r="H2926"/>
      <c r="I2926" s="20"/>
    </row>
    <row r="2927" spans="1:9" x14ac:dyDescent="0.25">
      <c r="A2927" s="20" t="s">
        <v>64</v>
      </c>
      <c r="B2927" s="20" t="s">
        <v>824</v>
      </c>
      <c r="C2927" s="20" t="s">
        <v>822</v>
      </c>
      <c r="D2927" t="s">
        <v>844</v>
      </c>
      <c r="E2927"/>
      <c r="F2927"/>
      <c r="G2927"/>
      <c r="H2927"/>
      <c r="I2927" s="20"/>
    </row>
    <row r="2928" spans="1:9" x14ac:dyDescent="0.25">
      <c r="A2928" s="20" t="s">
        <v>64</v>
      </c>
      <c r="B2928" s="20" t="s">
        <v>824</v>
      </c>
      <c r="C2928" s="20" t="s">
        <v>822</v>
      </c>
      <c r="D2928" t="s">
        <v>845</v>
      </c>
      <c r="E2928"/>
      <c r="F2928"/>
      <c r="G2928"/>
      <c r="H2928"/>
      <c r="I2928" s="20"/>
    </row>
    <row r="2929" spans="1:9" x14ac:dyDescent="0.25">
      <c r="A2929" s="20" t="s">
        <v>64</v>
      </c>
      <c r="B2929" s="20" t="s">
        <v>824</v>
      </c>
      <c r="C2929" s="20" t="s">
        <v>822</v>
      </c>
      <c r="D2929" t="s">
        <v>846</v>
      </c>
      <c r="E2929"/>
      <c r="F2929"/>
      <c r="G2929"/>
      <c r="H2929"/>
      <c r="I2929" s="20"/>
    </row>
    <row r="2930" spans="1:9" x14ac:dyDescent="0.25">
      <c r="A2930" s="20" t="s">
        <v>64</v>
      </c>
      <c r="B2930" s="20" t="s">
        <v>824</v>
      </c>
      <c r="C2930" s="20" t="s">
        <v>822</v>
      </c>
      <c r="D2930" t="s">
        <v>848</v>
      </c>
      <c r="E2930"/>
      <c r="F2930"/>
      <c r="G2930"/>
      <c r="H2930"/>
      <c r="I2930" s="20"/>
    </row>
    <row r="2931" spans="1:9" x14ac:dyDescent="0.25">
      <c r="A2931" s="20" t="s">
        <v>64</v>
      </c>
      <c r="B2931" s="20" t="s">
        <v>824</v>
      </c>
      <c r="C2931" s="20" t="s">
        <v>822</v>
      </c>
      <c r="D2931" t="s">
        <v>849</v>
      </c>
      <c r="E2931"/>
      <c r="F2931"/>
      <c r="G2931"/>
      <c r="H2931"/>
      <c r="I2931" s="20"/>
    </row>
    <row r="2932" spans="1:9" x14ac:dyDescent="0.25">
      <c r="A2932" s="20" t="s">
        <v>64</v>
      </c>
      <c r="B2932" s="20" t="s">
        <v>824</v>
      </c>
      <c r="C2932" s="20" t="s">
        <v>822</v>
      </c>
      <c r="D2932" t="s">
        <v>851</v>
      </c>
      <c r="E2932"/>
      <c r="F2932"/>
      <c r="G2932"/>
      <c r="H2932"/>
      <c r="I2932" s="20"/>
    </row>
    <row r="2933" spans="1:9" x14ac:dyDescent="0.25">
      <c r="A2933" s="20" t="s">
        <v>64</v>
      </c>
      <c r="B2933" s="20" t="s">
        <v>824</v>
      </c>
      <c r="C2933" s="20" t="s">
        <v>822</v>
      </c>
      <c r="D2933" t="s">
        <v>850</v>
      </c>
      <c r="E2933"/>
      <c r="F2933"/>
      <c r="G2933"/>
      <c r="H2933"/>
      <c r="I2933" s="20"/>
    </row>
    <row r="2934" spans="1:9" x14ac:dyDescent="0.25">
      <c r="A2934" s="20" t="s">
        <v>64</v>
      </c>
      <c r="B2934" s="20" t="s">
        <v>824</v>
      </c>
      <c r="C2934" s="20" t="s">
        <v>822</v>
      </c>
      <c r="D2934" t="s">
        <v>825</v>
      </c>
      <c r="E2934"/>
      <c r="F2934"/>
      <c r="G2934"/>
      <c r="H2934"/>
      <c r="I2934" s="20"/>
    </row>
    <row r="2935" spans="1:9" x14ac:dyDescent="0.25">
      <c r="A2935" s="20" t="s">
        <v>64</v>
      </c>
      <c r="B2935" s="20" t="s">
        <v>824</v>
      </c>
      <c r="C2935" s="20" t="s">
        <v>822</v>
      </c>
      <c r="D2935" t="s">
        <v>826</v>
      </c>
      <c r="E2935"/>
      <c r="F2935"/>
      <c r="G2935"/>
      <c r="H2935"/>
      <c r="I2935" s="20"/>
    </row>
    <row r="2936" spans="1:9" x14ac:dyDescent="0.25">
      <c r="A2936" s="20" t="s">
        <v>64</v>
      </c>
      <c r="B2936" s="20" t="s">
        <v>824</v>
      </c>
      <c r="C2936" s="20" t="s">
        <v>822</v>
      </c>
      <c r="D2936" t="s">
        <v>827</v>
      </c>
      <c r="E2936"/>
      <c r="F2936"/>
      <c r="G2936"/>
      <c r="H2936"/>
      <c r="I2936" s="20"/>
    </row>
    <row r="2937" spans="1:9" x14ac:dyDescent="0.25">
      <c r="A2937" s="20" t="s">
        <v>64</v>
      </c>
      <c r="B2937" s="20" t="s">
        <v>824</v>
      </c>
      <c r="C2937" s="20" t="s">
        <v>822</v>
      </c>
      <c r="D2937" t="s">
        <v>828</v>
      </c>
      <c r="E2937"/>
      <c r="F2937"/>
      <c r="G2937"/>
      <c r="H2937"/>
      <c r="I2937" s="20"/>
    </row>
    <row r="2938" spans="1:9" x14ac:dyDescent="0.25">
      <c r="A2938" s="20" t="s">
        <v>64</v>
      </c>
      <c r="B2938" s="20" t="s">
        <v>824</v>
      </c>
      <c r="C2938" s="20" t="s">
        <v>822</v>
      </c>
      <c r="D2938" t="s">
        <v>829</v>
      </c>
      <c r="E2938"/>
      <c r="F2938"/>
      <c r="G2938"/>
      <c r="H2938"/>
      <c r="I2938" s="20"/>
    </row>
    <row r="2939" spans="1:9" ht="30" x14ac:dyDescent="0.25">
      <c r="A2939" s="20" t="s">
        <v>64</v>
      </c>
      <c r="B2939" s="20" t="s">
        <v>824</v>
      </c>
      <c r="C2939" s="20" t="s">
        <v>822</v>
      </c>
      <c r="D2939" s="39" t="s">
        <v>830</v>
      </c>
      <c r="E2939"/>
      <c r="F2939"/>
      <c r="G2939"/>
      <c r="H2939"/>
      <c r="I2939" s="20"/>
    </row>
    <row r="2940" spans="1:9" x14ac:dyDescent="0.25">
      <c r="A2940" s="20" t="s">
        <v>64</v>
      </c>
      <c r="B2940" s="20" t="s">
        <v>824</v>
      </c>
      <c r="C2940" s="20" t="s">
        <v>822</v>
      </c>
      <c r="D2940" t="s">
        <v>831</v>
      </c>
      <c r="E2940"/>
      <c r="F2940"/>
      <c r="G2940"/>
      <c r="H2940"/>
      <c r="I2940" s="20"/>
    </row>
    <row r="2941" spans="1:9" x14ac:dyDescent="0.25">
      <c r="A2941" s="20" t="s">
        <v>64</v>
      </c>
      <c r="B2941" s="20" t="s">
        <v>824</v>
      </c>
      <c r="C2941" s="20" t="s">
        <v>822</v>
      </c>
      <c r="D2941" t="s">
        <v>832</v>
      </c>
      <c r="E2941"/>
      <c r="F2941"/>
      <c r="G2941"/>
      <c r="H2941"/>
      <c r="I2941" s="20"/>
    </row>
    <row r="2942" spans="1:9" x14ac:dyDescent="0.25">
      <c r="A2942" s="20" t="s">
        <v>64</v>
      </c>
      <c r="B2942" s="20" t="s">
        <v>824</v>
      </c>
      <c r="C2942" s="20" t="s">
        <v>822</v>
      </c>
      <c r="D2942" t="s">
        <v>833</v>
      </c>
      <c r="E2942"/>
      <c r="F2942"/>
      <c r="G2942"/>
      <c r="H2942"/>
      <c r="I2942" s="20"/>
    </row>
    <row r="2943" spans="1:9" x14ac:dyDescent="0.25">
      <c r="A2943" s="20" t="s">
        <v>64</v>
      </c>
      <c r="B2943" s="20" t="s">
        <v>824</v>
      </c>
      <c r="C2943" s="20" t="s">
        <v>822</v>
      </c>
      <c r="D2943" t="s">
        <v>834</v>
      </c>
      <c r="E2943"/>
      <c r="F2943"/>
      <c r="G2943"/>
      <c r="H2943"/>
      <c r="I2943" s="20"/>
    </row>
    <row r="2944" spans="1:9" x14ac:dyDescent="0.25">
      <c r="A2944" s="20" t="s">
        <v>64</v>
      </c>
      <c r="B2944" s="20" t="s">
        <v>824</v>
      </c>
      <c r="C2944" s="20" t="s">
        <v>822</v>
      </c>
      <c r="D2944" t="s">
        <v>835</v>
      </c>
      <c r="E2944"/>
      <c r="F2944"/>
      <c r="G2944"/>
      <c r="H2944"/>
      <c r="I2944" s="20"/>
    </row>
    <row r="2945" spans="1:9" x14ac:dyDescent="0.25">
      <c r="A2945" s="20" t="s">
        <v>64</v>
      </c>
      <c r="B2945" s="20" t="s">
        <v>824</v>
      </c>
      <c r="C2945" s="20" t="s">
        <v>822</v>
      </c>
      <c r="D2945" t="s">
        <v>836</v>
      </c>
      <c r="E2945"/>
      <c r="F2945"/>
      <c r="G2945"/>
      <c r="H2945"/>
      <c r="I2945" s="20"/>
    </row>
    <row r="2946" spans="1:9" x14ac:dyDescent="0.25">
      <c r="A2946" s="20" t="s">
        <v>64</v>
      </c>
      <c r="B2946" s="20" t="s">
        <v>824</v>
      </c>
      <c r="C2946" s="20" t="s">
        <v>822</v>
      </c>
      <c r="D2946" t="s">
        <v>837</v>
      </c>
      <c r="E2946"/>
      <c r="F2946"/>
      <c r="G2946"/>
      <c r="H2946"/>
      <c r="I2946" s="20"/>
    </row>
    <row r="2947" spans="1:9" x14ac:dyDescent="0.25">
      <c r="A2947" s="20" t="s">
        <v>64</v>
      </c>
      <c r="B2947" s="20" t="s">
        <v>824</v>
      </c>
      <c r="C2947" s="20" t="s">
        <v>822</v>
      </c>
      <c r="D2947" t="s">
        <v>838</v>
      </c>
      <c r="E2947"/>
      <c r="F2947"/>
      <c r="G2947"/>
      <c r="H2947"/>
      <c r="I2947" s="20"/>
    </row>
    <row r="2948" spans="1:9" x14ac:dyDescent="0.25">
      <c r="A2948" s="20" t="s">
        <v>64</v>
      </c>
      <c r="B2948" s="20" t="s">
        <v>824</v>
      </c>
      <c r="C2948" s="20" t="s">
        <v>822</v>
      </c>
      <c r="D2948" t="s">
        <v>839</v>
      </c>
      <c r="E2948"/>
      <c r="F2948"/>
      <c r="G2948"/>
      <c r="H2948"/>
      <c r="I2948" s="20"/>
    </row>
    <row r="2949" spans="1:9" x14ac:dyDescent="0.25">
      <c r="A2949" s="20" t="s">
        <v>64</v>
      </c>
      <c r="B2949" s="20" t="s">
        <v>824</v>
      </c>
      <c r="C2949" s="20" t="s">
        <v>822</v>
      </c>
      <c r="D2949" t="s">
        <v>840</v>
      </c>
      <c r="E2949"/>
      <c r="F2949"/>
      <c r="G2949"/>
      <c r="H2949"/>
      <c r="I2949" s="20"/>
    </row>
    <row r="2950" spans="1:9" x14ac:dyDescent="0.25">
      <c r="A2950" s="20" t="s">
        <v>64</v>
      </c>
      <c r="B2950" s="20" t="s">
        <v>824</v>
      </c>
      <c r="C2950" s="20" t="s">
        <v>822</v>
      </c>
      <c r="D2950" t="s">
        <v>841</v>
      </c>
      <c r="E2950"/>
      <c r="F2950"/>
      <c r="G2950"/>
      <c r="H2950"/>
      <c r="I2950" s="20"/>
    </row>
    <row r="2951" spans="1:9" x14ac:dyDescent="0.25">
      <c r="A2951" s="20" t="s">
        <v>64</v>
      </c>
      <c r="B2951" s="20" t="s">
        <v>824</v>
      </c>
      <c r="C2951" s="20" t="s">
        <v>822</v>
      </c>
      <c r="D2951" t="s">
        <v>842</v>
      </c>
      <c r="E2951"/>
      <c r="F2951"/>
      <c r="G2951"/>
      <c r="H2951"/>
      <c r="I2951" s="20"/>
    </row>
    <row r="2952" spans="1:9" x14ac:dyDescent="0.25">
      <c r="A2952" s="20" t="s">
        <v>64</v>
      </c>
      <c r="B2952" s="20" t="s">
        <v>824</v>
      </c>
      <c r="C2952" s="20" t="s">
        <v>822</v>
      </c>
      <c r="D2952" t="s">
        <v>847</v>
      </c>
      <c r="E2952"/>
      <c r="F2952"/>
      <c r="G2952"/>
      <c r="H2952"/>
      <c r="I2952" s="20"/>
    </row>
    <row r="2953" spans="1:9" x14ac:dyDescent="0.25">
      <c r="A2953" s="20" t="s">
        <v>64</v>
      </c>
      <c r="B2953" s="20" t="s">
        <v>824</v>
      </c>
      <c r="C2953" s="20" t="s">
        <v>822</v>
      </c>
      <c r="D2953" t="s">
        <v>843</v>
      </c>
      <c r="E2953"/>
      <c r="F2953"/>
      <c r="G2953"/>
      <c r="H2953"/>
      <c r="I2953" s="20"/>
    </row>
    <row r="2954" spans="1:9" x14ac:dyDescent="0.25">
      <c r="A2954" s="38" t="s">
        <v>331</v>
      </c>
      <c r="B2954" s="28" t="s">
        <v>658</v>
      </c>
      <c r="C2954" s="8" t="s">
        <v>255</v>
      </c>
      <c r="D2954" s="30" t="s">
        <v>334</v>
      </c>
      <c r="E2954" s="30" t="s">
        <v>49</v>
      </c>
      <c r="F2954" s="31"/>
      <c r="G2954" s="32"/>
      <c r="H2954" s="33"/>
      <c r="I2954" s="34"/>
    </row>
    <row r="2955" spans="1:9" x14ac:dyDescent="0.25">
      <c r="A2955" s="22" t="s">
        <v>331</v>
      </c>
      <c r="B2955" s="21" t="s">
        <v>658</v>
      </c>
      <c r="C2955" s="23" t="s">
        <v>257</v>
      </c>
      <c r="D2955" s="24" t="s">
        <v>339</v>
      </c>
      <c r="E2955" s="24" t="s">
        <v>15</v>
      </c>
      <c r="F2955" s="25" t="s">
        <v>19</v>
      </c>
      <c r="G2955" s="26" t="s">
        <v>97</v>
      </c>
      <c r="H2955" s="27" t="s">
        <v>96</v>
      </c>
      <c r="I2955" s="11">
        <v>2</v>
      </c>
    </row>
    <row r="2956" spans="1:9" x14ac:dyDescent="0.25">
      <c r="A2956" s="22" t="s">
        <v>331</v>
      </c>
      <c r="B2956" s="21" t="s">
        <v>658</v>
      </c>
      <c r="C2956" s="23" t="s">
        <v>257</v>
      </c>
      <c r="D2956" s="24" t="s">
        <v>340</v>
      </c>
      <c r="E2956" s="24" t="s">
        <v>15</v>
      </c>
      <c r="F2956" s="25" t="s">
        <v>19</v>
      </c>
      <c r="G2956" s="11" t="s">
        <v>107</v>
      </c>
      <c r="H2956" s="27" t="s">
        <v>96</v>
      </c>
      <c r="I2956" s="11">
        <v>1</v>
      </c>
    </row>
    <row r="2957" spans="1:9" ht="30" x14ac:dyDescent="0.25">
      <c r="A2957" s="22" t="s">
        <v>331</v>
      </c>
      <c r="B2957" s="21" t="s">
        <v>658</v>
      </c>
      <c r="C2957" s="23" t="s">
        <v>257</v>
      </c>
      <c r="D2957" s="24" t="s">
        <v>341</v>
      </c>
      <c r="E2957" s="24"/>
      <c r="F2957" s="25"/>
      <c r="G2957" s="26"/>
      <c r="H2957" s="27"/>
      <c r="I2957" s="11"/>
    </row>
    <row r="2958" spans="1:9" ht="45" x14ac:dyDescent="0.25">
      <c r="A2958" s="22" t="s">
        <v>331</v>
      </c>
      <c r="B2958" s="21" t="s">
        <v>658</v>
      </c>
      <c r="C2958" s="23" t="s">
        <v>257</v>
      </c>
      <c r="D2958" s="24" t="s">
        <v>342</v>
      </c>
      <c r="E2958" s="24"/>
      <c r="F2958" s="25"/>
      <c r="G2958" s="26"/>
      <c r="H2958" s="27"/>
      <c r="I2958" s="11"/>
    </row>
    <row r="2959" spans="1:9" x14ac:dyDescent="0.25">
      <c r="A2959" s="22" t="s">
        <v>331</v>
      </c>
      <c r="B2959" s="21" t="s">
        <v>658</v>
      </c>
      <c r="C2959" s="23" t="s">
        <v>257</v>
      </c>
      <c r="D2959" s="24" t="s">
        <v>343</v>
      </c>
      <c r="E2959" s="24"/>
      <c r="F2959" s="25"/>
      <c r="G2959" s="26"/>
      <c r="H2959" s="27"/>
      <c r="I2959" s="11"/>
    </row>
    <row r="2960" spans="1:9" x14ac:dyDescent="0.25">
      <c r="A2960" s="22" t="s">
        <v>331</v>
      </c>
      <c r="B2960" s="21" t="s">
        <v>658</v>
      </c>
      <c r="C2960" s="23" t="s">
        <v>257</v>
      </c>
      <c r="D2960" s="24" t="s">
        <v>344</v>
      </c>
      <c r="E2960" s="24" t="s">
        <v>20</v>
      </c>
      <c r="F2960" s="25" t="s">
        <v>18</v>
      </c>
      <c r="G2960" s="26" t="s">
        <v>349</v>
      </c>
      <c r="H2960" s="27" t="s">
        <v>96</v>
      </c>
      <c r="I2960" s="11">
        <v>1</v>
      </c>
    </row>
    <row r="2961" spans="1:9" x14ac:dyDescent="0.25">
      <c r="A2961" s="22" t="s">
        <v>331</v>
      </c>
      <c r="B2961" s="21" t="s">
        <v>658</v>
      </c>
      <c r="C2961" s="23" t="s">
        <v>257</v>
      </c>
      <c r="D2961" s="24" t="s">
        <v>282</v>
      </c>
      <c r="E2961" s="24" t="s">
        <v>20</v>
      </c>
      <c r="F2961" s="25" t="s">
        <v>282</v>
      </c>
      <c r="G2961" s="26" t="s">
        <v>348</v>
      </c>
      <c r="H2961" s="27" t="s">
        <v>96</v>
      </c>
      <c r="I2961" s="11">
        <v>1</v>
      </c>
    </row>
    <row r="2962" spans="1:9" x14ac:dyDescent="0.25">
      <c r="A2962" s="22" t="s">
        <v>331</v>
      </c>
      <c r="B2962" s="21" t="s">
        <v>658</v>
      </c>
      <c r="C2962" s="23" t="s">
        <v>257</v>
      </c>
      <c r="D2962" s="24" t="s">
        <v>345</v>
      </c>
      <c r="E2962" s="24"/>
      <c r="F2962" s="25"/>
      <c r="G2962" s="26"/>
      <c r="H2962" s="27"/>
      <c r="I2962" s="11"/>
    </row>
    <row r="2963" spans="1:9" x14ac:dyDescent="0.25">
      <c r="A2963" s="22" t="s">
        <v>331</v>
      </c>
      <c r="B2963" s="21" t="s">
        <v>658</v>
      </c>
      <c r="C2963" s="23" t="s">
        <v>257</v>
      </c>
      <c r="D2963" s="24" t="s">
        <v>346</v>
      </c>
      <c r="E2963" s="24"/>
      <c r="F2963" s="25"/>
      <c r="G2963" s="26"/>
      <c r="H2963" s="27"/>
      <c r="I2963" s="11"/>
    </row>
    <row r="2964" spans="1:9" x14ac:dyDescent="0.25">
      <c r="A2964" s="22" t="s">
        <v>331</v>
      </c>
      <c r="B2964" s="21" t="s">
        <v>658</v>
      </c>
      <c r="C2964" s="23" t="s">
        <v>257</v>
      </c>
      <c r="D2964" s="24" t="s">
        <v>271</v>
      </c>
      <c r="E2964" s="24" t="s">
        <v>20</v>
      </c>
      <c r="F2964" s="25" t="s">
        <v>29</v>
      </c>
      <c r="G2964" s="11" t="s">
        <v>2142</v>
      </c>
      <c r="H2964" s="27" t="s">
        <v>96</v>
      </c>
      <c r="I2964" s="11">
        <v>1</v>
      </c>
    </row>
    <row r="2965" spans="1:9" x14ac:dyDescent="0.25">
      <c r="A2965" s="22" t="s">
        <v>331</v>
      </c>
      <c r="B2965" s="21" t="s">
        <v>658</v>
      </c>
      <c r="C2965" s="23" t="s">
        <v>257</v>
      </c>
      <c r="D2965" s="24" t="s">
        <v>126</v>
      </c>
      <c r="E2965" s="24" t="s">
        <v>15</v>
      </c>
      <c r="F2965" s="25" t="s">
        <v>16</v>
      </c>
      <c r="G2965" s="26" t="s">
        <v>100</v>
      </c>
      <c r="H2965" s="12" t="s">
        <v>101</v>
      </c>
      <c r="I2965" s="11">
        <v>86</v>
      </c>
    </row>
    <row r="2966" spans="1:9" x14ac:dyDescent="0.25">
      <c r="A2966" s="22" t="s">
        <v>331</v>
      </c>
      <c r="B2966" s="21" t="s">
        <v>658</v>
      </c>
      <c r="C2966" s="23" t="s">
        <v>257</v>
      </c>
      <c r="D2966" s="24" t="s">
        <v>192</v>
      </c>
      <c r="E2966" s="24" t="s">
        <v>15</v>
      </c>
      <c r="F2966" s="25" t="s">
        <v>18</v>
      </c>
      <c r="G2966" s="26" t="s">
        <v>276</v>
      </c>
      <c r="H2966" s="27" t="s">
        <v>96</v>
      </c>
      <c r="I2966" s="11">
        <v>3</v>
      </c>
    </row>
    <row r="2967" spans="1:9" x14ac:dyDescent="0.25">
      <c r="A2967" s="22" t="s">
        <v>331</v>
      </c>
      <c r="B2967" s="21" t="s">
        <v>658</v>
      </c>
      <c r="C2967" s="23" t="s">
        <v>257</v>
      </c>
      <c r="D2967" s="24" t="s">
        <v>336</v>
      </c>
      <c r="E2967" s="24" t="s">
        <v>15</v>
      </c>
      <c r="F2967" s="25"/>
      <c r="G2967" s="26"/>
      <c r="H2967" s="27"/>
      <c r="I2967" s="11"/>
    </row>
    <row r="2968" spans="1:9" x14ac:dyDescent="0.25">
      <c r="A2968" s="22" t="s">
        <v>331</v>
      </c>
      <c r="B2968" s="21" t="s">
        <v>658</v>
      </c>
      <c r="C2968" s="23" t="s">
        <v>257</v>
      </c>
      <c r="D2968" s="24" t="s">
        <v>337</v>
      </c>
      <c r="E2968" s="24"/>
      <c r="F2968" s="25"/>
      <c r="G2968" s="26"/>
      <c r="H2968" s="27"/>
      <c r="I2968" s="11"/>
    </row>
    <row r="2969" spans="1:9" x14ac:dyDescent="0.25">
      <c r="A2969" s="22" t="s">
        <v>331</v>
      </c>
      <c r="B2969" s="21" t="s">
        <v>658</v>
      </c>
      <c r="C2969" s="23" t="s">
        <v>257</v>
      </c>
      <c r="D2969" s="24" t="s">
        <v>338</v>
      </c>
      <c r="E2969" s="24" t="s">
        <v>279</v>
      </c>
      <c r="F2969" s="25"/>
      <c r="G2969" s="26"/>
      <c r="H2969" s="27"/>
      <c r="I2969" s="11"/>
    </row>
    <row r="2970" spans="1:9" x14ac:dyDescent="0.25">
      <c r="A2970" s="38" t="s">
        <v>331</v>
      </c>
      <c r="B2970" s="28" t="s">
        <v>658</v>
      </c>
      <c r="C2970" s="23" t="s">
        <v>257</v>
      </c>
      <c r="D2970" s="30" t="s">
        <v>333</v>
      </c>
      <c r="E2970" s="30"/>
      <c r="F2970" s="31"/>
      <c r="G2970" s="32"/>
      <c r="H2970" s="33"/>
      <c r="I2970" s="34"/>
    </row>
    <row r="2971" spans="1:9" x14ac:dyDescent="0.25">
      <c r="A2971" s="20" t="s">
        <v>331</v>
      </c>
      <c r="B2971" s="21" t="s">
        <v>658</v>
      </c>
      <c r="C2971" s="23" t="s">
        <v>257</v>
      </c>
      <c r="D2971" s="30" t="s">
        <v>218</v>
      </c>
      <c r="E2971"/>
      <c r="F2971"/>
      <c r="G2971"/>
      <c r="H2971"/>
      <c r="I2971" s="20"/>
    </row>
    <row r="2972" spans="1:9" x14ac:dyDescent="0.25">
      <c r="A2972" s="20" t="s">
        <v>331</v>
      </c>
      <c r="B2972" s="21" t="s">
        <v>658</v>
      </c>
      <c r="C2972" s="23" t="s">
        <v>257</v>
      </c>
      <c r="D2972" s="24" t="s">
        <v>191</v>
      </c>
      <c r="E2972" s="24" t="s">
        <v>15</v>
      </c>
      <c r="F2972"/>
      <c r="G2972"/>
      <c r="H2972"/>
      <c r="I2972" s="20"/>
    </row>
    <row r="2973" spans="1:9" x14ac:dyDescent="0.25">
      <c r="A2973" s="20" t="s">
        <v>608</v>
      </c>
      <c r="B2973" s="21" t="s">
        <v>658</v>
      </c>
      <c r="C2973" s="20" t="s">
        <v>609</v>
      </c>
      <c r="D2973" t="s">
        <v>617</v>
      </c>
      <c r="E2973" t="s">
        <v>20</v>
      </c>
      <c r="F2973" t="s">
        <v>29</v>
      </c>
      <c r="G2973" t="s">
        <v>618</v>
      </c>
      <c r="H2973" t="s">
        <v>96</v>
      </c>
      <c r="I2973" s="20">
        <v>1</v>
      </c>
    </row>
    <row r="2974" spans="1:9" x14ac:dyDescent="0.25">
      <c r="A2974" s="20" t="s">
        <v>608</v>
      </c>
      <c r="B2974" s="21" t="s">
        <v>658</v>
      </c>
      <c r="C2974" s="20" t="s">
        <v>609</v>
      </c>
      <c r="D2974" t="s">
        <v>619</v>
      </c>
      <c r="E2974" t="s">
        <v>49</v>
      </c>
      <c r="F2974" t="s">
        <v>26</v>
      </c>
      <c r="G2974" t="s">
        <v>104</v>
      </c>
      <c r="H2974" s="12" t="s">
        <v>101</v>
      </c>
      <c r="I2974" s="20">
        <v>28</v>
      </c>
    </row>
    <row r="2975" spans="1:9" x14ac:dyDescent="0.25">
      <c r="A2975" s="20" t="s">
        <v>608</v>
      </c>
      <c r="B2975" s="21" t="s">
        <v>658</v>
      </c>
      <c r="C2975" s="20" t="s">
        <v>609</v>
      </c>
      <c r="D2975" t="s">
        <v>620</v>
      </c>
      <c r="E2975" t="s">
        <v>15</v>
      </c>
      <c r="F2975" t="s">
        <v>26</v>
      </c>
      <c r="G2975" t="s">
        <v>104</v>
      </c>
      <c r="H2975" s="12" t="s">
        <v>101</v>
      </c>
      <c r="I2975" s="20"/>
    </row>
    <row r="2976" spans="1:9" x14ac:dyDescent="0.25">
      <c r="A2976" s="20" t="s">
        <v>608</v>
      </c>
      <c r="B2976" s="21" t="s">
        <v>658</v>
      </c>
      <c r="C2976" s="20" t="s">
        <v>609</v>
      </c>
      <c r="D2976" t="s">
        <v>621</v>
      </c>
      <c r="E2976"/>
      <c r="F2976"/>
      <c r="G2976"/>
      <c r="H2976"/>
      <c r="I2976" s="20"/>
    </row>
    <row r="2977" spans="1:9" x14ac:dyDescent="0.25">
      <c r="A2977" s="20" t="s">
        <v>608</v>
      </c>
      <c r="B2977" s="21" t="s">
        <v>658</v>
      </c>
      <c r="C2977" s="20" t="s">
        <v>609</v>
      </c>
      <c r="D2977" t="s">
        <v>188</v>
      </c>
      <c r="E2977"/>
      <c r="F2977"/>
      <c r="G2977"/>
      <c r="H2977"/>
      <c r="I2977" s="20"/>
    </row>
    <row r="2978" spans="1:9" x14ac:dyDescent="0.25">
      <c r="A2978" s="20" t="s">
        <v>608</v>
      </c>
      <c r="B2978" s="21" t="s">
        <v>658</v>
      </c>
      <c r="C2978" s="20" t="s">
        <v>609</v>
      </c>
      <c r="D2978" t="s">
        <v>430</v>
      </c>
      <c r="E2978" t="s">
        <v>15</v>
      </c>
      <c r="F2978" t="s">
        <v>58</v>
      </c>
      <c r="G2978" t="s">
        <v>622</v>
      </c>
      <c r="H2978" t="s">
        <v>96</v>
      </c>
      <c r="I2978" s="20">
        <v>1</v>
      </c>
    </row>
    <row r="2979" spans="1:9" x14ac:dyDescent="0.25">
      <c r="A2979" s="20" t="s">
        <v>608</v>
      </c>
      <c r="B2979" s="21" t="s">
        <v>658</v>
      </c>
      <c r="C2979" s="20" t="s">
        <v>609</v>
      </c>
      <c r="D2979" t="s">
        <v>623</v>
      </c>
      <c r="E2979" t="s">
        <v>20</v>
      </c>
      <c r="F2979" t="s">
        <v>17</v>
      </c>
      <c r="G2979" t="s">
        <v>103</v>
      </c>
      <c r="H2979" t="s">
        <v>96</v>
      </c>
      <c r="I2979" s="20">
        <v>1</v>
      </c>
    </row>
    <row r="2980" spans="1:9" x14ac:dyDescent="0.25">
      <c r="A2980" s="20" t="s">
        <v>608</v>
      </c>
      <c r="B2980" s="21" t="s">
        <v>658</v>
      </c>
      <c r="C2980" s="20" t="s">
        <v>609</v>
      </c>
      <c r="D2980" t="s">
        <v>370</v>
      </c>
      <c r="E2980" t="s">
        <v>15</v>
      </c>
      <c r="F2980" t="s">
        <v>17</v>
      </c>
      <c r="G2980" t="s">
        <v>102</v>
      </c>
      <c r="H2980" t="s">
        <v>96</v>
      </c>
      <c r="I2980" s="20">
        <v>1</v>
      </c>
    </row>
    <row r="2981" spans="1:9" x14ac:dyDescent="0.25">
      <c r="A2981" s="20" t="s">
        <v>608</v>
      </c>
      <c r="B2981" s="21" t="s">
        <v>658</v>
      </c>
      <c r="C2981" s="20" t="s">
        <v>609</v>
      </c>
      <c r="D2981" t="s">
        <v>333</v>
      </c>
      <c r="E2981"/>
      <c r="F2981"/>
      <c r="G2981"/>
      <c r="H2981"/>
      <c r="I2981" s="20"/>
    </row>
    <row r="2982" spans="1:9" x14ac:dyDescent="0.25">
      <c r="A2982" s="20" t="s">
        <v>608</v>
      </c>
      <c r="B2982" s="21" t="s">
        <v>658</v>
      </c>
      <c r="C2982" s="20" t="s">
        <v>609</v>
      </c>
      <c r="D2982" t="s">
        <v>613</v>
      </c>
      <c r="E2982"/>
      <c r="F2982"/>
      <c r="G2982"/>
      <c r="H2982"/>
      <c r="I2982" s="20"/>
    </row>
    <row r="2983" spans="1:9" x14ac:dyDescent="0.25">
      <c r="A2983" s="20" t="s">
        <v>608</v>
      </c>
      <c r="B2983" s="21" t="s">
        <v>658</v>
      </c>
      <c r="C2983" s="20" t="s">
        <v>609</v>
      </c>
      <c r="D2983" t="s">
        <v>341</v>
      </c>
      <c r="E2983" t="s">
        <v>49</v>
      </c>
      <c r="F2983"/>
      <c r="G2983"/>
      <c r="H2983"/>
      <c r="I2983" s="20"/>
    </row>
    <row r="2984" spans="1:9" x14ac:dyDescent="0.25">
      <c r="A2984" s="20" t="s">
        <v>608</v>
      </c>
      <c r="B2984" s="21" t="s">
        <v>658</v>
      </c>
      <c r="C2984" s="20" t="s">
        <v>609</v>
      </c>
      <c r="D2984" t="s">
        <v>615</v>
      </c>
      <c r="E2984"/>
      <c r="F2984"/>
      <c r="G2984"/>
      <c r="H2984"/>
      <c r="I2984" s="20"/>
    </row>
    <row r="2985" spans="1:9" x14ac:dyDescent="0.25">
      <c r="A2985" s="20" t="s">
        <v>608</v>
      </c>
      <c r="B2985" s="21" t="s">
        <v>658</v>
      </c>
      <c r="C2985" s="20" t="s">
        <v>609</v>
      </c>
      <c r="D2985" t="s">
        <v>333</v>
      </c>
      <c r="E2985"/>
      <c r="F2985"/>
      <c r="G2985"/>
      <c r="H2985"/>
      <c r="I2985" s="20"/>
    </row>
    <row r="2986" spans="1:9" x14ac:dyDescent="0.25">
      <c r="A2986" s="20" t="s">
        <v>608</v>
      </c>
      <c r="B2986" s="21" t="s">
        <v>658</v>
      </c>
      <c r="C2986" s="20" t="s">
        <v>609</v>
      </c>
      <c r="D2986" t="s">
        <v>610</v>
      </c>
      <c r="E2986" t="s">
        <v>49</v>
      </c>
      <c r="F2986" t="s">
        <v>26</v>
      </c>
      <c r="G2986" t="s">
        <v>104</v>
      </c>
      <c r="H2986" s="12" t="s">
        <v>101</v>
      </c>
      <c r="I2986" s="20"/>
    </row>
    <row r="2987" spans="1:9" x14ac:dyDescent="0.25">
      <c r="A2987" s="20" t="s">
        <v>608</v>
      </c>
      <c r="B2987" s="21" t="s">
        <v>658</v>
      </c>
      <c r="C2987" s="20" t="s">
        <v>609</v>
      </c>
      <c r="D2987" t="s">
        <v>336</v>
      </c>
      <c r="E2987" t="s">
        <v>21</v>
      </c>
      <c r="F2987" t="s">
        <v>26</v>
      </c>
      <c r="G2987" t="s">
        <v>104</v>
      </c>
      <c r="H2987" s="12" t="s">
        <v>101</v>
      </c>
      <c r="I2987" s="20"/>
    </row>
    <row r="2988" spans="1:9" x14ac:dyDescent="0.25">
      <c r="A2988" s="20" t="s">
        <v>608</v>
      </c>
      <c r="B2988" s="21" t="s">
        <v>658</v>
      </c>
      <c r="C2988" s="20" t="s">
        <v>609</v>
      </c>
      <c r="D2988" t="s">
        <v>195</v>
      </c>
      <c r="E2988"/>
      <c r="F2988"/>
      <c r="G2988"/>
      <c r="H2988"/>
      <c r="I2988" s="20"/>
    </row>
    <row r="2989" spans="1:9" x14ac:dyDescent="0.25">
      <c r="A2989" s="20" t="s">
        <v>608</v>
      </c>
      <c r="B2989" s="21" t="s">
        <v>658</v>
      </c>
      <c r="C2989" s="20" t="s">
        <v>609</v>
      </c>
      <c r="D2989" t="s">
        <v>611</v>
      </c>
      <c r="E2989"/>
      <c r="F2989"/>
      <c r="G2989"/>
      <c r="H2989"/>
      <c r="I2989" s="20"/>
    </row>
    <row r="2990" spans="1:9" x14ac:dyDescent="0.25">
      <c r="A2990" s="20" t="s">
        <v>608</v>
      </c>
      <c r="B2990" s="21" t="s">
        <v>658</v>
      </c>
      <c r="C2990" s="20" t="s">
        <v>609</v>
      </c>
      <c r="D2990" t="s">
        <v>612</v>
      </c>
      <c r="E2990"/>
      <c r="F2990"/>
      <c r="G2990"/>
      <c r="H2990"/>
      <c r="I2990" s="20"/>
    </row>
    <row r="2991" spans="1:9" x14ac:dyDescent="0.25">
      <c r="A2991" s="20" t="s">
        <v>608</v>
      </c>
      <c r="B2991" s="28" t="s">
        <v>658</v>
      </c>
      <c r="C2991" s="20" t="s">
        <v>609</v>
      </c>
      <c r="D2991" t="s">
        <v>265</v>
      </c>
      <c r="E2991"/>
      <c r="F2991"/>
      <c r="G2991"/>
      <c r="H2991"/>
      <c r="I2991" s="20"/>
    </row>
    <row r="2992" spans="1:9" x14ac:dyDescent="0.25">
      <c r="A2992" s="20" t="s">
        <v>608</v>
      </c>
      <c r="B2992" s="21" t="s">
        <v>658</v>
      </c>
      <c r="C2992" s="20" t="s">
        <v>609</v>
      </c>
      <c r="D2992" s="30" t="s">
        <v>218</v>
      </c>
      <c r="E2992"/>
      <c r="F2992"/>
      <c r="G2992"/>
      <c r="H2992"/>
      <c r="I2992" s="20"/>
    </row>
    <row r="2993" spans="1:9" x14ac:dyDescent="0.25">
      <c r="A2993" s="20" t="s">
        <v>608</v>
      </c>
      <c r="B2993" s="21" t="s">
        <v>658</v>
      </c>
      <c r="C2993" s="20" t="s">
        <v>609</v>
      </c>
      <c r="D2993" s="24" t="s">
        <v>191</v>
      </c>
      <c r="E2993" s="24" t="s">
        <v>15</v>
      </c>
      <c r="F2993"/>
      <c r="G2993"/>
      <c r="H2993"/>
      <c r="I2993" s="20"/>
    </row>
    <row r="2994" spans="1:9" x14ac:dyDescent="0.25">
      <c r="A2994" s="20" t="s">
        <v>608</v>
      </c>
      <c r="B2994" s="21" t="s">
        <v>658</v>
      </c>
      <c r="C2994" s="20" t="s">
        <v>119</v>
      </c>
      <c r="D2994" t="s">
        <v>333</v>
      </c>
      <c r="E2994"/>
      <c r="F2994"/>
      <c r="G2994"/>
      <c r="H2994"/>
      <c r="I2994" s="20"/>
    </row>
    <row r="2995" spans="1:9" x14ac:dyDescent="0.25">
      <c r="A2995" s="20" t="s">
        <v>608</v>
      </c>
      <c r="B2995" s="21" t="s">
        <v>658</v>
      </c>
      <c r="C2995" s="20" t="s">
        <v>119</v>
      </c>
      <c r="D2995" t="s">
        <v>610</v>
      </c>
      <c r="E2995" t="s">
        <v>49</v>
      </c>
      <c r="F2995" t="s">
        <v>26</v>
      </c>
      <c r="G2995" t="s">
        <v>104</v>
      </c>
      <c r="H2995" s="12" t="s">
        <v>101</v>
      </c>
      <c r="I2995" s="20"/>
    </row>
    <row r="2996" spans="1:9" x14ac:dyDescent="0.25">
      <c r="A2996" s="20" t="s">
        <v>608</v>
      </c>
      <c r="B2996" s="21" t="s">
        <v>658</v>
      </c>
      <c r="C2996" s="20" t="s">
        <v>119</v>
      </c>
      <c r="D2996" t="s">
        <v>336</v>
      </c>
      <c r="E2996" t="s">
        <v>21</v>
      </c>
      <c r="F2996" t="s">
        <v>26</v>
      </c>
      <c r="G2996" t="s">
        <v>104</v>
      </c>
      <c r="H2996" s="12" t="s">
        <v>101</v>
      </c>
      <c r="I2996" s="20"/>
    </row>
    <row r="2997" spans="1:9" x14ac:dyDescent="0.25">
      <c r="A2997" s="20" t="s">
        <v>608</v>
      </c>
      <c r="B2997" s="21" t="s">
        <v>658</v>
      </c>
      <c r="C2997" s="20" t="s">
        <v>119</v>
      </c>
      <c r="D2997" t="s">
        <v>195</v>
      </c>
      <c r="E2997"/>
      <c r="F2997"/>
      <c r="G2997"/>
      <c r="H2997"/>
      <c r="I2997" s="20"/>
    </row>
    <row r="2998" spans="1:9" x14ac:dyDescent="0.25">
      <c r="A2998" s="20" t="s">
        <v>608</v>
      </c>
      <c r="B2998" s="21" t="s">
        <v>658</v>
      </c>
      <c r="C2998" s="20" t="s">
        <v>119</v>
      </c>
      <c r="D2998" t="s">
        <v>611</v>
      </c>
      <c r="E2998"/>
      <c r="F2998"/>
      <c r="G2998"/>
      <c r="H2998"/>
      <c r="I2998" s="20"/>
    </row>
    <row r="2999" spans="1:9" x14ac:dyDescent="0.25">
      <c r="A2999" s="20" t="s">
        <v>608</v>
      </c>
      <c r="B2999" s="21" t="s">
        <v>658</v>
      </c>
      <c r="C2999" s="20" t="s">
        <v>119</v>
      </c>
      <c r="D2999" t="s">
        <v>612</v>
      </c>
      <c r="E2999"/>
      <c r="F2999"/>
      <c r="G2999"/>
      <c r="H2999"/>
      <c r="I2999" s="20"/>
    </row>
    <row r="3000" spans="1:9" x14ac:dyDescent="0.25">
      <c r="A3000" s="20" t="s">
        <v>608</v>
      </c>
      <c r="B3000" s="28" t="s">
        <v>658</v>
      </c>
      <c r="C3000" s="20" t="s">
        <v>119</v>
      </c>
      <c r="D3000" t="s">
        <v>265</v>
      </c>
      <c r="E3000"/>
      <c r="F3000"/>
      <c r="G3000"/>
      <c r="H3000"/>
      <c r="I3000" s="20"/>
    </row>
    <row r="3001" spans="1:9" x14ac:dyDescent="0.25">
      <c r="A3001" s="20" t="s">
        <v>608</v>
      </c>
      <c r="B3001" s="21" t="s">
        <v>658</v>
      </c>
      <c r="C3001" s="20" t="s">
        <v>119</v>
      </c>
      <c r="D3001" s="24" t="s">
        <v>191</v>
      </c>
      <c r="E3001" s="24" t="s">
        <v>15</v>
      </c>
      <c r="F3001"/>
      <c r="G3001"/>
      <c r="H3001"/>
      <c r="I3001" s="20"/>
    </row>
    <row r="3002" spans="1:9" x14ac:dyDescent="0.25">
      <c r="A3002" s="22" t="s">
        <v>254</v>
      </c>
      <c r="B3002" s="21" t="s">
        <v>658</v>
      </c>
      <c r="C3002" s="23" t="s">
        <v>255</v>
      </c>
      <c r="D3002" s="24" t="s">
        <v>261</v>
      </c>
      <c r="E3002" s="24" t="s">
        <v>49</v>
      </c>
      <c r="F3002" s="25" t="s">
        <v>197</v>
      </c>
      <c r="G3002" s="26"/>
      <c r="H3002" s="27"/>
      <c r="I3002" s="11"/>
    </row>
    <row r="3003" spans="1:9" x14ac:dyDescent="0.25">
      <c r="A3003" s="38" t="s">
        <v>254</v>
      </c>
      <c r="B3003" s="28" t="s">
        <v>658</v>
      </c>
      <c r="C3003" s="23" t="s">
        <v>255</v>
      </c>
      <c r="D3003" s="30" t="s">
        <v>123</v>
      </c>
      <c r="E3003" s="30"/>
      <c r="F3003" s="31" t="s">
        <v>197</v>
      </c>
      <c r="G3003" s="32"/>
      <c r="H3003" s="33"/>
      <c r="I3003" s="34"/>
    </row>
    <row r="3004" spans="1:9" x14ac:dyDescent="0.25">
      <c r="A3004" s="38" t="s">
        <v>254</v>
      </c>
      <c r="B3004" s="28" t="s">
        <v>658</v>
      </c>
      <c r="C3004" s="29" t="s">
        <v>257</v>
      </c>
      <c r="D3004" s="30" t="s">
        <v>191</v>
      </c>
      <c r="E3004" s="30" t="s">
        <v>15</v>
      </c>
      <c r="F3004" s="31"/>
      <c r="G3004" s="32"/>
      <c r="H3004" s="33"/>
      <c r="I3004" s="34"/>
    </row>
    <row r="3005" spans="1:9" x14ac:dyDescent="0.25">
      <c r="A3005" s="9" t="s">
        <v>254</v>
      </c>
      <c r="B3005" s="21" t="s">
        <v>658</v>
      </c>
      <c r="C3005" s="29" t="s">
        <v>257</v>
      </c>
      <c r="D3005" s="10" t="s">
        <v>127</v>
      </c>
      <c r="E3005" s="10" t="s">
        <v>15</v>
      </c>
      <c r="F3005" s="13" t="s">
        <v>19</v>
      </c>
      <c r="G3005" s="11" t="s">
        <v>97</v>
      </c>
      <c r="H3005" s="12" t="s">
        <v>96</v>
      </c>
      <c r="I3005" s="11">
        <v>1</v>
      </c>
    </row>
    <row r="3006" spans="1:9" x14ac:dyDescent="0.25">
      <c r="A3006" s="9" t="s">
        <v>254</v>
      </c>
      <c r="B3006" s="21" t="s">
        <v>658</v>
      </c>
      <c r="C3006" s="29" t="s">
        <v>257</v>
      </c>
      <c r="D3006" s="10" t="s">
        <v>266</v>
      </c>
      <c r="E3006" s="10" t="s">
        <v>49</v>
      </c>
      <c r="F3006" s="13" t="s">
        <v>197</v>
      </c>
      <c r="G3006" s="11"/>
      <c r="H3006" s="12"/>
      <c r="I3006" s="11"/>
    </row>
    <row r="3007" spans="1:9" ht="30" x14ac:dyDescent="0.25">
      <c r="A3007" s="9" t="s">
        <v>254</v>
      </c>
      <c r="B3007" s="21" t="s">
        <v>658</v>
      </c>
      <c r="C3007" s="29" t="s">
        <v>257</v>
      </c>
      <c r="D3007" s="10" t="s">
        <v>267</v>
      </c>
      <c r="E3007" s="10" t="s">
        <v>277</v>
      </c>
      <c r="F3007" s="13"/>
      <c r="G3007" s="11"/>
      <c r="H3007" s="12"/>
      <c r="I3007" s="11"/>
    </row>
    <row r="3008" spans="1:9" x14ac:dyDescent="0.25">
      <c r="A3008" s="9" t="s">
        <v>254</v>
      </c>
      <c r="B3008" s="21" t="s">
        <v>658</v>
      </c>
      <c r="C3008" s="29" t="s">
        <v>257</v>
      </c>
      <c r="D3008" s="10" t="s">
        <v>268</v>
      </c>
      <c r="E3008" s="10" t="s">
        <v>31</v>
      </c>
      <c r="F3008" s="13" t="s">
        <v>17</v>
      </c>
      <c r="G3008" s="11" t="s">
        <v>278</v>
      </c>
      <c r="H3008" s="12" t="s">
        <v>96</v>
      </c>
      <c r="I3008" s="11">
        <v>1</v>
      </c>
    </row>
    <row r="3009" spans="1:9" ht="30" x14ac:dyDescent="0.25">
      <c r="A3009" s="9" t="s">
        <v>254</v>
      </c>
      <c r="B3009" s="21" t="s">
        <v>658</v>
      </c>
      <c r="C3009" s="29" t="s">
        <v>257</v>
      </c>
      <c r="D3009" s="10" t="s">
        <v>269</v>
      </c>
      <c r="E3009" s="10" t="s">
        <v>20</v>
      </c>
      <c r="F3009" s="13" t="s">
        <v>274</v>
      </c>
      <c r="G3009" s="11" t="s">
        <v>275</v>
      </c>
      <c r="H3009" s="12" t="s">
        <v>96</v>
      </c>
      <c r="I3009" s="11">
        <v>1</v>
      </c>
    </row>
    <row r="3010" spans="1:9" x14ac:dyDescent="0.25">
      <c r="A3010" s="9" t="s">
        <v>254</v>
      </c>
      <c r="B3010" s="21" t="s">
        <v>658</v>
      </c>
      <c r="C3010" s="29" t="s">
        <v>257</v>
      </c>
      <c r="D3010" s="10" t="s">
        <v>270</v>
      </c>
      <c r="E3010" s="10"/>
      <c r="F3010" s="13"/>
      <c r="G3010" s="11"/>
      <c r="H3010" s="12"/>
      <c r="I3010" s="11"/>
    </row>
    <row r="3011" spans="1:9" x14ac:dyDescent="0.25">
      <c r="A3011" s="9" t="s">
        <v>254</v>
      </c>
      <c r="B3011" s="21" t="s">
        <v>658</v>
      </c>
      <c r="C3011" s="29" t="s">
        <v>257</v>
      </c>
      <c r="D3011" s="10" t="s">
        <v>281</v>
      </c>
      <c r="E3011" s="10" t="s">
        <v>20</v>
      </c>
      <c r="F3011" s="13" t="s">
        <v>1531</v>
      </c>
      <c r="G3011" s="11" t="s">
        <v>103</v>
      </c>
      <c r="H3011" s="12" t="s">
        <v>96</v>
      </c>
      <c r="I3011" s="11">
        <v>1</v>
      </c>
    </row>
    <row r="3012" spans="1:9" x14ac:dyDescent="0.25">
      <c r="A3012" s="9" t="s">
        <v>254</v>
      </c>
      <c r="B3012" s="21" t="s">
        <v>658</v>
      </c>
      <c r="C3012" s="29" t="s">
        <v>257</v>
      </c>
      <c r="D3012" s="10" t="s">
        <v>271</v>
      </c>
      <c r="E3012" s="10" t="s">
        <v>20</v>
      </c>
      <c r="F3012" s="13" t="s">
        <v>29</v>
      </c>
      <c r="G3012" s="11" t="s">
        <v>273</v>
      </c>
      <c r="H3012" s="12" t="s">
        <v>96</v>
      </c>
      <c r="I3012" s="11">
        <v>1</v>
      </c>
    </row>
    <row r="3013" spans="1:9" x14ac:dyDescent="0.25">
      <c r="A3013" s="9" t="s">
        <v>254</v>
      </c>
      <c r="B3013" s="21" t="s">
        <v>658</v>
      </c>
      <c r="C3013" s="29" t="s">
        <v>257</v>
      </c>
      <c r="D3013" s="10" t="s">
        <v>109</v>
      </c>
      <c r="E3013" s="10" t="s">
        <v>20</v>
      </c>
      <c r="F3013" s="13" t="s">
        <v>282</v>
      </c>
      <c r="G3013" s="11" t="s">
        <v>283</v>
      </c>
      <c r="H3013" s="12" t="s">
        <v>96</v>
      </c>
      <c r="I3013" s="11">
        <v>1</v>
      </c>
    </row>
    <row r="3014" spans="1:9" x14ac:dyDescent="0.25">
      <c r="A3014" s="9" t="s">
        <v>254</v>
      </c>
      <c r="B3014" s="21" t="s">
        <v>658</v>
      </c>
      <c r="C3014" s="29" t="s">
        <v>257</v>
      </c>
      <c r="D3014" s="10" t="s">
        <v>126</v>
      </c>
      <c r="E3014" s="10" t="s">
        <v>15</v>
      </c>
      <c r="F3014" s="13" t="s">
        <v>16</v>
      </c>
      <c r="G3014" s="11" t="s">
        <v>100</v>
      </c>
      <c r="H3014" s="12" t="s">
        <v>101</v>
      </c>
      <c r="I3014" s="11">
        <v>53</v>
      </c>
    </row>
    <row r="3015" spans="1:9" x14ac:dyDescent="0.25">
      <c r="A3015" s="9" t="s">
        <v>254</v>
      </c>
      <c r="B3015" s="21" t="s">
        <v>658</v>
      </c>
      <c r="C3015" s="29" t="s">
        <v>257</v>
      </c>
      <c r="D3015" s="10" t="s">
        <v>99</v>
      </c>
      <c r="E3015" s="10" t="s">
        <v>15</v>
      </c>
      <c r="F3015" s="13" t="s">
        <v>18</v>
      </c>
      <c r="G3015" s="11" t="s">
        <v>276</v>
      </c>
      <c r="H3015" s="12" t="s">
        <v>96</v>
      </c>
      <c r="I3015" s="11">
        <v>2</v>
      </c>
    </row>
    <row r="3016" spans="1:9" x14ac:dyDescent="0.25">
      <c r="A3016" s="9" t="s">
        <v>254</v>
      </c>
      <c r="B3016" s="21" t="s">
        <v>658</v>
      </c>
      <c r="C3016" s="29" t="s">
        <v>257</v>
      </c>
      <c r="D3016" s="10" t="s">
        <v>109</v>
      </c>
      <c r="E3016" s="10" t="s">
        <v>15</v>
      </c>
      <c r="F3016" s="13" t="s">
        <v>282</v>
      </c>
      <c r="G3016" s="11" t="s">
        <v>283</v>
      </c>
      <c r="H3016" s="12" t="s">
        <v>96</v>
      </c>
      <c r="I3016" s="11">
        <v>1</v>
      </c>
    </row>
    <row r="3017" spans="1:9" x14ac:dyDescent="0.25">
      <c r="A3017" s="9" t="s">
        <v>254</v>
      </c>
      <c r="B3017" s="21" t="s">
        <v>658</v>
      </c>
      <c r="C3017" s="29" t="s">
        <v>257</v>
      </c>
      <c r="D3017" s="10" t="s">
        <v>284</v>
      </c>
      <c r="E3017" s="10" t="s">
        <v>15</v>
      </c>
      <c r="F3017" s="13" t="s">
        <v>17</v>
      </c>
      <c r="G3017" s="11" t="s">
        <v>102</v>
      </c>
      <c r="H3017" s="12" t="s">
        <v>96</v>
      </c>
      <c r="I3017" s="11">
        <v>1</v>
      </c>
    </row>
    <row r="3018" spans="1:9" x14ac:dyDescent="0.25">
      <c r="A3018" s="9" t="s">
        <v>254</v>
      </c>
      <c r="B3018" s="21" t="s">
        <v>658</v>
      </c>
      <c r="C3018" s="29" t="s">
        <v>257</v>
      </c>
      <c r="D3018" s="10" t="s">
        <v>262</v>
      </c>
      <c r="E3018" s="10" t="s">
        <v>21</v>
      </c>
      <c r="F3018" s="13" t="s">
        <v>26</v>
      </c>
      <c r="G3018" s="11" t="s">
        <v>104</v>
      </c>
      <c r="H3018" s="12" t="s">
        <v>101</v>
      </c>
      <c r="I3018" s="11"/>
    </row>
    <row r="3019" spans="1:9" x14ac:dyDescent="0.25">
      <c r="A3019" s="9" t="s">
        <v>254</v>
      </c>
      <c r="B3019" s="21" t="s">
        <v>658</v>
      </c>
      <c r="C3019" s="29" t="s">
        <v>257</v>
      </c>
      <c r="D3019" s="10" t="s">
        <v>195</v>
      </c>
      <c r="E3019" s="10"/>
      <c r="F3019" s="13"/>
      <c r="G3019" s="11"/>
      <c r="H3019" s="12"/>
      <c r="I3019" s="11"/>
    </row>
    <row r="3020" spans="1:9" x14ac:dyDescent="0.25">
      <c r="A3020" s="9" t="s">
        <v>254</v>
      </c>
      <c r="B3020" s="21" t="s">
        <v>658</v>
      </c>
      <c r="C3020" s="29" t="s">
        <v>257</v>
      </c>
      <c r="D3020" s="10" t="s">
        <v>263</v>
      </c>
      <c r="E3020" s="10" t="s">
        <v>279</v>
      </c>
      <c r="F3020" s="13"/>
      <c r="G3020" s="11"/>
      <c r="H3020" s="12"/>
      <c r="I3020" s="11"/>
    </row>
    <row r="3021" spans="1:9" x14ac:dyDescent="0.25">
      <c r="A3021" s="9" t="s">
        <v>254</v>
      </c>
      <c r="B3021" s="21" t="s">
        <v>658</v>
      </c>
      <c r="C3021" s="29" t="s">
        <v>257</v>
      </c>
      <c r="D3021" s="10" t="s">
        <v>264</v>
      </c>
      <c r="E3021" s="10" t="s">
        <v>15</v>
      </c>
      <c r="F3021" s="13"/>
      <c r="G3021" s="11"/>
      <c r="H3021" s="12"/>
      <c r="I3021" s="11"/>
    </row>
    <row r="3022" spans="1:9" x14ac:dyDescent="0.25">
      <c r="A3022" s="9" t="s">
        <v>254</v>
      </c>
      <c r="B3022" s="21" t="s">
        <v>658</v>
      </c>
      <c r="C3022" s="29" t="s">
        <v>257</v>
      </c>
      <c r="D3022" s="10" t="s">
        <v>265</v>
      </c>
      <c r="E3022" s="10"/>
      <c r="F3022" s="13"/>
      <c r="G3022" s="11"/>
      <c r="H3022" s="12"/>
      <c r="I3022" s="11"/>
    </row>
    <row r="3023" spans="1:9" x14ac:dyDescent="0.25">
      <c r="A3023" s="9" t="s">
        <v>254</v>
      </c>
      <c r="B3023" s="21" t="s">
        <v>658</v>
      </c>
      <c r="C3023" s="29" t="s">
        <v>257</v>
      </c>
      <c r="D3023" s="10" t="s">
        <v>261</v>
      </c>
      <c r="E3023" s="10" t="s">
        <v>49</v>
      </c>
      <c r="F3023" s="13" t="s">
        <v>197</v>
      </c>
      <c r="G3023" s="11"/>
      <c r="H3023" s="12"/>
      <c r="I3023" s="11"/>
    </row>
    <row r="3024" spans="1:9" x14ac:dyDescent="0.25">
      <c r="A3024" s="9" t="s">
        <v>254</v>
      </c>
      <c r="B3024" s="21" t="s">
        <v>658</v>
      </c>
      <c r="C3024" s="29" t="s">
        <v>257</v>
      </c>
      <c r="D3024" s="10" t="s">
        <v>123</v>
      </c>
      <c r="E3024" s="10"/>
      <c r="F3024" s="13" t="s">
        <v>197</v>
      </c>
      <c r="G3024" s="11"/>
      <c r="H3024" s="12"/>
      <c r="I3024" s="11"/>
    </row>
    <row r="3025" spans="1:9" x14ac:dyDescent="0.25">
      <c r="A3025" s="22" t="s">
        <v>254</v>
      </c>
      <c r="B3025" s="21" t="s">
        <v>658</v>
      </c>
      <c r="C3025" s="29" t="s">
        <v>257</v>
      </c>
      <c r="D3025" s="30" t="s">
        <v>218</v>
      </c>
      <c r="E3025" s="24"/>
      <c r="F3025"/>
      <c r="G3025"/>
      <c r="H3025"/>
      <c r="I3025" s="20"/>
    </row>
    <row r="3026" spans="1:9" x14ac:dyDescent="0.25">
      <c r="A3026" s="20" t="s">
        <v>531</v>
      </c>
      <c r="B3026" s="20" t="s">
        <v>659</v>
      </c>
      <c r="C3026" s="20" t="s">
        <v>119</v>
      </c>
      <c r="D3026" t="s">
        <v>538</v>
      </c>
      <c r="E3026" t="s">
        <v>15</v>
      </c>
      <c r="F3026" t="s">
        <v>16</v>
      </c>
      <c r="G3026" t="s">
        <v>100</v>
      </c>
      <c r="H3026" s="12" t="s">
        <v>101</v>
      </c>
      <c r="I3026" s="20">
        <v>38</v>
      </c>
    </row>
    <row r="3027" spans="1:9" x14ac:dyDescent="0.25">
      <c r="A3027" s="20" t="s">
        <v>531</v>
      </c>
      <c r="B3027" s="20" t="s">
        <v>659</v>
      </c>
      <c r="C3027" s="20" t="s">
        <v>119</v>
      </c>
      <c r="D3027" t="s">
        <v>99</v>
      </c>
      <c r="E3027" t="s">
        <v>15</v>
      </c>
      <c r="F3027" t="s">
        <v>18</v>
      </c>
      <c r="G3027" t="s">
        <v>408</v>
      </c>
      <c r="H3027" t="s">
        <v>96</v>
      </c>
      <c r="I3027" s="20">
        <v>1</v>
      </c>
    </row>
    <row r="3028" spans="1:9" x14ac:dyDescent="0.25">
      <c r="A3028" s="20" t="s">
        <v>531</v>
      </c>
      <c r="B3028" s="20" t="s">
        <v>659</v>
      </c>
      <c r="C3028" s="20" t="s">
        <v>119</v>
      </c>
      <c r="D3028" t="s">
        <v>539</v>
      </c>
      <c r="E3028"/>
      <c r="F3028"/>
      <c r="G3028"/>
      <c r="H3028"/>
      <c r="I3028" s="20"/>
    </row>
    <row r="3029" spans="1:9" x14ac:dyDescent="0.25">
      <c r="A3029" s="20" t="s">
        <v>531</v>
      </c>
      <c r="B3029" s="20" t="s">
        <v>659</v>
      </c>
      <c r="C3029" s="20" t="s">
        <v>119</v>
      </c>
      <c r="D3029" t="s">
        <v>540</v>
      </c>
      <c r="E3029"/>
      <c r="F3029"/>
      <c r="G3029"/>
      <c r="H3029"/>
      <c r="I3029" s="20"/>
    </row>
    <row r="3030" spans="1:9" x14ac:dyDescent="0.25">
      <c r="A3030" s="20" t="s">
        <v>531</v>
      </c>
      <c r="B3030" s="20" t="s">
        <v>659</v>
      </c>
      <c r="C3030" s="20" t="s">
        <v>119</v>
      </c>
      <c r="D3030" t="s">
        <v>541</v>
      </c>
      <c r="E3030"/>
      <c r="F3030"/>
      <c r="G3030"/>
      <c r="H3030"/>
      <c r="I3030" s="20"/>
    </row>
    <row r="3031" spans="1:9" x14ac:dyDescent="0.25">
      <c r="A3031" s="20" t="s">
        <v>531</v>
      </c>
      <c r="B3031" s="20" t="s">
        <v>659</v>
      </c>
      <c r="C3031" s="20" t="s">
        <v>119</v>
      </c>
      <c r="D3031" t="s">
        <v>415</v>
      </c>
      <c r="E3031"/>
      <c r="F3031"/>
      <c r="G3031"/>
      <c r="H3031"/>
      <c r="I3031" s="20"/>
    </row>
    <row r="3032" spans="1:9" x14ac:dyDescent="0.25">
      <c r="A3032" s="20" t="s">
        <v>531</v>
      </c>
      <c r="B3032" s="20" t="s">
        <v>659</v>
      </c>
      <c r="C3032" s="20" t="s">
        <v>119</v>
      </c>
      <c r="D3032" t="s">
        <v>195</v>
      </c>
      <c r="E3032"/>
      <c r="F3032"/>
      <c r="G3032"/>
      <c r="H3032"/>
      <c r="I3032" s="20"/>
    </row>
    <row r="3033" spans="1:9" x14ac:dyDescent="0.25">
      <c r="A3033" s="20" t="s">
        <v>531</v>
      </c>
      <c r="B3033" s="20" t="s">
        <v>659</v>
      </c>
      <c r="C3033" s="20" t="s">
        <v>119</v>
      </c>
      <c r="D3033" t="s">
        <v>542</v>
      </c>
      <c r="E3033"/>
      <c r="F3033"/>
      <c r="G3033"/>
      <c r="H3033"/>
      <c r="I3033" s="20"/>
    </row>
    <row r="3034" spans="1:9" x14ac:dyDescent="0.25">
      <c r="A3034" s="20" t="s">
        <v>531</v>
      </c>
      <c r="B3034" s="20" t="s">
        <v>659</v>
      </c>
      <c r="C3034" s="20" t="s">
        <v>119</v>
      </c>
      <c r="D3034" t="s">
        <v>543</v>
      </c>
      <c r="E3034"/>
      <c r="F3034"/>
      <c r="G3034"/>
      <c r="H3034"/>
      <c r="I3034" s="20"/>
    </row>
    <row r="3035" spans="1:9" x14ac:dyDescent="0.25">
      <c r="A3035" s="20" t="s">
        <v>531</v>
      </c>
      <c r="B3035" s="20" t="s">
        <v>659</v>
      </c>
      <c r="C3035" s="20" t="s">
        <v>119</v>
      </c>
      <c r="D3035" t="s">
        <v>544</v>
      </c>
      <c r="E3035"/>
      <c r="F3035"/>
      <c r="G3035"/>
      <c r="H3035"/>
      <c r="I3035" s="20"/>
    </row>
    <row r="3036" spans="1:9" x14ac:dyDescent="0.25">
      <c r="A3036" s="20" t="s">
        <v>531</v>
      </c>
      <c r="B3036" s="20" t="s">
        <v>659</v>
      </c>
      <c r="C3036" s="20" t="s">
        <v>119</v>
      </c>
      <c r="D3036" t="s">
        <v>545</v>
      </c>
      <c r="E3036"/>
      <c r="F3036"/>
      <c r="G3036"/>
      <c r="H3036"/>
      <c r="I3036" s="20"/>
    </row>
    <row r="3037" spans="1:9" x14ac:dyDescent="0.25">
      <c r="A3037" s="20" t="s">
        <v>531</v>
      </c>
      <c r="B3037" s="20" t="s">
        <v>659</v>
      </c>
      <c r="C3037" s="20" t="s">
        <v>119</v>
      </c>
      <c r="D3037" t="s">
        <v>546</v>
      </c>
      <c r="E3037"/>
      <c r="F3037"/>
      <c r="G3037"/>
      <c r="H3037"/>
      <c r="I3037" s="20"/>
    </row>
    <row r="3038" spans="1:9" x14ac:dyDescent="0.25">
      <c r="A3038" s="20" t="s">
        <v>531</v>
      </c>
      <c r="B3038" s="20" t="s">
        <v>659</v>
      </c>
      <c r="C3038" s="20" t="s">
        <v>119</v>
      </c>
      <c r="D3038" t="s">
        <v>547</v>
      </c>
      <c r="E3038"/>
      <c r="F3038"/>
      <c r="G3038"/>
      <c r="H3038"/>
      <c r="I3038" s="20"/>
    </row>
    <row r="3039" spans="1:9" x14ac:dyDescent="0.25">
      <c r="A3039" s="20" t="s">
        <v>531</v>
      </c>
      <c r="B3039" s="20" t="s">
        <v>659</v>
      </c>
      <c r="C3039" s="20" t="s">
        <v>119</v>
      </c>
      <c r="D3039" t="s">
        <v>548</v>
      </c>
      <c r="E3039"/>
      <c r="F3039"/>
      <c r="G3039"/>
      <c r="H3039"/>
      <c r="I3039" s="20"/>
    </row>
    <row r="3040" spans="1:9" x14ac:dyDescent="0.25">
      <c r="A3040" s="20" t="s">
        <v>531</v>
      </c>
      <c r="B3040" s="20" t="s">
        <v>659</v>
      </c>
      <c r="C3040" s="20" t="s">
        <v>119</v>
      </c>
      <c r="D3040" t="s">
        <v>549</v>
      </c>
      <c r="E3040"/>
      <c r="F3040"/>
      <c r="G3040"/>
      <c r="H3040"/>
      <c r="I3040" s="20"/>
    </row>
    <row r="3041" spans="1:9" x14ac:dyDescent="0.25">
      <c r="A3041" s="20" t="s">
        <v>531</v>
      </c>
      <c r="B3041" s="20" t="s">
        <v>659</v>
      </c>
      <c r="C3041" s="20" t="s">
        <v>119</v>
      </c>
      <c r="D3041" t="s">
        <v>193</v>
      </c>
      <c r="E3041"/>
      <c r="F3041"/>
      <c r="G3041"/>
      <c r="H3041"/>
      <c r="I3041" s="20"/>
    </row>
    <row r="3042" spans="1:9" x14ac:dyDescent="0.25">
      <c r="A3042" s="20" t="s">
        <v>531</v>
      </c>
      <c r="B3042" s="20" t="s">
        <v>659</v>
      </c>
      <c r="C3042" s="20" t="s">
        <v>119</v>
      </c>
      <c r="D3042" t="s">
        <v>536</v>
      </c>
      <c r="E3042"/>
      <c r="F3042"/>
      <c r="G3042"/>
      <c r="H3042"/>
      <c r="I3042" s="20"/>
    </row>
    <row r="3043" spans="1:9" x14ac:dyDescent="0.25">
      <c r="A3043" s="20" t="s">
        <v>531</v>
      </c>
      <c r="B3043" s="20" t="s">
        <v>659</v>
      </c>
      <c r="C3043" s="20" t="s">
        <v>119</v>
      </c>
      <c r="D3043" t="s">
        <v>537</v>
      </c>
      <c r="E3043"/>
      <c r="F3043"/>
      <c r="G3043"/>
      <c r="H3043"/>
      <c r="I3043" s="20"/>
    </row>
    <row r="3044" spans="1:9" x14ac:dyDescent="0.25">
      <c r="A3044" s="20" t="s">
        <v>531</v>
      </c>
      <c r="B3044" s="20" t="s">
        <v>659</v>
      </c>
      <c r="C3044" s="20" t="s">
        <v>119</v>
      </c>
      <c r="D3044" t="s">
        <v>535</v>
      </c>
      <c r="E3044"/>
      <c r="F3044"/>
      <c r="G3044"/>
      <c r="H3044"/>
      <c r="I3044" s="20"/>
    </row>
    <row r="3045" spans="1:9" x14ac:dyDescent="0.25">
      <c r="A3045" s="22" t="s">
        <v>531</v>
      </c>
      <c r="B3045" s="21" t="s">
        <v>659</v>
      </c>
      <c r="C3045" s="20" t="s">
        <v>119</v>
      </c>
      <c r="D3045" s="24" t="s">
        <v>191</v>
      </c>
      <c r="E3045" s="24" t="s">
        <v>15</v>
      </c>
      <c r="F3045"/>
      <c r="G3045"/>
      <c r="H3045"/>
      <c r="I3045" s="20"/>
    </row>
    <row r="3046" spans="1:9" x14ac:dyDescent="0.25">
      <c r="A3046" s="20" t="s">
        <v>718</v>
      </c>
      <c r="B3046" s="20" t="s">
        <v>659</v>
      </c>
      <c r="C3046" s="20" t="s">
        <v>119</v>
      </c>
      <c r="D3046" t="s">
        <v>725</v>
      </c>
      <c r="E3046"/>
      <c r="F3046"/>
      <c r="G3046"/>
      <c r="H3046"/>
      <c r="I3046" s="20"/>
    </row>
    <row r="3047" spans="1:9" x14ac:dyDescent="0.25">
      <c r="A3047" s="20" t="s">
        <v>718</v>
      </c>
      <c r="B3047" s="20" t="s">
        <v>659</v>
      </c>
      <c r="C3047" s="20" t="s">
        <v>119</v>
      </c>
      <c r="D3047" t="s">
        <v>726</v>
      </c>
      <c r="E3047"/>
      <c r="F3047"/>
      <c r="G3047"/>
      <c r="H3047"/>
      <c r="I3047" s="20"/>
    </row>
    <row r="3048" spans="1:9" x14ac:dyDescent="0.25">
      <c r="A3048" s="20" t="s">
        <v>718</v>
      </c>
      <c r="B3048" s="20" t="s">
        <v>659</v>
      </c>
      <c r="C3048" s="20" t="s">
        <v>119</v>
      </c>
      <c r="D3048" t="s">
        <v>727</v>
      </c>
      <c r="E3048"/>
      <c r="F3048"/>
      <c r="G3048"/>
      <c r="H3048"/>
      <c r="I3048" s="20"/>
    </row>
    <row r="3049" spans="1:9" x14ac:dyDescent="0.25">
      <c r="A3049" s="20" t="s">
        <v>718</v>
      </c>
      <c r="B3049" s="20" t="s">
        <v>659</v>
      </c>
      <c r="C3049" s="20" t="s">
        <v>119</v>
      </c>
      <c r="D3049" t="s">
        <v>728</v>
      </c>
      <c r="E3049"/>
      <c r="F3049"/>
      <c r="G3049"/>
      <c r="H3049"/>
      <c r="I3049" s="20"/>
    </row>
    <row r="3050" spans="1:9" x14ac:dyDescent="0.25">
      <c r="A3050" s="20" t="s">
        <v>718</v>
      </c>
      <c r="B3050" s="20" t="s">
        <v>659</v>
      </c>
      <c r="C3050" s="20" t="s">
        <v>119</v>
      </c>
      <c r="D3050" t="s">
        <v>729</v>
      </c>
      <c r="E3050"/>
      <c r="F3050"/>
      <c r="G3050"/>
      <c r="H3050"/>
      <c r="I3050" s="20"/>
    </row>
    <row r="3051" spans="1:9" x14ac:dyDescent="0.25">
      <c r="A3051" s="22" t="s">
        <v>718</v>
      </c>
      <c r="B3051" s="21" t="s">
        <v>659</v>
      </c>
      <c r="C3051" s="20" t="s">
        <v>119</v>
      </c>
      <c r="D3051" s="24" t="s">
        <v>191</v>
      </c>
      <c r="E3051" s="24" t="s">
        <v>15</v>
      </c>
      <c r="F3051"/>
      <c r="G3051"/>
      <c r="H3051"/>
      <c r="I3051" s="20"/>
    </row>
    <row r="3052" spans="1:9" x14ac:dyDescent="0.25">
      <c r="A3052" s="20" t="s">
        <v>718</v>
      </c>
      <c r="B3052" s="20" t="s">
        <v>659</v>
      </c>
      <c r="C3052" s="20" t="s">
        <v>119</v>
      </c>
      <c r="D3052" t="s">
        <v>333</v>
      </c>
      <c r="E3052"/>
      <c r="F3052"/>
      <c r="G3052"/>
      <c r="H3052"/>
      <c r="I3052" s="20"/>
    </row>
    <row r="3053" spans="1:9" x14ac:dyDescent="0.25">
      <c r="A3053" s="20" t="s">
        <v>718</v>
      </c>
      <c r="B3053" s="20" t="s">
        <v>659</v>
      </c>
      <c r="C3053" s="20" t="s">
        <v>119</v>
      </c>
      <c r="D3053" t="s">
        <v>720</v>
      </c>
      <c r="E3053"/>
      <c r="F3053"/>
      <c r="G3053"/>
      <c r="H3053"/>
      <c r="I3053" s="20"/>
    </row>
    <row r="3054" spans="1:9" x14ac:dyDescent="0.25">
      <c r="A3054" s="20" t="s">
        <v>718</v>
      </c>
      <c r="B3054" s="20" t="s">
        <v>659</v>
      </c>
      <c r="C3054" s="20" t="s">
        <v>119</v>
      </c>
      <c r="D3054" t="s">
        <v>721</v>
      </c>
      <c r="E3054"/>
      <c r="F3054"/>
      <c r="G3054"/>
      <c r="H3054"/>
      <c r="I3054" s="20"/>
    </row>
    <row r="3055" spans="1:9" x14ac:dyDescent="0.25">
      <c r="A3055" s="20" t="s">
        <v>718</v>
      </c>
      <c r="B3055" s="20" t="s">
        <v>659</v>
      </c>
      <c r="C3055" s="20" t="s">
        <v>119</v>
      </c>
      <c r="D3055" t="s">
        <v>722</v>
      </c>
      <c r="E3055"/>
      <c r="F3055"/>
      <c r="G3055"/>
      <c r="H3055"/>
      <c r="I3055" s="20"/>
    </row>
    <row r="3056" spans="1:9" x14ac:dyDescent="0.25">
      <c r="A3056" s="20" t="s">
        <v>718</v>
      </c>
      <c r="B3056" s="20" t="s">
        <v>659</v>
      </c>
      <c r="C3056" s="20" t="s">
        <v>119</v>
      </c>
      <c r="D3056" t="s">
        <v>719</v>
      </c>
      <c r="E3056"/>
      <c r="F3056"/>
      <c r="G3056"/>
      <c r="H3056"/>
      <c r="I3056" s="20"/>
    </row>
    <row r="3057" spans="1:9" x14ac:dyDescent="0.25">
      <c r="A3057" s="20" t="s">
        <v>14</v>
      </c>
      <c r="B3057" s="28" t="s">
        <v>657</v>
      </c>
      <c r="C3057" s="20" t="s">
        <v>52</v>
      </c>
      <c r="D3057" t="s">
        <v>854</v>
      </c>
      <c r="E3057"/>
      <c r="F3057"/>
      <c r="G3057"/>
      <c r="H3057"/>
      <c r="I3057" s="20"/>
    </row>
    <row r="3058" spans="1:9" x14ac:dyDescent="0.25">
      <c r="A3058" s="20" t="s">
        <v>14</v>
      </c>
      <c r="B3058" s="28" t="s">
        <v>657</v>
      </c>
      <c r="C3058" s="20" t="s">
        <v>52</v>
      </c>
      <c r="D3058" t="s">
        <v>855</v>
      </c>
      <c r="E3058"/>
      <c r="F3058" t="s">
        <v>884</v>
      </c>
      <c r="G3058"/>
      <c r="H3058"/>
      <c r="I3058" s="20"/>
    </row>
    <row r="3059" spans="1:9" x14ac:dyDescent="0.25">
      <c r="A3059" s="20" t="s">
        <v>14</v>
      </c>
      <c r="B3059" s="28" t="s">
        <v>657</v>
      </c>
      <c r="C3059" s="20" t="s">
        <v>52</v>
      </c>
      <c r="D3059" t="s">
        <v>856</v>
      </c>
      <c r="E3059"/>
      <c r="F3059"/>
      <c r="G3059" t="s">
        <v>885</v>
      </c>
      <c r="H3059" s="12" t="s">
        <v>101</v>
      </c>
      <c r="I3059" s="20">
        <v>610</v>
      </c>
    </row>
    <row r="3060" spans="1:9" x14ac:dyDescent="0.25">
      <c r="A3060" s="20" t="s">
        <v>14</v>
      </c>
      <c r="B3060" s="28" t="s">
        <v>657</v>
      </c>
      <c r="C3060" s="20" t="s">
        <v>52</v>
      </c>
      <c r="D3060" t="s">
        <v>858</v>
      </c>
      <c r="E3060"/>
      <c r="F3060" t="s">
        <v>887</v>
      </c>
      <c r="G3060"/>
      <c r="H3060"/>
      <c r="I3060" s="20"/>
    </row>
    <row r="3061" spans="1:9" x14ac:dyDescent="0.25">
      <c r="A3061" s="20" t="s">
        <v>14</v>
      </c>
      <c r="B3061" s="28" t="s">
        <v>657</v>
      </c>
      <c r="C3061" s="20" t="s">
        <v>52</v>
      </c>
      <c r="D3061" t="s">
        <v>859</v>
      </c>
      <c r="E3061"/>
      <c r="F3061"/>
      <c r="G3061"/>
      <c r="H3061"/>
      <c r="I3061" s="20"/>
    </row>
    <row r="3062" spans="1:9" x14ac:dyDescent="0.25">
      <c r="A3062" s="20" t="s">
        <v>14</v>
      </c>
      <c r="B3062" s="28" t="s">
        <v>657</v>
      </c>
      <c r="C3062" s="20" t="s">
        <v>52</v>
      </c>
      <c r="D3062" t="s">
        <v>860</v>
      </c>
      <c r="E3062"/>
      <c r="F3062"/>
      <c r="G3062"/>
      <c r="H3062"/>
      <c r="I3062" s="20"/>
    </row>
    <row r="3063" spans="1:9" x14ac:dyDescent="0.25">
      <c r="A3063" s="20" t="s">
        <v>14</v>
      </c>
      <c r="B3063" s="28" t="s">
        <v>657</v>
      </c>
      <c r="C3063" s="20" t="s">
        <v>52</v>
      </c>
      <c r="D3063" t="s">
        <v>861</v>
      </c>
      <c r="E3063"/>
      <c r="F3063" t="s">
        <v>888</v>
      </c>
      <c r="G3063"/>
      <c r="H3063"/>
      <c r="I3063" s="20"/>
    </row>
    <row r="3064" spans="1:9" x14ac:dyDescent="0.25">
      <c r="A3064" s="20" t="s">
        <v>14</v>
      </c>
      <c r="B3064" s="28" t="s">
        <v>657</v>
      </c>
      <c r="C3064" s="20" t="s">
        <v>52</v>
      </c>
      <c r="D3064" t="s">
        <v>862</v>
      </c>
      <c r="E3064"/>
      <c r="F3064"/>
      <c r="G3064"/>
      <c r="H3064"/>
      <c r="I3064" s="20"/>
    </row>
    <row r="3065" spans="1:9" x14ac:dyDescent="0.25">
      <c r="A3065" s="20" t="s">
        <v>14</v>
      </c>
      <c r="B3065" s="28" t="s">
        <v>657</v>
      </c>
      <c r="C3065" s="20" t="s">
        <v>52</v>
      </c>
      <c r="D3065" t="s">
        <v>895</v>
      </c>
      <c r="E3065"/>
      <c r="F3065" t="s">
        <v>931</v>
      </c>
      <c r="G3065"/>
      <c r="H3065"/>
      <c r="I3065" s="20"/>
    </row>
    <row r="3066" spans="1:9" x14ac:dyDescent="0.25">
      <c r="A3066" s="20" t="s">
        <v>14</v>
      </c>
      <c r="B3066" s="28" t="s">
        <v>657</v>
      </c>
      <c r="C3066" s="20" t="s">
        <v>52</v>
      </c>
      <c r="D3066" t="s">
        <v>864</v>
      </c>
      <c r="E3066"/>
      <c r="F3066"/>
      <c r="G3066"/>
      <c r="H3066"/>
      <c r="I3066" s="20"/>
    </row>
    <row r="3067" spans="1:9" x14ac:dyDescent="0.25">
      <c r="A3067" s="20" t="s">
        <v>14</v>
      </c>
      <c r="B3067" s="28" t="s">
        <v>657</v>
      </c>
      <c r="C3067" s="20" t="s">
        <v>52</v>
      </c>
      <c r="D3067" t="s">
        <v>865</v>
      </c>
      <c r="E3067"/>
      <c r="F3067"/>
      <c r="G3067"/>
      <c r="H3067"/>
      <c r="I3067" s="20"/>
    </row>
    <row r="3068" spans="1:9" x14ac:dyDescent="0.25">
      <c r="A3068" s="20" t="s">
        <v>14</v>
      </c>
      <c r="B3068" s="28" t="s">
        <v>657</v>
      </c>
      <c r="C3068" s="20" t="s">
        <v>52</v>
      </c>
      <c r="D3068" t="s">
        <v>866</v>
      </c>
      <c r="E3068"/>
      <c r="F3068"/>
      <c r="G3068"/>
      <c r="H3068"/>
      <c r="I3068" s="20"/>
    </row>
    <row r="3069" spans="1:9" x14ac:dyDescent="0.25">
      <c r="A3069" s="20" t="s">
        <v>14</v>
      </c>
      <c r="B3069" s="28" t="s">
        <v>657</v>
      </c>
      <c r="C3069" s="20" t="s">
        <v>52</v>
      </c>
      <c r="D3069" t="s">
        <v>867</v>
      </c>
      <c r="E3069"/>
      <c r="F3069"/>
      <c r="G3069"/>
      <c r="H3069"/>
      <c r="I3069" s="20"/>
    </row>
    <row r="3070" spans="1:9" x14ac:dyDescent="0.25">
      <c r="A3070" s="20" t="s">
        <v>14</v>
      </c>
      <c r="B3070" s="28" t="s">
        <v>657</v>
      </c>
      <c r="C3070" s="20" t="s">
        <v>52</v>
      </c>
      <c r="D3070" t="s">
        <v>868</v>
      </c>
      <c r="E3070"/>
      <c r="F3070"/>
      <c r="G3070"/>
      <c r="H3070"/>
      <c r="I3070" s="20"/>
    </row>
    <row r="3071" spans="1:9" x14ac:dyDescent="0.25">
      <c r="A3071" s="20" t="s">
        <v>14</v>
      </c>
      <c r="B3071" s="28" t="s">
        <v>657</v>
      </c>
      <c r="C3071" s="20" t="s">
        <v>52</v>
      </c>
      <c r="D3071" t="s">
        <v>869</v>
      </c>
      <c r="E3071"/>
      <c r="F3071"/>
      <c r="G3071"/>
      <c r="H3071"/>
      <c r="I3071" s="20"/>
    </row>
    <row r="3072" spans="1:9" x14ac:dyDescent="0.25">
      <c r="A3072" s="20" t="s">
        <v>14</v>
      </c>
      <c r="B3072" s="28" t="s">
        <v>657</v>
      </c>
      <c r="C3072" s="20" t="s">
        <v>52</v>
      </c>
      <c r="D3072" t="s">
        <v>870</v>
      </c>
      <c r="E3072"/>
      <c r="F3072"/>
      <c r="G3072"/>
      <c r="H3072"/>
      <c r="I3072" s="20"/>
    </row>
    <row r="3073" spans="1:9" x14ac:dyDescent="0.25">
      <c r="A3073" s="20" t="s">
        <v>14</v>
      </c>
      <c r="B3073" s="28" t="s">
        <v>657</v>
      </c>
      <c r="C3073" s="20" t="s">
        <v>52</v>
      </c>
      <c r="D3073" t="s">
        <v>871</v>
      </c>
      <c r="E3073"/>
      <c r="F3073"/>
      <c r="G3073"/>
      <c r="H3073"/>
      <c r="I3073" s="20"/>
    </row>
    <row r="3074" spans="1:9" x14ac:dyDescent="0.25">
      <c r="A3074" s="20" t="s">
        <v>14</v>
      </c>
      <c r="B3074" s="28" t="s">
        <v>657</v>
      </c>
      <c r="C3074" s="20" t="s">
        <v>52</v>
      </c>
      <c r="D3074" t="s">
        <v>872</v>
      </c>
      <c r="E3074"/>
      <c r="F3074"/>
      <c r="G3074"/>
      <c r="H3074"/>
      <c r="I3074" s="20"/>
    </row>
    <row r="3075" spans="1:9" x14ac:dyDescent="0.25">
      <c r="A3075" s="20" t="s">
        <v>14</v>
      </c>
      <c r="B3075" s="28" t="s">
        <v>657</v>
      </c>
      <c r="C3075" s="20" t="s">
        <v>52</v>
      </c>
      <c r="D3075" t="s">
        <v>873</v>
      </c>
      <c r="E3075"/>
      <c r="F3075"/>
      <c r="G3075"/>
      <c r="H3075"/>
      <c r="I3075" s="20"/>
    </row>
    <row r="3076" spans="1:9" x14ac:dyDescent="0.25">
      <c r="A3076" s="20" t="s">
        <v>14</v>
      </c>
      <c r="B3076" s="28" t="s">
        <v>657</v>
      </c>
      <c r="C3076" s="20" t="s">
        <v>52</v>
      </c>
      <c r="D3076" t="s">
        <v>874</v>
      </c>
      <c r="E3076"/>
      <c r="F3076"/>
      <c r="G3076"/>
      <c r="H3076"/>
      <c r="I3076" s="20"/>
    </row>
    <row r="3077" spans="1:9" x14ac:dyDescent="0.25">
      <c r="A3077" s="20" t="s">
        <v>14</v>
      </c>
      <c r="B3077" s="28" t="s">
        <v>657</v>
      </c>
      <c r="C3077" s="20" t="s">
        <v>52</v>
      </c>
      <c r="D3077" t="s">
        <v>875</v>
      </c>
      <c r="E3077"/>
      <c r="F3077"/>
      <c r="G3077"/>
      <c r="H3077"/>
      <c r="I3077" s="20"/>
    </row>
    <row r="3078" spans="1:9" x14ac:dyDescent="0.25">
      <c r="A3078" s="20" t="s">
        <v>14</v>
      </c>
      <c r="B3078" s="28" t="s">
        <v>657</v>
      </c>
      <c r="C3078" s="20" t="s">
        <v>52</v>
      </c>
      <c r="D3078" t="s">
        <v>876</v>
      </c>
      <c r="E3078"/>
      <c r="F3078"/>
      <c r="G3078"/>
      <c r="H3078"/>
      <c r="I3078" s="20"/>
    </row>
    <row r="3079" spans="1:9" x14ac:dyDescent="0.25">
      <c r="A3079" s="20" t="s">
        <v>14</v>
      </c>
      <c r="B3079" s="28" t="s">
        <v>657</v>
      </c>
      <c r="C3079" s="20" t="s">
        <v>52</v>
      </c>
      <c r="D3079" t="s">
        <v>877</v>
      </c>
      <c r="E3079"/>
      <c r="F3079"/>
      <c r="G3079"/>
      <c r="H3079"/>
      <c r="I3079" s="20"/>
    </row>
    <row r="3080" spans="1:9" x14ac:dyDescent="0.25">
      <c r="A3080" s="20" t="s">
        <v>14</v>
      </c>
      <c r="B3080" s="28" t="s">
        <v>657</v>
      </c>
      <c r="C3080" s="20" t="s">
        <v>52</v>
      </c>
      <c r="D3080" t="s">
        <v>878</v>
      </c>
      <c r="E3080"/>
      <c r="F3080"/>
      <c r="G3080" t="s">
        <v>889</v>
      </c>
      <c r="H3080" s="12" t="s">
        <v>101</v>
      </c>
      <c r="I3080" s="20">
        <v>54</v>
      </c>
    </row>
    <row r="3081" spans="1:9" x14ac:dyDescent="0.25">
      <c r="A3081" s="20" t="s">
        <v>14</v>
      </c>
      <c r="B3081" s="28" t="s">
        <v>657</v>
      </c>
      <c r="C3081" s="20" t="s">
        <v>52</v>
      </c>
      <c r="D3081" t="s">
        <v>879</v>
      </c>
      <c r="E3081"/>
      <c r="F3081"/>
      <c r="G3081" t="s">
        <v>1942</v>
      </c>
      <c r="H3081" t="s">
        <v>96</v>
      </c>
      <c r="I3081" s="20">
        <v>2</v>
      </c>
    </row>
    <row r="3082" spans="1:9" x14ac:dyDescent="0.25">
      <c r="A3082" s="20" t="s">
        <v>14</v>
      </c>
      <c r="B3082" s="28" t="s">
        <v>657</v>
      </c>
      <c r="C3082" s="20" t="s">
        <v>52</v>
      </c>
      <c r="D3082" t="s">
        <v>879</v>
      </c>
      <c r="E3082"/>
      <c r="F3082"/>
      <c r="G3082" t="s">
        <v>1941</v>
      </c>
      <c r="H3082" t="s">
        <v>96</v>
      </c>
      <c r="I3082" s="20">
        <v>2</v>
      </c>
    </row>
    <row r="3083" spans="1:9" x14ac:dyDescent="0.25">
      <c r="A3083" s="20" t="s">
        <v>14</v>
      </c>
      <c r="B3083" s="28" t="s">
        <v>657</v>
      </c>
      <c r="C3083" s="20" t="s">
        <v>52</v>
      </c>
      <c r="D3083" t="s">
        <v>880</v>
      </c>
      <c r="E3083"/>
      <c r="F3083"/>
      <c r="G3083" t="s">
        <v>1944</v>
      </c>
      <c r="H3083" t="s">
        <v>96</v>
      </c>
      <c r="I3083" s="20">
        <v>1</v>
      </c>
    </row>
    <row r="3084" spans="1:9" x14ac:dyDescent="0.25">
      <c r="A3084" s="20" t="s">
        <v>14</v>
      </c>
      <c r="B3084" s="28" t="s">
        <v>657</v>
      </c>
      <c r="C3084" s="20" t="s">
        <v>52</v>
      </c>
      <c r="D3084" t="s">
        <v>880</v>
      </c>
      <c r="E3084"/>
      <c r="F3084"/>
      <c r="G3084" t="s">
        <v>1943</v>
      </c>
      <c r="H3084" t="s">
        <v>96</v>
      </c>
      <c r="I3084" s="20">
        <v>1</v>
      </c>
    </row>
    <row r="3085" spans="1:9" x14ac:dyDescent="0.25">
      <c r="A3085" s="20" t="s">
        <v>14</v>
      </c>
      <c r="B3085" s="28" t="s">
        <v>657</v>
      </c>
      <c r="C3085" s="20" t="s">
        <v>52</v>
      </c>
      <c r="D3085" t="s">
        <v>881</v>
      </c>
      <c r="E3085"/>
      <c r="F3085"/>
      <c r="G3085" t="s">
        <v>1946</v>
      </c>
      <c r="H3085" t="s">
        <v>96</v>
      </c>
      <c r="I3085" s="20">
        <v>2</v>
      </c>
    </row>
    <row r="3086" spans="1:9" x14ac:dyDescent="0.25">
      <c r="A3086" s="20" t="s">
        <v>14</v>
      </c>
      <c r="B3086" s="28" t="s">
        <v>657</v>
      </c>
      <c r="C3086" s="20" t="s">
        <v>52</v>
      </c>
      <c r="D3086" t="s">
        <v>881</v>
      </c>
      <c r="E3086"/>
      <c r="F3086"/>
      <c r="G3086" t="s">
        <v>1945</v>
      </c>
      <c r="H3086" t="s">
        <v>96</v>
      </c>
      <c r="I3086" s="20">
        <v>2</v>
      </c>
    </row>
    <row r="3087" spans="1:9" x14ac:dyDescent="0.25">
      <c r="A3087" s="20" t="s">
        <v>14</v>
      </c>
      <c r="B3087" s="21" t="s">
        <v>657</v>
      </c>
      <c r="C3087" s="20" t="s">
        <v>2</v>
      </c>
      <c r="D3087" t="s">
        <v>882</v>
      </c>
      <c r="E3087"/>
      <c r="F3087"/>
      <c r="G3087" t="s">
        <v>1948</v>
      </c>
      <c r="H3087" t="s">
        <v>96</v>
      </c>
      <c r="I3087" s="20">
        <v>2</v>
      </c>
    </row>
    <row r="3088" spans="1:9" x14ac:dyDescent="0.25">
      <c r="A3088" s="20" t="s">
        <v>14</v>
      </c>
      <c r="B3088" s="28" t="s">
        <v>657</v>
      </c>
      <c r="C3088" s="20" t="s">
        <v>52</v>
      </c>
      <c r="D3088" t="s">
        <v>882</v>
      </c>
      <c r="E3088"/>
      <c r="F3088"/>
      <c r="G3088" t="s">
        <v>1947</v>
      </c>
      <c r="H3088" t="s">
        <v>96</v>
      </c>
      <c r="I3088" s="20">
        <v>2</v>
      </c>
    </row>
    <row r="3089" spans="1:9" x14ac:dyDescent="0.25">
      <c r="A3089" s="20" t="s">
        <v>14</v>
      </c>
      <c r="B3089" s="28" t="s">
        <v>657</v>
      </c>
      <c r="C3089" s="20" t="s">
        <v>52</v>
      </c>
      <c r="D3089" t="s">
        <v>883</v>
      </c>
      <c r="E3089"/>
      <c r="F3089"/>
      <c r="G3089" t="s">
        <v>894</v>
      </c>
      <c r="H3089" t="s">
        <v>96</v>
      </c>
      <c r="I3089" s="20">
        <v>1</v>
      </c>
    </row>
    <row r="3090" spans="1:9" x14ac:dyDescent="0.25">
      <c r="A3090" s="20" t="s">
        <v>14</v>
      </c>
      <c r="B3090" s="28" t="s">
        <v>657</v>
      </c>
      <c r="C3090" s="20" t="s">
        <v>52</v>
      </c>
      <c r="D3090" t="s">
        <v>896</v>
      </c>
      <c r="E3090"/>
      <c r="F3090"/>
      <c r="G3090"/>
      <c r="H3090"/>
      <c r="I3090" s="20"/>
    </row>
    <row r="3091" spans="1:9" x14ac:dyDescent="0.25">
      <c r="A3091" s="20" t="s">
        <v>14</v>
      </c>
      <c r="B3091" s="28" t="s">
        <v>657</v>
      </c>
      <c r="C3091" s="20" t="s">
        <v>52</v>
      </c>
      <c r="D3091" t="s">
        <v>897</v>
      </c>
      <c r="E3091"/>
      <c r="F3091"/>
      <c r="G3091"/>
      <c r="H3091"/>
      <c r="I3091" s="20"/>
    </row>
    <row r="3092" spans="1:9" x14ac:dyDescent="0.25">
      <c r="A3092" s="20" t="s">
        <v>14</v>
      </c>
      <c r="B3092" s="28" t="s">
        <v>657</v>
      </c>
      <c r="C3092" s="20" t="s">
        <v>52</v>
      </c>
      <c r="D3092" t="s">
        <v>898</v>
      </c>
      <c r="E3092"/>
      <c r="F3092"/>
      <c r="G3092"/>
      <c r="H3092"/>
      <c r="I3092" s="20"/>
    </row>
    <row r="3093" spans="1:9" x14ac:dyDescent="0.25">
      <c r="A3093" s="20" t="s">
        <v>14</v>
      </c>
      <c r="B3093" s="28" t="s">
        <v>657</v>
      </c>
      <c r="C3093" s="20" t="s">
        <v>52</v>
      </c>
      <c r="D3093" t="s">
        <v>899</v>
      </c>
      <c r="E3093"/>
      <c r="F3093"/>
      <c r="G3093"/>
      <c r="H3093"/>
      <c r="I3093" s="20"/>
    </row>
    <row r="3094" spans="1:9" x14ac:dyDescent="0.25">
      <c r="A3094" s="20" t="s">
        <v>14</v>
      </c>
      <c r="B3094" s="28" t="s">
        <v>657</v>
      </c>
      <c r="C3094" s="20" t="s">
        <v>52</v>
      </c>
      <c r="D3094" t="s">
        <v>900</v>
      </c>
      <c r="E3094"/>
      <c r="F3094"/>
      <c r="G3094"/>
      <c r="H3094"/>
      <c r="I3094" s="20"/>
    </row>
    <row r="3095" spans="1:9" x14ac:dyDescent="0.25">
      <c r="A3095" s="20" t="s">
        <v>14</v>
      </c>
      <c r="B3095" s="28" t="s">
        <v>657</v>
      </c>
      <c r="C3095" s="20" t="s">
        <v>52</v>
      </c>
      <c r="D3095" t="s">
        <v>901</v>
      </c>
      <c r="E3095"/>
      <c r="F3095"/>
      <c r="G3095"/>
      <c r="H3095"/>
      <c r="I3095" s="20"/>
    </row>
    <row r="3096" spans="1:9" x14ac:dyDescent="0.25">
      <c r="A3096" s="20" t="s">
        <v>14</v>
      </c>
      <c r="B3096" s="28" t="s">
        <v>657</v>
      </c>
      <c r="C3096" s="20" t="s">
        <v>52</v>
      </c>
      <c r="D3096" t="s">
        <v>902</v>
      </c>
      <c r="E3096"/>
      <c r="F3096" t="s">
        <v>760</v>
      </c>
      <c r="G3096"/>
      <c r="H3096"/>
      <c r="I3096" s="20"/>
    </row>
    <row r="3097" spans="1:9" x14ac:dyDescent="0.25">
      <c r="A3097" s="20" t="s">
        <v>14</v>
      </c>
      <c r="B3097" s="28" t="s">
        <v>657</v>
      </c>
      <c r="C3097" s="20" t="s">
        <v>52</v>
      </c>
      <c r="D3097" t="s">
        <v>903</v>
      </c>
      <c r="E3097"/>
      <c r="F3097"/>
      <c r="G3097"/>
      <c r="H3097"/>
      <c r="I3097" s="20"/>
    </row>
    <row r="3098" spans="1:9" x14ac:dyDescent="0.25">
      <c r="A3098" s="20" t="s">
        <v>14</v>
      </c>
      <c r="B3098" s="28" t="s">
        <v>657</v>
      </c>
      <c r="C3098" s="20" t="s">
        <v>52</v>
      </c>
      <c r="D3098" t="s">
        <v>904</v>
      </c>
      <c r="E3098"/>
      <c r="F3098"/>
      <c r="G3098"/>
      <c r="H3098"/>
      <c r="I3098" s="20"/>
    </row>
    <row r="3099" spans="1:9" x14ac:dyDescent="0.25">
      <c r="A3099" s="20" t="s">
        <v>14</v>
      </c>
      <c r="B3099" s="28" t="s">
        <v>657</v>
      </c>
      <c r="C3099" s="20" t="s">
        <v>52</v>
      </c>
      <c r="D3099" t="s">
        <v>905</v>
      </c>
      <c r="E3099"/>
      <c r="F3099"/>
      <c r="G3099"/>
      <c r="H3099"/>
      <c r="I3099" s="20"/>
    </row>
    <row r="3100" spans="1:9" x14ac:dyDescent="0.25">
      <c r="A3100" s="20" t="s">
        <v>14</v>
      </c>
      <c r="B3100" s="28" t="s">
        <v>657</v>
      </c>
      <c r="C3100" s="20" t="s">
        <v>52</v>
      </c>
      <c r="D3100" t="s">
        <v>906</v>
      </c>
      <c r="E3100"/>
      <c r="F3100"/>
      <c r="G3100"/>
      <c r="H3100"/>
      <c r="I3100" s="20"/>
    </row>
    <row r="3101" spans="1:9" x14ac:dyDescent="0.25">
      <c r="A3101" s="20" t="s">
        <v>14</v>
      </c>
      <c r="B3101" s="28" t="s">
        <v>657</v>
      </c>
      <c r="C3101" s="20" t="s">
        <v>52</v>
      </c>
      <c r="D3101" t="s">
        <v>907</v>
      </c>
      <c r="E3101"/>
      <c r="F3101" t="s">
        <v>932</v>
      </c>
      <c r="G3101"/>
      <c r="H3101"/>
      <c r="I3101" s="20"/>
    </row>
    <row r="3102" spans="1:9" x14ac:dyDescent="0.25">
      <c r="A3102" s="20" t="s">
        <v>14</v>
      </c>
      <c r="B3102" s="28" t="s">
        <v>657</v>
      </c>
      <c r="C3102" s="20" t="s">
        <v>52</v>
      </c>
      <c r="D3102" t="s">
        <v>908</v>
      </c>
      <c r="E3102"/>
      <c r="F3102" t="s">
        <v>933</v>
      </c>
      <c r="G3102"/>
      <c r="H3102"/>
      <c r="I3102" s="20"/>
    </row>
    <row r="3103" spans="1:9" x14ac:dyDescent="0.25">
      <c r="A3103" s="20" t="s">
        <v>14</v>
      </c>
      <c r="B3103" s="28" t="s">
        <v>657</v>
      </c>
      <c r="C3103" s="20" t="s">
        <v>52</v>
      </c>
      <c r="D3103" t="s">
        <v>909</v>
      </c>
      <c r="E3103"/>
      <c r="F3103"/>
      <c r="G3103"/>
      <c r="H3103"/>
      <c r="I3103" s="20"/>
    </row>
    <row r="3104" spans="1:9" x14ac:dyDescent="0.25">
      <c r="A3104" s="20" t="s">
        <v>14</v>
      </c>
      <c r="B3104" s="28" t="s">
        <v>657</v>
      </c>
      <c r="C3104" s="20" t="s">
        <v>52</v>
      </c>
      <c r="D3104" t="s">
        <v>910</v>
      </c>
      <c r="E3104"/>
      <c r="F3104"/>
      <c r="G3104" t="s">
        <v>1949</v>
      </c>
      <c r="H3104" t="s">
        <v>96</v>
      </c>
      <c r="I3104" s="20">
        <v>1</v>
      </c>
    </row>
    <row r="3105" spans="1:9" x14ac:dyDescent="0.25">
      <c r="A3105" s="20" t="s">
        <v>14</v>
      </c>
      <c r="B3105" s="28" t="s">
        <v>657</v>
      </c>
      <c r="C3105" s="20" t="s">
        <v>52</v>
      </c>
      <c r="D3105" t="s">
        <v>910</v>
      </c>
      <c r="E3105"/>
      <c r="F3105"/>
      <c r="G3105" t="s">
        <v>1950</v>
      </c>
      <c r="H3105" t="s">
        <v>96</v>
      </c>
      <c r="I3105" s="20">
        <v>1</v>
      </c>
    </row>
    <row r="3106" spans="1:9" x14ac:dyDescent="0.25">
      <c r="A3106" s="20" t="s">
        <v>14</v>
      </c>
      <c r="B3106" s="28" t="s">
        <v>657</v>
      </c>
      <c r="C3106" s="20" t="s">
        <v>52</v>
      </c>
      <c r="D3106" t="s">
        <v>911</v>
      </c>
      <c r="E3106"/>
      <c r="F3106"/>
      <c r="G3106" t="s">
        <v>1951</v>
      </c>
      <c r="H3106" t="s">
        <v>96</v>
      </c>
      <c r="I3106" s="20">
        <v>1</v>
      </c>
    </row>
    <row r="3107" spans="1:9" x14ac:dyDescent="0.25">
      <c r="A3107" s="20" t="s">
        <v>14</v>
      </c>
      <c r="B3107" s="28" t="s">
        <v>657</v>
      </c>
      <c r="C3107" s="20" t="s">
        <v>52</v>
      </c>
      <c r="D3107" t="s">
        <v>911</v>
      </c>
      <c r="E3107"/>
      <c r="F3107"/>
      <c r="G3107" t="s">
        <v>1952</v>
      </c>
      <c r="H3107" t="s">
        <v>96</v>
      </c>
      <c r="I3107" s="20">
        <v>1</v>
      </c>
    </row>
    <row r="3108" spans="1:9" x14ac:dyDescent="0.25">
      <c r="A3108" s="20" t="s">
        <v>14</v>
      </c>
      <c r="B3108" s="28" t="s">
        <v>657</v>
      </c>
      <c r="C3108" s="20" t="s">
        <v>52</v>
      </c>
      <c r="D3108" t="s">
        <v>912</v>
      </c>
      <c r="E3108"/>
      <c r="F3108"/>
      <c r="G3108"/>
      <c r="H3108"/>
      <c r="I3108" s="20"/>
    </row>
    <row r="3109" spans="1:9" x14ac:dyDescent="0.25">
      <c r="A3109" s="20" t="s">
        <v>14</v>
      </c>
      <c r="B3109" s="28" t="s">
        <v>657</v>
      </c>
      <c r="C3109" s="20" t="s">
        <v>52</v>
      </c>
      <c r="D3109" t="s">
        <v>913</v>
      </c>
      <c r="E3109"/>
      <c r="F3109"/>
      <c r="G3109"/>
      <c r="H3109"/>
      <c r="I3109" s="20"/>
    </row>
    <row r="3110" spans="1:9" x14ac:dyDescent="0.25">
      <c r="A3110" s="20" t="s">
        <v>14</v>
      </c>
      <c r="B3110" s="28" t="s">
        <v>657</v>
      </c>
      <c r="C3110" s="20" t="s">
        <v>52</v>
      </c>
      <c r="D3110" t="s">
        <v>914</v>
      </c>
      <c r="E3110"/>
      <c r="F3110"/>
      <c r="G3110"/>
      <c r="H3110"/>
      <c r="I3110" s="20"/>
    </row>
    <row r="3111" spans="1:9" x14ac:dyDescent="0.25">
      <c r="A3111" s="20" t="s">
        <v>14</v>
      </c>
      <c r="B3111" s="28" t="s">
        <v>657</v>
      </c>
      <c r="C3111" s="20" t="s">
        <v>52</v>
      </c>
      <c r="D3111" t="s">
        <v>915</v>
      </c>
      <c r="E3111"/>
      <c r="F3111"/>
      <c r="G3111"/>
      <c r="H3111"/>
      <c r="I3111" s="20"/>
    </row>
    <row r="3112" spans="1:9" x14ac:dyDescent="0.25">
      <c r="A3112" s="20" t="s">
        <v>14</v>
      </c>
      <c r="B3112" s="28" t="s">
        <v>657</v>
      </c>
      <c r="C3112" s="20" t="s">
        <v>52</v>
      </c>
      <c r="D3112" t="s">
        <v>916</v>
      </c>
      <c r="E3112"/>
      <c r="F3112"/>
      <c r="G3112"/>
      <c r="H3112"/>
      <c r="I3112" s="20"/>
    </row>
    <row r="3113" spans="1:9" x14ac:dyDescent="0.25">
      <c r="A3113" s="20" t="s">
        <v>14</v>
      </c>
      <c r="B3113" s="28" t="s">
        <v>657</v>
      </c>
      <c r="C3113" s="20" t="s">
        <v>52</v>
      </c>
      <c r="D3113" t="s">
        <v>917</v>
      </c>
      <c r="E3113"/>
      <c r="F3113"/>
      <c r="G3113"/>
      <c r="H3113"/>
      <c r="I3113" s="20"/>
    </row>
    <row r="3114" spans="1:9" x14ac:dyDescent="0.25">
      <c r="A3114" s="20" t="s">
        <v>14</v>
      </c>
      <c r="B3114" s="28" t="s">
        <v>657</v>
      </c>
      <c r="C3114" s="20" t="s">
        <v>52</v>
      </c>
      <c r="D3114" t="s">
        <v>918</v>
      </c>
      <c r="E3114"/>
      <c r="F3114"/>
      <c r="G3114"/>
      <c r="H3114"/>
      <c r="I3114" s="20"/>
    </row>
    <row r="3115" spans="1:9" x14ac:dyDescent="0.25">
      <c r="A3115" s="20" t="s">
        <v>14</v>
      </c>
      <c r="B3115" s="28" t="s">
        <v>657</v>
      </c>
      <c r="C3115" s="20" t="s">
        <v>52</v>
      </c>
      <c r="D3115" t="s">
        <v>919</v>
      </c>
      <c r="E3115"/>
      <c r="F3115"/>
      <c r="G3115"/>
      <c r="H3115"/>
      <c r="I3115" s="20"/>
    </row>
    <row r="3116" spans="1:9" x14ac:dyDescent="0.25">
      <c r="A3116" s="20" t="s">
        <v>14</v>
      </c>
      <c r="B3116" s="28" t="s">
        <v>657</v>
      </c>
      <c r="C3116" s="20" t="s">
        <v>52</v>
      </c>
      <c r="D3116" t="s">
        <v>920</v>
      </c>
      <c r="E3116"/>
      <c r="F3116"/>
      <c r="G3116"/>
      <c r="H3116"/>
      <c r="I3116" s="20"/>
    </row>
    <row r="3117" spans="1:9" x14ac:dyDescent="0.25">
      <c r="A3117" s="20" t="s">
        <v>14</v>
      </c>
      <c r="B3117" s="28" t="s">
        <v>657</v>
      </c>
      <c r="C3117" s="20" t="s">
        <v>52</v>
      </c>
      <c r="D3117" t="s">
        <v>921</v>
      </c>
      <c r="E3117"/>
      <c r="F3117"/>
      <c r="G3117"/>
      <c r="H3117"/>
      <c r="I3117" s="20"/>
    </row>
    <row r="3118" spans="1:9" x14ac:dyDescent="0.25">
      <c r="A3118" s="20" t="s">
        <v>14</v>
      </c>
      <c r="B3118" s="28" t="s">
        <v>657</v>
      </c>
      <c r="C3118" s="20" t="s">
        <v>52</v>
      </c>
      <c r="D3118" t="s">
        <v>922</v>
      </c>
      <c r="E3118"/>
      <c r="F3118"/>
      <c r="G3118"/>
      <c r="H3118"/>
      <c r="I3118" s="20"/>
    </row>
    <row r="3119" spans="1:9" x14ac:dyDescent="0.25">
      <c r="A3119" s="20" t="s">
        <v>14</v>
      </c>
      <c r="B3119" s="28" t="s">
        <v>657</v>
      </c>
      <c r="C3119" s="20" t="s">
        <v>52</v>
      </c>
      <c r="D3119" t="s">
        <v>923</v>
      </c>
      <c r="E3119"/>
      <c r="F3119"/>
      <c r="G3119"/>
      <c r="H3119"/>
      <c r="I3119" s="20"/>
    </row>
    <row r="3120" spans="1:9" x14ac:dyDescent="0.25">
      <c r="A3120" s="20" t="s">
        <v>14</v>
      </c>
      <c r="B3120" s="28" t="s">
        <v>657</v>
      </c>
      <c r="C3120" s="20" t="s">
        <v>52</v>
      </c>
      <c r="D3120" t="s">
        <v>924</v>
      </c>
      <c r="E3120"/>
      <c r="F3120" t="s">
        <v>936</v>
      </c>
      <c r="G3120"/>
      <c r="H3120"/>
      <c r="I3120" s="20"/>
    </row>
    <row r="3121" spans="1:9" x14ac:dyDescent="0.25">
      <c r="A3121" s="20" t="s">
        <v>14</v>
      </c>
      <c r="B3121" s="28" t="s">
        <v>657</v>
      </c>
      <c r="C3121" s="20" t="s">
        <v>52</v>
      </c>
      <c r="D3121" t="s">
        <v>925</v>
      </c>
      <c r="E3121"/>
      <c r="F3121" t="s">
        <v>197</v>
      </c>
      <c r="G3121"/>
      <c r="H3121"/>
      <c r="I3121" s="20"/>
    </row>
    <row r="3122" spans="1:9" x14ac:dyDescent="0.25">
      <c r="A3122" s="20" t="s">
        <v>14</v>
      </c>
      <c r="B3122" s="28" t="s">
        <v>657</v>
      </c>
      <c r="C3122" s="20" t="s">
        <v>52</v>
      </c>
      <c r="D3122" t="s">
        <v>926</v>
      </c>
      <c r="E3122"/>
      <c r="F3122" t="s">
        <v>936</v>
      </c>
      <c r="G3122"/>
      <c r="H3122"/>
      <c r="I3122" s="20"/>
    </row>
    <row r="3123" spans="1:9" x14ac:dyDescent="0.25">
      <c r="A3123" s="20" t="s">
        <v>14</v>
      </c>
      <c r="B3123" s="28" t="s">
        <v>657</v>
      </c>
      <c r="C3123" s="20" t="s">
        <v>52</v>
      </c>
      <c r="D3123" t="s">
        <v>927</v>
      </c>
      <c r="E3123"/>
      <c r="F3123" t="s">
        <v>197</v>
      </c>
      <c r="G3123"/>
      <c r="H3123"/>
      <c r="I3123" s="20"/>
    </row>
    <row r="3124" spans="1:9" x14ac:dyDescent="0.25">
      <c r="A3124" s="20" t="s">
        <v>14</v>
      </c>
      <c r="B3124" s="28" t="s">
        <v>657</v>
      </c>
      <c r="C3124" s="20" t="s">
        <v>52</v>
      </c>
      <c r="D3124" t="s">
        <v>928</v>
      </c>
      <c r="E3124"/>
      <c r="F3124" t="s">
        <v>197</v>
      </c>
      <c r="G3124"/>
      <c r="H3124"/>
      <c r="I3124" s="20"/>
    </row>
    <row r="3125" spans="1:9" x14ac:dyDescent="0.25">
      <c r="A3125" s="20" t="s">
        <v>14</v>
      </c>
      <c r="B3125" s="28" t="s">
        <v>657</v>
      </c>
      <c r="C3125" s="20" t="s">
        <v>52</v>
      </c>
      <c r="D3125" t="s">
        <v>929</v>
      </c>
      <c r="E3125"/>
      <c r="F3125" t="s">
        <v>197</v>
      </c>
      <c r="G3125"/>
      <c r="H3125"/>
      <c r="I3125" s="20"/>
    </row>
    <row r="3126" spans="1:9" x14ac:dyDescent="0.25">
      <c r="A3126" s="20" t="s">
        <v>14</v>
      </c>
      <c r="B3126" s="28" t="s">
        <v>657</v>
      </c>
      <c r="C3126" s="20" t="s">
        <v>52</v>
      </c>
      <c r="D3126" t="s">
        <v>930</v>
      </c>
      <c r="E3126"/>
      <c r="F3126" t="s">
        <v>197</v>
      </c>
      <c r="G3126"/>
      <c r="H3126"/>
      <c r="I3126" s="20"/>
    </row>
    <row r="3127" spans="1:9" x14ac:dyDescent="0.25">
      <c r="A3127" s="20" t="s">
        <v>14</v>
      </c>
      <c r="B3127" s="28" t="s">
        <v>657</v>
      </c>
      <c r="C3127" s="20" t="s">
        <v>52</v>
      </c>
      <c r="D3127" t="s">
        <v>951</v>
      </c>
      <c r="E3127"/>
      <c r="F3127"/>
      <c r="G3127" t="s">
        <v>886</v>
      </c>
      <c r="H3127" s="12" t="s">
        <v>101</v>
      </c>
      <c r="I3127" s="20">
        <v>70</v>
      </c>
    </row>
    <row r="3128" spans="1:9" x14ac:dyDescent="0.25">
      <c r="A3128" s="20" t="s">
        <v>14</v>
      </c>
      <c r="B3128" s="28" t="s">
        <v>657</v>
      </c>
      <c r="C3128" s="20" t="s">
        <v>7</v>
      </c>
      <c r="D3128" t="s">
        <v>854</v>
      </c>
      <c r="E3128"/>
      <c r="F3128"/>
      <c r="G3128"/>
      <c r="H3128"/>
      <c r="I3128" s="20"/>
    </row>
    <row r="3129" spans="1:9" x14ac:dyDescent="0.25">
      <c r="A3129" s="20" t="s">
        <v>14</v>
      </c>
      <c r="B3129" s="28" t="s">
        <v>657</v>
      </c>
      <c r="C3129" s="20" t="s">
        <v>7</v>
      </c>
      <c r="D3129" t="s">
        <v>855</v>
      </c>
      <c r="E3129"/>
      <c r="F3129" t="s">
        <v>884</v>
      </c>
      <c r="G3129"/>
      <c r="H3129"/>
      <c r="I3129" s="20"/>
    </row>
    <row r="3130" spans="1:9" x14ac:dyDescent="0.25">
      <c r="A3130" s="20" t="s">
        <v>14</v>
      </c>
      <c r="B3130" s="28" t="s">
        <v>657</v>
      </c>
      <c r="C3130" s="20" t="s">
        <v>7</v>
      </c>
      <c r="D3130" t="s">
        <v>856</v>
      </c>
      <c r="E3130"/>
      <c r="F3130"/>
      <c r="G3130" t="s">
        <v>885</v>
      </c>
      <c r="H3130" s="12" t="s">
        <v>101</v>
      </c>
      <c r="I3130" s="20">
        <v>610</v>
      </c>
    </row>
    <row r="3131" spans="1:9" x14ac:dyDescent="0.25">
      <c r="A3131" s="20" t="s">
        <v>14</v>
      </c>
      <c r="B3131" s="28" t="s">
        <v>657</v>
      </c>
      <c r="C3131" s="20" t="s">
        <v>7</v>
      </c>
      <c r="D3131" t="s">
        <v>857</v>
      </c>
      <c r="E3131"/>
      <c r="F3131" t="s">
        <v>886</v>
      </c>
      <c r="G3131"/>
      <c r="H3131"/>
      <c r="I3131" s="20"/>
    </row>
    <row r="3132" spans="1:9" x14ac:dyDescent="0.25">
      <c r="A3132" s="20" t="s">
        <v>14</v>
      </c>
      <c r="B3132" s="28" t="s">
        <v>657</v>
      </c>
      <c r="C3132" s="20" t="s">
        <v>7</v>
      </c>
      <c r="D3132" t="s">
        <v>858</v>
      </c>
      <c r="E3132"/>
      <c r="F3132" t="s">
        <v>887</v>
      </c>
      <c r="G3132"/>
      <c r="H3132"/>
      <c r="I3132" s="20"/>
    </row>
    <row r="3133" spans="1:9" x14ac:dyDescent="0.25">
      <c r="A3133" s="20" t="s">
        <v>14</v>
      </c>
      <c r="B3133" s="28" t="s">
        <v>657</v>
      </c>
      <c r="C3133" s="20" t="s">
        <v>7</v>
      </c>
      <c r="D3133" t="s">
        <v>859</v>
      </c>
      <c r="E3133"/>
      <c r="F3133"/>
      <c r="G3133"/>
      <c r="H3133"/>
      <c r="I3133" s="20"/>
    </row>
    <row r="3134" spans="1:9" x14ac:dyDescent="0.25">
      <c r="A3134" s="20" t="s">
        <v>14</v>
      </c>
      <c r="B3134" s="28" t="s">
        <v>657</v>
      </c>
      <c r="C3134" s="20" t="s">
        <v>7</v>
      </c>
      <c r="D3134" t="s">
        <v>860</v>
      </c>
      <c r="E3134"/>
      <c r="F3134"/>
      <c r="G3134"/>
      <c r="H3134"/>
      <c r="I3134" s="20"/>
    </row>
    <row r="3135" spans="1:9" x14ac:dyDescent="0.25">
      <c r="A3135" s="20" t="s">
        <v>14</v>
      </c>
      <c r="B3135" s="28" t="s">
        <v>657</v>
      </c>
      <c r="C3135" s="20" t="s">
        <v>7</v>
      </c>
      <c r="D3135" t="s">
        <v>861</v>
      </c>
      <c r="E3135"/>
      <c r="F3135" t="s">
        <v>888</v>
      </c>
      <c r="G3135"/>
      <c r="H3135"/>
      <c r="I3135" s="20"/>
    </row>
    <row r="3136" spans="1:9" x14ac:dyDescent="0.25">
      <c r="A3136" s="20" t="s">
        <v>14</v>
      </c>
      <c r="B3136" s="28" t="s">
        <v>657</v>
      </c>
      <c r="C3136" s="20" t="s">
        <v>7</v>
      </c>
      <c r="D3136" t="s">
        <v>895</v>
      </c>
      <c r="E3136"/>
      <c r="F3136" t="s">
        <v>931</v>
      </c>
      <c r="G3136"/>
      <c r="H3136"/>
      <c r="I3136" s="20"/>
    </row>
    <row r="3137" spans="1:9" x14ac:dyDescent="0.25">
      <c r="A3137" s="20" t="s">
        <v>14</v>
      </c>
      <c r="B3137" s="28" t="s">
        <v>657</v>
      </c>
      <c r="C3137" s="20" t="s">
        <v>7</v>
      </c>
      <c r="D3137" t="s">
        <v>864</v>
      </c>
      <c r="E3137"/>
      <c r="F3137"/>
      <c r="G3137"/>
      <c r="H3137"/>
      <c r="I3137" s="20"/>
    </row>
    <row r="3138" spans="1:9" x14ac:dyDescent="0.25">
      <c r="A3138" s="20" t="s">
        <v>14</v>
      </c>
      <c r="B3138" s="28" t="s">
        <v>657</v>
      </c>
      <c r="C3138" s="20" t="s">
        <v>7</v>
      </c>
      <c r="D3138" t="s">
        <v>865</v>
      </c>
      <c r="E3138"/>
      <c r="F3138"/>
      <c r="G3138"/>
      <c r="H3138"/>
      <c r="I3138" s="20"/>
    </row>
    <row r="3139" spans="1:9" x14ac:dyDescent="0.25">
      <c r="A3139" s="20" t="s">
        <v>14</v>
      </c>
      <c r="B3139" s="28" t="s">
        <v>657</v>
      </c>
      <c r="C3139" s="20" t="s">
        <v>7</v>
      </c>
      <c r="D3139" t="s">
        <v>866</v>
      </c>
      <c r="E3139"/>
      <c r="F3139"/>
      <c r="G3139"/>
      <c r="H3139"/>
      <c r="I3139" s="20"/>
    </row>
    <row r="3140" spans="1:9" x14ac:dyDescent="0.25">
      <c r="A3140" s="20" t="s">
        <v>14</v>
      </c>
      <c r="B3140" s="28" t="s">
        <v>657</v>
      </c>
      <c r="C3140" s="20" t="s">
        <v>7</v>
      </c>
      <c r="D3140" t="s">
        <v>867</v>
      </c>
      <c r="E3140"/>
      <c r="F3140"/>
      <c r="G3140"/>
      <c r="H3140"/>
      <c r="I3140" s="20"/>
    </row>
    <row r="3141" spans="1:9" x14ac:dyDescent="0.25">
      <c r="A3141" s="20" t="s">
        <v>14</v>
      </c>
      <c r="B3141" s="28" t="s">
        <v>657</v>
      </c>
      <c r="C3141" s="20" t="s">
        <v>7</v>
      </c>
      <c r="D3141" t="s">
        <v>868</v>
      </c>
      <c r="E3141"/>
      <c r="F3141"/>
      <c r="G3141"/>
      <c r="H3141"/>
      <c r="I3141" s="20"/>
    </row>
    <row r="3142" spans="1:9" x14ac:dyDescent="0.25">
      <c r="A3142" s="20" t="s">
        <v>14</v>
      </c>
      <c r="B3142" s="28" t="s">
        <v>657</v>
      </c>
      <c r="C3142" s="20" t="s">
        <v>7</v>
      </c>
      <c r="D3142" t="s">
        <v>869</v>
      </c>
      <c r="E3142"/>
      <c r="F3142"/>
      <c r="G3142"/>
      <c r="H3142"/>
      <c r="I3142" s="20"/>
    </row>
    <row r="3143" spans="1:9" x14ac:dyDescent="0.25">
      <c r="A3143" s="20" t="s">
        <v>14</v>
      </c>
      <c r="B3143" s="28" t="s">
        <v>657</v>
      </c>
      <c r="C3143" s="20" t="s">
        <v>7</v>
      </c>
      <c r="D3143" t="s">
        <v>870</v>
      </c>
      <c r="E3143"/>
      <c r="F3143"/>
      <c r="G3143"/>
      <c r="H3143"/>
      <c r="I3143" s="20"/>
    </row>
    <row r="3144" spans="1:9" x14ac:dyDescent="0.25">
      <c r="A3144" s="20" t="s">
        <v>14</v>
      </c>
      <c r="B3144" s="28" t="s">
        <v>657</v>
      </c>
      <c r="C3144" s="20" t="s">
        <v>7</v>
      </c>
      <c r="D3144" t="s">
        <v>871</v>
      </c>
      <c r="E3144"/>
      <c r="F3144"/>
      <c r="G3144"/>
      <c r="H3144"/>
      <c r="I3144" s="20"/>
    </row>
    <row r="3145" spans="1:9" x14ac:dyDescent="0.25">
      <c r="A3145" s="20" t="s">
        <v>14</v>
      </c>
      <c r="B3145" s="28" t="s">
        <v>657</v>
      </c>
      <c r="C3145" s="20" t="s">
        <v>7</v>
      </c>
      <c r="D3145" t="s">
        <v>872</v>
      </c>
      <c r="E3145"/>
      <c r="F3145"/>
      <c r="G3145"/>
      <c r="H3145"/>
      <c r="I3145" s="20"/>
    </row>
    <row r="3146" spans="1:9" x14ac:dyDescent="0.25">
      <c r="A3146" s="20" t="s">
        <v>14</v>
      </c>
      <c r="B3146" s="28" t="s">
        <v>657</v>
      </c>
      <c r="C3146" s="20" t="s">
        <v>7</v>
      </c>
      <c r="D3146" t="s">
        <v>873</v>
      </c>
      <c r="E3146"/>
      <c r="F3146"/>
      <c r="G3146"/>
      <c r="H3146"/>
      <c r="I3146" s="20"/>
    </row>
    <row r="3147" spans="1:9" x14ac:dyDescent="0.25">
      <c r="A3147" s="20" t="s">
        <v>14</v>
      </c>
      <c r="B3147" s="28" t="s">
        <v>657</v>
      </c>
      <c r="C3147" s="20" t="s">
        <v>7</v>
      </c>
      <c r="D3147" t="s">
        <v>874</v>
      </c>
      <c r="E3147"/>
      <c r="F3147"/>
      <c r="G3147"/>
      <c r="H3147"/>
      <c r="I3147" s="20"/>
    </row>
    <row r="3148" spans="1:9" x14ac:dyDescent="0.25">
      <c r="A3148" s="20" t="s">
        <v>14</v>
      </c>
      <c r="B3148" s="28" t="s">
        <v>657</v>
      </c>
      <c r="C3148" s="20" t="s">
        <v>7</v>
      </c>
      <c r="D3148" t="s">
        <v>875</v>
      </c>
      <c r="E3148"/>
      <c r="F3148"/>
      <c r="G3148"/>
      <c r="H3148"/>
      <c r="I3148" s="20"/>
    </row>
    <row r="3149" spans="1:9" x14ac:dyDescent="0.25">
      <c r="A3149" s="20" t="s">
        <v>14</v>
      </c>
      <c r="B3149" s="28" t="s">
        <v>657</v>
      </c>
      <c r="C3149" s="20" t="s">
        <v>7</v>
      </c>
      <c r="D3149" t="s">
        <v>876</v>
      </c>
      <c r="E3149"/>
      <c r="F3149"/>
      <c r="G3149"/>
      <c r="H3149"/>
      <c r="I3149" s="20"/>
    </row>
    <row r="3150" spans="1:9" x14ac:dyDescent="0.25">
      <c r="A3150" s="20" t="s">
        <v>14</v>
      </c>
      <c r="B3150" s="28" t="s">
        <v>657</v>
      </c>
      <c r="C3150" s="20" t="s">
        <v>7</v>
      </c>
      <c r="D3150" t="s">
        <v>877</v>
      </c>
      <c r="E3150"/>
      <c r="F3150"/>
      <c r="G3150"/>
      <c r="H3150"/>
      <c r="I3150" s="20"/>
    </row>
    <row r="3151" spans="1:9" x14ac:dyDescent="0.25">
      <c r="A3151" s="20" t="s">
        <v>14</v>
      </c>
      <c r="B3151" s="28" t="s">
        <v>657</v>
      </c>
      <c r="C3151" s="20" t="s">
        <v>7</v>
      </c>
      <c r="D3151" t="s">
        <v>878</v>
      </c>
      <c r="E3151"/>
      <c r="F3151"/>
      <c r="G3151" t="s">
        <v>889</v>
      </c>
      <c r="H3151" s="12" t="s">
        <v>101</v>
      </c>
      <c r="I3151" s="20">
        <v>54</v>
      </c>
    </row>
    <row r="3152" spans="1:9" x14ac:dyDescent="0.25">
      <c r="A3152" s="20" t="s">
        <v>14</v>
      </c>
      <c r="B3152" s="28" t="s">
        <v>657</v>
      </c>
      <c r="C3152" s="20" t="s">
        <v>7</v>
      </c>
      <c r="D3152" t="s">
        <v>879</v>
      </c>
      <c r="E3152"/>
      <c r="F3152"/>
      <c r="G3152" t="s">
        <v>1942</v>
      </c>
      <c r="H3152" t="s">
        <v>96</v>
      </c>
      <c r="I3152" s="20">
        <v>2</v>
      </c>
    </row>
    <row r="3153" spans="1:9" x14ac:dyDescent="0.25">
      <c r="A3153" s="20" t="s">
        <v>14</v>
      </c>
      <c r="B3153" s="28" t="s">
        <v>657</v>
      </c>
      <c r="C3153" s="20" t="s">
        <v>7</v>
      </c>
      <c r="D3153" t="s">
        <v>879</v>
      </c>
      <c r="E3153"/>
      <c r="F3153"/>
      <c r="G3153" t="s">
        <v>1941</v>
      </c>
      <c r="H3153" t="s">
        <v>96</v>
      </c>
      <c r="I3153" s="20">
        <v>2</v>
      </c>
    </row>
    <row r="3154" spans="1:9" x14ac:dyDescent="0.25">
      <c r="A3154" s="20" t="s">
        <v>14</v>
      </c>
      <c r="B3154" s="28" t="s">
        <v>657</v>
      </c>
      <c r="C3154" s="20" t="s">
        <v>7</v>
      </c>
      <c r="D3154" t="s">
        <v>880</v>
      </c>
      <c r="E3154"/>
      <c r="F3154"/>
      <c r="G3154" t="s">
        <v>1944</v>
      </c>
      <c r="H3154" t="s">
        <v>96</v>
      </c>
      <c r="I3154" s="20">
        <v>1</v>
      </c>
    </row>
    <row r="3155" spans="1:9" x14ac:dyDescent="0.25">
      <c r="A3155" s="20" t="s">
        <v>14</v>
      </c>
      <c r="B3155" s="28" t="s">
        <v>657</v>
      </c>
      <c r="C3155" s="20" t="s">
        <v>7</v>
      </c>
      <c r="D3155" t="s">
        <v>880</v>
      </c>
      <c r="E3155"/>
      <c r="F3155"/>
      <c r="G3155" t="s">
        <v>1943</v>
      </c>
      <c r="H3155" t="s">
        <v>96</v>
      </c>
      <c r="I3155" s="20">
        <v>1</v>
      </c>
    </row>
    <row r="3156" spans="1:9" x14ac:dyDescent="0.25">
      <c r="A3156" s="20" t="s">
        <v>14</v>
      </c>
      <c r="B3156" s="28" t="s">
        <v>657</v>
      </c>
      <c r="C3156" s="20" t="s">
        <v>7</v>
      </c>
      <c r="D3156" t="s">
        <v>881</v>
      </c>
      <c r="E3156"/>
      <c r="F3156"/>
      <c r="G3156" t="s">
        <v>1946</v>
      </c>
      <c r="H3156" t="s">
        <v>96</v>
      </c>
      <c r="I3156" s="20">
        <v>2</v>
      </c>
    </row>
    <row r="3157" spans="1:9" x14ac:dyDescent="0.25">
      <c r="A3157" s="20" t="s">
        <v>14</v>
      </c>
      <c r="B3157" s="28" t="s">
        <v>657</v>
      </c>
      <c r="C3157" s="20" t="s">
        <v>7</v>
      </c>
      <c r="D3157" t="s">
        <v>881</v>
      </c>
      <c r="E3157"/>
      <c r="F3157"/>
      <c r="G3157" t="s">
        <v>1945</v>
      </c>
      <c r="H3157" t="s">
        <v>96</v>
      </c>
      <c r="I3157" s="20">
        <v>2</v>
      </c>
    </row>
    <row r="3158" spans="1:9" x14ac:dyDescent="0.25">
      <c r="A3158" s="20" t="s">
        <v>14</v>
      </c>
      <c r="B3158" s="28" t="s">
        <v>657</v>
      </c>
      <c r="C3158" s="20" t="s">
        <v>52</v>
      </c>
      <c r="D3158" t="s">
        <v>882</v>
      </c>
      <c r="E3158"/>
      <c r="F3158"/>
      <c r="G3158" t="s">
        <v>1948</v>
      </c>
      <c r="H3158" t="s">
        <v>96</v>
      </c>
      <c r="I3158" s="20">
        <v>2</v>
      </c>
    </row>
    <row r="3159" spans="1:9" x14ac:dyDescent="0.25">
      <c r="A3159" s="20" t="s">
        <v>14</v>
      </c>
      <c r="B3159" s="28" t="s">
        <v>657</v>
      </c>
      <c r="C3159" s="20" t="s">
        <v>7</v>
      </c>
      <c r="D3159" t="s">
        <v>882</v>
      </c>
      <c r="E3159"/>
      <c r="F3159"/>
      <c r="G3159" t="s">
        <v>1947</v>
      </c>
      <c r="H3159" t="s">
        <v>96</v>
      </c>
      <c r="I3159" s="20">
        <v>2</v>
      </c>
    </row>
    <row r="3160" spans="1:9" x14ac:dyDescent="0.25">
      <c r="A3160" s="20" t="s">
        <v>14</v>
      </c>
      <c r="B3160" s="28" t="s">
        <v>657</v>
      </c>
      <c r="C3160" s="20" t="s">
        <v>7</v>
      </c>
      <c r="D3160" t="s">
        <v>883</v>
      </c>
      <c r="E3160"/>
      <c r="F3160"/>
      <c r="G3160" t="s">
        <v>894</v>
      </c>
      <c r="H3160" t="s">
        <v>96</v>
      </c>
      <c r="I3160" s="20">
        <v>1</v>
      </c>
    </row>
    <row r="3161" spans="1:9" x14ac:dyDescent="0.25">
      <c r="A3161" s="20" t="s">
        <v>14</v>
      </c>
      <c r="B3161" s="28" t="s">
        <v>657</v>
      </c>
      <c r="C3161" s="20" t="s">
        <v>7</v>
      </c>
      <c r="D3161" t="s">
        <v>896</v>
      </c>
      <c r="E3161"/>
      <c r="F3161"/>
      <c r="G3161"/>
      <c r="H3161"/>
      <c r="I3161" s="20"/>
    </row>
    <row r="3162" spans="1:9" x14ac:dyDescent="0.25">
      <c r="A3162" s="20" t="s">
        <v>14</v>
      </c>
      <c r="B3162" s="28" t="s">
        <v>657</v>
      </c>
      <c r="C3162" s="20" t="s">
        <v>7</v>
      </c>
      <c r="D3162" t="s">
        <v>897</v>
      </c>
      <c r="E3162"/>
      <c r="F3162"/>
      <c r="G3162"/>
      <c r="H3162"/>
      <c r="I3162" s="20"/>
    </row>
    <row r="3163" spans="1:9" x14ac:dyDescent="0.25">
      <c r="A3163" s="20" t="s">
        <v>14</v>
      </c>
      <c r="B3163" s="28" t="s">
        <v>657</v>
      </c>
      <c r="C3163" s="20" t="s">
        <v>7</v>
      </c>
      <c r="D3163" t="s">
        <v>898</v>
      </c>
      <c r="E3163"/>
      <c r="F3163"/>
      <c r="G3163"/>
      <c r="H3163"/>
      <c r="I3163" s="20"/>
    </row>
    <row r="3164" spans="1:9" x14ac:dyDescent="0.25">
      <c r="A3164" s="20" t="s">
        <v>14</v>
      </c>
      <c r="B3164" s="28" t="s">
        <v>657</v>
      </c>
      <c r="C3164" s="20" t="s">
        <v>7</v>
      </c>
      <c r="D3164" t="s">
        <v>899</v>
      </c>
      <c r="E3164"/>
      <c r="F3164"/>
      <c r="G3164"/>
      <c r="H3164"/>
      <c r="I3164" s="20"/>
    </row>
    <row r="3165" spans="1:9" x14ac:dyDescent="0.25">
      <c r="A3165" s="20" t="s">
        <v>14</v>
      </c>
      <c r="B3165" s="28" t="s">
        <v>657</v>
      </c>
      <c r="C3165" s="20" t="s">
        <v>7</v>
      </c>
      <c r="D3165" t="s">
        <v>900</v>
      </c>
      <c r="E3165"/>
      <c r="F3165"/>
      <c r="G3165"/>
      <c r="H3165"/>
      <c r="I3165" s="20"/>
    </row>
    <row r="3166" spans="1:9" x14ac:dyDescent="0.25">
      <c r="A3166" s="20" t="s">
        <v>14</v>
      </c>
      <c r="B3166" s="28" t="s">
        <v>657</v>
      </c>
      <c r="C3166" s="20" t="s">
        <v>7</v>
      </c>
      <c r="D3166" t="s">
        <v>901</v>
      </c>
      <c r="E3166"/>
      <c r="F3166"/>
      <c r="G3166"/>
      <c r="H3166"/>
      <c r="I3166" s="20"/>
    </row>
    <row r="3167" spans="1:9" x14ac:dyDescent="0.25">
      <c r="A3167" s="20" t="s">
        <v>14</v>
      </c>
      <c r="B3167" s="28" t="s">
        <v>657</v>
      </c>
      <c r="C3167" s="20" t="s">
        <v>7</v>
      </c>
      <c r="D3167" t="s">
        <v>902</v>
      </c>
      <c r="E3167"/>
      <c r="F3167" t="s">
        <v>760</v>
      </c>
      <c r="G3167"/>
      <c r="H3167"/>
      <c r="I3167" s="20"/>
    </row>
    <row r="3168" spans="1:9" x14ac:dyDescent="0.25">
      <c r="A3168" s="20" t="s">
        <v>14</v>
      </c>
      <c r="B3168" s="28" t="s">
        <v>657</v>
      </c>
      <c r="C3168" s="20" t="s">
        <v>7</v>
      </c>
      <c r="D3168" t="s">
        <v>903</v>
      </c>
      <c r="E3168"/>
      <c r="F3168"/>
      <c r="G3168"/>
      <c r="H3168"/>
      <c r="I3168" s="20"/>
    </row>
    <row r="3169" spans="1:9" x14ac:dyDescent="0.25">
      <c r="A3169" s="20" t="s">
        <v>14</v>
      </c>
      <c r="B3169" s="28" t="s">
        <v>657</v>
      </c>
      <c r="C3169" s="20" t="s">
        <v>7</v>
      </c>
      <c r="D3169" t="s">
        <v>904</v>
      </c>
      <c r="E3169"/>
      <c r="F3169"/>
      <c r="G3169"/>
      <c r="H3169"/>
      <c r="I3169" s="20"/>
    </row>
    <row r="3170" spans="1:9" x14ac:dyDescent="0.25">
      <c r="A3170" s="20" t="s">
        <v>14</v>
      </c>
      <c r="B3170" s="28" t="s">
        <v>657</v>
      </c>
      <c r="C3170" s="20" t="s">
        <v>7</v>
      </c>
      <c r="D3170" t="s">
        <v>905</v>
      </c>
      <c r="E3170"/>
      <c r="F3170"/>
      <c r="G3170"/>
      <c r="H3170"/>
      <c r="I3170" s="20"/>
    </row>
    <row r="3171" spans="1:9" x14ac:dyDescent="0.25">
      <c r="A3171" s="20" t="s">
        <v>14</v>
      </c>
      <c r="B3171" s="28" t="s">
        <v>657</v>
      </c>
      <c r="C3171" s="20" t="s">
        <v>7</v>
      </c>
      <c r="D3171" t="s">
        <v>906</v>
      </c>
      <c r="E3171"/>
      <c r="F3171"/>
      <c r="G3171"/>
      <c r="H3171"/>
      <c r="I3171" s="20"/>
    </row>
    <row r="3172" spans="1:9" x14ac:dyDescent="0.25">
      <c r="A3172" s="20" t="s">
        <v>14</v>
      </c>
      <c r="B3172" s="28" t="s">
        <v>657</v>
      </c>
      <c r="C3172" s="20" t="s">
        <v>7</v>
      </c>
      <c r="D3172" t="s">
        <v>907</v>
      </c>
      <c r="E3172"/>
      <c r="F3172" t="s">
        <v>932</v>
      </c>
      <c r="G3172"/>
      <c r="H3172"/>
      <c r="I3172" s="20"/>
    </row>
    <row r="3173" spans="1:9" x14ac:dyDescent="0.25">
      <c r="A3173" s="20" t="s">
        <v>14</v>
      </c>
      <c r="B3173" s="28" t="s">
        <v>657</v>
      </c>
      <c r="C3173" s="20" t="s">
        <v>7</v>
      </c>
      <c r="D3173" t="s">
        <v>908</v>
      </c>
      <c r="E3173"/>
      <c r="F3173" t="s">
        <v>933</v>
      </c>
      <c r="G3173"/>
      <c r="H3173"/>
      <c r="I3173" s="20"/>
    </row>
    <row r="3174" spans="1:9" x14ac:dyDescent="0.25">
      <c r="A3174" s="20" t="s">
        <v>14</v>
      </c>
      <c r="B3174" s="28" t="s">
        <v>657</v>
      </c>
      <c r="C3174" s="20" t="s">
        <v>7</v>
      </c>
      <c r="D3174" t="s">
        <v>909</v>
      </c>
      <c r="E3174"/>
      <c r="F3174"/>
      <c r="G3174"/>
      <c r="H3174"/>
      <c r="I3174" s="20"/>
    </row>
    <row r="3175" spans="1:9" x14ac:dyDescent="0.25">
      <c r="A3175" s="20" t="s">
        <v>14</v>
      </c>
      <c r="B3175" s="28" t="s">
        <v>657</v>
      </c>
      <c r="C3175" s="20" t="s">
        <v>7</v>
      </c>
      <c r="D3175" t="s">
        <v>910</v>
      </c>
      <c r="E3175"/>
      <c r="F3175"/>
      <c r="G3175" t="s">
        <v>1949</v>
      </c>
      <c r="H3175" t="s">
        <v>96</v>
      </c>
      <c r="I3175" s="20">
        <v>1</v>
      </c>
    </row>
    <row r="3176" spans="1:9" x14ac:dyDescent="0.25">
      <c r="A3176" s="20" t="s">
        <v>14</v>
      </c>
      <c r="B3176" s="28" t="s">
        <v>657</v>
      </c>
      <c r="C3176" s="20" t="s">
        <v>7</v>
      </c>
      <c r="D3176" t="s">
        <v>910</v>
      </c>
      <c r="E3176"/>
      <c r="F3176"/>
      <c r="G3176" t="s">
        <v>1950</v>
      </c>
      <c r="H3176" t="s">
        <v>96</v>
      </c>
      <c r="I3176" s="20">
        <v>1</v>
      </c>
    </row>
    <row r="3177" spans="1:9" x14ac:dyDescent="0.25">
      <c r="A3177" s="20" t="s">
        <v>14</v>
      </c>
      <c r="B3177" s="28" t="s">
        <v>657</v>
      </c>
      <c r="C3177" s="20" t="s">
        <v>7</v>
      </c>
      <c r="D3177" t="s">
        <v>911</v>
      </c>
      <c r="E3177"/>
      <c r="F3177"/>
      <c r="G3177" t="s">
        <v>1951</v>
      </c>
      <c r="H3177" t="s">
        <v>96</v>
      </c>
      <c r="I3177" s="20">
        <v>1</v>
      </c>
    </row>
    <row r="3178" spans="1:9" x14ac:dyDescent="0.25">
      <c r="A3178" s="20" t="s">
        <v>14</v>
      </c>
      <c r="B3178" s="28" t="s">
        <v>657</v>
      </c>
      <c r="C3178" s="20" t="s">
        <v>7</v>
      </c>
      <c r="D3178" t="s">
        <v>911</v>
      </c>
      <c r="E3178"/>
      <c r="F3178"/>
      <c r="G3178" t="s">
        <v>1952</v>
      </c>
      <c r="H3178" t="s">
        <v>96</v>
      </c>
      <c r="I3178" s="20">
        <v>1</v>
      </c>
    </row>
    <row r="3179" spans="1:9" x14ac:dyDescent="0.25">
      <c r="A3179" s="20" t="s">
        <v>14</v>
      </c>
      <c r="B3179" s="28" t="s">
        <v>657</v>
      </c>
      <c r="C3179" s="20" t="s">
        <v>7</v>
      </c>
      <c r="D3179" t="s">
        <v>912</v>
      </c>
      <c r="E3179"/>
      <c r="F3179"/>
      <c r="G3179"/>
      <c r="H3179"/>
      <c r="I3179" s="20"/>
    </row>
    <row r="3180" spans="1:9" x14ac:dyDescent="0.25">
      <c r="A3180" s="20" t="s">
        <v>14</v>
      </c>
      <c r="B3180" s="28" t="s">
        <v>657</v>
      </c>
      <c r="C3180" s="20" t="s">
        <v>7</v>
      </c>
      <c r="D3180" t="s">
        <v>913</v>
      </c>
      <c r="E3180"/>
      <c r="F3180"/>
      <c r="G3180"/>
      <c r="H3180"/>
      <c r="I3180" s="20"/>
    </row>
    <row r="3181" spans="1:9" x14ac:dyDescent="0.25">
      <c r="A3181" s="20" t="s">
        <v>14</v>
      </c>
      <c r="B3181" s="28" t="s">
        <v>657</v>
      </c>
      <c r="C3181" s="20" t="s">
        <v>7</v>
      </c>
      <c r="D3181" t="s">
        <v>914</v>
      </c>
      <c r="E3181"/>
      <c r="F3181"/>
      <c r="G3181"/>
      <c r="H3181"/>
      <c r="I3181" s="20"/>
    </row>
    <row r="3182" spans="1:9" x14ac:dyDescent="0.25">
      <c r="A3182" s="20" t="s">
        <v>14</v>
      </c>
      <c r="B3182" s="28" t="s">
        <v>657</v>
      </c>
      <c r="C3182" s="20" t="s">
        <v>7</v>
      </c>
      <c r="D3182" t="s">
        <v>915</v>
      </c>
      <c r="E3182"/>
      <c r="F3182"/>
      <c r="G3182"/>
      <c r="H3182"/>
      <c r="I3182" s="20"/>
    </row>
    <row r="3183" spans="1:9" x14ac:dyDescent="0.25">
      <c r="A3183" s="20" t="s">
        <v>14</v>
      </c>
      <c r="B3183" s="28" t="s">
        <v>657</v>
      </c>
      <c r="C3183" s="20" t="s">
        <v>7</v>
      </c>
      <c r="D3183" t="s">
        <v>916</v>
      </c>
      <c r="E3183"/>
      <c r="F3183"/>
      <c r="G3183"/>
      <c r="H3183"/>
      <c r="I3183" s="20"/>
    </row>
    <row r="3184" spans="1:9" x14ac:dyDescent="0.25">
      <c r="A3184" s="20" t="s">
        <v>14</v>
      </c>
      <c r="B3184" s="28" t="s">
        <v>657</v>
      </c>
      <c r="C3184" s="20" t="s">
        <v>7</v>
      </c>
      <c r="D3184" t="s">
        <v>917</v>
      </c>
      <c r="E3184"/>
      <c r="F3184"/>
      <c r="G3184"/>
      <c r="H3184"/>
      <c r="I3184" s="20"/>
    </row>
    <row r="3185" spans="1:9" x14ac:dyDescent="0.25">
      <c r="A3185" s="20" t="s">
        <v>14</v>
      </c>
      <c r="B3185" s="28" t="s">
        <v>657</v>
      </c>
      <c r="C3185" s="20" t="s">
        <v>7</v>
      </c>
      <c r="D3185" t="s">
        <v>918</v>
      </c>
      <c r="E3185"/>
      <c r="F3185"/>
      <c r="G3185"/>
      <c r="H3185"/>
      <c r="I3185" s="20"/>
    </row>
    <row r="3186" spans="1:9" x14ac:dyDescent="0.25">
      <c r="A3186" s="20" t="s">
        <v>14</v>
      </c>
      <c r="B3186" s="28" t="s">
        <v>657</v>
      </c>
      <c r="C3186" s="20" t="s">
        <v>7</v>
      </c>
      <c r="D3186" t="s">
        <v>919</v>
      </c>
      <c r="E3186"/>
      <c r="F3186"/>
      <c r="G3186"/>
      <c r="H3186"/>
      <c r="I3186" s="20"/>
    </row>
    <row r="3187" spans="1:9" x14ac:dyDescent="0.25">
      <c r="A3187" s="20" t="s">
        <v>14</v>
      </c>
      <c r="B3187" s="28" t="s">
        <v>657</v>
      </c>
      <c r="C3187" s="20" t="s">
        <v>7</v>
      </c>
      <c r="D3187" t="s">
        <v>920</v>
      </c>
      <c r="E3187"/>
      <c r="F3187"/>
      <c r="G3187"/>
      <c r="H3187"/>
      <c r="I3187" s="20"/>
    </row>
    <row r="3188" spans="1:9" x14ac:dyDescent="0.25">
      <c r="A3188" s="20" t="s">
        <v>14</v>
      </c>
      <c r="B3188" s="28" t="s">
        <v>657</v>
      </c>
      <c r="C3188" s="20" t="s">
        <v>7</v>
      </c>
      <c r="D3188" t="s">
        <v>921</v>
      </c>
      <c r="E3188"/>
      <c r="F3188"/>
      <c r="G3188"/>
      <c r="H3188"/>
      <c r="I3188" s="20"/>
    </row>
    <row r="3189" spans="1:9" x14ac:dyDescent="0.25">
      <c r="A3189" s="20" t="s">
        <v>14</v>
      </c>
      <c r="B3189" s="28" t="s">
        <v>657</v>
      </c>
      <c r="C3189" s="20" t="s">
        <v>7</v>
      </c>
      <c r="D3189" t="s">
        <v>922</v>
      </c>
      <c r="E3189"/>
      <c r="F3189"/>
      <c r="G3189"/>
      <c r="H3189"/>
      <c r="I3189" s="20"/>
    </row>
    <row r="3190" spans="1:9" x14ac:dyDescent="0.25">
      <c r="A3190" s="20" t="s">
        <v>14</v>
      </c>
      <c r="B3190" s="28" t="s">
        <v>657</v>
      </c>
      <c r="C3190" s="20" t="s">
        <v>7</v>
      </c>
      <c r="D3190" t="s">
        <v>923</v>
      </c>
      <c r="E3190"/>
      <c r="F3190"/>
      <c r="G3190"/>
      <c r="H3190"/>
      <c r="I3190" s="20"/>
    </row>
    <row r="3191" spans="1:9" x14ac:dyDescent="0.25">
      <c r="A3191" s="20" t="s">
        <v>14</v>
      </c>
      <c r="B3191" s="28" t="s">
        <v>657</v>
      </c>
      <c r="C3191" s="20" t="s">
        <v>7</v>
      </c>
      <c r="D3191" t="s">
        <v>924</v>
      </c>
      <c r="E3191"/>
      <c r="F3191" t="s">
        <v>936</v>
      </c>
      <c r="G3191"/>
      <c r="H3191"/>
      <c r="I3191" s="20"/>
    </row>
    <row r="3192" spans="1:9" x14ac:dyDescent="0.25">
      <c r="A3192" s="20" t="s">
        <v>14</v>
      </c>
      <c r="B3192" s="28" t="s">
        <v>657</v>
      </c>
      <c r="C3192" s="20" t="s">
        <v>7</v>
      </c>
      <c r="D3192" t="s">
        <v>925</v>
      </c>
      <c r="E3192"/>
      <c r="F3192" t="s">
        <v>197</v>
      </c>
      <c r="G3192"/>
      <c r="H3192"/>
      <c r="I3192" s="20"/>
    </row>
    <row r="3193" spans="1:9" x14ac:dyDescent="0.25">
      <c r="A3193" s="20" t="s">
        <v>14</v>
      </c>
      <c r="B3193" s="28" t="s">
        <v>657</v>
      </c>
      <c r="C3193" s="20" t="s">
        <v>7</v>
      </c>
      <c r="D3193" t="s">
        <v>926</v>
      </c>
      <c r="E3193"/>
      <c r="F3193" t="s">
        <v>936</v>
      </c>
      <c r="G3193"/>
      <c r="H3193"/>
      <c r="I3193" s="20"/>
    </row>
    <row r="3194" spans="1:9" x14ac:dyDescent="0.25">
      <c r="A3194" s="20" t="s">
        <v>14</v>
      </c>
      <c r="B3194" s="28" t="s">
        <v>657</v>
      </c>
      <c r="C3194" s="20" t="s">
        <v>7</v>
      </c>
      <c r="D3194" t="s">
        <v>927</v>
      </c>
      <c r="E3194"/>
      <c r="F3194" t="s">
        <v>197</v>
      </c>
      <c r="G3194"/>
      <c r="H3194"/>
      <c r="I3194" s="20"/>
    </row>
    <row r="3195" spans="1:9" x14ac:dyDescent="0.25">
      <c r="A3195" s="20" t="s">
        <v>14</v>
      </c>
      <c r="B3195" s="28" t="s">
        <v>657</v>
      </c>
      <c r="C3195" s="20" t="s">
        <v>7</v>
      </c>
      <c r="D3195" t="s">
        <v>928</v>
      </c>
      <c r="E3195"/>
      <c r="F3195" t="s">
        <v>197</v>
      </c>
      <c r="G3195"/>
      <c r="H3195"/>
      <c r="I3195" s="20"/>
    </row>
    <row r="3196" spans="1:9" x14ac:dyDescent="0.25">
      <c r="A3196" s="20" t="s">
        <v>14</v>
      </c>
      <c r="B3196" s="28" t="s">
        <v>657</v>
      </c>
      <c r="C3196" s="20" t="s">
        <v>7</v>
      </c>
      <c r="D3196" t="s">
        <v>929</v>
      </c>
      <c r="E3196"/>
      <c r="F3196" t="s">
        <v>197</v>
      </c>
      <c r="G3196"/>
      <c r="H3196"/>
      <c r="I3196" s="20"/>
    </row>
    <row r="3197" spans="1:9" x14ac:dyDescent="0.25">
      <c r="A3197" s="20" t="s">
        <v>14</v>
      </c>
      <c r="B3197" s="28" t="s">
        <v>657</v>
      </c>
      <c r="C3197" s="20" t="s">
        <v>7</v>
      </c>
      <c r="D3197" t="s">
        <v>930</v>
      </c>
      <c r="E3197"/>
      <c r="F3197" t="s">
        <v>197</v>
      </c>
      <c r="G3197"/>
      <c r="H3197"/>
      <c r="I3197" s="20"/>
    </row>
    <row r="3198" spans="1:9" x14ac:dyDescent="0.25">
      <c r="A3198" s="20" t="s">
        <v>14</v>
      </c>
      <c r="B3198" s="28" t="s">
        <v>657</v>
      </c>
      <c r="C3198" s="20" t="s">
        <v>7</v>
      </c>
      <c r="D3198" t="s">
        <v>937</v>
      </c>
      <c r="E3198"/>
      <c r="F3198"/>
      <c r="G3198"/>
      <c r="H3198"/>
      <c r="I3198" s="20"/>
    </row>
    <row r="3199" spans="1:9" x14ac:dyDescent="0.25">
      <c r="A3199" s="20" t="s">
        <v>14</v>
      </c>
      <c r="B3199" s="28" t="s">
        <v>657</v>
      </c>
      <c r="C3199" s="20" t="s">
        <v>7</v>
      </c>
      <c r="D3199" t="s">
        <v>938</v>
      </c>
      <c r="E3199"/>
      <c r="F3199"/>
      <c r="G3199"/>
      <c r="H3199"/>
      <c r="I3199" s="20"/>
    </row>
    <row r="3200" spans="1:9" x14ac:dyDescent="0.25">
      <c r="A3200" s="20" t="s">
        <v>14</v>
      </c>
      <c r="B3200" s="28" t="s">
        <v>657</v>
      </c>
      <c r="C3200" s="20" t="s">
        <v>7</v>
      </c>
      <c r="D3200" t="s">
        <v>939</v>
      </c>
      <c r="E3200"/>
      <c r="F3200"/>
      <c r="G3200"/>
      <c r="H3200"/>
      <c r="I3200" s="20"/>
    </row>
    <row r="3201" spans="1:9" x14ac:dyDescent="0.25">
      <c r="A3201" s="20" t="s">
        <v>14</v>
      </c>
      <c r="B3201" s="28" t="s">
        <v>657</v>
      </c>
      <c r="C3201" s="20" t="s">
        <v>7</v>
      </c>
      <c r="D3201" t="s">
        <v>940</v>
      </c>
      <c r="E3201"/>
      <c r="F3201"/>
      <c r="G3201"/>
      <c r="H3201"/>
      <c r="I3201" s="20"/>
    </row>
    <row r="3202" spans="1:9" x14ac:dyDescent="0.25">
      <c r="A3202" s="20" t="s">
        <v>14</v>
      </c>
      <c r="B3202" s="28" t="s">
        <v>657</v>
      </c>
      <c r="C3202" s="20" t="s">
        <v>7</v>
      </c>
      <c r="D3202" t="s">
        <v>941</v>
      </c>
      <c r="E3202"/>
      <c r="F3202"/>
      <c r="G3202"/>
      <c r="H3202"/>
      <c r="I3202" s="20"/>
    </row>
    <row r="3203" spans="1:9" x14ac:dyDescent="0.25">
      <c r="A3203" s="20" t="s">
        <v>14</v>
      </c>
      <c r="B3203" s="28" t="s">
        <v>657</v>
      </c>
      <c r="C3203" s="20" t="s">
        <v>7</v>
      </c>
      <c r="D3203" t="s">
        <v>942</v>
      </c>
      <c r="E3203"/>
      <c r="F3203"/>
      <c r="G3203"/>
      <c r="H3203"/>
      <c r="I3203" s="20"/>
    </row>
    <row r="3204" spans="1:9" x14ac:dyDescent="0.25">
      <c r="A3204" s="20" t="s">
        <v>14</v>
      </c>
      <c r="B3204" s="28" t="s">
        <v>657</v>
      </c>
      <c r="C3204" s="20" t="s">
        <v>7</v>
      </c>
      <c r="D3204" t="s">
        <v>943</v>
      </c>
      <c r="E3204"/>
      <c r="F3204"/>
      <c r="G3204"/>
      <c r="H3204"/>
      <c r="I3204" s="20"/>
    </row>
    <row r="3205" spans="1:9" x14ac:dyDescent="0.25">
      <c r="A3205" s="20" t="s">
        <v>14</v>
      </c>
      <c r="B3205" s="28" t="s">
        <v>657</v>
      </c>
      <c r="C3205" s="20" t="s">
        <v>7</v>
      </c>
      <c r="D3205" t="s">
        <v>944</v>
      </c>
      <c r="E3205"/>
      <c r="F3205"/>
      <c r="G3205"/>
      <c r="H3205"/>
      <c r="I3205" s="20"/>
    </row>
    <row r="3206" spans="1:9" x14ac:dyDescent="0.25">
      <c r="A3206" s="20" t="s">
        <v>14</v>
      </c>
      <c r="B3206" s="28" t="s">
        <v>657</v>
      </c>
      <c r="C3206" s="20" t="s">
        <v>7</v>
      </c>
      <c r="D3206" t="s">
        <v>945</v>
      </c>
      <c r="E3206"/>
      <c r="F3206"/>
      <c r="G3206"/>
      <c r="H3206"/>
      <c r="I3206" s="20"/>
    </row>
    <row r="3207" spans="1:9" x14ac:dyDescent="0.25">
      <c r="A3207" s="20" t="s">
        <v>14</v>
      </c>
      <c r="B3207" s="28" t="s">
        <v>657</v>
      </c>
      <c r="C3207" s="20" t="s">
        <v>7</v>
      </c>
      <c r="D3207" t="s">
        <v>946</v>
      </c>
      <c r="E3207"/>
      <c r="F3207"/>
      <c r="G3207"/>
      <c r="H3207"/>
      <c r="I3207" s="20"/>
    </row>
    <row r="3208" spans="1:9" x14ac:dyDescent="0.25">
      <c r="A3208" s="20" t="s">
        <v>14</v>
      </c>
      <c r="B3208" s="28" t="s">
        <v>657</v>
      </c>
      <c r="C3208" s="20" t="s">
        <v>7</v>
      </c>
      <c r="D3208" t="s">
        <v>947</v>
      </c>
      <c r="E3208"/>
      <c r="F3208"/>
      <c r="G3208"/>
      <c r="H3208"/>
      <c r="I3208" s="20"/>
    </row>
    <row r="3209" spans="1:9" x14ac:dyDescent="0.25">
      <c r="A3209" s="20" t="s">
        <v>14</v>
      </c>
      <c r="B3209" s="28" t="s">
        <v>657</v>
      </c>
      <c r="C3209" s="20" t="s">
        <v>7</v>
      </c>
      <c r="D3209" t="s">
        <v>948</v>
      </c>
      <c r="E3209"/>
      <c r="F3209"/>
      <c r="G3209"/>
      <c r="H3209"/>
      <c r="I3209" s="20"/>
    </row>
    <row r="3210" spans="1:9" x14ac:dyDescent="0.25">
      <c r="A3210" s="20" t="s">
        <v>14</v>
      </c>
      <c r="B3210" s="28" t="s">
        <v>657</v>
      </c>
      <c r="C3210" s="20" t="s">
        <v>7</v>
      </c>
      <c r="D3210" t="s">
        <v>952</v>
      </c>
      <c r="E3210"/>
      <c r="F3210"/>
      <c r="G3210" t="s">
        <v>889</v>
      </c>
      <c r="H3210" s="12" t="s">
        <v>101</v>
      </c>
      <c r="I3210" s="20">
        <v>0.9</v>
      </c>
    </row>
    <row r="3211" spans="1:9" x14ac:dyDescent="0.25">
      <c r="A3211" s="20" t="s">
        <v>14</v>
      </c>
      <c r="B3211" s="28" t="s">
        <v>657</v>
      </c>
      <c r="C3211" s="20" t="s">
        <v>7</v>
      </c>
      <c r="D3211" t="s">
        <v>953</v>
      </c>
      <c r="E3211"/>
      <c r="F3211" t="s">
        <v>197</v>
      </c>
      <c r="G3211"/>
      <c r="H3211"/>
      <c r="I3211" s="20"/>
    </row>
    <row r="3212" spans="1:9" x14ac:dyDescent="0.25">
      <c r="A3212" s="20" t="s">
        <v>14</v>
      </c>
      <c r="B3212" s="28" t="s">
        <v>657</v>
      </c>
      <c r="C3212" s="20" t="s">
        <v>5</v>
      </c>
      <c r="D3212" t="s">
        <v>854</v>
      </c>
      <c r="E3212"/>
      <c r="F3212"/>
      <c r="G3212"/>
      <c r="H3212"/>
      <c r="I3212" s="20"/>
    </row>
    <row r="3213" spans="1:9" x14ac:dyDescent="0.25">
      <c r="A3213" s="20" t="s">
        <v>14</v>
      </c>
      <c r="B3213" s="28" t="s">
        <v>657</v>
      </c>
      <c r="C3213" s="20" t="s">
        <v>5</v>
      </c>
      <c r="D3213" t="s">
        <v>855</v>
      </c>
      <c r="E3213"/>
      <c r="F3213" t="s">
        <v>884</v>
      </c>
      <c r="G3213"/>
      <c r="H3213"/>
      <c r="I3213" s="20"/>
    </row>
    <row r="3214" spans="1:9" x14ac:dyDescent="0.25">
      <c r="A3214" s="20" t="s">
        <v>14</v>
      </c>
      <c r="B3214" s="28" t="s">
        <v>657</v>
      </c>
      <c r="C3214" s="20" t="s">
        <v>5</v>
      </c>
      <c r="D3214" t="s">
        <v>856</v>
      </c>
      <c r="E3214"/>
      <c r="F3214"/>
      <c r="G3214" t="s">
        <v>885</v>
      </c>
      <c r="H3214" s="12" t="s">
        <v>101</v>
      </c>
      <c r="I3214" s="20">
        <v>610</v>
      </c>
    </row>
    <row r="3215" spans="1:9" x14ac:dyDescent="0.25">
      <c r="A3215" s="20" t="s">
        <v>14</v>
      </c>
      <c r="B3215" s="28" t="s">
        <v>657</v>
      </c>
      <c r="C3215" s="20" t="s">
        <v>5</v>
      </c>
      <c r="D3215" t="s">
        <v>857</v>
      </c>
      <c r="E3215"/>
      <c r="F3215" t="s">
        <v>886</v>
      </c>
      <c r="G3215"/>
      <c r="H3215"/>
      <c r="I3215" s="20"/>
    </row>
    <row r="3216" spans="1:9" x14ac:dyDescent="0.25">
      <c r="A3216" s="20" t="s">
        <v>14</v>
      </c>
      <c r="B3216" s="28" t="s">
        <v>657</v>
      </c>
      <c r="C3216" s="20" t="s">
        <v>5</v>
      </c>
      <c r="D3216" t="s">
        <v>859</v>
      </c>
      <c r="E3216"/>
      <c r="F3216"/>
      <c r="G3216"/>
      <c r="H3216"/>
      <c r="I3216" s="20"/>
    </row>
    <row r="3217" spans="1:9" x14ac:dyDescent="0.25">
      <c r="A3217" s="20" t="s">
        <v>14</v>
      </c>
      <c r="B3217" s="28" t="s">
        <v>657</v>
      </c>
      <c r="C3217" s="20" t="s">
        <v>5</v>
      </c>
      <c r="D3217" t="s">
        <v>860</v>
      </c>
      <c r="E3217"/>
      <c r="F3217"/>
      <c r="G3217"/>
      <c r="H3217"/>
      <c r="I3217" s="20"/>
    </row>
    <row r="3218" spans="1:9" x14ac:dyDescent="0.25">
      <c r="A3218" s="20" t="s">
        <v>14</v>
      </c>
      <c r="B3218" s="28" t="s">
        <v>657</v>
      </c>
      <c r="C3218" s="20" t="s">
        <v>5</v>
      </c>
      <c r="D3218" t="s">
        <v>862</v>
      </c>
      <c r="E3218"/>
      <c r="F3218"/>
      <c r="G3218"/>
      <c r="H3218"/>
      <c r="I3218" s="20"/>
    </row>
    <row r="3219" spans="1:9" x14ac:dyDescent="0.25">
      <c r="A3219" s="20" t="s">
        <v>14</v>
      </c>
      <c r="B3219" s="28" t="s">
        <v>657</v>
      </c>
      <c r="C3219" s="20" t="s">
        <v>5</v>
      </c>
      <c r="D3219" t="s">
        <v>895</v>
      </c>
      <c r="E3219"/>
      <c r="F3219" t="s">
        <v>931</v>
      </c>
      <c r="G3219"/>
      <c r="H3219"/>
      <c r="I3219" s="20"/>
    </row>
    <row r="3220" spans="1:9" x14ac:dyDescent="0.25">
      <c r="A3220" s="20" t="s">
        <v>14</v>
      </c>
      <c r="B3220" s="28" t="s">
        <v>657</v>
      </c>
      <c r="C3220" s="20" t="s">
        <v>5</v>
      </c>
      <c r="D3220" t="s">
        <v>864</v>
      </c>
      <c r="E3220"/>
      <c r="F3220"/>
      <c r="G3220"/>
      <c r="H3220"/>
      <c r="I3220" s="20"/>
    </row>
    <row r="3221" spans="1:9" x14ac:dyDescent="0.25">
      <c r="A3221" s="20" t="s">
        <v>14</v>
      </c>
      <c r="B3221" s="28" t="s">
        <v>657</v>
      </c>
      <c r="C3221" s="20" t="s">
        <v>5</v>
      </c>
      <c r="D3221" t="s">
        <v>865</v>
      </c>
      <c r="E3221"/>
      <c r="F3221"/>
      <c r="G3221"/>
      <c r="H3221"/>
      <c r="I3221" s="20"/>
    </row>
    <row r="3222" spans="1:9" x14ac:dyDescent="0.25">
      <c r="A3222" s="20" t="s">
        <v>14</v>
      </c>
      <c r="B3222" s="28" t="s">
        <v>657</v>
      </c>
      <c r="C3222" s="20" t="s">
        <v>5</v>
      </c>
      <c r="D3222" t="s">
        <v>866</v>
      </c>
      <c r="E3222"/>
      <c r="F3222"/>
      <c r="G3222"/>
      <c r="H3222"/>
      <c r="I3222" s="20"/>
    </row>
    <row r="3223" spans="1:9" x14ac:dyDescent="0.25">
      <c r="A3223" s="20" t="s">
        <v>14</v>
      </c>
      <c r="B3223" s="28" t="s">
        <v>657</v>
      </c>
      <c r="C3223" s="20" t="s">
        <v>5</v>
      </c>
      <c r="D3223" t="s">
        <v>867</v>
      </c>
      <c r="E3223"/>
      <c r="F3223"/>
      <c r="G3223"/>
      <c r="H3223"/>
      <c r="I3223" s="20"/>
    </row>
    <row r="3224" spans="1:9" x14ac:dyDescent="0.25">
      <c r="A3224" s="20" t="s">
        <v>14</v>
      </c>
      <c r="B3224" s="28" t="s">
        <v>657</v>
      </c>
      <c r="C3224" s="20" t="s">
        <v>5</v>
      </c>
      <c r="D3224" t="s">
        <v>868</v>
      </c>
      <c r="E3224"/>
      <c r="F3224"/>
      <c r="G3224"/>
      <c r="H3224"/>
      <c r="I3224" s="20"/>
    </row>
    <row r="3225" spans="1:9" x14ac:dyDescent="0.25">
      <c r="A3225" s="20" t="s">
        <v>14</v>
      </c>
      <c r="B3225" s="28" t="s">
        <v>657</v>
      </c>
      <c r="C3225" s="20" t="s">
        <v>5</v>
      </c>
      <c r="D3225" t="s">
        <v>869</v>
      </c>
      <c r="E3225"/>
      <c r="F3225"/>
      <c r="G3225"/>
      <c r="H3225"/>
      <c r="I3225" s="20"/>
    </row>
    <row r="3226" spans="1:9" x14ac:dyDescent="0.25">
      <c r="A3226" s="20" t="s">
        <v>14</v>
      </c>
      <c r="B3226" s="28" t="s">
        <v>657</v>
      </c>
      <c r="C3226" s="20" t="s">
        <v>5</v>
      </c>
      <c r="D3226" t="s">
        <v>870</v>
      </c>
      <c r="E3226"/>
      <c r="F3226"/>
      <c r="G3226"/>
      <c r="H3226"/>
      <c r="I3226" s="20"/>
    </row>
    <row r="3227" spans="1:9" x14ac:dyDescent="0.25">
      <c r="A3227" s="20" t="s">
        <v>14</v>
      </c>
      <c r="B3227" s="28" t="s">
        <v>657</v>
      </c>
      <c r="C3227" s="20" t="s">
        <v>5</v>
      </c>
      <c r="D3227" t="s">
        <v>871</v>
      </c>
      <c r="E3227"/>
      <c r="F3227"/>
      <c r="G3227"/>
      <c r="H3227"/>
      <c r="I3227" s="20"/>
    </row>
    <row r="3228" spans="1:9" x14ac:dyDescent="0.25">
      <c r="A3228" s="20" t="s">
        <v>14</v>
      </c>
      <c r="B3228" s="28" t="s">
        <v>657</v>
      </c>
      <c r="C3228" s="20" t="s">
        <v>5</v>
      </c>
      <c r="D3228" t="s">
        <v>872</v>
      </c>
      <c r="E3228"/>
      <c r="F3228"/>
      <c r="G3228"/>
      <c r="H3228"/>
      <c r="I3228" s="20"/>
    </row>
    <row r="3229" spans="1:9" x14ac:dyDescent="0.25">
      <c r="A3229" s="20" t="s">
        <v>14</v>
      </c>
      <c r="B3229" s="28" t="s">
        <v>657</v>
      </c>
      <c r="C3229" s="20" t="s">
        <v>5</v>
      </c>
      <c r="D3229" t="s">
        <v>873</v>
      </c>
      <c r="E3229"/>
      <c r="F3229"/>
      <c r="G3229"/>
      <c r="H3229"/>
      <c r="I3229" s="20"/>
    </row>
    <row r="3230" spans="1:9" x14ac:dyDescent="0.25">
      <c r="A3230" s="20" t="s">
        <v>14</v>
      </c>
      <c r="B3230" s="28" t="s">
        <v>657</v>
      </c>
      <c r="C3230" s="20" t="s">
        <v>5</v>
      </c>
      <c r="D3230" t="s">
        <v>874</v>
      </c>
      <c r="E3230"/>
      <c r="F3230"/>
      <c r="G3230"/>
      <c r="H3230"/>
      <c r="I3230" s="20"/>
    </row>
    <row r="3231" spans="1:9" x14ac:dyDescent="0.25">
      <c r="A3231" s="20" t="s">
        <v>14</v>
      </c>
      <c r="B3231" s="28" t="s">
        <v>657</v>
      </c>
      <c r="C3231" s="20" t="s">
        <v>5</v>
      </c>
      <c r="D3231" t="s">
        <v>875</v>
      </c>
      <c r="E3231"/>
      <c r="F3231"/>
      <c r="G3231"/>
      <c r="H3231"/>
      <c r="I3231" s="20"/>
    </row>
    <row r="3232" spans="1:9" x14ac:dyDescent="0.25">
      <c r="A3232" s="20" t="s">
        <v>14</v>
      </c>
      <c r="B3232" s="28" t="s">
        <v>657</v>
      </c>
      <c r="C3232" s="20" t="s">
        <v>5</v>
      </c>
      <c r="D3232" t="s">
        <v>876</v>
      </c>
      <c r="E3232"/>
      <c r="F3232"/>
      <c r="G3232"/>
      <c r="H3232"/>
      <c r="I3232" s="20"/>
    </row>
    <row r="3233" spans="1:9" x14ac:dyDescent="0.25">
      <c r="A3233" s="20" t="s">
        <v>14</v>
      </c>
      <c r="B3233" s="28" t="s">
        <v>657</v>
      </c>
      <c r="C3233" s="20" t="s">
        <v>5</v>
      </c>
      <c r="D3233" t="s">
        <v>877</v>
      </c>
      <c r="E3233"/>
      <c r="F3233"/>
      <c r="G3233"/>
      <c r="H3233"/>
      <c r="I3233" s="20"/>
    </row>
    <row r="3234" spans="1:9" x14ac:dyDescent="0.25">
      <c r="A3234" s="20" t="s">
        <v>14</v>
      </c>
      <c r="B3234" s="28" t="s">
        <v>657</v>
      </c>
      <c r="C3234" s="20" t="s">
        <v>5</v>
      </c>
      <c r="D3234" t="s">
        <v>878</v>
      </c>
      <c r="E3234"/>
      <c r="F3234"/>
      <c r="G3234" t="s">
        <v>889</v>
      </c>
      <c r="H3234" s="12" t="s">
        <v>101</v>
      </c>
      <c r="I3234" s="20">
        <v>54</v>
      </c>
    </row>
    <row r="3235" spans="1:9" x14ac:dyDescent="0.25">
      <c r="A3235" s="20" t="s">
        <v>14</v>
      </c>
      <c r="B3235" s="28" t="s">
        <v>657</v>
      </c>
      <c r="C3235" s="20" t="s">
        <v>5</v>
      </c>
      <c r="D3235" t="s">
        <v>879</v>
      </c>
      <c r="E3235"/>
      <c r="F3235"/>
      <c r="G3235" t="s">
        <v>1942</v>
      </c>
      <c r="H3235" t="s">
        <v>96</v>
      </c>
      <c r="I3235" s="20">
        <v>2</v>
      </c>
    </row>
    <row r="3236" spans="1:9" x14ac:dyDescent="0.25">
      <c r="A3236" s="20" t="s">
        <v>14</v>
      </c>
      <c r="B3236" s="28" t="s">
        <v>657</v>
      </c>
      <c r="C3236" s="20" t="s">
        <v>5</v>
      </c>
      <c r="D3236" t="s">
        <v>879</v>
      </c>
      <c r="E3236"/>
      <c r="F3236"/>
      <c r="G3236" t="s">
        <v>1941</v>
      </c>
      <c r="H3236" t="s">
        <v>96</v>
      </c>
      <c r="I3236" s="20">
        <v>2</v>
      </c>
    </row>
    <row r="3237" spans="1:9" x14ac:dyDescent="0.25">
      <c r="A3237" s="20" t="s">
        <v>14</v>
      </c>
      <c r="B3237" s="28" t="s">
        <v>657</v>
      </c>
      <c r="C3237" s="20" t="s">
        <v>5</v>
      </c>
      <c r="D3237" t="s">
        <v>880</v>
      </c>
      <c r="E3237"/>
      <c r="F3237"/>
      <c r="G3237" t="s">
        <v>1944</v>
      </c>
      <c r="H3237" t="s">
        <v>96</v>
      </c>
      <c r="I3237" s="20">
        <v>1</v>
      </c>
    </row>
    <row r="3238" spans="1:9" x14ac:dyDescent="0.25">
      <c r="A3238" s="20" t="s">
        <v>14</v>
      </c>
      <c r="B3238" s="28" t="s">
        <v>657</v>
      </c>
      <c r="C3238" s="20" t="s">
        <v>5</v>
      </c>
      <c r="D3238" t="s">
        <v>880</v>
      </c>
      <c r="E3238"/>
      <c r="F3238"/>
      <c r="G3238" t="s">
        <v>1943</v>
      </c>
      <c r="H3238" t="s">
        <v>96</v>
      </c>
      <c r="I3238" s="20">
        <v>1</v>
      </c>
    </row>
    <row r="3239" spans="1:9" x14ac:dyDescent="0.25">
      <c r="A3239" s="20" t="s">
        <v>14</v>
      </c>
      <c r="B3239" s="28" t="s">
        <v>657</v>
      </c>
      <c r="C3239" s="20" t="s">
        <v>5</v>
      </c>
      <c r="D3239" t="s">
        <v>881</v>
      </c>
      <c r="E3239"/>
      <c r="F3239"/>
      <c r="G3239" t="s">
        <v>1946</v>
      </c>
      <c r="H3239" t="s">
        <v>96</v>
      </c>
      <c r="I3239" s="20">
        <v>2</v>
      </c>
    </row>
    <row r="3240" spans="1:9" x14ac:dyDescent="0.25">
      <c r="A3240" s="20" t="s">
        <v>14</v>
      </c>
      <c r="B3240" s="28" t="s">
        <v>657</v>
      </c>
      <c r="C3240" s="20" t="s">
        <v>5</v>
      </c>
      <c r="D3240" t="s">
        <v>881</v>
      </c>
      <c r="E3240"/>
      <c r="F3240"/>
      <c r="G3240" t="s">
        <v>1945</v>
      </c>
      <c r="H3240" t="s">
        <v>96</v>
      </c>
      <c r="I3240" s="20">
        <v>2</v>
      </c>
    </row>
    <row r="3241" spans="1:9" x14ac:dyDescent="0.25">
      <c r="A3241" s="20" t="s">
        <v>14</v>
      </c>
      <c r="B3241" s="28" t="s">
        <v>657</v>
      </c>
      <c r="C3241" s="20" t="s">
        <v>7</v>
      </c>
      <c r="D3241" t="s">
        <v>882</v>
      </c>
      <c r="E3241"/>
      <c r="F3241"/>
      <c r="G3241" t="s">
        <v>1948</v>
      </c>
      <c r="H3241" t="s">
        <v>96</v>
      </c>
      <c r="I3241" s="20">
        <v>2</v>
      </c>
    </row>
    <row r="3242" spans="1:9" x14ac:dyDescent="0.25">
      <c r="A3242" s="20" t="s">
        <v>14</v>
      </c>
      <c r="B3242" s="28" t="s">
        <v>657</v>
      </c>
      <c r="C3242" s="20" t="s">
        <v>5</v>
      </c>
      <c r="D3242" t="s">
        <v>882</v>
      </c>
      <c r="E3242"/>
      <c r="F3242"/>
      <c r="G3242" t="s">
        <v>1947</v>
      </c>
      <c r="H3242" t="s">
        <v>96</v>
      </c>
      <c r="I3242" s="20">
        <v>2</v>
      </c>
    </row>
    <row r="3243" spans="1:9" x14ac:dyDescent="0.25">
      <c r="A3243" s="20" t="s">
        <v>14</v>
      </c>
      <c r="B3243" s="28" t="s">
        <v>657</v>
      </c>
      <c r="C3243" s="20" t="s">
        <v>5</v>
      </c>
      <c r="D3243" t="s">
        <v>883</v>
      </c>
      <c r="E3243"/>
      <c r="F3243"/>
      <c r="G3243" t="s">
        <v>894</v>
      </c>
      <c r="H3243" t="s">
        <v>96</v>
      </c>
      <c r="I3243" s="20">
        <v>1</v>
      </c>
    </row>
    <row r="3244" spans="1:9" x14ac:dyDescent="0.25">
      <c r="A3244" s="20" t="s">
        <v>14</v>
      </c>
      <c r="B3244" s="28" t="s">
        <v>657</v>
      </c>
      <c r="C3244" s="20" t="s">
        <v>5</v>
      </c>
      <c r="D3244" t="s">
        <v>896</v>
      </c>
      <c r="E3244"/>
      <c r="F3244"/>
      <c r="G3244"/>
      <c r="H3244"/>
      <c r="I3244" s="20"/>
    </row>
    <row r="3245" spans="1:9" x14ac:dyDescent="0.25">
      <c r="A3245" s="20" t="s">
        <v>14</v>
      </c>
      <c r="B3245" s="28" t="s">
        <v>657</v>
      </c>
      <c r="C3245" s="20" t="s">
        <v>5</v>
      </c>
      <c r="D3245" t="s">
        <v>897</v>
      </c>
      <c r="E3245"/>
      <c r="F3245"/>
      <c r="G3245"/>
      <c r="H3245"/>
      <c r="I3245" s="20"/>
    </row>
    <row r="3246" spans="1:9" x14ac:dyDescent="0.25">
      <c r="A3246" s="20" t="s">
        <v>14</v>
      </c>
      <c r="B3246" s="28" t="s">
        <v>657</v>
      </c>
      <c r="C3246" s="20" t="s">
        <v>5</v>
      </c>
      <c r="D3246" t="s">
        <v>898</v>
      </c>
      <c r="E3246"/>
      <c r="F3246"/>
      <c r="G3246"/>
      <c r="H3246"/>
      <c r="I3246" s="20"/>
    </row>
    <row r="3247" spans="1:9" x14ac:dyDescent="0.25">
      <c r="A3247" s="20" t="s">
        <v>14</v>
      </c>
      <c r="B3247" s="28" t="s">
        <v>657</v>
      </c>
      <c r="C3247" s="20" t="s">
        <v>5</v>
      </c>
      <c r="D3247" t="s">
        <v>899</v>
      </c>
      <c r="E3247"/>
      <c r="F3247"/>
      <c r="G3247"/>
      <c r="H3247"/>
      <c r="I3247" s="20"/>
    </row>
    <row r="3248" spans="1:9" x14ac:dyDescent="0.25">
      <c r="A3248" s="20" t="s">
        <v>14</v>
      </c>
      <c r="B3248" s="28" t="s">
        <v>657</v>
      </c>
      <c r="C3248" s="20" t="s">
        <v>5</v>
      </c>
      <c r="D3248" t="s">
        <v>900</v>
      </c>
      <c r="E3248"/>
      <c r="F3248"/>
      <c r="G3248"/>
      <c r="H3248"/>
      <c r="I3248" s="20"/>
    </row>
    <row r="3249" spans="1:9" x14ac:dyDescent="0.25">
      <c r="A3249" s="20" t="s">
        <v>14</v>
      </c>
      <c r="B3249" s="28" t="s">
        <v>657</v>
      </c>
      <c r="C3249" s="20" t="s">
        <v>5</v>
      </c>
      <c r="D3249" t="s">
        <v>901</v>
      </c>
      <c r="E3249"/>
      <c r="F3249"/>
      <c r="G3249"/>
      <c r="H3249"/>
      <c r="I3249" s="20"/>
    </row>
    <row r="3250" spans="1:9" x14ac:dyDescent="0.25">
      <c r="A3250" s="20" t="s">
        <v>14</v>
      </c>
      <c r="B3250" s="28" t="s">
        <v>657</v>
      </c>
      <c r="C3250" s="20" t="s">
        <v>5</v>
      </c>
      <c r="D3250" t="s">
        <v>903</v>
      </c>
      <c r="E3250"/>
      <c r="F3250"/>
      <c r="G3250"/>
      <c r="H3250"/>
      <c r="I3250" s="20"/>
    </row>
    <row r="3251" spans="1:9" x14ac:dyDescent="0.25">
      <c r="A3251" s="20" t="s">
        <v>14</v>
      </c>
      <c r="B3251" s="28" t="s">
        <v>657</v>
      </c>
      <c r="C3251" s="20" t="s">
        <v>5</v>
      </c>
      <c r="D3251" t="s">
        <v>904</v>
      </c>
      <c r="E3251"/>
      <c r="F3251"/>
      <c r="G3251"/>
      <c r="H3251"/>
      <c r="I3251" s="20"/>
    </row>
    <row r="3252" spans="1:9" x14ac:dyDescent="0.25">
      <c r="A3252" s="20" t="s">
        <v>14</v>
      </c>
      <c r="B3252" s="28" t="s">
        <v>657</v>
      </c>
      <c r="C3252" s="20" t="s">
        <v>5</v>
      </c>
      <c r="D3252" t="s">
        <v>905</v>
      </c>
      <c r="E3252"/>
      <c r="F3252"/>
      <c r="G3252"/>
      <c r="H3252"/>
      <c r="I3252" s="20"/>
    </row>
    <row r="3253" spans="1:9" x14ac:dyDescent="0.25">
      <c r="A3253" s="20" t="s">
        <v>14</v>
      </c>
      <c r="B3253" s="28" t="s">
        <v>657</v>
      </c>
      <c r="C3253" s="20" t="s">
        <v>5</v>
      </c>
      <c r="D3253" t="s">
        <v>906</v>
      </c>
      <c r="E3253"/>
      <c r="F3253"/>
      <c r="G3253"/>
      <c r="H3253"/>
      <c r="I3253" s="20"/>
    </row>
    <row r="3254" spans="1:9" x14ac:dyDescent="0.25">
      <c r="A3254" s="20" t="s">
        <v>14</v>
      </c>
      <c r="B3254" s="28" t="s">
        <v>657</v>
      </c>
      <c r="C3254" s="20" t="s">
        <v>5</v>
      </c>
      <c r="D3254" t="s">
        <v>907</v>
      </c>
      <c r="E3254"/>
      <c r="F3254" t="s">
        <v>932</v>
      </c>
      <c r="G3254"/>
      <c r="H3254"/>
      <c r="I3254" s="20"/>
    </row>
    <row r="3255" spans="1:9" x14ac:dyDescent="0.25">
      <c r="A3255" s="20" t="s">
        <v>14</v>
      </c>
      <c r="B3255" s="28" t="s">
        <v>657</v>
      </c>
      <c r="C3255" s="20" t="s">
        <v>5</v>
      </c>
      <c r="D3255" t="s">
        <v>908</v>
      </c>
      <c r="E3255"/>
      <c r="F3255" t="s">
        <v>933</v>
      </c>
      <c r="G3255"/>
      <c r="H3255"/>
      <c r="I3255" s="20"/>
    </row>
    <row r="3256" spans="1:9" x14ac:dyDescent="0.25">
      <c r="A3256" s="20" t="s">
        <v>14</v>
      </c>
      <c r="B3256" s="28" t="s">
        <v>657</v>
      </c>
      <c r="C3256" s="20" t="s">
        <v>5</v>
      </c>
      <c r="D3256" t="s">
        <v>909</v>
      </c>
      <c r="E3256"/>
      <c r="F3256"/>
      <c r="G3256"/>
      <c r="H3256"/>
      <c r="I3256" s="20"/>
    </row>
    <row r="3257" spans="1:9" x14ac:dyDescent="0.25">
      <c r="A3257" s="20" t="s">
        <v>14</v>
      </c>
      <c r="B3257" s="28" t="s">
        <v>657</v>
      </c>
      <c r="C3257" s="20" t="s">
        <v>5</v>
      </c>
      <c r="D3257" t="s">
        <v>910</v>
      </c>
      <c r="E3257"/>
      <c r="F3257"/>
      <c r="G3257" t="s">
        <v>1949</v>
      </c>
      <c r="H3257" t="s">
        <v>96</v>
      </c>
      <c r="I3257" s="20">
        <v>1</v>
      </c>
    </row>
    <row r="3258" spans="1:9" x14ac:dyDescent="0.25">
      <c r="A3258" s="20" t="s">
        <v>14</v>
      </c>
      <c r="B3258" s="28" t="s">
        <v>657</v>
      </c>
      <c r="C3258" s="20" t="s">
        <v>5</v>
      </c>
      <c r="D3258" t="s">
        <v>910</v>
      </c>
      <c r="E3258"/>
      <c r="F3258"/>
      <c r="G3258" t="s">
        <v>1950</v>
      </c>
      <c r="H3258" t="s">
        <v>96</v>
      </c>
      <c r="I3258" s="20">
        <v>1</v>
      </c>
    </row>
    <row r="3259" spans="1:9" x14ac:dyDescent="0.25">
      <c r="A3259" s="20" t="s">
        <v>14</v>
      </c>
      <c r="B3259" s="28" t="s">
        <v>657</v>
      </c>
      <c r="C3259" s="20" t="s">
        <v>5</v>
      </c>
      <c r="D3259" t="s">
        <v>911</v>
      </c>
      <c r="E3259"/>
      <c r="F3259"/>
      <c r="G3259" t="s">
        <v>1951</v>
      </c>
      <c r="H3259" t="s">
        <v>96</v>
      </c>
      <c r="I3259" s="20">
        <v>1</v>
      </c>
    </row>
    <row r="3260" spans="1:9" x14ac:dyDescent="0.25">
      <c r="A3260" s="20" t="s">
        <v>14</v>
      </c>
      <c r="B3260" s="28" t="s">
        <v>657</v>
      </c>
      <c r="C3260" s="20" t="s">
        <v>5</v>
      </c>
      <c r="D3260" t="s">
        <v>911</v>
      </c>
      <c r="E3260"/>
      <c r="F3260"/>
      <c r="G3260" t="s">
        <v>1952</v>
      </c>
      <c r="H3260" t="s">
        <v>96</v>
      </c>
      <c r="I3260" s="20">
        <v>1</v>
      </c>
    </row>
    <row r="3261" spans="1:9" x14ac:dyDescent="0.25">
      <c r="A3261" s="20" t="s">
        <v>14</v>
      </c>
      <c r="B3261" s="28" t="s">
        <v>657</v>
      </c>
      <c r="C3261" s="20" t="s">
        <v>5</v>
      </c>
      <c r="D3261" t="s">
        <v>912</v>
      </c>
      <c r="E3261"/>
      <c r="F3261"/>
      <c r="G3261"/>
      <c r="H3261"/>
      <c r="I3261" s="20"/>
    </row>
    <row r="3262" spans="1:9" x14ac:dyDescent="0.25">
      <c r="A3262" s="20" t="s">
        <v>14</v>
      </c>
      <c r="B3262" s="28" t="s">
        <v>657</v>
      </c>
      <c r="C3262" s="20" t="s">
        <v>5</v>
      </c>
      <c r="D3262" t="s">
        <v>913</v>
      </c>
      <c r="E3262"/>
      <c r="F3262"/>
      <c r="G3262"/>
      <c r="H3262"/>
      <c r="I3262" s="20"/>
    </row>
    <row r="3263" spans="1:9" x14ac:dyDescent="0.25">
      <c r="A3263" s="20" t="s">
        <v>14</v>
      </c>
      <c r="B3263" s="28" t="s">
        <v>657</v>
      </c>
      <c r="C3263" s="20" t="s">
        <v>5</v>
      </c>
      <c r="D3263" t="s">
        <v>914</v>
      </c>
      <c r="E3263"/>
      <c r="F3263"/>
      <c r="G3263"/>
      <c r="H3263"/>
      <c r="I3263" s="20"/>
    </row>
    <row r="3264" spans="1:9" x14ac:dyDescent="0.25">
      <c r="A3264" s="20" t="s">
        <v>14</v>
      </c>
      <c r="B3264" s="28" t="s">
        <v>657</v>
      </c>
      <c r="C3264" s="20" t="s">
        <v>5</v>
      </c>
      <c r="D3264" t="s">
        <v>915</v>
      </c>
      <c r="E3264"/>
      <c r="F3264"/>
      <c r="G3264"/>
      <c r="H3264"/>
      <c r="I3264" s="20"/>
    </row>
    <row r="3265" spans="1:9" x14ac:dyDescent="0.25">
      <c r="A3265" s="20" t="s">
        <v>14</v>
      </c>
      <c r="B3265" s="28" t="s">
        <v>657</v>
      </c>
      <c r="C3265" s="20" t="s">
        <v>5</v>
      </c>
      <c r="D3265" t="s">
        <v>916</v>
      </c>
      <c r="E3265"/>
      <c r="F3265"/>
      <c r="G3265"/>
      <c r="H3265"/>
      <c r="I3265" s="20"/>
    </row>
    <row r="3266" spans="1:9" x14ac:dyDescent="0.25">
      <c r="A3266" s="20" t="s">
        <v>14</v>
      </c>
      <c r="B3266" s="28" t="s">
        <v>657</v>
      </c>
      <c r="C3266" s="20" t="s">
        <v>5</v>
      </c>
      <c r="D3266" t="s">
        <v>917</v>
      </c>
      <c r="E3266"/>
      <c r="F3266"/>
      <c r="G3266"/>
      <c r="H3266"/>
      <c r="I3266" s="20"/>
    </row>
    <row r="3267" spans="1:9" x14ac:dyDescent="0.25">
      <c r="A3267" s="20" t="s">
        <v>14</v>
      </c>
      <c r="B3267" s="28" t="s">
        <v>657</v>
      </c>
      <c r="C3267" s="20" t="s">
        <v>5</v>
      </c>
      <c r="D3267" t="s">
        <v>918</v>
      </c>
      <c r="E3267"/>
      <c r="F3267"/>
      <c r="G3267"/>
      <c r="H3267"/>
      <c r="I3267" s="20"/>
    </row>
    <row r="3268" spans="1:9" x14ac:dyDescent="0.25">
      <c r="A3268" s="20" t="s">
        <v>14</v>
      </c>
      <c r="B3268" s="28" t="s">
        <v>657</v>
      </c>
      <c r="C3268" s="20" t="s">
        <v>5</v>
      </c>
      <c r="D3268" t="s">
        <v>919</v>
      </c>
      <c r="E3268"/>
      <c r="F3268"/>
      <c r="G3268"/>
      <c r="H3268"/>
      <c r="I3268" s="20"/>
    </row>
    <row r="3269" spans="1:9" x14ac:dyDescent="0.25">
      <c r="A3269" s="20" t="s">
        <v>14</v>
      </c>
      <c r="B3269" s="28" t="s">
        <v>657</v>
      </c>
      <c r="C3269" s="20" t="s">
        <v>5</v>
      </c>
      <c r="D3269" t="s">
        <v>920</v>
      </c>
      <c r="E3269"/>
      <c r="F3269"/>
      <c r="G3269"/>
      <c r="H3269"/>
      <c r="I3269" s="20"/>
    </row>
    <row r="3270" spans="1:9" x14ac:dyDescent="0.25">
      <c r="A3270" s="20" t="s">
        <v>14</v>
      </c>
      <c r="B3270" s="28" t="s">
        <v>657</v>
      </c>
      <c r="C3270" s="20" t="s">
        <v>5</v>
      </c>
      <c r="D3270" t="s">
        <v>921</v>
      </c>
      <c r="E3270"/>
      <c r="F3270"/>
      <c r="G3270"/>
      <c r="H3270"/>
      <c r="I3270" s="20"/>
    </row>
    <row r="3271" spans="1:9" x14ac:dyDescent="0.25">
      <c r="A3271" s="20" t="s">
        <v>14</v>
      </c>
      <c r="B3271" s="28" t="s">
        <v>657</v>
      </c>
      <c r="C3271" s="20" t="s">
        <v>5</v>
      </c>
      <c r="D3271" t="s">
        <v>922</v>
      </c>
      <c r="E3271"/>
      <c r="F3271"/>
      <c r="G3271"/>
      <c r="H3271"/>
      <c r="I3271" s="20"/>
    </row>
    <row r="3272" spans="1:9" x14ac:dyDescent="0.25">
      <c r="A3272" s="20" t="s">
        <v>14</v>
      </c>
      <c r="B3272" s="28" t="s">
        <v>657</v>
      </c>
      <c r="C3272" s="20" t="s">
        <v>5</v>
      </c>
      <c r="D3272" t="s">
        <v>923</v>
      </c>
      <c r="E3272"/>
      <c r="F3272"/>
      <c r="G3272"/>
      <c r="H3272"/>
      <c r="I3272" s="20"/>
    </row>
    <row r="3273" spans="1:9" x14ac:dyDescent="0.25">
      <c r="A3273" s="20" t="s">
        <v>14</v>
      </c>
      <c r="B3273" s="28" t="s">
        <v>657</v>
      </c>
      <c r="C3273" s="20" t="s">
        <v>5</v>
      </c>
      <c r="D3273" t="s">
        <v>924</v>
      </c>
      <c r="E3273"/>
      <c r="F3273" t="s">
        <v>936</v>
      </c>
      <c r="G3273"/>
      <c r="H3273"/>
      <c r="I3273" s="20"/>
    </row>
    <row r="3274" spans="1:9" x14ac:dyDescent="0.25">
      <c r="A3274" s="20" t="s">
        <v>14</v>
      </c>
      <c r="B3274" s="28" t="s">
        <v>657</v>
      </c>
      <c r="C3274" s="20" t="s">
        <v>5</v>
      </c>
      <c r="D3274" t="s">
        <v>925</v>
      </c>
      <c r="E3274"/>
      <c r="F3274" t="s">
        <v>197</v>
      </c>
      <c r="G3274"/>
      <c r="H3274"/>
      <c r="I3274" s="20"/>
    </row>
    <row r="3275" spans="1:9" x14ac:dyDescent="0.25">
      <c r="A3275" s="20" t="s">
        <v>14</v>
      </c>
      <c r="B3275" s="28" t="s">
        <v>657</v>
      </c>
      <c r="C3275" s="20" t="s">
        <v>5</v>
      </c>
      <c r="D3275" t="s">
        <v>926</v>
      </c>
      <c r="E3275"/>
      <c r="F3275" t="s">
        <v>936</v>
      </c>
      <c r="G3275"/>
      <c r="H3275"/>
      <c r="I3275" s="20"/>
    </row>
    <row r="3276" spans="1:9" x14ac:dyDescent="0.25">
      <c r="A3276" s="20" t="s">
        <v>14</v>
      </c>
      <c r="B3276" s="28" t="s">
        <v>657</v>
      </c>
      <c r="C3276" s="20" t="s">
        <v>5</v>
      </c>
      <c r="D3276" t="s">
        <v>927</v>
      </c>
      <c r="E3276"/>
      <c r="F3276" t="s">
        <v>197</v>
      </c>
      <c r="G3276"/>
      <c r="H3276"/>
      <c r="I3276" s="20"/>
    </row>
    <row r="3277" spans="1:9" x14ac:dyDescent="0.25">
      <c r="A3277" s="20" t="s">
        <v>14</v>
      </c>
      <c r="B3277" s="28" t="s">
        <v>657</v>
      </c>
      <c r="C3277" s="20" t="s">
        <v>5</v>
      </c>
      <c r="D3277" t="s">
        <v>928</v>
      </c>
      <c r="E3277"/>
      <c r="F3277" t="s">
        <v>197</v>
      </c>
      <c r="G3277"/>
      <c r="H3277"/>
      <c r="I3277" s="20"/>
    </row>
    <row r="3278" spans="1:9" x14ac:dyDescent="0.25">
      <c r="A3278" s="20" t="s">
        <v>14</v>
      </c>
      <c r="B3278" s="28" t="s">
        <v>657</v>
      </c>
      <c r="C3278" s="20" t="s">
        <v>5</v>
      </c>
      <c r="D3278" t="s">
        <v>929</v>
      </c>
      <c r="E3278"/>
      <c r="F3278" t="s">
        <v>197</v>
      </c>
      <c r="G3278"/>
      <c r="H3278"/>
      <c r="I3278" s="20"/>
    </row>
    <row r="3279" spans="1:9" x14ac:dyDescent="0.25">
      <c r="A3279" s="20" t="s">
        <v>14</v>
      </c>
      <c r="B3279" s="28" t="s">
        <v>657</v>
      </c>
      <c r="C3279" s="20" t="s">
        <v>5</v>
      </c>
      <c r="D3279" t="s">
        <v>930</v>
      </c>
      <c r="E3279"/>
      <c r="F3279" t="s">
        <v>197</v>
      </c>
      <c r="G3279"/>
      <c r="H3279"/>
      <c r="I3279" s="20"/>
    </row>
    <row r="3280" spans="1:9" x14ac:dyDescent="0.25">
      <c r="A3280" s="20" t="s">
        <v>14</v>
      </c>
      <c r="B3280" s="28" t="s">
        <v>657</v>
      </c>
      <c r="C3280" s="20" t="s">
        <v>5</v>
      </c>
      <c r="D3280" t="s">
        <v>937</v>
      </c>
      <c r="E3280"/>
      <c r="F3280"/>
      <c r="G3280"/>
      <c r="H3280"/>
      <c r="I3280" s="20"/>
    </row>
    <row r="3281" spans="1:9" x14ac:dyDescent="0.25">
      <c r="A3281" s="20" t="s">
        <v>14</v>
      </c>
      <c r="B3281" s="28" t="s">
        <v>657</v>
      </c>
      <c r="C3281" s="20" t="s">
        <v>5</v>
      </c>
      <c r="D3281" t="s">
        <v>938</v>
      </c>
      <c r="E3281"/>
      <c r="F3281"/>
      <c r="G3281"/>
      <c r="H3281"/>
      <c r="I3281" s="20"/>
    </row>
    <row r="3282" spans="1:9" x14ac:dyDescent="0.25">
      <c r="A3282" s="20" t="s">
        <v>14</v>
      </c>
      <c r="B3282" s="28" t="s">
        <v>657</v>
      </c>
      <c r="C3282" s="20" t="s">
        <v>5</v>
      </c>
      <c r="D3282" t="s">
        <v>939</v>
      </c>
      <c r="E3282"/>
      <c r="F3282"/>
      <c r="G3282"/>
      <c r="H3282"/>
      <c r="I3282" s="20"/>
    </row>
    <row r="3283" spans="1:9" x14ac:dyDescent="0.25">
      <c r="A3283" s="20" t="s">
        <v>14</v>
      </c>
      <c r="B3283" s="28" t="s">
        <v>657</v>
      </c>
      <c r="C3283" s="20" t="s">
        <v>5</v>
      </c>
      <c r="D3283" t="s">
        <v>940</v>
      </c>
      <c r="E3283"/>
      <c r="F3283"/>
      <c r="G3283"/>
      <c r="H3283"/>
      <c r="I3283" s="20"/>
    </row>
    <row r="3284" spans="1:9" x14ac:dyDescent="0.25">
      <c r="A3284" s="20" t="s">
        <v>14</v>
      </c>
      <c r="B3284" s="28" t="s">
        <v>657</v>
      </c>
      <c r="C3284" s="20" t="s">
        <v>5</v>
      </c>
      <c r="D3284" t="s">
        <v>941</v>
      </c>
      <c r="E3284"/>
      <c r="F3284"/>
      <c r="G3284"/>
      <c r="H3284"/>
      <c r="I3284" s="20"/>
    </row>
    <row r="3285" spans="1:9" x14ac:dyDescent="0.25">
      <c r="A3285" s="20" t="s">
        <v>14</v>
      </c>
      <c r="B3285" s="28" t="s">
        <v>657</v>
      </c>
      <c r="C3285" s="20" t="s">
        <v>5</v>
      </c>
      <c r="D3285" t="s">
        <v>942</v>
      </c>
      <c r="E3285"/>
      <c r="F3285"/>
      <c r="G3285"/>
      <c r="H3285"/>
      <c r="I3285" s="20"/>
    </row>
    <row r="3286" spans="1:9" x14ac:dyDescent="0.25">
      <c r="A3286" s="20" t="s">
        <v>14</v>
      </c>
      <c r="B3286" s="28" t="s">
        <v>657</v>
      </c>
      <c r="C3286" s="20" t="s">
        <v>5</v>
      </c>
      <c r="D3286" t="s">
        <v>943</v>
      </c>
      <c r="E3286"/>
      <c r="F3286"/>
      <c r="G3286"/>
      <c r="H3286"/>
      <c r="I3286" s="20"/>
    </row>
    <row r="3287" spans="1:9" x14ac:dyDescent="0.25">
      <c r="A3287" s="20" t="s">
        <v>14</v>
      </c>
      <c r="B3287" s="28" t="s">
        <v>657</v>
      </c>
      <c r="C3287" s="20" t="s">
        <v>5</v>
      </c>
      <c r="D3287" t="s">
        <v>955</v>
      </c>
      <c r="E3287"/>
      <c r="F3287"/>
      <c r="G3287"/>
      <c r="H3287"/>
      <c r="I3287" s="20"/>
    </row>
    <row r="3288" spans="1:9" x14ac:dyDescent="0.25">
      <c r="A3288" s="20" t="s">
        <v>14</v>
      </c>
      <c r="B3288" s="28" t="s">
        <v>657</v>
      </c>
      <c r="C3288" s="20" t="s">
        <v>5</v>
      </c>
      <c r="D3288" t="s">
        <v>945</v>
      </c>
      <c r="E3288"/>
      <c r="F3288"/>
      <c r="G3288"/>
      <c r="H3288"/>
      <c r="I3288" s="20"/>
    </row>
    <row r="3289" spans="1:9" x14ac:dyDescent="0.25">
      <c r="A3289" s="20" t="s">
        <v>14</v>
      </c>
      <c r="B3289" s="28" t="s">
        <v>657</v>
      </c>
      <c r="C3289" s="20" t="s">
        <v>5</v>
      </c>
      <c r="D3289" t="s">
        <v>946</v>
      </c>
      <c r="E3289"/>
      <c r="F3289"/>
      <c r="G3289"/>
      <c r="H3289"/>
      <c r="I3289" s="20"/>
    </row>
    <row r="3290" spans="1:9" x14ac:dyDescent="0.25">
      <c r="A3290" s="20" t="s">
        <v>14</v>
      </c>
      <c r="B3290" s="28" t="s">
        <v>657</v>
      </c>
      <c r="C3290" s="20" t="s">
        <v>5</v>
      </c>
      <c r="D3290" t="s">
        <v>947</v>
      </c>
      <c r="E3290"/>
      <c r="F3290"/>
      <c r="G3290"/>
      <c r="H3290"/>
      <c r="I3290" s="20"/>
    </row>
    <row r="3291" spans="1:9" x14ac:dyDescent="0.25">
      <c r="A3291" s="20" t="s">
        <v>14</v>
      </c>
      <c r="B3291" s="28" t="s">
        <v>657</v>
      </c>
      <c r="C3291" s="20" t="s">
        <v>5</v>
      </c>
      <c r="D3291" t="s">
        <v>948</v>
      </c>
      <c r="E3291"/>
      <c r="F3291"/>
      <c r="G3291"/>
      <c r="H3291"/>
      <c r="I3291" s="20"/>
    </row>
    <row r="3292" spans="1:9" x14ac:dyDescent="0.25">
      <c r="A3292" s="20" t="s">
        <v>14</v>
      </c>
      <c r="B3292" s="28" t="s">
        <v>657</v>
      </c>
      <c r="C3292" s="20" t="s">
        <v>5</v>
      </c>
      <c r="D3292" t="s">
        <v>952</v>
      </c>
      <c r="E3292"/>
      <c r="F3292"/>
      <c r="G3292" t="s">
        <v>889</v>
      </c>
      <c r="H3292" s="12" t="s">
        <v>101</v>
      </c>
      <c r="I3292" s="20">
        <v>0.9</v>
      </c>
    </row>
    <row r="3293" spans="1:9" x14ac:dyDescent="0.25">
      <c r="A3293" s="20" t="s">
        <v>14</v>
      </c>
      <c r="B3293" s="28" t="s">
        <v>657</v>
      </c>
      <c r="C3293" s="20" t="s">
        <v>5</v>
      </c>
      <c r="D3293" t="s">
        <v>953</v>
      </c>
      <c r="E3293"/>
      <c r="F3293" t="s">
        <v>197</v>
      </c>
      <c r="G3293"/>
      <c r="H3293"/>
      <c r="I3293" s="20"/>
    </row>
    <row r="3294" spans="1:9" x14ac:dyDescent="0.25">
      <c r="A3294" s="20" t="s">
        <v>14</v>
      </c>
      <c r="B3294" s="28" t="s">
        <v>657</v>
      </c>
      <c r="C3294" s="20" t="s">
        <v>5</v>
      </c>
      <c r="D3294" t="s">
        <v>956</v>
      </c>
      <c r="E3294"/>
      <c r="F3294"/>
      <c r="G3294"/>
      <c r="H3294"/>
      <c r="I3294" s="20"/>
    </row>
    <row r="3295" spans="1:9" x14ac:dyDescent="0.25">
      <c r="A3295" s="20" t="s">
        <v>14</v>
      </c>
      <c r="B3295" s="28" t="s">
        <v>657</v>
      </c>
      <c r="C3295" s="20" t="s">
        <v>5</v>
      </c>
      <c r="D3295" t="s">
        <v>957</v>
      </c>
      <c r="E3295"/>
      <c r="F3295"/>
      <c r="G3295"/>
      <c r="H3295"/>
      <c r="I3295" s="20"/>
    </row>
    <row r="3296" spans="1:9" x14ac:dyDescent="0.25">
      <c r="A3296" s="20" t="s">
        <v>14</v>
      </c>
      <c r="B3296" s="28" t="s">
        <v>657</v>
      </c>
      <c r="C3296" s="20" t="s">
        <v>5</v>
      </c>
      <c r="D3296" t="s">
        <v>958</v>
      </c>
      <c r="E3296"/>
      <c r="F3296"/>
      <c r="G3296"/>
      <c r="H3296"/>
      <c r="I3296" s="20"/>
    </row>
    <row r="3297" spans="1:9" x14ac:dyDescent="0.25">
      <c r="A3297" s="20" t="s">
        <v>14</v>
      </c>
      <c r="B3297" s="28" t="s">
        <v>657</v>
      </c>
      <c r="C3297" s="20" t="s">
        <v>5</v>
      </c>
      <c r="D3297" t="s">
        <v>959</v>
      </c>
      <c r="E3297"/>
      <c r="F3297"/>
      <c r="G3297"/>
      <c r="H3297"/>
      <c r="I3297" s="20"/>
    </row>
    <row r="3298" spans="1:9" x14ac:dyDescent="0.25">
      <c r="A3298" s="20" t="s">
        <v>14</v>
      </c>
      <c r="B3298" s="28" t="s">
        <v>657</v>
      </c>
      <c r="C3298" s="20" t="s">
        <v>5</v>
      </c>
      <c r="D3298" t="s">
        <v>960</v>
      </c>
      <c r="E3298"/>
      <c r="F3298"/>
      <c r="G3298"/>
      <c r="H3298"/>
      <c r="I3298" s="20"/>
    </row>
    <row r="3299" spans="1:9" x14ac:dyDescent="0.25">
      <c r="A3299" s="20" t="s">
        <v>14</v>
      </c>
      <c r="B3299" s="28" t="s">
        <v>657</v>
      </c>
      <c r="C3299" s="20" t="s">
        <v>5</v>
      </c>
      <c r="D3299" t="s">
        <v>961</v>
      </c>
      <c r="E3299"/>
      <c r="F3299"/>
      <c r="G3299" t="s">
        <v>760</v>
      </c>
      <c r="H3299" s="12" t="s">
        <v>101</v>
      </c>
      <c r="I3299" s="20">
        <v>64</v>
      </c>
    </row>
    <row r="3300" spans="1:9" x14ac:dyDescent="0.25">
      <c r="A3300" s="20" t="s">
        <v>14</v>
      </c>
      <c r="B3300" s="28" t="s">
        <v>657</v>
      </c>
      <c r="C3300" s="20" t="s">
        <v>5</v>
      </c>
      <c r="D3300" t="s">
        <v>962</v>
      </c>
      <c r="E3300"/>
      <c r="F3300"/>
      <c r="G3300"/>
      <c r="H3300"/>
      <c r="I3300" s="20"/>
    </row>
    <row r="3301" spans="1:9" x14ac:dyDescent="0.25">
      <c r="A3301" s="20" t="s">
        <v>14</v>
      </c>
      <c r="B3301" s="28" t="s">
        <v>657</v>
      </c>
      <c r="C3301" s="20" t="s">
        <v>5</v>
      </c>
      <c r="D3301" t="s">
        <v>963</v>
      </c>
      <c r="E3301"/>
      <c r="F3301"/>
      <c r="G3301" t="s">
        <v>887</v>
      </c>
      <c r="H3301" s="12" t="s">
        <v>101</v>
      </c>
      <c r="I3301" s="20">
        <v>160</v>
      </c>
    </row>
    <row r="3302" spans="1:9" x14ac:dyDescent="0.25">
      <c r="A3302" s="20" t="s">
        <v>14</v>
      </c>
      <c r="B3302" s="28" t="s">
        <v>657</v>
      </c>
      <c r="C3302" s="20" t="s">
        <v>5</v>
      </c>
      <c r="D3302" t="s">
        <v>964</v>
      </c>
      <c r="E3302"/>
      <c r="F3302"/>
      <c r="G3302"/>
      <c r="H3302"/>
      <c r="I3302" s="20"/>
    </row>
    <row r="3303" spans="1:9" x14ac:dyDescent="0.25">
      <c r="A3303" s="20" t="s">
        <v>14</v>
      </c>
      <c r="B3303" s="28" t="s">
        <v>657</v>
      </c>
      <c r="C3303" s="20" t="s">
        <v>5</v>
      </c>
      <c r="D3303" t="s">
        <v>965</v>
      </c>
      <c r="E3303"/>
      <c r="F3303"/>
      <c r="G3303"/>
      <c r="H3303"/>
      <c r="I3303" s="20"/>
    </row>
    <row r="3304" spans="1:9" x14ac:dyDescent="0.25">
      <c r="A3304" s="20" t="s">
        <v>14</v>
      </c>
      <c r="B3304" s="28" t="s">
        <v>657</v>
      </c>
      <c r="C3304" s="20" t="s">
        <v>5</v>
      </c>
      <c r="D3304" t="s">
        <v>966</v>
      </c>
      <c r="E3304"/>
      <c r="F3304"/>
      <c r="G3304"/>
      <c r="H3304"/>
      <c r="I3304" s="20"/>
    </row>
    <row r="3305" spans="1:9" x14ac:dyDescent="0.25">
      <c r="A3305" s="20" t="s">
        <v>14</v>
      </c>
      <c r="B3305" s="28" t="s">
        <v>657</v>
      </c>
      <c r="C3305" s="20" t="s">
        <v>5</v>
      </c>
      <c r="D3305" t="s">
        <v>967</v>
      </c>
      <c r="E3305"/>
      <c r="F3305"/>
      <c r="G3305"/>
      <c r="H3305"/>
      <c r="I3305" s="20"/>
    </row>
    <row r="3306" spans="1:9" x14ac:dyDescent="0.25">
      <c r="A3306" s="37" t="s">
        <v>400</v>
      </c>
      <c r="B3306" s="28" t="s">
        <v>657</v>
      </c>
      <c r="C3306" s="29" t="s">
        <v>2</v>
      </c>
      <c r="D3306" t="s">
        <v>977</v>
      </c>
      <c r="E3306" t="s">
        <v>33</v>
      </c>
      <c r="F3306" t="s">
        <v>26</v>
      </c>
      <c r="G3306" t="s">
        <v>1533</v>
      </c>
      <c r="H3306" s="12" t="s">
        <v>101</v>
      </c>
      <c r="I3306" s="20">
        <v>65</v>
      </c>
    </row>
    <row r="3307" spans="1:9" x14ac:dyDescent="0.25">
      <c r="A3307" s="37" t="s">
        <v>400</v>
      </c>
      <c r="B3307" s="28" t="s">
        <v>657</v>
      </c>
      <c r="C3307" s="29" t="s">
        <v>413</v>
      </c>
      <c r="D3307" t="s">
        <v>977</v>
      </c>
      <c r="E3307" t="s">
        <v>33</v>
      </c>
      <c r="F3307" t="s">
        <v>26</v>
      </c>
      <c r="G3307" t="s">
        <v>1533</v>
      </c>
      <c r="H3307" s="12" t="s">
        <v>101</v>
      </c>
      <c r="I3307" s="20">
        <v>65</v>
      </c>
    </row>
    <row r="3308" spans="1:9" x14ac:dyDescent="0.25">
      <c r="A3308" s="37" t="s">
        <v>400</v>
      </c>
      <c r="B3308" s="28" t="s">
        <v>657</v>
      </c>
      <c r="C3308" s="29" t="s">
        <v>7</v>
      </c>
      <c r="D3308" t="s">
        <v>977</v>
      </c>
      <c r="E3308" t="s">
        <v>33</v>
      </c>
      <c r="F3308" t="s">
        <v>26</v>
      </c>
      <c r="G3308" t="s">
        <v>1533</v>
      </c>
      <c r="H3308" s="12" t="s">
        <v>101</v>
      </c>
      <c r="I3308" s="20">
        <v>65</v>
      </c>
    </row>
    <row r="3309" spans="1:9" x14ac:dyDescent="0.25">
      <c r="A3309" s="37" t="s">
        <v>400</v>
      </c>
      <c r="B3309" s="28" t="s">
        <v>657</v>
      </c>
      <c r="C3309" s="29" t="s">
        <v>5</v>
      </c>
      <c r="D3309" t="s">
        <v>977</v>
      </c>
      <c r="E3309" t="s">
        <v>33</v>
      </c>
      <c r="F3309" t="s">
        <v>26</v>
      </c>
      <c r="G3309" t="s">
        <v>1533</v>
      </c>
      <c r="H3309" s="12" t="s">
        <v>101</v>
      </c>
      <c r="I3309" s="20">
        <v>65</v>
      </c>
    </row>
    <row r="3310" spans="1:9" x14ac:dyDescent="0.25">
      <c r="A3310" s="20" t="s">
        <v>978</v>
      </c>
      <c r="B3310" s="20" t="s">
        <v>659</v>
      </c>
      <c r="C3310" s="20" t="s">
        <v>67</v>
      </c>
      <c r="D3310" t="s">
        <v>719</v>
      </c>
      <c r="E3310"/>
      <c r="F3310"/>
      <c r="G3310"/>
      <c r="H3310"/>
      <c r="I3310" s="20"/>
    </row>
    <row r="3311" spans="1:9" x14ac:dyDescent="0.25">
      <c r="A3311" s="20" t="s">
        <v>978</v>
      </c>
      <c r="B3311" s="20" t="s">
        <v>659</v>
      </c>
      <c r="C3311" s="20" t="s">
        <v>61</v>
      </c>
      <c r="D3311" t="s">
        <v>333</v>
      </c>
      <c r="E3311"/>
      <c r="F3311"/>
      <c r="G3311"/>
      <c r="H3311"/>
      <c r="I3311" s="20"/>
    </row>
    <row r="3312" spans="1:9" x14ac:dyDescent="0.25">
      <c r="A3312" s="20" t="s">
        <v>978</v>
      </c>
      <c r="B3312" s="20" t="s">
        <v>659</v>
      </c>
      <c r="C3312" s="20" t="s">
        <v>61</v>
      </c>
      <c r="D3312" t="s">
        <v>720</v>
      </c>
      <c r="E3312"/>
      <c r="F3312"/>
      <c r="G3312"/>
      <c r="H3312"/>
      <c r="I3312" s="20"/>
    </row>
    <row r="3313" spans="1:9" x14ac:dyDescent="0.25">
      <c r="A3313" s="20" t="s">
        <v>978</v>
      </c>
      <c r="B3313" s="20" t="s">
        <v>659</v>
      </c>
      <c r="C3313" s="20" t="s">
        <v>61</v>
      </c>
      <c r="D3313" t="s">
        <v>721</v>
      </c>
      <c r="E3313"/>
      <c r="F3313"/>
      <c r="G3313"/>
      <c r="H3313"/>
      <c r="I3313" s="20"/>
    </row>
    <row r="3314" spans="1:9" x14ac:dyDescent="0.25">
      <c r="A3314" s="20" t="s">
        <v>978</v>
      </c>
      <c r="B3314" s="20" t="s">
        <v>659</v>
      </c>
      <c r="C3314" s="20" t="s">
        <v>61</v>
      </c>
      <c r="D3314" t="s">
        <v>722</v>
      </c>
      <c r="E3314"/>
      <c r="F3314"/>
      <c r="G3314"/>
      <c r="H3314"/>
      <c r="I3314" s="20"/>
    </row>
    <row r="3315" spans="1:9" x14ac:dyDescent="0.25">
      <c r="A3315" s="20" t="s">
        <v>978</v>
      </c>
      <c r="B3315" s="20" t="s">
        <v>659</v>
      </c>
      <c r="C3315" s="20" t="s">
        <v>119</v>
      </c>
      <c r="D3315" t="s">
        <v>723</v>
      </c>
      <c r="E3315" t="s">
        <v>21</v>
      </c>
      <c r="F3315" t="s">
        <v>553</v>
      </c>
      <c r="G3315" t="s">
        <v>349</v>
      </c>
      <c r="H3315" t="s">
        <v>96</v>
      </c>
      <c r="I3315" s="20">
        <v>3</v>
      </c>
    </row>
    <row r="3316" spans="1:9" x14ac:dyDescent="0.25">
      <c r="A3316" s="20" t="s">
        <v>978</v>
      </c>
      <c r="B3316" s="20" t="s">
        <v>659</v>
      </c>
      <c r="C3316" s="20" t="s">
        <v>119</v>
      </c>
      <c r="D3316" t="s">
        <v>724</v>
      </c>
      <c r="E3316" t="s">
        <v>20</v>
      </c>
      <c r="F3316" t="s">
        <v>566</v>
      </c>
      <c r="G3316" t="s">
        <v>567</v>
      </c>
      <c r="H3316" t="s">
        <v>96</v>
      </c>
      <c r="I3316" s="20">
        <v>2</v>
      </c>
    </row>
    <row r="3317" spans="1:9" x14ac:dyDescent="0.25">
      <c r="A3317" s="20" t="s">
        <v>978</v>
      </c>
      <c r="B3317" s="20" t="s">
        <v>659</v>
      </c>
      <c r="C3317" s="20" t="s">
        <v>6</v>
      </c>
      <c r="D3317" t="s">
        <v>725</v>
      </c>
      <c r="E3317"/>
      <c r="F3317"/>
      <c r="G3317"/>
      <c r="H3317"/>
      <c r="I3317" s="20"/>
    </row>
    <row r="3318" spans="1:9" x14ac:dyDescent="0.25">
      <c r="A3318" s="20" t="s">
        <v>978</v>
      </c>
      <c r="B3318" s="20" t="s">
        <v>659</v>
      </c>
      <c r="C3318" s="20" t="s">
        <v>6</v>
      </c>
      <c r="D3318" t="s">
        <v>726</v>
      </c>
      <c r="E3318"/>
      <c r="F3318"/>
      <c r="G3318"/>
      <c r="H3318"/>
      <c r="I3318" s="20"/>
    </row>
    <row r="3319" spans="1:9" x14ac:dyDescent="0.25">
      <c r="A3319" s="20" t="s">
        <v>978</v>
      </c>
      <c r="B3319" s="20" t="s">
        <v>659</v>
      </c>
      <c r="C3319" s="20" t="s">
        <v>6</v>
      </c>
      <c r="D3319" t="s">
        <v>727</v>
      </c>
      <c r="E3319"/>
      <c r="F3319"/>
      <c r="G3319"/>
      <c r="H3319"/>
      <c r="I3319" s="20"/>
    </row>
    <row r="3320" spans="1:9" x14ac:dyDescent="0.25">
      <c r="A3320" s="20" t="s">
        <v>978</v>
      </c>
      <c r="B3320" s="20" t="s">
        <v>659</v>
      </c>
      <c r="C3320" s="20" t="s">
        <v>6</v>
      </c>
      <c r="D3320" t="s">
        <v>728</v>
      </c>
      <c r="E3320"/>
      <c r="F3320"/>
      <c r="G3320"/>
      <c r="H3320"/>
      <c r="I3320" s="20"/>
    </row>
    <row r="3321" spans="1:9" x14ac:dyDescent="0.25">
      <c r="A3321" s="20" t="s">
        <v>978</v>
      </c>
      <c r="B3321" s="20" t="s">
        <v>659</v>
      </c>
      <c r="C3321" s="20" t="s">
        <v>6</v>
      </c>
      <c r="D3321" t="s">
        <v>729</v>
      </c>
      <c r="E3321"/>
      <c r="F3321"/>
      <c r="G3321"/>
      <c r="H3321"/>
      <c r="I3321" s="20"/>
    </row>
    <row r="3322" spans="1:9" x14ac:dyDescent="0.25">
      <c r="A3322" s="20" t="s">
        <v>978</v>
      </c>
      <c r="B3322" s="20" t="s">
        <v>659</v>
      </c>
      <c r="C3322" s="20" t="s">
        <v>4</v>
      </c>
      <c r="D3322" t="s">
        <v>730</v>
      </c>
      <c r="E3322" t="s">
        <v>15</v>
      </c>
      <c r="F3322" t="s">
        <v>16</v>
      </c>
      <c r="G3322" t="s">
        <v>100</v>
      </c>
      <c r="H3322" s="12" t="s">
        <v>101</v>
      </c>
      <c r="I3322" s="20">
        <v>86</v>
      </c>
    </row>
    <row r="3323" spans="1:9" x14ac:dyDescent="0.25">
      <c r="A3323" s="20" t="s">
        <v>978</v>
      </c>
      <c r="B3323" s="20" t="s">
        <v>659</v>
      </c>
      <c r="C3323" s="20" t="s">
        <v>4</v>
      </c>
      <c r="D3323" t="s">
        <v>99</v>
      </c>
      <c r="E3323" t="s">
        <v>15</v>
      </c>
      <c r="F3323" t="s">
        <v>18</v>
      </c>
      <c r="G3323" t="s">
        <v>276</v>
      </c>
      <c r="H3323" t="s">
        <v>96</v>
      </c>
      <c r="I3323" s="20">
        <v>3</v>
      </c>
    </row>
    <row r="3324" spans="1:9" x14ac:dyDescent="0.25">
      <c r="A3324" s="20" t="s">
        <v>978</v>
      </c>
      <c r="B3324" s="20" t="s">
        <v>659</v>
      </c>
      <c r="C3324" s="20" t="s">
        <v>4</v>
      </c>
      <c r="D3324" t="s">
        <v>127</v>
      </c>
      <c r="E3324" t="s">
        <v>15</v>
      </c>
      <c r="F3324" t="s">
        <v>19</v>
      </c>
      <c r="G3324" t="s">
        <v>692</v>
      </c>
      <c r="H3324" t="s">
        <v>96</v>
      </c>
      <c r="I3324" s="20">
        <v>2</v>
      </c>
    </row>
    <row r="3325" spans="1:9" x14ac:dyDescent="0.25">
      <c r="A3325" s="20" t="s">
        <v>978</v>
      </c>
      <c r="B3325" s="20" t="s">
        <v>659</v>
      </c>
      <c r="C3325" s="20" t="s">
        <v>4</v>
      </c>
      <c r="D3325" t="s">
        <v>422</v>
      </c>
      <c r="E3325" t="s">
        <v>15</v>
      </c>
      <c r="F3325" t="s">
        <v>19</v>
      </c>
      <c r="G3325" t="s">
        <v>676</v>
      </c>
      <c r="H3325" t="s">
        <v>96</v>
      </c>
      <c r="I3325" s="20">
        <v>1</v>
      </c>
    </row>
    <row r="3326" spans="1:9" x14ac:dyDescent="0.25">
      <c r="A3326" s="20" t="s">
        <v>978</v>
      </c>
      <c r="B3326" s="20" t="s">
        <v>659</v>
      </c>
      <c r="C3326" s="20" t="s">
        <v>4</v>
      </c>
      <c r="D3326" t="s">
        <v>731</v>
      </c>
      <c r="E3326" t="s">
        <v>21</v>
      </c>
      <c r="F3326" t="s">
        <v>553</v>
      </c>
      <c r="G3326" t="s">
        <v>349</v>
      </c>
      <c r="H3326" t="s">
        <v>96</v>
      </c>
      <c r="I3326" s="20">
        <v>3</v>
      </c>
    </row>
    <row r="3327" spans="1:9" x14ac:dyDescent="0.25">
      <c r="A3327" s="20" t="s">
        <v>978</v>
      </c>
      <c r="B3327" s="20" t="s">
        <v>659</v>
      </c>
      <c r="C3327" s="20" t="s">
        <v>4</v>
      </c>
      <c r="D3327" t="s">
        <v>732</v>
      </c>
      <c r="E3327" t="s">
        <v>15</v>
      </c>
      <c r="F3327" t="s">
        <v>752</v>
      </c>
      <c r="G3327" t="s">
        <v>753</v>
      </c>
      <c r="H3327" t="s">
        <v>96</v>
      </c>
      <c r="I3327" s="20">
        <v>2</v>
      </c>
    </row>
    <row r="3328" spans="1:9" x14ac:dyDescent="0.25">
      <c r="A3328" s="20" t="s">
        <v>978</v>
      </c>
      <c r="B3328" s="20" t="s">
        <v>659</v>
      </c>
      <c r="C3328" s="20" t="s">
        <v>2</v>
      </c>
      <c r="D3328" t="s">
        <v>813</v>
      </c>
      <c r="E3328" t="s">
        <v>21</v>
      </c>
      <c r="F3328" t="s">
        <v>26</v>
      </c>
      <c r="G3328" t="s">
        <v>104</v>
      </c>
      <c r="H3328" s="12" t="s">
        <v>101</v>
      </c>
      <c r="I3328" s="20">
        <v>83</v>
      </c>
    </row>
    <row r="3329" spans="1:9" x14ac:dyDescent="0.25">
      <c r="A3329" s="20" t="s">
        <v>978</v>
      </c>
      <c r="B3329" s="20" t="s">
        <v>659</v>
      </c>
      <c r="C3329" s="20" t="s">
        <v>2</v>
      </c>
      <c r="D3329" t="s">
        <v>814</v>
      </c>
      <c r="E3329" t="s">
        <v>21</v>
      </c>
      <c r="F3329" t="s">
        <v>122</v>
      </c>
      <c r="G3329" t="s">
        <v>815</v>
      </c>
      <c r="H3329" t="s">
        <v>96</v>
      </c>
      <c r="I3329" s="20">
        <v>1</v>
      </c>
    </row>
    <row r="3330" spans="1:9" x14ac:dyDescent="0.25">
      <c r="A3330" s="20" t="s">
        <v>978</v>
      </c>
      <c r="B3330" s="20" t="s">
        <v>659</v>
      </c>
      <c r="C3330" s="20" t="s">
        <v>2</v>
      </c>
      <c r="D3330" t="s">
        <v>814</v>
      </c>
      <c r="E3330" t="s">
        <v>21</v>
      </c>
      <c r="F3330" t="s">
        <v>122</v>
      </c>
      <c r="G3330" t="s">
        <v>816</v>
      </c>
      <c r="H3330" t="s">
        <v>96</v>
      </c>
      <c r="I3330" s="20">
        <v>1</v>
      </c>
    </row>
    <row r="3331" spans="1:9" x14ac:dyDescent="0.25">
      <c r="A3331" s="20" t="s">
        <v>978</v>
      </c>
      <c r="B3331" s="20" t="s">
        <v>659</v>
      </c>
      <c r="C3331" s="20" t="s">
        <v>2</v>
      </c>
      <c r="D3331" t="s">
        <v>733</v>
      </c>
      <c r="E3331"/>
      <c r="F3331"/>
      <c r="G3331"/>
      <c r="H3331"/>
      <c r="I3331" s="20"/>
    </row>
    <row r="3332" spans="1:9" x14ac:dyDescent="0.25">
      <c r="A3332" s="20" t="s">
        <v>978</v>
      </c>
      <c r="B3332" s="20" t="s">
        <v>659</v>
      </c>
      <c r="C3332" s="20" t="s">
        <v>2</v>
      </c>
      <c r="D3332" t="s">
        <v>333</v>
      </c>
      <c r="E3332"/>
      <c r="F3332"/>
      <c r="G3332"/>
      <c r="H3332"/>
      <c r="I3332" s="20"/>
    </row>
    <row r="3333" spans="1:9" x14ac:dyDescent="0.25">
      <c r="A3333" s="20" t="s">
        <v>978</v>
      </c>
      <c r="B3333" s="20" t="s">
        <v>659</v>
      </c>
      <c r="C3333" s="20" t="s">
        <v>2</v>
      </c>
      <c r="D3333" t="s">
        <v>734</v>
      </c>
      <c r="E3333" t="s">
        <v>15</v>
      </c>
      <c r="F3333" t="s">
        <v>58</v>
      </c>
      <c r="G3333" t="s">
        <v>435</v>
      </c>
      <c r="H3333" t="s">
        <v>96</v>
      </c>
      <c r="I3333" s="20">
        <v>1</v>
      </c>
    </row>
    <row r="3334" spans="1:9" x14ac:dyDescent="0.25">
      <c r="A3334" s="20" t="s">
        <v>978</v>
      </c>
      <c r="B3334" s="20" t="s">
        <v>659</v>
      </c>
      <c r="C3334" s="20" t="s">
        <v>2</v>
      </c>
      <c r="D3334" t="s">
        <v>735</v>
      </c>
      <c r="E3334"/>
      <c r="F3334"/>
      <c r="G3334"/>
      <c r="H3334"/>
      <c r="I3334" s="20"/>
    </row>
    <row r="3335" spans="1:9" x14ac:dyDescent="0.25">
      <c r="A3335" s="20" t="s">
        <v>978</v>
      </c>
      <c r="B3335" s="20" t="s">
        <v>659</v>
      </c>
      <c r="C3335" s="20" t="s">
        <v>7</v>
      </c>
      <c r="D3335" t="s">
        <v>736</v>
      </c>
      <c r="E3335" t="s">
        <v>20</v>
      </c>
      <c r="F3335" t="s">
        <v>26</v>
      </c>
      <c r="G3335" t="s">
        <v>106</v>
      </c>
      <c r="H3335" t="s">
        <v>96</v>
      </c>
      <c r="I3335" s="20">
        <v>443</v>
      </c>
    </row>
    <row r="3336" spans="1:9" x14ac:dyDescent="0.25">
      <c r="A3336" s="20" t="s">
        <v>978</v>
      </c>
      <c r="B3336" s="20" t="s">
        <v>659</v>
      </c>
      <c r="C3336" s="20" t="s">
        <v>7</v>
      </c>
      <c r="D3336" t="s">
        <v>737</v>
      </c>
      <c r="E3336" t="s">
        <v>20</v>
      </c>
      <c r="F3336" t="s">
        <v>29</v>
      </c>
      <c r="G3336" t="s">
        <v>759</v>
      </c>
      <c r="H3336" t="s">
        <v>96</v>
      </c>
      <c r="I3336" s="20">
        <v>1</v>
      </c>
    </row>
    <row r="3337" spans="1:9" x14ac:dyDescent="0.25">
      <c r="A3337" s="20" t="s">
        <v>978</v>
      </c>
      <c r="B3337" s="20" t="s">
        <v>659</v>
      </c>
      <c r="C3337" s="20" t="s">
        <v>7</v>
      </c>
      <c r="D3337" t="s">
        <v>294</v>
      </c>
      <c r="E3337" t="s">
        <v>20</v>
      </c>
      <c r="F3337" t="s">
        <v>811</v>
      </c>
      <c r="G3337" t="s">
        <v>812</v>
      </c>
      <c r="H3337" t="s">
        <v>96</v>
      </c>
      <c r="I3337" s="20">
        <v>1</v>
      </c>
    </row>
    <row r="3338" spans="1:9" x14ac:dyDescent="0.25">
      <c r="A3338" s="20" t="s">
        <v>978</v>
      </c>
      <c r="B3338" s="20" t="s">
        <v>659</v>
      </c>
      <c r="C3338" s="20" t="s">
        <v>7</v>
      </c>
      <c r="D3338" t="s">
        <v>738</v>
      </c>
      <c r="E3338" t="s">
        <v>20</v>
      </c>
      <c r="F3338" t="s">
        <v>566</v>
      </c>
      <c r="G3338" t="s">
        <v>567</v>
      </c>
      <c r="H3338" t="s">
        <v>96</v>
      </c>
      <c r="I3338" s="20">
        <v>2</v>
      </c>
    </row>
    <row r="3339" spans="1:9" x14ac:dyDescent="0.25">
      <c r="A3339" s="20" t="s">
        <v>978</v>
      </c>
      <c r="B3339" s="20" t="s">
        <v>659</v>
      </c>
      <c r="C3339" s="20" t="s">
        <v>7</v>
      </c>
      <c r="D3339" t="s">
        <v>761</v>
      </c>
      <c r="E3339" t="s">
        <v>21</v>
      </c>
      <c r="F3339" t="s">
        <v>26</v>
      </c>
      <c r="G3339" t="s">
        <v>760</v>
      </c>
      <c r="H3339" s="12" t="s">
        <v>101</v>
      </c>
      <c r="I3339" s="20">
        <v>155</v>
      </c>
    </row>
    <row r="3340" spans="1:9" x14ac:dyDescent="0.25">
      <c r="A3340" s="20" t="s">
        <v>978</v>
      </c>
      <c r="B3340" s="20" t="s">
        <v>659</v>
      </c>
      <c r="C3340" s="20" t="s">
        <v>7</v>
      </c>
      <c r="D3340" t="s">
        <v>762</v>
      </c>
      <c r="E3340" t="s">
        <v>21</v>
      </c>
      <c r="F3340" t="s">
        <v>26</v>
      </c>
      <c r="G3340" t="s">
        <v>760</v>
      </c>
      <c r="H3340" s="12" t="s">
        <v>101</v>
      </c>
      <c r="I3340" s="20">
        <v>155</v>
      </c>
    </row>
    <row r="3341" spans="1:9" x14ac:dyDescent="0.25">
      <c r="A3341" s="20" t="s">
        <v>978</v>
      </c>
      <c r="B3341" s="20" t="s">
        <v>659</v>
      </c>
      <c r="C3341" s="20" t="s">
        <v>7</v>
      </c>
      <c r="D3341" t="s">
        <v>739</v>
      </c>
      <c r="E3341" t="s">
        <v>31</v>
      </c>
      <c r="F3341" t="s">
        <v>17</v>
      </c>
      <c r="G3341" t="s">
        <v>763</v>
      </c>
      <c r="H3341" t="s">
        <v>96</v>
      </c>
      <c r="I3341" s="20">
        <v>2</v>
      </c>
    </row>
    <row r="3342" spans="1:9" x14ac:dyDescent="0.25">
      <c r="A3342" s="20" t="s">
        <v>978</v>
      </c>
      <c r="B3342" s="20" t="s">
        <v>659</v>
      </c>
      <c r="C3342" s="20" t="s">
        <v>7</v>
      </c>
      <c r="D3342" t="s">
        <v>740</v>
      </c>
      <c r="E3342"/>
      <c r="F3342"/>
      <c r="G3342"/>
      <c r="H3342"/>
      <c r="I3342" s="20"/>
    </row>
    <row r="3343" spans="1:9" x14ac:dyDescent="0.25">
      <c r="A3343" s="20" t="s">
        <v>978</v>
      </c>
      <c r="B3343" s="20" t="s">
        <v>659</v>
      </c>
      <c r="C3343" s="20" t="s">
        <v>7</v>
      </c>
      <c r="D3343" t="s">
        <v>741</v>
      </c>
      <c r="E3343"/>
      <c r="F3343"/>
      <c r="G3343"/>
      <c r="H3343"/>
      <c r="I3343" s="20"/>
    </row>
    <row r="3344" spans="1:9" x14ac:dyDescent="0.25">
      <c r="A3344" s="20" t="s">
        <v>978</v>
      </c>
      <c r="B3344" s="20" t="s">
        <v>659</v>
      </c>
      <c r="C3344" s="20" t="s">
        <v>7</v>
      </c>
      <c r="D3344" t="s">
        <v>742</v>
      </c>
      <c r="E3344"/>
      <c r="F3344"/>
      <c r="G3344"/>
      <c r="H3344"/>
      <c r="I3344" s="20"/>
    </row>
    <row r="3345" spans="1:9" x14ac:dyDescent="0.25">
      <c r="A3345" s="20" t="s">
        <v>978</v>
      </c>
      <c r="B3345" s="20" t="s">
        <v>659</v>
      </c>
      <c r="C3345" s="20" t="s">
        <v>7</v>
      </c>
      <c r="D3345" t="s">
        <v>743</v>
      </c>
      <c r="E3345"/>
      <c r="F3345"/>
      <c r="G3345"/>
      <c r="H3345"/>
      <c r="I3345" s="20"/>
    </row>
    <row r="3346" spans="1:9" x14ac:dyDescent="0.25">
      <c r="A3346" s="20" t="s">
        <v>978</v>
      </c>
      <c r="B3346" s="20" t="s">
        <v>659</v>
      </c>
      <c r="C3346" s="20" t="s">
        <v>7</v>
      </c>
      <c r="D3346" t="s">
        <v>744</v>
      </c>
      <c r="E3346"/>
      <c r="F3346"/>
      <c r="G3346"/>
      <c r="H3346"/>
      <c r="I3346" s="20"/>
    </row>
    <row r="3347" spans="1:9" x14ac:dyDescent="0.25">
      <c r="A3347" s="20" t="s">
        <v>978</v>
      </c>
      <c r="B3347" s="20" t="s">
        <v>659</v>
      </c>
      <c r="C3347" s="20" t="s">
        <v>7</v>
      </c>
      <c r="D3347" t="s">
        <v>745</v>
      </c>
      <c r="E3347"/>
      <c r="F3347"/>
      <c r="G3347"/>
      <c r="H3347"/>
      <c r="I3347" s="20"/>
    </row>
    <row r="3348" spans="1:9" x14ac:dyDescent="0.25">
      <c r="A3348" s="20" t="s">
        <v>978</v>
      </c>
      <c r="B3348" s="20" t="s">
        <v>659</v>
      </c>
      <c r="C3348" s="20" t="s">
        <v>7</v>
      </c>
      <c r="D3348" t="s">
        <v>755</v>
      </c>
      <c r="E3348" t="s">
        <v>754</v>
      </c>
      <c r="F3348" t="s">
        <v>26</v>
      </c>
      <c r="G3348" t="s">
        <v>758</v>
      </c>
      <c r="H3348" s="12" t="s">
        <v>101</v>
      </c>
      <c r="I3348" s="20">
        <v>1.2</v>
      </c>
    </row>
    <row r="3349" spans="1:9" x14ac:dyDescent="0.25">
      <c r="A3349" s="20" t="s">
        <v>978</v>
      </c>
      <c r="B3349" s="20" t="s">
        <v>659</v>
      </c>
      <c r="C3349" s="20" t="s">
        <v>7</v>
      </c>
      <c r="D3349" t="s">
        <v>756</v>
      </c>
      <c r="E3349" t="s">
        <v>754</v>
      </c>
      <c r="F3349" t="s">
        <v>26</v>
      </c>
      <c r="G3349" t="s">
        <v>758</v>
      </c>
      <c r="H3349" s="12" t="s">
        <v>101</v>
      </c>
      <c r="I3349" s="20">
        <v>1.2</v>
      </c>
    </row>
    <row r="3350" spans="1:9" x14ac:dyDescent="0.25">
      <c r="A3350" s="20" t="s">
        <v>978</v>
      </c>
      <c r="B3350" s="20" t="s">
        <v>659</v>
      </c>
      <c r="C3350" s="20" t="s">
        <v>7</v>
      </c>
      <c r="D3350" t="s">
        <v>757</v>
      </c>
      <c r="E3350" t="s">
        <v>754</v>
      </c>
      <c r="F3350" t="s">
        <v>26</v>
      </c>
      <c r="G3350" t="s">
        <v>758</v>
      </c>
      <c r="H3350" s="12" t="s">
        <v>101</v>
      </c>
      <c r="I3350" s="20">
        <v>1.2</v>
      </c>
    </row>
    <row r="3351" spans="1:9" x14ac:dyDescent="0.25">
      <c r="A3351" s="20" t="s">
        <v>978</v>
      </c>
      <c r="B3351" s="20" t="s">
        <v>659</v>
      </c>
      <c r="C3351" s="20" t="s">
        <v>5</v>
      </c>
      <c r="D3351" t="s">
        <v>746</v>
      </c>
      <c r="E3351"/>
      <c r="F3351"/>
      <c r="G3351"/>
      <c r="H3351"/>
      <c r="I3351" s="20"/>
    </row>
    <row r="3352" spans="1:9" x14ac:dyDescent="0.25">
      <c r="A3352" s="20" t="s">
        <v>978</v>
      </c>
      <c r="B3352" s="20" t="s">
        <v>659</v>
      </c>
      <c r="C3352" s="20" t="s">
        <v>5</v>
      </c>
      <c r="D3352" t="s">
        <v>747</v>
      </c>
      <c r="E3352"/>
      <c r="F3352"/>
      <c r="G3352"/>
      <c r="H3352"/>
      <c r="I3352" s="20"/>
    </row>
    <row r="3353" spans="1:9" x14ac:dyDescent="0.25">
      <c r="A3353" s="20" t="s">
        <v>978</v>
      </c>
      <c r="B3353" s="20" t="s">
        <v>659</v>
      </c>
      <c r="C3353" s="20" t="s">
        <v>5</v>
      </c>
      <c r="D3353" t="s">
        <v>748</v>
      </c>
      <c r="E3353"/>
      <c r="F3353"/>
      <c r="G3353"/>
      <c r="H3353"/>
      <c r="I3353" s="20"/>
    </row>
    <row r="3354" spans="1:9" x14ac:dyDescent="0.25">
      <c r="A3354" s="20" t="s">
        <v>978</v>
      </c>
      <c r="B3354" s="20" t="s">
        <v>659</v>
      </c>
      <c r="C3354" s="20" t="s">
        <v>5</v>
      </c>
      <c r="D3354" t="s">
        <v>333</v>
      </c>
      <c r="E3354"/>
      <c r="F3354"/>
      <c r="G3354"/>
      <c r="H3354"/>
      <c r="I3354" s="20"/>
    </row>
    <row r="3355" spans="1:9" x14ac:dyDescent="0.25">
      <c r="A3355" s="20" t="s">
        <v>978</v>
      </c>
      <c r="B3355" s="20" t="s">
        <v>659</v>
      </c>
      <c r="C3355" s="20" t="s">
        <v>5</v>
      </c>
      <c r="D3355" t="s">
        <v>148</v>
      </c>
      <c r="E3355"/>
      <c r="F3355"/>
      <c r="G3355"/>
      <c r="H3355"/>
      <c r="I3355" s="20"/>
    </row>
    <row r="3356" spans="1:9" x14ac:dyDescent="0.25">
      <c r="A3356" s="20" t="s">
        <v>978</v>
      </c>
      <c r="B3356" s="20" t="s">
        <v>659</v>
      </c>
      <c r="C3356" s="20" t="s">
        <v>5</v>
      </c>
      <c r="D3356" t="s">
        <v>149</v>
      </c>
      <c r="E3356"/>
      <c r="F3356"/>
      <c r="G3356"/>
      <c r="H3356"/>
      <c r="I3356" s="20"/>
    </row>
    <row r="3357" spans="1:9" x14ac:dyDescent="0.25">
      <c r="A3357" s="20" t="s">
        <v>978</v>
      </c>
      <c r="B3357" s="20" t="s">
        <v>659</v>
      </c>
      <c r="C3357" s="20" t="s">
        <v>150</v>
      </c>
      <c r="D3357" t="s">
        <v>749</v>
      </c>
      <c r="E3357"/>
      <c r="F3357"/>
      <c r="G3357"/>
      <c r="H3357"/>
      <c r="I3357" s="20"/>
    </row>
    <row r="3358" spans="1:9" x14ac:dyDescent="0.25">
      <c r="A3358" s="20" t="s">
        <v>978</v>
      </c>
      <c r="B3358" s="20" t="s">
        <v>659</v>
      </c>
      <c r="C3358" s="20" t="s">
        <v>150</v>
      </c>
      <c r="D3358" t="s">
        <v>750</v>
      </c>
      <c r="E3358"/>
      <c r="F3358"/>
      <c r="G3358"/>
      <c r="H3358"/>
      <c r="I3358" s="20"/>
    </row>
    <row r="3359" spans="1:9" x14ac:dyDescent="0.25">
      <c r="A3359" s="20" t="s">
        <v>978</v>
      </c>
      <c r="B3359" s="20" t="s">
        <v>659</v>
      </c>
      <c r="C3359" s="20" t="s">
        <v>150</v>
      </c>
      <c r="D3359" t="s">
        <v>751</v>
      </c>
      <c r="E3359"/>
      <c r="F3359"/>
      <c r="G3359"/>
      <c r="H3359"/>
      <c r="I3359" s="20"/>
    </row>
    <row r="3360" spans="1:9" x14ac:dyDescent="0.25">
      <c r="A3360" s="20" t="s">
        <v>978</v>
      </c>
      <c r="B3360" s="21" t="s">
        <v>659</v>
      </c>
      <c r="C3360" s="23" t="s">
        <v>6</v>
      </c>
      <c r="D3360" s="24" t="s">
        <v>191</v>
      </c>
      <c r="E3360" s="24" t="s">
        <v>15</v>
      </c>
      <c r="F3360"/>
      <c r="G3360"/>
      <c r="H3360"/>
      <c r="I3360" s="20"/>
    </row>
    <row r="3361" spans="1:9" x14ac:dyDescent="0.25">
      <c r="A3361" s="20" t="s">
        <v>978</v>
      </c>
      <c r="B3361" s="21" t="s">
        <v>659</v>
      </c>
      <c r="C3361" s="23" t="s">
        <v>4</v>
      </c>
      <c r="D3361" s="24" t="s">
        <v>191</v>
      </c>
      <c r="E3361" s="24" t="s">
        <v>15</v>
      </c>
      <c r="F3361"/>
      <c r="G3361"/>
      <c r="H3361"/>
      <c r="I3361" s="20"/>
    </row>
    <row r="3362" spans="1:9" x14ac:dyDescent="0.25">
      <c r="A3362" s="20" t="s">
        <v>978</v>
      </c>
      <c r="B3362" s="21" t="s">
        <v>659</v>
      </c>
      <c r="C3362" s="23" t="s">
        <v>2</v>
      </c>
      <c r="D3362" s="24" t="s">
        <v>191</v>
      </c>
      <c r="E3362" s="24" t="s">
        <v>15</v>
      </c>
      <c r="F3362"/>
      <c r="G3362"/>
      <c r="H3362"/>
      <c r="I3362" s="20"/>
    </row>
    <row r="3363" spans="1:9" x14ac:dyDescent="0.25">
      <c r="A3363" s="20" t="s">
        <v>978</v>
      </c>
      <c r="B3363" s="21" t="s">
        <v>659</v>
      </c>
      <c r="C3363" s="23" t="s">
        <v>7</v>
      </c>
      <c r="D3363" s="24" t="s">
        <v>191</v>
      </c>
      <c r="E3363" s="24" t="s">
        <v>15</v>
      </c>
      <c r="F3363"/>
      <c r="G3363"/>
      <c r="H3363"/>
      <c r="I3363" s="20"/>
    </row>
    <row r="3364" spans="1:9" x14ac:dyDescent="0.25">
      <c r="A3364" s="20" t="s">
        <v>978</v>
      </c>
      <c r="B3364" s="21" t="s">
        <v>659</v>
      </c>
      <c r="C3364" s="23" t="s">
        <v>5</v>
      </c>
      <c r="D3364" s="24" t="s">
        <v>191</v>
      </c>
      <c r="E3364" s="24" t="s">
        <v>15</v>
      </c>
      <c r="F3364"/>
      <c r="G3364"/>
      <c r="H3364"/>
      <c r="I3364" s="20"/>
    </row>
    <row r="3365" spans="1:9" x14ac:dyDescent="0.25">
      <c r="A3365" s="20" t="s">
        <v>978</v>
      </c>
      <c r="B3365" s="21" t="s">
        <v>659</v>
      </c>
      <c r="C3365" s="29" t="s">
        <v>150</v>
      </c>
      <c r="D3365" s="30" t="s">
        <v>191</v>
      </c>
      <c r="E3365" s="30" t="s">
        <v>15</v>
      </c>
      <c r="F3365"/>
      <c r="G3365"/>
      <c r="H3365"/>
      <c r="I3365" s="20"/>
    </row>
    <row r="3366" spans="1:9" x14ac:dyDescent="0.25">
      <c r="A3366" s="20" t="s">
        <v>978</v>
      </c>
      <c r="B3366" s="21" t="s">
        <v>659</v>
      </c>
      <c r="C3366" s="23" t="s">
        <v>4</v>
      </c>
      <c r="D3366" s="30" t="s">
        <v>218</v>
      </c>
      <c r="E3366" s="24"/>
      <c r="F3366"/>
      <c r="G3366"/>
      <c r="H3366"/>
      <c r="I3366" s="20"/>
    </row>
    <row r="3367" spans="1:9" x14ac:dyDescent="0.25">
      <c r="A3367" s="20" t="s">
        <v>978</v>
      </c>
      <c r="B3367" s="21" t="s">
        <v>659</v>
      </c>
      <c r="C3367" s="23" t="s">
        <v>2</v>
      </c>
      <c r="D3367" s="30" t="s">
        <v>218</v>
      </c>
      <c r="E3367" s="24"/>
      <c r="F3367"/>
      <c r="G3367"/>
      <c r="H3367"/>
      <c r="I3367" s="20"/>
    </row>
    <row r="3368" spans="1:9" x14ac:dyDescent="0.25">
      <c r="A3368" s="20" t="s">
        <v>978</v>
      </c>
      <c r="B3368" s="21" t="s">
        <v>659</v>
      </c>
      <c r="C3368" s="23" t="s">
        <v>7</v>
      </c>
      <c r="D3368" s="30" t="s">
        <v>218</v>
      </c>
      <c r="E3368" s="24"/>
      <c r="F3368"/>
      <c r="G3368"/>
      <c r="H3368"/>
      <c r="I3368" s="20"/>
    </row>
    <row r="3369" spans="1:9" x14ac:dyDescent="0.25">
      <c r="A3369" s="20" t="s">
        <v>978</v>
      </c>
      <c r="B3369" s="21" t="s">
        <v>659</v>
      </c>
      <c r="C3369" s="23" t="s">
        <v>5</v>
      </c>
      <c r="D3369" s="30" t="s">
        <v>218</v>
      </c>
      <c r="E3369" s="24"/>
      <c r="F3369"/>
      <c r="G3369"/>
      <c r="H3369"/>
      <c r="I3369" s="20"/>
    </row>
    <row r="3370" spans="1:9" x14ac:dyDescent="0.25">
      <c r="A3370" s="20" t="s">
        <v>978</v>
      </c>
      <c r="B3370" s="28" t="s">
        <v>659</v>
      </c>
      <c r="C3370" s="29" t="s">
        <v>150</v>
      </c>
      <c r="D3370" s="30" t="s">
        <v>218</v>
      </c>
      <c r="E3370" s="30"/>
      <c r="F3370"/>
      <c r="G3370"/>
      <c r="H3370"/>
      <c r="I3370" s="20"/>
    </row>
    <row r="3371" spans="1:9" ht="30" x14ac:dyDescent="0.25">
      <c r="A3371" s="20" t="s">
        <v>978</v>
      </c>
      <c r="B3371" s="28" t="s">
        <v>659</v>
      </c>
      <c r="C3371" s="29" t="s">
        <v>5</v>
      </c>
      <c r="D3371" s="39" t="s">
        <v>806</v>
      </c>
      <c r="E3371"/>
      <c r="F3371"/>
      <c r="G3371"/>
      <c r="H3371" t="s">
        <v>96</v>
      </c>
      <c r="I3371" s="20">
        <v>1</v>
      </c>
    </row>
    <row r="3372" spans="1:9" ht="30" x14ac:dyDescent="0.25">
      <c r="A3372" s="20" t="s">
        <v>978</v>
      </c>
      <c r="B3372" s="28" t="s">
        <v>659</v>
      </c>
      <c r="C3372" s="29" t="s">
        <v>5</v>
      </c>
      <c r="D3372" s="39" t="s">
        <v>807</v>
      </c>
      <c r="E3372"/>
      <c r="F3372"/>
      <c r="G3372"/>
      <c r="H3372" t="s">
        <v>96</v>
      </c>
      <c r="I3372" s="20">
        <v>1</v>
      </c>
    </row>
    <row r="3373" spans="1:9" x14ac:dyDescent="0.25">
      <c r="A3373" s="20" t="s">
        <v>978</v>
      </c>
      <c r="B3373" s="28" t="s">
        <v>659</v>
      </c>
      <c r="C3373" s="29" t="s">
        <v>5</v>
      </c>
      <c r="D3373" t="s">
        <v>764</v>
      </c>
      <c r="E3373"/>
      <c r="F3373"/>
      <c r="G3373"/>
      <c r="H3373" t="s">
        <v>96</v>
      </c>
      <c r="I3373" s="20">
        <v>1</v>
      </c>
    </row>
    <row r="3374" spans="1:9" x14ac:dyDescent="0.25">
      <c r="A3374" s="20" t="s">
        <v>978</v>
      </c>
      <c r="B3374" s="28" t="s">
        <v>659</v>
      </c>
      <c r="C3374" s="29" t="s">
        <v>5</v>
      </c>
      <c r="D3374" t="s">
        <v>766</v>
      </c>
      <c r="E3374"/>
      <c r="F3374"/>
      <c r="G3374"/>
      <c r="H3374" t="s">
        <v>96</v>
      </c>
      <c r="I3374" s="20">
        <v>1</v>
      </c>
    </row>
    <row r="3375" spans="1:9" x14ac:dyDescent="0.25">
      <c r="A3375" s="20" t="s">
        <v>978</v>
      </c>
      <c r="B3375" s="28" t="s">
        <v>659</v>
      </c>
      <c r="C3375" s="29" t="s">
        <v>5</v>
      </c>
      <c r="D3375" t="s">
        <v>765</v>
      </c>
      <c r="E3375"/>
      <c r="F3375"/>
      <c r="G3375"/>
      <c r="H3375" t="s">
        <v>96</v>
      </c>
      <c r="I3375" s="20">
        <v>1</v>
      </c>
    </row>
    <row r="3376" spans="1:9" x14ac:dyDescent="0.25">
      <c r="A3376" s="20" t="s">
        <v>978</v>
      </c>
      <c r="B3376" s="28" t="s">
        <v>659</v>
      </c>
      <c r="C3376" s="29" t="s">
        <v>5</v>
      </c>
      <c r="D3376" t="s">
        <v>769</v>
      </c>
      <c r="E3376"/>
      <c r="F3376"/>
      <c r="G3376"/>
      <c r="H3376" t="s">
        <v>96</v>
      </c>
      <c r="I3376" s="20">
        <v>1</v>
      </c>
    </row>
    <row r="3377" spans="1:9" x14ac:dyDescent="0.25">
      <c r="A3377" s="20" t="s">
        <v>978</v>
      </c>
      <c r="B3377" s="28" t="s">
        <v>659</v>
      </c>
      <c r="C3377" s="29" t="s">
        <v>5</v>
      </c>
      <c r="D3377" t="s">
        <v>768</v>
      </c>
      <c r="E3377"/>
      <c r="F3377"/>
      <c r="G3377"/>
      <c r="H3377" t="s">
        <v>96</v>
      </c>
      <c r="I3377" s="20">
        <v>1</v>
      </c>
    </row>
    <row r="3378" spans="1:9" x14ac:dyDescent="0.25">
      <c r="A3378" s="20" t="s">
        <v>978</v>
      </c>
      <c r="B3378" s="28" t="s">
        <v>659</v>
      </c>
      <c r="C3378" s="29" t="s">
        <v>5</v>
      </c>
      <c r="D3378" t="s">
        <v>767</v>
      </c>
      <c r="E3378"/>
      <c r="F3378"/>
      <c r="G3378"/>
      <c r="H3378" t="s">
        <v>96</v>
      </c>
      <c r="I3378" s="20">
        <v>1</v>
      </c>
    </row>
    <row r="3379" spans="1:9" ht="30" x14ac:dyDescent="0.25">
      <c r="A3379" s="20" t="s">
        <v>978</v>
      </c>
      <c r="B3379" s="28" t="s">
        <v>659</v>
      </c>
      <c r="C3379" s="29" t="s">
        <v>5</v>
      </c>
      <c r="D3379" s="39" t="s">
        <v>770</v>
      </c>
      <c r="E3379"/>
      <c r="F3379"/>
      <c r="G3379"/>
      <c r="H3379" t="s">
        <v>96</v>
      </c>
      <c r="I3379" s="20">
        <v>1</v>
      </c>
    </row>
    <row r="3380" spans="1:9" x14ac:dyDescent="0.25">
      <c r="A3380" s="20" t="s">
        <v>978</v>
      </c>
      <c r="B3380" s="28" t="s">
        <v>659</v>
      </c>
      <c r="C3380" s="29" t="s">
        <v>5</v>
      </c>
      <c r="D3380" t="s">
        <v>771</v>
      </c>
      <c r="E3380"/>
      <c r="F3380"/>
      <c r="G3380"/>
      <c r="H3380" t="s">
        <v>96</v>
      </c>
      <c r="I3380" s="20">
        <v>1</v>
      </c>
    </row>
    <row r="3381" spans="1:9" ht="30" x14ac:dyDescent="0.25">
      <c r="A3381" s="20" t="s">
        <v>978</v>
      </c>
      <c r="B3381" s="28" t="s">
        <v>659</v>
      </c>
      <c r="C3381" s="29" t="s">
        <v>5</v>
      </c>
      <c r="D3381" s="39" t="s">
        <v>808</v>
      </c>
      <c r="E3381"/>
      <c r="F3381"/>
      <c r="G3381"/>
      <c r="H3381" t="s">
        <v>96</v>
      </c>
      <c r="I3381" s="20">
        <v>5</v>
      </c>
    </row>
    <row r="3382" spans="1:9" ht="30" x14ac:dyDescent="0.25">
      <c r="A3382" s="20" t="s">
        <v>978</v>
      </c>
      <c r="B3382" s="28" t="s">
        <v>659</v>
      </c>
      <c r="C3382" s="29" t="s">
        <v>5</v>
      </c>
      <c r="D3382" s="39" t="s">
        <v>787</v>
      </c>
      <c r="E3382"/>
      <c r="F3382"/>
      <c r="G3382"/>
      <c r="H3382" t="s">
        <v>96</v>
      </c>
      <c r="I3382" s="20">
        <v>6</v>
      </c>
    </row>
    <row r="3383" spans="1:9" ht="30" x14ac:dyDescent="0.25">
      <c r="A3383" s="20" t="s">
        <v>978</v>
      </c>
      <c r="B3383" s="28" t="s">
        <v>659</v>
      </c>
      <c r="C3383" s="29" t="s">
        <v>5</v>
      </c>
      <c r="D3383" s="39" t="s">
        <v>786</v>
      </c>
      <c r="E3383"/>
      <c r="F3383"/>
      <c r="G3383"/>
      <c r="H3383" t="s">
        <v>96</v>
      </c>
      <c r="I3383" s="20">
        <v>2</v>
      </c>
    </row>
    <row r="3384" spans="1:9" ht="30" x14ac:dyDescent="0.25">
      <c r="A3384" s="20" t="s">
        <v>978</v>
      </c>
      <c r="B3384" s="28" t="s">
        <v>659</v>
      </c>
      <c r="C3384" s="29" t="s">
        <v>5</v>
      </c>
      <c r="D3384" s="39" t="s">
        <v>785</v>
      </c>
      <c r="E3384"/>
      <c r="F3384"/>
      <c r="G3384"/>
      <c r="H3384" t="s">
        <v>96</v>
      </c>
      <c r="I3384" s="20">
        <v>1</v>
      </c>
    </row>
    <row r="3385" spans="1:9" x14ac:dyDescent="0.25">
      <c r="A3385" s="20" t="s">
        <v>978</v>
      </c>
      <c r="B3385" s="28" t="s">
        <v>659</v>
      </c>
      <c r="C3385" s="29" t="s">
        <v>5</v>
      </c>
      <c r="D3385" s="39" t="s">
        <v>784</v>
      </c>
      <c r="E3385"/>
      <c r="F3385"/>
      <c r="G3385"/>
      <c r="H3385" t="s">
        <v>96</v>
      </c>
      <c r="I3385" s="20">
        <v>1</v>
      </c>
    </row>
    <row r="3386" spans="1:9" ht="30" x14ac:dyDescent="0.25">
      <c r="A3386" s="20" t="s">
        <v>978</v>
      </c>
      <c r="B3386" s="28" t="s">
        <v>659</v>
      </c>
      <c r="C3386" s="29" t="s">
        <v>5</v>
      </c>
      <c r="D3386" s="39" t="s">
        <v>783</v>
      </c>
      <c r="E3386"/>
      <c r="F3386"/>
      <c r="G3386"/>
      <c r="H3386" t="s">
        <v>96</v>
      </c>
      <c r="I3386" s="20">
        <v>4</v>
      </c>
    </row>
    <row r="3387" spans="1:9" ht="30" x14ac:dyDescent="0.25">
      <c r="A3387" s="20" t="s">
        <v>978</v>
      </c>
      <c r="B3387" s="28" t="s">
        <v>659</v>
      </c>
      <c r="C3387" s="29" t="s">
        <v>5</v>
      </c>
      <c r="D3387" s="39" t="s">
        <v>772</v>
      </c>
      <c r="E3387"/>
      <c r="F3387"/>
      <c r="G3387"/>
      <c r="H3387" t="s">
        <v>96</v>
      </c>
      <c r="I3387" s="20">
        <v>4</v>
      </c>
    </row>
    <row r="3388" spans="1:9" x14ac:dyDescent="0.25">
      <c r="A3388" s="20" t="s">
        <v>978</v>
      </c>
      <c r="B3388" s="28" t="s">
        <v>659</v>
      </c>
      <c r="C3388" s="29" t="s">
        <v>5</v>
      </c>
      <c r="D3388" t="s">
        <v>773</v>
      </c>
      <c r="E3388"/>
      <c r="F3388"/>
      <c r="G3388"/>
      <c r="H3388" t="s">
        <v>96</v>
      </c>
      <c r="I3388" s="20">
        <v>2</v>
      </c>
    </row>
    <row r="3389" spans="1:9" ht="30" x14ac:dyDescent="0.25">
      <c r="A3389" s="20" t="s">
        <v>978</v>
      </c>
      <c r="B3389" s="28" t="s">
        <v>659</v>
      </c>
      <c r="C3389" s="29" t="s">
        <v>5</v>
      </c>
      <c r="D3389" s="39" t="s">
        <v>774</v>
      </c>
      <c r="E3389"/>
      <c r="F3389"/>
      <c r="G3389"/>
      <c r="H3389" t="s">
        <v>96</v>
      </c>
      <c r="I3389" s="20">
        <v>1</v>
      </c>
    </row>
    <row r="3390" spans="1:9" x14ac:dyDescent="0.25">
      <c r="A3390" s="20" t="s">
        <v>978</v>
      </c>
      <c r="B3390" s="28" t="s">
        <v>659</v>
      </c>
      <c r="C3390" s="29" t="s">
        <v>5</v>
      </c>
      <c r="D3390" s="39" t="s">
        <v>782</v>
      </c>
      <c r="E3390"/>
      <c r="F3390"/>
      <c r="G3390"/>
      <c r="H3390" t="s">
        <v>96</v>
      </c>
      <c r="I3390" s="20">
        <v>6</v>
      </c>
    </row>
    <row r="3391" spans="1:9" x14ac:dyDescent="0.25">
      <c r="A3391" s="20" t="s">
        <v>978</v>
      </c>
      <c r="B3391" s="28" t="s">
        <v>659</v>
      </c>
      <c r="C3391" s="29" t="s">
        <v>5</v>
      </c>
      <c r="D3391" s="39" t="s">
        <v>781</v>
      </c>
      <c r="E3391"/>
      <c r="F3391"/>
      <c r="G3391"/>
      <c r="H3391" t="s">
        <v>96</v>
      </c>
      <c r="I3391" s="20">
        <v>2</v>
      </c>
    </row>
    <row r="3392" spans="1:9" x14ac:dyDescent="0.25">
      <c r="A3392" s="20" t="s">
        <v>978</v>
      </c>
      <c r="B3392" s="28" t="s">
        <v>659</v>
      </c>
      <c r="C3392" s="29" t="s">
        <v>5</v>
      </c>
      <c r="D3392" s="39" t="s">
        <v>780</v>
      </c>
      <c r="E3392"/>
      <c r="F3392"/>
      <c r="G3392"/>
      <c r="H3392" t="s">
        <v>96</v>
      </c>
      <c r="I3392" s="20">
        <v>1</v>
      </c>
    </row>
    <row r="3393" spans="1:9" ht="30" x14ac:dyDescent="0.25">
      <c r="A3393" s="20" t="s">
        <v>978</v>
      </c>
      <c r="B3393" s="28" t="s">
        <v>659</v>
      </c>
      <c r="C3393" s="29" t="s">
        <v>5</v>
      </c>
      <c r="D3393" s="39" t="s">
        <v>775</v>
      </c>
      <c r="E3393"/>
      <c r="F3393"/>
      <c r="G3393"/>
      <c r="H3393" t="s">
        <v>96</v>
      </c>
      <c r="I3393" s="20">
        <v>1</v>
      </c>
    </row>
    <row r="3394" spans="1:9" ht="30" x14ac:dyDescent="0.25">
      <c r="A3394" s="20" t="s">
        <v>978</v>
      </c>
      <c r="B3394" s="28" t="s">
        <v>659</v>
      </c>
      <c r="C3394" s="29" t="s">
        <v>5</v>
      </c>
      <c r="D3394" s="39" t="s">
        <v>779</v>
      </c>
      <c r="E3394"/>
      <c r="F3394"/>
      <c r="G3394"/>
      <c r="H3394" t="s">
        <v>96</v>
      </c>
      <c r="I3394" s="20">
        <v>1</v>
      </c>
    </row>
    <row r="3395" spans="1:9" x14ac:dyDescent="0.25">
      <c r="A3395" s="20" t="s">
        <v>978</v>
      </c>
      <c r="B3395" s="28" t="s">
        <v>659</v>
      </c>
      <c r="C3395" s="29" t="s">
        <v>5</v>
      </c>
      <c r="D3395" t="s">
        <v>776</v>
      </c>
      <c r="E3395"/>
      <c r="F3395"/>
      <c r="G3395"/>
      <c r="H3395" t="s">
        <v>96</v>
      </c>
      <c r="I3395" s="20">
        <v>2</v>
      </c>
    </row>
    <row r="3396" spans="1:9" ht="30" x14ac:dyDescent="0.25">
      <c r="A3396" s="20" t="s">
        <v>978</v>
      </c>
      <c r="B3396" s="28" t="s">
        <v>659</v>
      </c>
      <c r="C3396" s="29" t="s">
        <v>5</v>
      </c>
      <c r="D3396" s="39" t="s">
        <v>778</v>
      </c>
      <c r="E3396"/>
      <c r="F3396"/>
      <c r="G3396"/>
      <c r="H3396" t="s">
        <v>96</v>
      </c>
      <c r="I3396" s="20">
        <v>2</v>
      </c>
    </row>
    <row r="3397" spans="1:9" x14ac:dyDescent="0.25">
      <c r="A3397" s="20" t="s">
        <v>978</v>
      </c>
      <c r="B3397" s="28" t="s">
        <v>659</v>
      </c>
      <c r="C3397" s="29" t="s">
        <v>5</v>
      </c>
      <c r="D3397" t="s">
        <v>777</v>
      </c>
      <c r="E3397"/>
      <c r="F3397"/>
      <c r="G3397"/>
      <c r="H3397" t="s">
        <v>96</v>
      </c>
      <c r="I3397" s="20">
        <v>2</v>
      </c>
    </row>
    <row r="3398" spans="1:9" x14ac:dyDescent="0.25">
      <c r="A3398" s="20" t="s">
        <v>978</v>
      </c>
      <c r="B3398" s="28" t="s">
        <v>659</v>
      </c>
      <c r="C3398" s="29" t="s">
        <v>5</v>
      </c>
      <c r="D3398" t="s">
        <v>788</v>
      </c>
      <c r="E3398"/>
      <c r="F3398"/>
      <c r="G3398"/>
      <c r="H3398" t="s">
        <v>96</v>
      </c>
      <c r="I3398" s="20">
        <v>1</v>
      </c>
    </row>
    <row r="3399" spans="1:9" x14ac:dyDescent="0.25">
      <c r="A3399" s="20" t="s">
        <v>978</v>
      </c>
      <c r="B3399" s="28" t="s">
        <v>659</v>
      </c>
      <c r="C3399" s="29" t="s">
        <v>5</v>
      </c>
      <c r="D3399" t="s">
        <v>789</v>
      </c>
      <c r="E3399"/>
      <c r="F3399"/>
      <c r="G3399"/>
      <c r="H3399" t="s">
        <v>96</v>
      </c>
      <c r="I3399" s="20">
        <v>1</v>
      </c>
    </row>
    <row r="3400" spans="1:9" x14ac:dyDescent="0.25">
      <c r="A3400" s="20" t="s">
        <v>978</v>
      </c>
      <c r="B3400" s="28" t="s">
        <v>659</v>
      </c>
      <c r="C3400" s="29" t="s">
        <v>5</v>
      </c>
      <c r="D3400" t="s">
        <v>790</v>
      </c>
      <c r="E3400"/>
      <c r="F3400"/>
      <c r="G3400"/>
      <c r="H3400" t="s">
        <v>96</v>
      </c>
      <c r="I3400" s="20">
        <v>3</v>
      </c>
    </row>
    <row r="3401" spans="1:9" x14ac:dyDescent="0.25">
      <c r="A3401" s="20" t="s">
        <v>978</v>
      </c>
      <c r="B3401" s="28" t="s">
        <v>659</v>
      </c>
      <c r="C3401" s="29" t="s">
        <v>5</v>
      </c>
      <c r="D3401" t="s">
        <v>791</v>
      </c>
      <c r="E3401"/>
      <c r="F3401"/>
      <c r="G3401"/>
      <c r="H3401" t="s">
        <v>96</v>
      </c>
      <c r="I3401" s="20">
        <v>2</v>
      </c>
    </row>
    <row r="3402" spans="1:9" x14ac:dyDescent="0.25">
      <c r="A3402" s="20" t="s">
        <v>978</v>
      </c>
      <c r="B3402" s="28" t="s">
        <v>659</v>
      </c>
      <c r="C3402" s="29" t="s">
        <v>5</v>
      </c>
      <c r="D3402" t="s">
        <v>792</v>
      </c>
      <c r="E3402"/>
      <c r="F3402"/>
      <c r="G3402"/>
      <c r="H3402" t="s">
        <v>96</v>
      </c>
      <c r="I3402" s="20">
        <v>1</v>
      </c>
    </row>
    <row r="3403" spans="1:9" x14ac:dyDescent="0.25">
      <c r="A3403" s="20" t="s">
        <v>978</v>
      </c>
      <c r="B3403" s="28" t="s">
        <v>659</v>
      </c>
      <c r="C3403" s="29" t="s">
        <v>5</v>
      </c>
      <c r="D3403" t="s">
        <v>793</v>
      </c>
      <c r="E3403"/>
      <c r="F3403"/>
      <c r="G3403"/>
      <c r="H3403" t="s">
        <v>96</v>
      </c>
      <c r="I3403" s="20">
        <v>1</v>
      </c>
    </row>
    <row r="3404" spans="1:9" x14ac:dyDescent="0.25">
      <c r="A3404" s="20" t="s">
        <v>978</v>
      </c>
      <c r="B3404" s="28" t="s">
        <v>659</v>
      </c>
      <c r="C3404" s="29" t="s">
        <v>5</v>
      </c>
      <c r="D3404" t="s">
        <v>794</v>
      </c>
      <c r="E3404"/>
      <c r="F3404"/>
      <c r="G3404"/>
      <c r="H3404" t="s">
        <v>96</v>
      </c>
      <c r="I3404" s="20">
        <v>1</v>
      </c>
    </row>
    <row r="3405" spans="1:9" x14ac:dyDescent="0.25">
      <c r="A3405" s="20" t="s">
        <v>978</v>
      </c>
      <c r="B3405" s="28" t="s">
        <v>659</v>
      </c>
      <c r="C3405" s="29" t="s">
        <v>5</v>
      </c>
      <c r="D3405" t="s">
        <v>795</v>
      </c>
      <c r="E3405"/>
      <c r="F3405"/>
      <c r="G3405"/>
      <c r="H3405" t="s">
        <v>96</v>
      </c>
      <c r="I3405" s="20">
        <v>1</v>
      </c>
    </row>
    <row r="3406" spans="1:9" x14ac:dyDescent="0.25">
      <c r="A3406" s="20" t="s">
        <v>978</v>
      </c>
      <c r="B3406" s="28" t="s">
        <v>659</v>
      </c>
      <c r="C3406" s="29" t="s">
        <v>5</v>
      </c>
      <c r="D3406" t="s">
        <v>796</v>
      </c>
      <c r="E3406"/>
      <c r="F3406"/>
      <c r="G3406"/>
      <c r="H3406" t="s">
        <v>96</v>
      </c>
      <c r="I3406" s="20">
        <v>1</v>
      </c>
    </row>
    <row r="3407" spans="1:9" x14ac:dyDescent="0.25">
      <c r="A3407" s="20" t="s">
        <v>978</v>
      </c>
      <c r="B3407" s="28" t="s">
        <v>659</v>
      </c>
      <c r="C3407" s="29" t="s">
        <v>5</v>
      </c>
      <c r="D3407" t="s">
        <v>797</v>
      </c>
      <c r="E3407"/>
      <c r="F3407"/>
      <c r="G3407"/>
      <c r="H3407" t="s">
        <v>96</v>
      </c>
      <c r="I3407" s="20">
        <v>1</v>
      </c>
    </row>
    <row r="3408" spans="1:9" x14ac:dyDescent="0.25">
      <c r="A3408" s="20" t="s">
        <v>978</v>
      </c>
      <c r="B3408" s="28" t="s">
        <v>659</v>
      </c>
      <c r="C3408" s="29" t="s">
        <v>5</v>
      </c>
      <c r="D3408" t="s">
        <v>798</v>
      </c>
      <c r="E3408"/>
      <c r="F3408"/>
      <c r="G3408"/>
      <c r="H3408" t="s">
        <v>96</v>
      </c>
      <c r="I3408" s="20">
        <v>1</v>
      </c>
    </row>
    <row r="3409" spans="1:9" x14ac:dyDescent="0.25">
      <c r="A3409" s="20" t="s">
        <v>978</v>
      </c>
      <c r="B3409" s="28" t="s">
        <v>659</v>
      </c>
      <c r="C3409" s="29" t="s">
        <v>5</v>
      </c>
      <c r="D3409" t="s">
        <v>799</v>
      </c>
      <c r="E3409"/>
      <c r="F3409"/>
      <c r="G3409"/>
      <c r="H3409" t="s">
        <v>96</v>
      </c>
      <c r="I3409" s="20">
        <v>1</v>
      </c>
    </row>
    <row r="3410" spans="1:9" x14ac:dyDescent="0.25">
      <c r="A3410" s="20" t="s">
        <v>978</v>
      </c>
      <c r="B3410" s="28" t="s">
        <v>659</v>
      </c>
      <c r="C3410" s="29" t="s">
        <v>5</v>
      </c>
      <c r="D3410" t="s">
        <v>800</v>
      </c>
      <c r="E3410"/>
      <c r="F3410"/>
      <c r="G3410"/>
      <c r="H3410" t="s">
        <v>96</v>
      </c>
      <c r="I3410" s="20">
        <v>2</v>
      </c>
    </row>
    <row r="3411" spans="1:9" x14ac:dyDescent="0.25">
      <c r="A3411" s="20" t="s">
        <v>978</v>
      </c>
      <c r="B3411" s="28" t="s">
        <v>659</v>
      </c>
      <c r="C3411" s="29" t="s">
        <v>5</v>
      </c>
      <c r="D3411" t="s">
        <v>801</v>
      </c>
      <c r="E3411"/>
      <c r="F3411"/>
      <c r="G3411"/>
      <c r="H3411" t="s">
        <v>96</v>
      </c>
      <c r="I3411" s="20">
        <v>1</v>
      </c>
    </row>
    <row r="3412" spans="1:9" x14ac:dyDescent="0.25">
      <c r="A3412" s="20" t="s">
        <v>978</v>
      </c>
      <c r="B3412" s="28" t="s">
        <v>659</v>
      </c>
      <c r="C3412" s="29" t="s">
        <v>5</v>
      </c>
      <c r="D3412" t="s">
        <v>802</v>
      </c>
      <c r="E3412"/>
      <c r="F3412"/>
      <c r="G3412"/>
      <c r="H3412" t="s">
        <v>96</v>
      </c>
      <c r="I3412" s="20">
        <v>1</v>
      </c>
    </row>
    <row r="3413" spans="1:9" x14ac:dyDescent="0.25">
      <c r="A3413" s="20" t="s">
        <v>978</v>
      </c>
      <c r="B3413" s="28" t="s">
        <v>659</v>
      </c>
      <c r="C3413" s="29" t="s">
        <v>150</v>
      </c>
      <c r="D3413" t="s">
        <v>803</v>
      </c>
      <c r="E3413"/>
      <c r="F3413"/>
      <c r="G3413"/>
      <c r="H3413" t="s">
        <v>805</v>
      </c>
      <c r="I3413" s="20">
        <v>1</v>
      </c>
    </row>
    <row r="3414" spans="1:9" x14ac:dyDescent="0.25">
      <c r="A3414" s="20" t="s">
        <v>978</v>
      </c>
      <c r="B3414" s="28" t="s">
        <v>659</v>
      </c>
      <c r="C3414" s="29" t="s">
        <v>150</v>
      </c>
      <c r="D3414" t="s">
        <v>804</v>
      </c>
      <c r="E3414"/>
      <c r="F3414"/>
      <c r="G3414"/>
      <c r="H3414" t="s">
        <v>805</v>
      </c>
      <c r="I3414" s="20">
        <v>1</v>
      </c>
    </row>
    <row r="3415" spans="1:9" x14ac:dyDescent="0.25">
      <c r="A3415" s="20" t="s">
        <v>978</v>
      </c>
      <c r="B3415" s="20" t="s">
        <v>659</v>
      </c>
      <c r="C3415" s="20" t="s">
        <v>61</v>
      </c>
      <c r="D3415" t="s">
        <v>719</v>
      </c>
      <c r="E3415"/>
      <c r="F3415"/>
      <c r="G3415"/>
      <c r="H3415"/>
      <c r="I3415" s="20"/>
    </row>
    <row r="3416" spans="1:9" x14ac:dyDescent="0.25">
      <c r="A3416" s="20" t="s">
        <v>978</v>
      </c>
      <c r="B3416" s="20" t="s">
        <v>659</v>
      </c>
      <c r="C3416" s="20" t="s">
        <v>6</v>
      </c>
      <c r="D3416" t="s">
        <v>333</v>
      </c>
      <c r="E3416"/>
      <c r="F3416"/>
      <c r="G3416"/>
      <c r="H3416"/>
      <c r="I3416" s="20"/>
    </row>
    <row r="3417" spans="1:9" x14ac:dyDescent="0.25">
      <c r="A3417" s="20" t="s">
        <v>978</v>
      </c>
      <c r="B3417" s="20" t="s">
        <v>659</v>
      </c>
      <c r="C3417" s="20" t="s">
        <v>6</v>
      </c>
      <c r="D3417" t="s">
        <v>720</v>
      </c>
      <c r="E3417"/>
      <c r="F3417"/>
      <c r="G3417"/>
      <c r="H3417"/>
      <c r="I3417" s="20"/>
    </row>
    <row r="3418" spans="1:9" x14ac:dyDescent="0.25">
      <c r="A3418" s="20" t="s">
        <v>978</v>
      </c>
      <c r="B3418" s="20" t="s">
        <v>659</v>
      </c>
      <c r="C3418" s="20" t="s">
        <v>6</v>
      </c>
      <c r="D3418" t="s">
        <v>721</v>
      </c>
      <c r="E3418"/>
      <c r="F3418"/>
      <c r="G3418"/>
      <c r="H3418"/>
      <c r="I3418" s="20"/>
    </row>
    <row r="3419" spans="1:9" x14ac:dyDescent="0.25">
      <c r="A3419" s="20" t="s">
        <v>978</v>
      </c>
      <c r="B3419" s="20" t="s">
        <v>659</v>
      </c>
      <c r="C3419" s="20" t="s">
        <v>6</v>
      </c>
      <c r="D3419" t="s">
        <v>722</v>
      </c>
      <c r="E3419"/>
      <c r="F3419"/>
      <c r="G3419"/>
      <c r="H3419"/>
      <c r="I3419" s="20"/>
    </row>
    <row r="3420" spans="1:9" x14ac:dyDescent="0.25">
      <c r="A3420" s="20" t="s">
        <v>978</v>
      </c>
      <c r="B3420" s="20" t="s">
        <v>659</v>
      </c>
      <c r="C3420" s="20" t="s">
        <v>6</v>
      </c>
      <c r="D3420" t="s">
        <v>719</v>
      </c>
      <c r="E3420"/>
      <c r="F3420"/>
      <c r="G3420"/>
      <c r="H3420"/>
      <c r="I3420" s="20"/>
    </row>
    <row r="3421" spans="1:9" x14ac:dyDescent="0.25">
      <c r="A3421" s="20" t="s">
        <v>978</v>
      </c>
      <c r="B3421" s="20" t="s">
        <v>659</v>
      </c>
      <c r="C3421" s="20" t="s">
        <v>4</v>
      </c>
      <c r="D3421" t="s">
        <v>725</v>
      </c>
      <c r="E3421"/>
      <c r="F3421"/>
      <c r="G3421"/>
      <c r="H3421"/>
      <c r="I3421" s="20"/>
    </row>
    <row r="3422" spans="1:9" x14ac:dyDescent="0.25">
      <c r="A3422" s="20" t="s">
        <v>978</v>
      </c>
      <c r="B3422" s="20" t="s">
        <v>659</v>
      </c>
      <c r="C3422" s="20" t="s">
        <v>4</v>
      </c>
      <c r="D3422" t="s">
        <v>726</v>
      </c>
      <c r="E3422"/>
      <c r="F3422"/>
      <c r="G3422"/>
      <c r="H3422"/>
      <c r="I3422" s="20"/>
    </row>
    <row r="3423" spans="1:9" x14ac:dyDescent="0.25">
      <c r="A3423" s="20" t="s">
        <v>978</v>
      </c>
      <c r="B3423" s="20" t="s">
        <v>659</v>
      </c>
      <c r="C3423" s="20" t="s">
        <v>4</v>
      </c>
      <c r="D3423" t="s">
        <v>727</v>
      </c>
      <c r="E3423"/>
      <c r="F3423"/>
      <c r="G3423"/>
      <c r="H3423"/>
      <c r="I3423" s="20"/>
    </row>
    <row r="3424" spans="1:9" x14ac:dyDescent="0.25">
      <c r="A3424" s="20" t="s">
        <v>978</v>
      </c>
      <c r="B3424" s="20" t="s">
        <v>659</v>
      </c>
      <c r="C3424" s="20" t="s">
        <v>4</v>
      </c>
      <c r="D3424" t="s">
        <v>728</v>
      </c>
      <c r="E3424"/>
      <c r="F3424"/>
      <c r="G3424"/>
      <c r="H3424"/>
      <c r="I3424" s="20"/>
    </row>
    <row r="3425" spans="1:9" x14ac:dyDescent="0.25">
      <c r="A3425" s="20" t="s">
        <v>978</v>
      </c>
      <c r="B3425" s="20" t="s">
        <v>659</v>
      </c>
      <c r="C3425" s="20" t="s">
        <v>4</v>
      </c>
      <c r="D3425" t="s">
        <v>729</v>
      </c>
      <c r="E3425"/>
      <c r="F3425"/>
      <c r="G3425"/>
      <c r="H3425"/>
      <c r="I3425" s="20"/>
    </row>
    <row r="3426" spans="1:9" x14ac:dyDescent="0.25">
      <c r="A3426" s="20" t="s">
        <v>978</v>
      </c>
      <c r="B3426" s="21" t="s">
        <v>659</v>
      </c>
      <c r="C3426" s="20" t="s">
        <v>4</v>
      </c>
      <c r="D3426" s="24" t="s">
        <v>191</v>
      </c>
      <c r="E3426" s="24" t="s">
        <v>15</v>
      </c>
      <c r="F3426"/>
      <c r="G3426"/>
      <c r="H3426"/>
      <c r="I3426" s="20"/>
    </row>
    <row r="3427" spans="1:9" x14ac:dyDescent="0.25">
      <c r="A3427" s="20" t="s">
        <v>978</v>
      </c>
      <c r="B3427" s="20" t="s">
        <v>659</v>
      </c>
      <c r="C3427" s="20" t="s">
        <v>4</v>
      </c>
      <c r="D3427" t="s">
        <v>333</v>
      </c>
      <c r="E3427"/>
      <c r="F3427"/>
      <c r="G3427"/>
      <c r="H3427"/>
      <c r="I3427" s="20"/>
    </row>
    <row r="3428" spans="1:9" x14ac:dyDescent="0.25">
      <c r="A3428" s="20" t="s">
        <v>978</v>
      </c>
      <c r="B3428" s="20" t="s">
        <v>659</v>
      </c>
      <c r="C3428" s="20" t="s">
        <v>4</v>
      </c>
      <c r="D3428" t="s">
        <v>720</v>
      </c>
      <c r="E3428"/>
      <c r="F3428"/>
      <c r="G3428"/>
      <c r="H3428"/>
      <c r="I3428" s="20"/>
    </row>
    <row r="3429" spans="1:9" x14ac:dyDescent="0.25">
      <c r="A3429" s="20" t="s">
        <v>978</v>
      </c>
      <c r="B3429" s="20" t="s">
        <v>659</v>
      </c>
      <c r="C3429" s="20" t="s">
        <v>4</v>
      </c>
      <c r="D3429" t="s">
        <v>721</v>
      </c>
      <c r="E3429"/>
      <c r="F3429"/>
      <c r="G3429"/>
      <c r="H3429"/>
      <c r="I3429" s="20"/>
    </row>
    <row r="3430" spans="1:9" x14ac:dyDescent="0.25">
      <c r="A3430" s="20" t="s">
        <v>978</v>
      </c>
      <c r="B3430" s="20" t="s">
        <v>659</v>
      </c>
      <c r="C3430" s="20" t="s">
        <v>4</v>
      </c>
      <c r="D3430" t="s">
        <v>722</v>
      </c>
      <c r="E3430"/>
      <c r="F3430"/>
      <c r="G3430"/>
      <c r="H3430"/>
      <c r="I3430" s="20"/>
    </row>
    <row r="3431" spans="1:9" x14ac:dyDescent="0.25">
      <c r="A3431" s="20" t="s">
        <v>978</v>
      </c>
      <c r="B3431" s="20" t="s">
        <v>659</v>
      </c>
      <c r="C3431" s="20" t="s">
        <v>4</v>
      </c>
      <c r="D3431" t="s">
        <v>719</v>
      </c>
      <c r="E3431"/>
      <c r="F3431"/>
      <c r="G3431"/>
      <c r="H3431"/>
      <c r="I3431" s="20"/>
    </row>
    <row r="3432" spans="1:9" x14ac:dyDescent="0.25">
      <c r="A3432" s="20" t="s">
        <v>978</v>
      </c>
      <c r="B3432" s="20" t="s">
        <v>659</v>
      </c>
      <c r="C3432" s="20" t="s">
        <v>2</v>
      </c>
      <c r="D3432" t="s">
        <v>730</v>
      </c>
      <c r="E3432" t="s">
        <v>15</v>
      </c>
      <c r="F3432" t="s">
        <v>16</v>
      </c>
      <c r="G3432" t="s">
        <v>100</v>
      </c>
      <c r="H3432" s="12" t="s">
        <v>101</v>
      </c>
      <c r="I3432" s="20">
        <v>86</v>
      </c>
    </row>
    <row r="3433" spans="1:9" x14ac:dyDescent="0.25">
      <c r="A3433" s="20" t="s">
        <v>978</v>
      </c>
      <c r="B3433" s="20" t="s">
        <v>659</v>
      </c>
      <c r="C3433" s="20" t="s">
        <v>2</v>
      </c>
      <c r="D3433" t="s">
        <v>99</v>
      </c>
      <c r="E3433" t="s">
        <v>15</v>
      </c>
      <c r="F3433" t="s">
        <v>18</v>
      </c>
      <c r="G3433" t="s">
        <v>276</v>
      </c>
      <c r="H3433" t="s">
        <v>96</v>
      </c>
      <c r="I3433" s="20">
        <v>3</v>
      </c>
    </row>
    <row r="3434" spans="1:9" x14ac:dyDescent="0.25">
      <c r="A3434" s="20" t="s">
        <v>978</v>
      </c>
      <c r="B3434" s="20" t="s">
        <v>659</v>
      </c>
      <c r="C3434" s="20" t="s">
        <v>2</v>
      </c>
      <c r="D3434" t="s">
        <v>127</v>
      </c>
      <c r="E3434" t="s">
        <v>15</v>
      </c>
      <c r="F3434" t="s">
        <v>19</v>
      </c>
      <c r="G3434" t="s">
        <v>692</v>
      </c>
      <c r="H3434" t="s">
        <v>96</v>
      </c>
      <c r="I3434" s="20">
        <v>2</v>
      </c>
    </row>
    <row r="3435" spans="1:9" x14ac:dyDescent="0.25">
      <c r="A3435" s="20" t="s">
        <v>978</v>
      </c>
      <c r="B3435" s="20" t="s">
        <v>659</v>
      </c>
      <c r="C3435" s="20" t="s">
        <v>2</v>
      </c>
      <c r="D3435" t="s">
        <v>422</v>
      </c>
      <c r="E3435" t="s">
        <v>15</v>
      </c>
      <c r="F3435" t="s">
        <v>19</v>
      </c>
      <c r="G3435" t="s">
        <v>676</v>
      </c>
      <c r="H3435" t="s">
        <v>96</v>
      </c>
      <c r="I3435" s="20">
        <v>1</v>
      </c>
    </row>
    <row r="3436" spans="1:9" x14ac:dyDescent="0.25">
      <c r="A3436" s="20" t="s">
        <v>978</v>
      </c>
      <c r="B3436" s="20" t="s">
        <v>659</v>
      </c>
      <c r="C3436" s="20" t="s">
        <v>2</v>
      </c>
      <c r="D3436" t="s">
        <v>731</v>
      </c>
      <c r="E3436" t="s">
        <v>21</v>
      </c>
      <c r="F3436" t="s">
        <v>553</v>
      </c>
      <c r="G3436" t="s">
        <v>349</v>
      </c>
      <c r="H3436" t="s">
        <v>96</v>
      </c>
      <c r="I3436" s="20">
        <v>3</v>
      </c>
    </row>
    <row r="3437" spans="1:9" x14ac:dyDescent="0.25">
      <c r="A3437" s="20" t="s">
        <v>978</v>
      </c>
      <c r="B3437" s="20" t="s">
        <v>659</v>
      </c>
      <c r="C3437" s="20" t="s">
        <v>2</v>
      </c>
      <c r="D3437" t="s">
        <v>732</v>
      </c>
      <c r="E3437" t="s">
        <v>15</v>
      </c>
      <c r="F3437" t="s">
        <v>752</v>
      </c>
      <c r="G3437" t="s">
        <v>753</v>
      </c>
      <c r="H3437" t="s">
        <v>96</v>
      </c>
      <c r="I3437" s="20">
        <v>2</v>
      </c>
    </row>
    <row r="3438" spans="1:9" x14ac:dyDescent="0.25">
      <c r="A3438" s="20" t="s">
        <v>978</v>
      </c>
      <c r="B3438" s="21" t="s">
        <v>659</v>
      </c>
      <c r="C3438" s="20" t="s">
        <v>2</v>
      </c>
      <c r="D3438" s="24" t="s">
        <v>191</v>
      </c>
      <c r="E3438" s="24" t="s">
        <v>15</v>
      </c>
      <c r="F3438"/>
      <c r="G3438"/>
      <c r="H3438"/>
      <c r="I3438" s="20"/>
    </row>
    <row r="3439" spans="1:9" x14ac:dyDescent="0.25">
      <c r="A3439" s="20" t="s">
        <v>978</v>
      </c>
      <c r="B3439" s="21" t="s">
        <v>659</v>
      </c>
      <c r="C3439" s="20" t="s">
        <v>2</v>
      </c>
      <c r="D3439" s="30" t="s">
        <v>218</v>
      </c>
      <c r="E3439" s="24"/>
      <c r="F3439"/>
      <c r="G3439"/>
      <c r="H3439"/>
      <c r="I3439" s="20"/>
    </row>
    <row r="3440" spans="1:9" x14ac:dyDescent="0.25">
      <c r="A3440" s="20" t="s">
        <v>978</v>
      </c>
      <c r="B3440" s="20" t="s">
        <v>659</v>
      </c>
      <c r="C3440" s="20" t="s">
        <v>2</v>
      </c>
      <c r="D3440" t="s">
        <v>725</v>
      </c>
      <c r="E3440"/>
      <c r="F3440"/>
      <c r="G3440"/>
      <c r="H3440"/>
      <c r="I3440" s="20"/>
    </row>
    <row r="3441" spans="1:9" x14ac:dyDescent="0.25">
      <c r="A3441" s="20" t="s">
        <v>978</v>
      </c>
      <c r="B3441" s="20" t="s">
        <v>659</v>
      </c>
      <c r="C3441" s="20" t="s">
        <v>2</v>
      </c>
      <c r="D3441" t="s">
        <v>726</v>
      </c>
      <c r="E3441"/>
      <c r="F3441"/>
      <c r="G3441"/>
      <c r="H3441"/>
      <c r="I3441" s="20"/>
    </row>
    <row r="3442" spans="1:9" x14ac:dyDescent="0.25">
      <c r="A3442" s="20" t="s">
        <v>978</v>
      </c>
      <c r="B3442" s="20" t="s">
        <v>659</v>
      </c>
      <c r="C3442" s="20" t="s">
        <v>2</v>
      </c>
      <c r="D3442" t="s">
        <v>727</v>
      </c>
      <c r="E3442"/>
      <c r="F3442"/>
      <c r="G3442"/>
      <c r="H3442"/>
      <c r="I3442" s="20"/>
    </row>
    <row r="3443" spans="1:9" x14ac:dyDescent="0.25">
      <c r="A3443" s="20" t="s">
        <v>978</v>
      </c>
      <c r="B3443" s="20" t="s">
        <v>659</v>
      </c>
      <c r="C3443" s="20" t="s">
        <v>2</v>
      </c>
      <c r="D3443" t="s">
        <v>728</v>
      </c>
      <c r="E3443"/>
      <c r="F3443"/>
      <c r="G3443"/>
      <c r="H3443"/>
      <c r="I3443" s="20"/>
    </row>
    <row r="3444" spans="1:9" x14ac:dyDescent="0.25">
      <c r="A3444" s="20" t="s">
        <v>978</v>
      </c>
      <c r="B3444" s="20" t="s">
        <v>659</v>
      </c>
      <c r="C3444" s="20" t="s">
        <v>2</v>
      </c>
      <c r="D3444" t="s">
        <v>729</v>
      </c>
      <c r="E3444"/>
      <c r="F3444"/>
      <c r="G3444"/>
      <c r="H3444"/>
      <c r="I3444" s="20"/>
    </row>
    <row r="3445" spans="1:9" x14ac:dyDescent="0.25">
      <c r="A3445" s="20" t="s">
        <v>978</v>
      </c>
      <c r="B3445" s="21" t="s">
        <v>659</v>
      </c>
      <c r="C3445" s="20" t="s">
        <v>2</v>
      </c>
      <c r="D3445" s="24" t="s">
        <v>191</v>
      </c>
      <c r="E3445" s="24" t="s">
        <v>15</v>
      </c>
      <c r="F3445"/>
      <c r="G3445"/>
      <c r="H3445"/>
      <c r="I3445" s="20"/>
    </row>
    <row r="3446" spans="1:9" x14ac:dyDescent="0.25">
      <c r="A3446" s="20" t="s">
        <v>978</v>
      </c>
      <c r="B3446" s="20" t="s">
        <v>659</v>
      </c>
      <c r="C3446" s="20" t="s">
        <v>2</v>
      </c>
      <c r="D3446" t="s">
        <v>333</v>
      </c>
      <c r="E3446"/>
      <c r="F3446"/>
      <c r="G3446"/>
      <c r="H3446"/>
      <c r="I3446" s="20"/>
    </row>
    <row r="3447" spans="1:9" x14ac:dyDescent="0.25">
      <c r="A3447" s="20" t="s">
        <v>978</v>
      </c>
      <c r="B3447" s="20" t="s">
        <v>659</v>
      </c>
      <c r="C3447" s="20" t="s">
        <v>2</v>
      </c>
      <c r="D3447" t="s">
        <v>720</v>
      </c>
      <c r="E3447"/>
      <c r="F3447"/>
      <c r="G3447"/>
      <c r="H3447"/>
      <c r="I3447" s="20"/>
    </row>
    <row r="3448" spans="1:9" x14ac:dyDescent="0.25">
      <c r="A3448" s="20" t="s">
        <v>978</v>
      </c>
      <c r="B3448" s="20" t="s">
        <v>659</v>
      </c>
      <c r="C3448" s="20" t="s">
        <v>2</v>
      </c>
      <c r="D3448" t="s">
        <v>721</v>
      </c>
      <c r="E3448"/>
      <c r="F3448"/>
      <c r="G3448"/>
      <c r="H3448"/>
      <c r="I3448" s="20"/>
    </row>
    <row r="3449" spans="1:9" x14ac:dyDescent="0.25">
      <c r="A3449" s="20" t="s">
        <v>978</v>
      </c>
      <c r="B3449" s="20" t="s">
        <v>659</v>
      </c>
      <c r="C3449" s="20" t="s">
        <v>2</v>
      </c>
      <c r="D3449" t="s">
        <v>722</v>
      </c>
      <c r="E3449"/>
      <c r="F3449"/>
      <c r="G3449"/>
      <c r="H3449"/>
      <c r="I3449" s="20"/>
    </row>
    <row r="3450" spans="1:9" x14ac:dyDescent="0.25">
      <c r="A3450" s="20" t="s">
        <v>978</v>
      </c>
      <c r="B3450" s="20" t="s">
        <v>659</v>
      </c>
      <c r="C3450" s="20" t="s">
        <v>2</v>
      </c>
      <c r="D3450" t="s">
        <v>719</v>
      </c>
      <c r="E3450"/>
      <c r="F3450"/>
      <c r="G3450"/>
      <c r="H3450"/>
      <c r="I3450" s="20"/>
    </row>
    <row r="3451" spans="1:9" x14ac:dyDescent="0.25">
      <c r="A3451" s="20" t="s">
        <v>978</v>
      </c>
      <c r="B3451" s="20" t="s">
        <v>659</v>
      </c>
      <c r="C3451" s="20" t="s">
        <v>7</v>
      </c>
      <c r="D3451" t="s">
        <v>813</v>
      </c>
      <c r="E3451" t="s">
        <v>21</v>
      </c>
      <c r="F3451" t="s">
        <v>26</v>
      </c>
      <c r="G3451" t="s">
        <v>104</v>
      </c>
      <c r="H3451" s="12" t="s">
        <v>101</v>
      </c>
      <c r="I3451" s="20">
        <v>83</v>
      </c>
    </row>
    <row r="3452" spans="1:9" x14ac:dyDescent="0.25">
      <c r="A3452" s="20" t="s">
        <v>978</v>
      </c>
      <c r="B3452" s="20" t="s">
        <v>659</v>
      </c>
      <c r="C3452" s="20" t="s">
        <v>7</v>
      </c>
      <c r="D3452" t="s">
        <v>733</v>
      </c>
      <c r="E3452"/>
      <c r="F3452"/>
      <c r="G3452"/>
      <c r="H3452"/>
      <c r="I3452" s="20"/>
    </row>
    <row r="3453" spans="1:9" x14ac:dyDescent="0.25">
      <c r="A3453" s="20" t="s">
        <v>978</v>
      </c>
      <c r="B3453" s="20" t="s">
        <v>659</v>
      </c>
      <c r="C3453" s="20" t="s">
        <v>7</v>
      </c>
      <c r="D3453" t="s">
        <v>333</v>
      </c>
      <c r="E3453"/>
      <c r="F3453"/>
      <c r="G3453"/>
      <c r="H3453"/>
      <c r="I3453" s="20"/>
    </row>
    <row r="3454" spans="1:9" x14ac:dyDescent="0.25">
      <c r="A3454" s="20" t="s">
        <v>978</v>
      </c>
      <c r="B3454" s="20" t="s">
        <v>659</v>
      </c>
      <c r="C3454" s="20" t="s">
        <v>7</v>
      </c>
      <c r="D3454" t="s">
        <v>734</v>
      </c>
      <c r="E3454" t="s">
        <v>15</v>
      </c>
      <c r="F3454" t="s">
        <v>58</v>
      </c>
      <c r="G3454" t="s">
        <v>435</v>
      </c>
      <c r="H3454" t="s">
        <v>96</v>
      </c>
      <c r="I3454" s="20">
        <v>1</v>
      </c>
    </row>
    <row r="3455" spans="1:9" x14ac:dyDescent="0.25">
      <c r="A3455" s="20" t="s">
        <v>978</v>
      </c>
      <c r="B3455" s="20" t="s">
        <v>659</v>
      </c>
      <c r="C3455" s="20" t="s">
        <v>7</v>
      </c>
      <c r="D3455" t="s">
        <v>735</v>
      </c>
      <c r="E3455"/>
      <c r="F3455"/>
      <c r="G3455"/>
      <c r="H3455"/>
      <c r="I3455" s="20"/>
    </row>
    <row r="3456" spans="1:9" x14ac:dyDescent="0.25">
      <c r="A3456" s="20" t="s">
        <v>978</v>
      </c>
      <c r="B3456" s="21" t="s">
        <v>659</v>
      </c>
      <c r="C3456" s="20" t="s">
        <v>7</v>
      </c>
      <c r="D3456" s="24" t="s">
        <v>191</v>
      </c>
      <c r="E3456" s="24" t="s">
        <v>15</v>
      </c>
      <c r="F3456"/>
      <c r="G3456"/>
      <c r="H3456"/>
      <c r="I3456" s="20"/>
    </row>
    <row r="3457" spans="1:9" x14ac:dyDescent="0.25">
      <c r="A3457" s="20" t="s">
        <v>978</v>
      </c>
      <c r="B3457" s="21" t="s">
        <v>659</v>
      </c>
      <c r="C3457" s="20" t="s">
        <v>7</v>
      </c>
      <c r="D3457" s="30" t="s">
        <v>218</v>
      </c>
      <c r="E3457" s="24"/>
      <c r="F3457"/>
      <c r="G3457"/>
      <c r="H3457"/>
      <c r="I3457" s="20"/>
    </row>
    <row r="3458" spans="1:9" x14ac:dyDescent="0.25">
      <c r="A3458" s="20" t="s">
        <v>978</v>
      </c>
      <c r="B3458" s="20" t="s">
        <v>659</v>
      </c>
      <c r="C3458" s="20" t="s">
        <v>7</v>
      </c>
      <c r="D3458" t="s">
        <v>730</v>
      </c>
      <c r="E3458" t="s">
        <v>15</v>
      </c>
      <c r="F3458" t="s">
        <v>16</v>
      </c>
      <c r="G3458" t="s">
        <v>100</v>
      </c>
      <c r="H3458" s="12" t="s">
        <v>101</v>
      </c>
      <c r="I3458" s="20">
        <v>86</v>
      </c>
    </row>
    <row r="3459" spans="1:9" x14ac:dyDescent="0.25">
      <c r="A3459" s="20" t="s">
        <v>978</v>
      </c>
      <c r="B3459" s="20" t="s">
        <v>659</v>
      </c>
      <c r="C3459" s="20" t="s">
        <v>7</v>
      </c>
      <c r="D3459" t="s">
        <v>99</v>
      </c>
      <c r="E3459" t="s">
        <v>15</v>
      </c>
      <c r="F3459" t="s">
        <v>18</v>
      </c>
      <c r="G3459" t="s">
        <v>276</v>
      </c>
      <c r="H3459" t="s">
        <v>96</v>
      </c>
      <c r="I3459" s="20">
        <v>3</v>
      </c>
    </row>
    <row r="3460" spans="1:9" x14ac:dyDescent="0.25">
      <c r="A3460" s="20" t="s">
        <v>978</v>
      </c>
      <c r="B3460" s="20" t="s">
        <v>659</v>
      </c>
      <c r="C3460" s="20" t="s">
        <v>7</v>
      </c>
      <c r="D3460" t="s">
        <v>127</v>
      </c>
      <c r="E3460" t="s">
        <v>15</v>
      </c>
      <c r="F3460" t="s">
        <v>19</v>
      </c>
      <c r="G3460" t="s">
        <v>692</v>
      </c>
      <c r="H3460" t="s">
        <v>96</v>
      </c>
      <c r="I3460" s="20">
        <v>2</v>
      </c>
    </row>
    <row r="3461" spans="1:9" x14ac:dyDescent="0.25">
      <c r="A3461" s="20" t="s">
        <v>978</v>
      </c>
      <c r="B3461" s="20" t="s">
        <v>659</v>
      </c>
      <c r="C3461" s="20" t="s">
        <v>7</v>
      </c>
      <c r="D3461" t="s">
        <v>422</v>
      </c>
      <c r="E3461" t="s">
        <v>15</v>
      </c>
      <c r="F3461" t="s">
        <v>19</v>
      </c>
      <c r="G3461" t="s">
        <v>676</v>
      </c>
      <c r="H3461" t="s">
        <v>96</v>
      </c>
      <c r="I3461" s="20">
        <v>1</v>
      </c>
    </row>
    <row r="3462" spans="1:9" x14ac:dyDescent="0.25">
      <c r="A3462" s="20" t="s">
        <v>978</v>
      </c>
      <c r="B3462" s="20" t="s">
        <v>659</v>
      </c>
      <c r="C3462" s="20" t="s">
        <v>7</v>
      </c>
      <c r="D3462" t="s">
        <v>731</v>
      </c>
      <c r="E3462" t="s">
        <v>21</v>
      </c>
      <c r="F3462" t="s">
        <v>553</v>
      </c>
      <c r="G3462" t="s">
        <v>349</v>
      </c>
      <c r="H3462" t="s">
        <v>96</v>
      </c>
      <c r="I3462" s="20">
        <v>3</v>
      </c>
    </row>
    <row r="3463" spans="1:9" x14ac:dyDescent="0.25">
      <c r="A3463" s="20" t="s">
        <v>978</v>
      </c>
      <c r="B3463" s="20" t="s">
        <v>659</v>
      </c>
      <c r="C3463" s="20" t="s">
        <v>7</v>
      </c>
      <c r="D3463" t="s">
        <v>732</v>
      </c>
      <c r="E3463" t="s">
        <v>15</v>
      </c>
      <c r="F3463" t="s">
        <v>752</v>
      </c>
      <c r="G3463" t="s">
        <v>753</v>
      </c>
      <c r="H3463" t="s">
        <v>96</v>
      </c>
      <c r="I3463" s="20">
        <v>2</v>
      </c>
    </row>
    <row r="3464" spans="1:9" x14ac:dyDescent="0.25">
      <c r="A3464" s="20" t="s">
        <v>978</v>
      </c>
      <c r="B3464" s="21" t="s">
        <v>659</v>
      </c>
      <c r="C3464" s="20" t="s">
        <v>7</v>
      </c>
      <c r="D3464" s="24" t="s">
        <v>191</v>
      </c>
      <c r="E3464" s="24" t="s">
        <v>15</v>
      </c>
      <c r="F3464"/>
      <c r="G3464"/>
      <c r="H3464"/>
      <c r="I3464" s="20"/>
    </row>
    <row r="3465" spans="1:9" x14ac:dyDescent="0.25">
      <c r="A3465" s="20" t="s">
        <v>978</v>
      </c>
      <c r="B3465" s="21" t="s">
        <v>659</v>
      </c>
      <c r="C3465" s="20" t="s">
        <v>7</v>
      </c>
      <c r="D3465" s="30" t="s">
        <v>218</v>
      </c>
      <c r="E3465" s="24"/>
      <c r="F3465"/>
      <c r="G3465"/>
      <c r="H3465"/>
      <c r="I3465" s="20"/>
    </row>
    <row r="3466" spans="1:9" x14ac:dyDescent="0.25">
      <c r="A3466" s="20" t="s">
        <v>978</v>
      </c>
      <c r="B3466" s="20" t="s">
        <v>659</v>
      </c>
      <c r="C3466" s="20" t="s">
        <v>7</v>
      </c>
      <c r="D3466" t="s">
        <v>725</v>
      </c>
      <c r="E3466"/>
      <c r="F3466"/>
      <c r="G3466"/>
      <c r="H3466"/>
      <c r="I3466" s="20"/>
    </row>
    <row r="3467" spans="1:9" x14ac:dyDescent="0.25">
      <c r="A3467" s="20" t="s">
        <v>978</v>
      </c>
      <c r="B3467" s="20" t="s">
        <v>659</v>
      </c>
      <c r="C3467" s="20" t="s">
        <v>7</v>
      </c>
      <c r="D3467" t="s">
        <v>726</v>
      </c>
      <c r="E3467"/>
      <c r="F3467"/>
      <c r="G3467"/>
      <c r="H3467"/>
      <c r="I3467" s="20"/>
    </row>
    <row r="3468" spans="1:9" x14ac:dyDescent="0.25">
      <c r="A3468" s="20" t="s">
        <v>978</v>
      </c>
      <c r="B3468" s="20" t="s">
        <v>659</v>
      </c>
      <c r="C3468" s="20" t="s">
        <v>7</v>
      </c>
      <c r="D3468" t="s">
        <v>727</v>
      </c>
      <c r="E3468"/>
      <c r="F3468"/>
      <c r="G3468"/>
      <c r="H3468"/>
      <c r="I3468" s="20"/>
    </row>
    <row r="3469" spans="1:9" x14ac:dyDescent="0.25">
      <c r="A3469" s="20" t="s">
        <v>978</v>
      </c>
      <c r="B3469" s="20" t="s">
        <v>659</v>
      </c>
      <c r="C3469" s="20" t="s">
        <v>7</v>
      </c>
      <c r="D3469" t="s">
        <v>728</v>
      </c>
      <c r="E3469"/>
      <c r="F3469"/>
      <c r="G3469"/>
      <c r="H3469"/>
      <c r="I3469" s="20"/>
    </row>
    <row r="3470" spans="1:9" x14ac:dyDescent="0.25">
      <c r="A3470" s="20" t="s">
        <v>978</v>
      </c>
      <c r="B3470" s="20" t="s">
        <v>659</v>
      </c>
      <c r="C3470" s="20" t="s">
        <v>7</v>
      </c>
      <c r="D3470" t="s">
        <v>729</v>
      </c>
      <c r="E3470"/>
      <c r="F3470"/>
      <c r="G3470"/>
      <c r="H3470"/>
      <c r="I3470" s="20"/>
    </row>
    <row r="3471" spans="1:9" x14ac:dyDescent="0.25">
      <c r="A3471" s="20" t="s">
        <v>978</v>
      </c>
      <c r="B3471" s="21" t="s">
        <v>659</v>
      </c>
      <c r="C3471" s="20" t="s">
        <v>7</v>
      </c>
      <c r="D3471" s="24" t="s">
        <v>191</v>
      </c>
      <c r="E3471" s="24" t="s">
        <v>15</v>
      </c>
      <c r="F3471"/>
      <c r="G3471"/>
      <c r="H3471"/>
      <c r="I3471" s="20"/>
    </row>
    <row r="3472" spans="1:9" x14ac:dyDescent="0.25">
      <c r="A3472" s="20" t="s">
        <v>978</v>
      </c>
      <c r="B3472" s="20" t="s">
        <v>659</v>
      </c>
      <c r="C3472" s="20" t="s">
        <v>7</v>
      </c>
      <c r="D3472" t="s">
        <v>333</v>
      </c>
      <c r="E3472"/>
      <c r="F3472"/>
      <c r="G3472"/>
      <c r="H3472"/>
      <c r="I3472" s="20"/>
    </row>
    <row r="3473" spans="1:9" x14ac:dyDescent="0.25">
      <c r="A3473" s="20" t="s">
        <v>978</v>
      </c>
      <c r="B3473" s="20" t="s">
        <v>659</v>
      </c>
      <c r="C3473" s="20" t="s">
        <v>7</v>
      </c>
      <c r="D3473" t="s">
        <v>720</v>
      </c>
      <c r="E3473"/>
      <c r="F3473"/>
      <c r="G3473"/>
      <c r="H3473"/>
      <c r="I3473" s="20"/>
    </row>
    <row r="3474" spans="1:9" x14ac:dyDescent="0.25">
      <c r="A3474" s="20" t="s">
        <v>978</v>
      </c>
      <c r="B3474" s="20" t="s">
        <v>659</v>
      </c>
      <c r="C3474" s="20" t="s">
        <v>7</v>
      </c>
      <c r="D3474" t="s">
        <v>721</v>
      </c>
      <c r="E3474"/>
      <c r="F3474"/>
      <c r="G3474"/>
      <c r="H3474"/>
      <c r="I3474" s="20"/>
    </row>
    <row r="3475" spans="1:9" x14ac:dyDescent="0.25">
      <c r="A3475" s="20" t="s">
        <v>978</v>
      </c>
      <c r="B3475" s="20" t="s">
        <v>659</v>
      </c>
      <c r="C3475" s="20" t="s">
        <v>7</v>
      </c>
      <c r="D3475" t="s">
        <v>722</v>
      </c>
      <c r="E3475"/>
      <c r="F3475"/>
      <c r="G3475"/>
      <c r="H3475"/>
      <c r="I3475" s="20"/>
    </row>
    <row r="3476" spans="1:9" x14ac:dyDescent="0.25">
      <c r="A3476" s="20" t="s">
        <v>978</v>
      </c>
      <c r="B3476" s="20" t="s">
        <v>659</v>
      </c>
      <c r="C3476" s="20" t="s">
        <v>7</v>
      </c>
      <c r="D3476" t="s">
        <v>719</v>
      </c>
      <c r="E3476"/>
      <c r="F3476"/>
      <c r="G3476"/>
      <c r="H3476"/>
      <c r="I3476" s="20"/>
    </row>
    <row r="3477" spans="1:9" x14ac:dyDescent="0.25">
      <c r="A3477" s="20" t="s">
        <v>978</v>
      </c>
      <c r="B3477" s="20" t="s">
        <v>659</v>
      </c>
      <c r="C3477" s="20" t="s">
        <v>5</v>
      </c>
      <c r="D3477" t="s">
        <v>736</v>
      </c>
      <c r="E3477" t="s">
        <v>20</v>
      </c>
      <c r="F3477" t="s">
        <v>26</v>
      </c>
      <c r="G3477" t="s">
        <v>106</v>
      </c>
      <c r="H3477" t="s">
        <v>96</v>
      </c>
      <c r="I3477" s="20">
        <v>443</v>
      </c>
    </row>
    <row r="3478" spans="1:9" x14ac:dyDescent="0.25">
      <c r="A3478" s="20" t="s">
        <v>978</v>
      </c>
      <c r="B3478" s="20" t="s">
        <v>659</v>
      </c>
      <c r="C3478" s="20" t="s">
        <v>5</v>
      </c>
      <c r="D3478" t="s">
        <v>737</v>
      </c>
      <c r="E3478" t="s">
        <v>20</v>
      </c>
      <c r="F3478" t="s">
        <v>29</v>
      </c>
      <c r="G3478" t="s">
        <v>759</v>
      </c>
      <c r="H3478" t="s">
        <v>96</v>
      </c>
      <c r="I3478" s="20">
        <v>1</v>
      </c>
    </row>
    <row r="3479" spans="1:9" x14ac:dyDescent="0.25">
      <c r="A3479" s="20" t="s">
        <v>978</v>
      </c>
      <c r="B3479" s="20" t="s">
        <v>659</v>
      </c>
      <c r="C3479" s="20" t="s">
        <v>5</v>
      </c>
      <c r="D3479" t="s">
        <v>294</v>
      </c>
      <c r="E3479" t="s">
        <v>20</v>
      </c>
      <c r="F3479" t="s">
        <v>811</v>
      </c>
      <c r="G3479" t="s">
        <v>812</v>
      </c>
      <c r="H3479" t="s">
        <v>96</v>
      </c>
      <c r="I3479" s="20">
        <v>1</v>
      </c>
    </row>
    <row r="3480" spans="1:9" x14ac:dyDescent="0.25">
      <c r="A3480" s="20" t="s">
        <v>978</v>
      </c>
      <c r="B3480" s="20" t="s">
        <v>659</v>
      </c>
      <c r="C3480" s="20" t="s">
        <v>5</v>
      </c>
      <c r="D3480" t="s">
        <v>738</v>
      </c>
      <c r="E3480" t="s">
        <v>20</v>
      </c>
      <c r="F3480" t="s">
        <v>566</v>
      </c>
      <c r="G3480" t="s">
        <v>567</v>
      </c>
      <c r="H3480" t="s">
        <v>96</v>
      </c>
      <c r="I3480" s="20">
        <v>2</v>
      </c>
    </row>
    <row r="3481" spans="1:9" x14ac:dyDescent="0.25">
      <c r="A3481" s="20" t="s">
        <v>978</v>
      </c>
      <c r="B3481" s="20" t="s">
        <v>659</v>
      </c>
      <c r="C3481" s="20" t="s">
        <v>5</v>
      </c>
      <c r="D3481" t="s">
        <v>761</v>
      </c>
      <c r="E3481" t="s">
        <v>21</v>
      </c>
      <c r="F3481" t="s">
        <v>26</v>
      </c>
      <c r="G3481" t="s">
        <v>760</v>
      </c>
      <c r="H3481" s="12" t="s">
        <v>101</v>
      </c>
      <c r="I3481" s="20">
        <v>155</v>
      </c>
    </row>
    <row r="3482" spans="1:9" x14ac:dyDescent="0.25">
      <c r="A3482" s="20" t="s">
        <v>978</v>
      </c>
      <c r="B3482" s="20" t="s">
        <v>659</v>
      </c>
      <c r="C3482" s="20" t="s">
        <v>5</v>
      </c>
      <c r="D3482" t="s">
        <v>762</v>
      </c>
      <c r="E3482" t="s">
        <v>21</v>
      </c>
      <c r="F3482" t="s">
        <v>26</v>
      </c>
      <c r="G3482" t="s">
        <v>760</v>
      </c>
      <c r="H3482" s="12" t="s">
        <v>101</v>
      </c>
      <c r="I3482" s="20">
        <v>155</v>
      </c>
    </row>
    <row r="3483" spans="1:9" x14ac:dyDescent="0.25">
      <c r="A3483" s="20" t="s">
        <v>978</v>
      </c>
      <c r="B3483" s="20" t="s">
        <v>659</v>
      </c>
      <c r="C3483" s="20" t="s">
        <v>5</v>
      </c>
      <c r="D3483" t="s">
        <v>739</v>
      </c>
      <c r="E3483" t="s">
        <v>31</v>
      </c>
      <c r="F3483" t="s">
        <v>17</v>
      </c>
      <c r="G3483" t="s">
        <v>763</v>
      </c>
      <c r="H3483" t="s">
        <v>96</v>
      </c>
      <c r="I3483" s="20">
        <v>2</v>
      </c>
    </row>
    <row r="3484" spans="1:9" x14ac:dyDescent="0.25">
      <c r="A3484" s="20" t="s">
        <v>978</v>
      </c>
      <c r="B3484" s="20" t="s">
        <v>659</v>
      </c>
      <c r="C3484" s="20" t="s">
        <v>5</v>
      </c>
      <c r="D3484" t="s">
        <v>740</v>
      </c>
      <c r="E3484"/>
      <c r="F3484"/>
      <c r="G3484"/>
      <c r="H3484"/>
      <c r="I3484" s="20"/>
    </row>
    <row r="3485" spans="1:9" x14ac:dyDescent="0.25">
      <c r="A3485" s="20" t="s">
        <v>978</v>
      </c>
      <c r="B3485" s="20" t="s">
        <v>659</v>
      </c>
      <c r="C3485" s="20" t="s">
        <v>5</v>
      </c>
      <c r="D3485" t="s">
        <v>741</v>
      </c>
      <c r="E3485"/>
      <c r="F3485"/>
      <c r="G3485"/>
      <c r="H3485"/>
      <c r="I3485" s="20"/>
    </row>
    <row r="3486" spans="1:9" x14ac:dyDescent="0.25">
      <c r="A3486" s="20" t="s">
        <v>978</v>
      </c>
      <c r="B3486" s="20" t="s">
        <v>659</v>
      </c>
      <c r="C3486" s="20" t="s">
        <v>5</v>
      </c>
      <c r="D3486" t="s">
        <v>742</v>
      </c>
      <c r="E3486"/>
      <c r="F3486"/>
      <c r="G3486"/>
      <c r="H3486"/>
      <c r="I3486" s="20"/>
    </row>
    <row r="3487" spans="1:9" x14ac:dyDescent="0.25">
      <c r="A3487" s="20" t="s">
        <v>978</v>
      </c>
      <c r="B3487" s="20" t="s">
        <v>659</v>
      </c>
      <c r="C3487" s="20" t="s">
        <v>5</v>
      </c>
      <c r="D3487" t="s">
        <v>743</v>
      </c>
      <c r="E3487"/>
      <c r="F3487"/>
      <c r="G3487"/>
      <c r="H3487"/>
      <c r="I3487" s="20"/>
    </row>
    <row r="3488" spans="1:9" x14ac:dyDescent="0.25">
      <c r="A3488" s="20" t="s">
        <v>978</v>
      </c>
      <c r="B3488" s="20" t="s">
        <v>659</v>
      </c>
      <c r="C3488" s="20" t="s">
        <v>5</v>
      </c>
      <c r="D3488" t="s">
        <v>744</v>
      </c>
      <c r="E3488"/>
      <c r="F3488"/>
      <c r="G3488"/>
      <c r="H3488"/>
      <c r="I3488" s="20"/>
    </row>
    <row r="3489" spans="1:9" x14ac:dyDescent="0.25">
      <c r="A3489" s="20" t="s">
        <v>978</v>
      </c>
      <c r="B3489" s="20" t="s">
        <v>659</v>
      </c>
      <c r="C3489" s="20" t="s">
        <v>5</v>
      </c>
      <c r="D3489" t="s">
        <v>745</v>
      </c>
      <c r="E3489"/>
      <c r="F3489"/>
      <c r="G3489"/>
      <c r="H3489"/>
      <c r="I3489" s="20"/>
    </row>
    <row r="3490" spans="1:9" x14ac:dyDescent="0.25">
      <c r="A3490" s="20" t="s">
        <v>978</v>
      </c>
      <c r="B3490" s="20" t="s">
        <v>659</v>
      </c>
      <c r="C3490" s="20" t="s">
        <v>5</v>
      </c>
      <c r="D3490" t="s">
        <v>755</v>
      </c>
      <c r="E3490" t="s">
        <v>754</v>
      </c>
      <c r="F3490" t="s">
        <v>26</v>
      </c>
      <c r="G3490" t="s">
        <v>758</v>
      </c>
      <c r="H3490" s="12" t="s">
        <v>101</v>
      </c>
      <c r="I3490" s="20">
        <v>1.2</v>
      </c>
    </row>
    <row r="3491" spans="1:9" x14ac:dyDescent="0.25">
      <c r="A3491" s="20" t="s">
        <v>978</v>
      </c>
      <c r="B3491" s="20" t="s">
        <v>659</v>
      </c>
      <c r="C3491" s="20" t="s">
        <v>5</v>
      </c>
      <c r="D3491" t="s">
        <v>756</v>
      </c>
      <c r="E3491" t="s">
        <v>754</v>
      </c>
      <c r="F3491" t="s">
        <v>26</v>
      </c>
      <c r="G3491" t="s">
        <v>758</v>
      </c>
      <c r="H3491" s="12" t="s">
        <v>101</v>
      </c>
      <c r="I3491" s="20">
        <v>1.2</v>
      </c>
    </row>
    <row r="3492" spans="1:9" x14ac:dyDescent="0.25">
      <c r="A3492" s="20" t="s">
        <v>978</v>
      </c>
      <c r="B3492" s="20" t="s">
        <v>659</v>
      </c>
      <c r="C3492" s="20" t="s">
        <v>5</v>
      </c>
      <c r="D3492" t="s">
        <v>757</v>
      </c>
      <c r="E3492" t="s">
        <v>754</v>
      </c>
      <c r="F3492" t="s">
        <v>26</v>
      </c>
      <c r="G3492" t="s">
        <v>758</v>
      </c>
      <c r="H3492" s="12" t="s">
        <v>101</v>
      </c>
      <c r="I3492" s="20">
        <v>1.2</v>
      </c>
    </row>
    <row r="3493" spans="1:9" x14ac:dyDescent="0.25">
      <c r="A3493" s="20" t="s">
        <v>978</v>
      </c>
      <c r="B3493" s="20" t="s">
        <v>659</v>
      </c>
      <c r="C3493" s="20" t="s">
        <v>5</v>
      </c>
      <c r="D3493" t="s">
        <v>191</v>
      </c>
      <c r="E3493" t="s">
        <v>15</v>
      </c>
      <c r="F3493"/>
      <c r="G3493"/>
      <c r="H3493"/>
      <c r="I3493" s="20"/>
    </row>
    <row r="3494" spans="1:9" x14ac:dyDescent="0.25">
      <c r="A3494" s="20" t="s">
        <v>978</v>
      </c>
      <c r="B3494" s="20" t="s">
        <v>659</v>
      </c>
      <c r="C3494" s="20" t="s">
        <v>5</v>
      </c>
      <c r="D3494" t="s">
        <v>218</v>
      </c>
      <c r="E3494"/>
      <c r="F3494"/>
      <c r="G3494"/>
      <c r="H3494"/>
      <c r="I3494" s="20"/>
    </row>
    <row r="3495" spans="1:9" x14ac:dyDescent="0.25">
      <c r="A3495" s="20" t="s">
        <v>978</v>
      </c>
      <c r="B3495" s="20" t="s">
        <v>659</v>
      </c>
      <c r="C3495" s="20" t="s">
        <v>5</v>
      </c>
      <c r="D3495" t="s">
        <v>813</v>
      </c>
      <c r="E3495" t="s">
        <v>21</v>
      </c>
      <c r="F3495" t="s">
        <v>26</v>
      </c>
      <c r="G3495" t="s">
        <v>104</v>
      </c>
      <c r="H3495" s="12" t="s">
        <v>101</v>
      </c>
      <c r="I3495" s="20">
        <v>83</v>
      </c>
    </row>
    <row r="3496" spans="1:9" x14ac:dyDescent="0.25">
      <c r="A3496" s="20" t="s">
        <v>978</v>
      </c>
      <c r="B3496" s="20" t="s">
        <v>659</v>
      </c>
      <c r="C3496" s="20" t="s">
        <v>5</v>
      </c>
      <c r="D3496" t="s">
        <v>733</v>
      </c>
      <c r="E3496"/>
      <c r="F3496"/>
      <c r="G3496"/>
      <c r="H3496"/>
      <c r="I3496" s="20"/>
    </row>
    <row r="3497" spans="1:9" x14ac:dyDescent="0.25">
      <c r="A3497" s="20" t="s">
        <v>978</v>
      </c>
      <c r="B3497" s="20" t="s">
        <v>659</v>
      </c>
      <c r="C3497" s="20" t="s">
        <v>5</v>
      </c>
      <c r="D3497" t="s">
        <v>333</v>
      </c>
      <c r="E3497"/>
      <c r="F3497"/>
      <c r="G3497"/>
      <c r="H3497"/>
      <c r="I3497" s="20"/>
    </row>
    <row r="3498" spans="1:9" x14ac:dyDescent="0.25">
      <c r="A3498" s="20" t="s">
        <v>978</v>
      </c>
      <c r="B3498" s="20" t="s">
        <v>659</v>
      </c>
      <c r="C3498" s="20" t="s">
        <v>5</v>
      </c>
      <c r="D3498" t="s">
        <v>734</v>
      </c>
      <c r="E3498" t="s">
        <v>15</v>
      </c>
      <c r="F3498" t="s">
        <v>58</v>
      </c>
      <c r="G3498" t="s">
        <v>435</v>
      </c>
      <c r="H3498" t="s">
        <v>96</v>
      </c>
      <c r="I3498" s="20">
        <v>1</v>
      </c>
    </row>
    <row r="3499" spans="1:9" x14ac:dyDescent="0.25">
      <c r="A3499" s="20" t="s">
        <v>978</v>
      </c>
      <c r="B3499" s="20" t="s">
        <v>659</v>
      </c>
      <c r="C3499" s="20" t="s">
        <v>5</v>
      </c>
      <c r="D3499" t="s">
        <v>735</v>
      </c>
      <c r="E3499"/>
      <c r="F3499"/>
      <c r="G3499"/>
      <c r="H3499"/>
      <c r="I3499" s="20"/>
    </row>
    <row r="3500" spans="1:9" x14ac:dyDescent="0.25">
      <c r="A3500" s="20" t="s">
        <v>978</v>
      </c>
      <c r="B3500" s="20" t="s">
        <v>659</v>
      </c>
      <c r="C3500" s="20" t="s">
        <v>5</v>
      </c>
      <c r="D3500" t="s">
        <v>191</v>
      </c>
      <c r="E3500" t="s">
        <v>15</v>
      </c>
      <c r="F3500"/>
      <c r="G3500"/>
      <c r="H3500"/>
      <c r="I3500" s="20"/>
    </row>
    <row r="3501" spans="1:9" x14ac:dyDescent="0.25">
      <c r="A3501" s="20" t="s">
        <v>978</v>
      </c>
      <c r="B3501" s="20" t="s">
        <v>659</v>
      </c>
      <c r="C3501" s="20" t="s">
        <v>5</v>
      </c>
      <c r="D3501" t="s">
        <v>218</v>
      </c>
      <c r="E3501"/>
      <c r="F3501"/>
      <c r="G3501"/>
      <c r="H3501"/>
      <c r="I3501" s="20"/>
    </row>
    <row r="3502" spans="1:9" x14ac:dyDescent="0.25">
      <c r="A3502" s="20" t="s">
        <v>978</v>
      </c>
      <c r="B3502" s="20" t="s">
        <v>659</v>
      </c>
      <c r="C3502" s="20" t="s">
        <v>5</v>
      </c>
      <c r="D3502" t="s">
        <v>730</v>
      </c>
      <c r="E3502" t="s">
        <v>15</v>
      </c>
      <c r="F3502" t="s">
        <v>16</v>
      </c>
      <c r="G3502" t="s">
        <v>100</v>
      </c>
      <c r="H3502" s="12" t="s">
        <v>101</v>
      </c>
      <c r="I3502" s="20">
        <v>86</v>
      </c>
    </row>
    <row r="3503" spans="1:9" x14ac:dyDescent="0.25">
      <c r="A3503" s="20" t="s">
        <v>978</v>
      </c>
      <c r="B3503" s="20" t="s">
        <v>659</v>
      </c>
      <c r="C3503" s="20" t="s">
        <v>5</v>
      </c>
      <c r="D3503" t="s">
        <v>99</v>
      </c>
      <c r="E3503" t="s">
        <v>15</v>
      </c>
      <c r="F3503" t="s">
        <v>18</v>
      </c>
      <c r="G3503" t="s">
        <v>276</v>
      </c>
      <c r="H3503" t="s">
        <v>96</v>
      </c>
      <c r="I3503" s="20">
        <v>3</v>
      </c>
    </row>
    <row r="3504" spans="1:9" x14ac:dyDescent="0.25">
      <c r="A3504" s="20" t="s">
        <v>978</v>
      </c>
      <c r="B3504" s="20" t="s">
        <v>659</v>
      </c>
      <c r="C3504" s="20" t="s">
        <v>5</v>
      </c>
      <c r="D3504" t="s">
        <v>127</v>
      </c>
      <c r="E3504" t="s">
        <v>15</v>
      </c>
      <c r="F3504" t="s">
        <v>19</v>
      </c>
      <c r="G3504" t="s">
        <v>692</v>
      </c>
      <c r="H3504" t="s">
        <v>96</v>
      </c>
      <c r="I3504" s="20">
        <v>2</v>
      </c>
    </row>
    <row r="3505" spans="1:9" x14ac:dyDescent="0.25">
      <c r="A3505" s="20" t="s">
        <v>978</v>
      </c>
      <c r="B3505" s="20" t="s">
        <v>659</v>
      </c>
      <c r="C3505" s="20" t="s">
        <v>5</v>
      </c>
      <c r="D3505" t="s">
        <v>422</v>
      </c>
      <c r="E3505" t="s">
        <v>15</v>
      </c>
      <c r="F3505" t="s">
        <v>19</v>
      </c>
      <c r="G3505" t="s">
        <v>676</v>
      </c>
      <c r="H3505" t="s">
        <v>96</v>
      </c>
      <c r="I3505" s="20">
        <v>1</v>
      </c>
    </row>
    <row r="3506" spans="1:9" x14ac:dyDescent="0.25">
      <c r="A3506" s="20" t="s">
        <v>978</v>
      </c>
      <c r="B3506" s="20" t="s">
        <v>659</v>
      </c>
      <c r="C3506" s="20" t="s">
        <v>5</v>
      </c>
      <c r="D3506" t="s">
        <v>731</v>
      </c>
      <c r="E3506" t="s">
        <v>21</v>
      </c>
      <c r="F3506" t="s">
        <v>553</v>
      </c>
      <c r="G3506" t="s">
        <v>349</v>
      </c>
      <c r="H3506" t="s">
        <v>96</v>
      </c>
      <c r="I3506" s="20">
        <v>3</v>
      </c>
    </row>
    <row r="3507" spans="1:9" x14ac:dyDescent="0.25">
      <c r="A3507" s="20" t="s">
        <v>978</v>
      </c>
      <c r="B3507" s="20" t="s">
        <v>659</v>
      </c>
      <c r="C3507" s="20" t="s">
        <v>5</v>
      </c>
      <c r="D3507" t="s">
        <v>732</v>
      </c>
      <c r="E3507" t="s">
        <v>15</v>
      </c>
      <c r="F3507" t="s">
        <v>752</v>
      </c>
      <c r="G3507" t="s">
        <v>753</v>
      </c>
      <c r="H3507" t="s">
        <v>96</v>
      </c>
      <c r="I3507" s="20">
        <v>2</v>
      </c>
    </row>
    <row r="3508" spans="1:9" x14ac:dyDescent="0.25">
      <c r="A3508" s="20" t="s">
        <v>978</v>
      </c>
      <c r="B3508" s="20" t="s">
        <v>659</v>
      </c>
      <c r="C3508" s="20" t="s">
        <v>5</v>
      </c>
      <c r="D3508" t="s">
        <v>191</v>
      </c>
      <c r="E3508" t="s">
        <v>15</v>
      </c>
      <c r="F3508"/>
      <c r="G3508"/>
      <c r="H3508"/>
      <c r="I3508" s="20"/>
    </row>
    <row r="3509" spans="1:9" x14ac:dyDescent="0.25">
      <c r="A3509" s="20" t="s">
        <v>978</v>
      </c>
      <c r="B3509" s="20" t="s">
        <v>659</v>
      </c>
      <c r="C3509" s="20" t="s">
        <v>5</v>
      </c>
      <c r="D3509" t="s">
        <v>218</v>
      </c>
      <c r="E3509"/>
      <c r="F3509"/>
      <c r="G3509"/>
      <c r="H3509"/>
      <c r="I3509" s="20"/>
    </row>
    <row r="3510" spans="1:9" x14ac:dyDescent="0.25">
      <c r="A3510" s="20" t="s">
        <v>978</v>
      </c>
      <c r="B3510" s="20" t="s">
        <v>659</v>
      </c>
      <c r="C3510" s="20" t="s">
        <v>5</v>
      </c>
      <c r="D3510" t="s">
        <v>725</v>
      </c>
      <c r="E3510"/>
      <c r="F3510"/>
      <c r="G3510"/>
      <c r="H3510"/>
      <c r="I3510" s="20"/>
    </row>
    <row r="3511" spans="1:9" x14ac:dyDescent="0.25">
      <c r="A3511" s="20" t="s">
        <v>978</v>
      </c>
      <c r="B3511" s="20" t="s">
        <v>659</v>
      </c>
      <c r="C3511" s="20" t="s">
        <v>5</v>
      </c>
      <c r="D3511" t="s">
        <v>726</v>
      </c>
      <c r="E3511"/>
      <c r="F3511"/>
      <c r="G3511"/>
      <c r="H3511"/>
      <c r="I3511" s="20"/>
    </row>
    <row r="3512" spans="1:9" x14ac:dyDescent="0.25">
      <c r="A3512" s="20" t="s">
        <v>978</v>
      </c>
      <c r="B3512" s="20" t="s">
        <v>659</v>
      </c>
      <c r="C3512" s="20" t="s">
        <v>5</v>
      </c>
      <c r="D3512" t="s">
        <v>727</v>
      </c>
      <c r="E3512"/>
      <c r="F3512"/>
      <c r="G3512"/>
      <c r="H3512"/>
      <c r="I3512" s="20"/>
    </row>
    <row r="3513" spans="1:9" x14ac:dyDescent="0.25">
      <c r="A3513" s="20" t="s">
        <v>978</v>
      </c>
      <c r="B3513" s="20" t="s">
        <v>659</v>
      </c>
      <c r="C3513" s="20" t="s">
        <v>5</v>
      </c>
      <c r="D3513" t="s">
        <v>728</v>
      </c>
      <c r="E3513"/>
      <c r="F3513"/>
      <c r="G3513"/>
      <c r="H3513"/>
      <c r="I3513" s="20"/>
    </row>
    <row r="3514" spans="1:9" x14ac:dyDescent="0.25">
      <c r="A3514" s="20" t="s">
        <v>978</v>
      </c>
      <c r="B3514" s="20" t="s">
        <v>659</v>
      </c>
      <c r="C3514" s="20" t="s">
        <v>5</v>
      </c>
      <c r="D3514" t="s">
        <v>729</v>
      </c>
      <c r="E3514"/>
      <c r="F3514"/>
      <c r="G3514"/>
      <c r="H3514"/>
      <c r="I3514" s="20"/>
    </row>
    <row r="3515" spans="1:9" x14ac:dyDescent="0.25">
      <c r="A3515" s="20" t="s">
        <v>978</v>
      </c>
      <c r="B3515" s="20" t="s">
        <v>659</v>
      </c>
      <c r="C3515" s="20" t="s">
        <v>5</v>
      </c>
      <c r="D3515" t="s">
        <v>191</v>
      </c>
      <c r="E3515" t="s">
        <v>15</v>
      </c>
      <c r="F3515"/>
      <c r="G3515"/>
      <c r="H3515"/>
      <c r="I3515" s="20"/>
    </row>
    <row r="3516" spans="1:9" x14ac:dyDescent="0.25">
      <c r="A3516" s="20" t="s">
        <v>978</v>
      </c>
      <c r="B3516" s="20" t="s">
        <v>659</v>
      </c>
      <c r="C3516" s="20" t="s">
        <v>5</v>
      </c>
      <c r="D3516" t="s">
        <v>333</v>
      </c>
      <c r="E3516"/>
      <c r="F3516"/>
      <c r="G3516"/>
      <c r="H3516"/>
      <c r="I3516" s="20"/>
    </row>
    <row r="3517" spans="1:9" x14ac:dyDescent="0.25">
      <c r="A3517" s="20" t="s">
        <v>978</v>
      </c>
      <c r="B3517" s="20" t="s">
        <v>659</v>
      </c>
      <c r="C3517" s="20" t="s">
        <v>5</v>
      </c>
      <c r="D3517" t="s">
        <v>720</v>
      </c>
      <c r="E3517"/>
      <c r="F3517"/>
      <c r="G3517"/>
      <c r="H3517"/>
      <c r="I3517" s="20"/>
    </row>
    <row r="3518" spans="1:9" x14ac:dyDescent="0.25">
      <c r="A3518" s="20" t="s">
        <v>978</v>
      </c>
      <c r="B3518" s="20" t="s">
        <v>659</v>
      </c>
      <c r="C3518" s="20" t="s">
        <v>5</v>
      </c>
      <c r="D3518" t="s">
        <v>721</v>
      </c>
      <c r="E3518"/>
      <c r="F3518"/>
      <c r="G3518"/>
      <c r="H3518"/>
      <c r="I3518" s="20"/>
    </row>
    <row r="3519" spans="1:9" x14ac:dyDescent="0.25">
      <c r="A3519" s="20" t="s">
        <v>978</v>
      </c>
      <c r="B3519" s="20" t="s">
        <v>659</v>
      </c>
      <c r="C3519" s="20" t="s">
        <v>5</v>
      </c>
      <c r="D3519" t="s">
        <v>722</v>
      </c>
      <c r="E3519"/>
      <c r="F3519"/>
      <c r="G3519"/>
      <c r="H3519"/>
      <c r="I3519" s="20"/>
    </row>
    <row r="3520" spans="1:9" x14ac:dyDescent="0.25">
      <c r="A3520" s="20" t="s">
        <v>978</v>
      </c>
      <c r="B3520" s="20" t="s">
        <v>659</v>
      </c>
      <c r="C3520" s="20" t="s">
        <v>5</v>
      </c>
      <c r="D3520" t="s">
        <v>719</v>
      </c>
      <c r="E3520"/>
      <c r="F3520"/>
      <c r="G3520"/>
      <c r="H3520"/>
      <c r="I3520" s="20"/>
    </row>
    <row r="3521" spans="1:9" x14ac:dyDescent="0.25">
      <c r="A3521" s="20" t="s">
        <v>978</v>
      </c>
      <c r="B3521" s="20" t="s">
        <v>659</v>
      </c>
      <c r="C3521" s="20" t="s">
        <v>150</v>
      </c>
      <c r="D3521" t="s">
        <v>746</v>
      </c>
      <c r="E3521"/>
      <c r="F3521"/>
      <c r="G3521"/>
      <c r="H3521"/>
      <c r="I3521" s="20"/>
    </row>
    <row r="3522" spans="1:9" x14ac:dyDescent="0.25">
      <c r="A3522" s="20" t="s">
        <v>978</v>
      </c>
      <c r="B3522" s="20" t="s">
        <v>659</v>
      </c>
      <c r="C3522" s="20" t="s">
        <v>150</v>
      </c>
      <c r="D3522" t="s">
        <v>747</v>
      </c>
      <c r="E3522"/>
      <c r="F3522"/>
      <c r="G3522"/>
      <c r="H3522"/>
      <c r="I3522" s="20"/>
    </row>
    <row r="3523" spans="1:9" x14ac:dyDescent="0.25">
      <c r="A3523" s="20" t="s">
        <v>978</v>
      </c>
      <c r="B3523" s="20" t="s">
        <v>659</v>
      </c>
      <c r="C3523" s="20" t="s">
        <v>150</v>
      </c>
      <c r="D3523" t="s">
        <v>748</v>
      </c>
      <c r="E3523"/>
      <c r="F3523"/>
      <c r="G3523"/>
      <c r="H3523"/>
      <c r="I3523" s="20"/>
    </row>
    <row r="3524" spans="1:9" x14ac:dyDescent="0.25">
      <c r="A3524" s="20" t="s">
        <v>978</v>
      </c>
      <c r="B3524" s="20" t="s">
        <v>659</v>
      </c>
      <c r="C3524" s="20" t="s">
        <v>150</v>
      </c>
      <c r="D3524" t="s">
        <v>333</v>
      </c>
      <c r="E3524"/>
      <c r="F3524"/>
      <c r="G3524"/>
      <c r="H3524"/>
      <c r="I3524" s="20"/>
    </row>
    <row r="3525" spans="1:9" x14ac:dyDescent="0.25">
      <c r="A3525" s="20" t="s">
        <v>978</v>
      </c>
      <c r="B3525" s="20" t="s">
        <v>659</v>
      </c>
      <c r="C3525" s="20" t="s">
        <v>150</v>
      </c>
      <c r="D3525" t="s">
        <v>148</v>
      </c>
      <c r="E3525"/>
      <c r="F3525"/>
      <c r="G3525"/>
      <c r="H3525"/>
      <c r="I3525" s="20"/>
    </row>
    <row r="3526" spans="1:9" x14ac:dyDescent="0.25">
      <c r="A3526" s="20" t="s">
        <v>978</v>
      </c>
      <c r="B3526" s="20" t="s">
        <v>659</v>
      </c>
      <c r="C3526" s="20" t="s">
        <v>150</v>
      </c>
      <c r="D3526" t="s">
        <v>149</v>
      </c>
      <c r="E3526"/>
      <c r="F3526"/>
      <c r="G3526"/>
      <c r="H3526"/>
      <c r="I3526" s="20"/>
    </row>
    <row r="3527" spans="1:9" x14ac:dyDescent="0.25">
      <c r="A3527" s="20" t="s">
        <v>978</v>
      </c>
      <c r="B3527" s="20" t="s">
        <v>659</v>
      </c>
      <c r="C3527" s="20" t="s">
        <v>150</v>
      </c>
      <c r="D3527" t="s">
        <v>191</v>
      </c>
      <c r="E3527" t="s">
        <v>15</v>
      </c>
      <c r="F3527"/>
      <c r="G3527"/>
      <c r="H3527"/>
      <c r="I3527" s="20"/>
    </row>
    <row r="3528" spans="1:9" x14ac:dyDescent="0.25">
      <c r="A3528" s="20" t="s">
        <v>978</v>
      </c>
      <c r="B3528" s="20" t="s">
        <v>659</v>
      </c>
      <c r="C3528" s="20" t="s">
        <v>150</v>
      </c>
      <c r="D3528" t="s">
        <v>218</v>
      </c>
      <c r="E3528"/>
      <c r="F3528"/>
      <c r="G3528"/>
      <c r="H3528"/>
      <c r="I3528" s="20"/>
    </row>
    <row r="3529" spans="1:9" x14ac:dyDescent="0.25">
      <c r="A3529" s="20" t="s">
        <v>978</v>
      </c>
      <c r="B3529" s="20" t="s">
        <v>659</v>
      </c>
      <c r="C3529" s="20" t="s">
        <v>150</v>
      </c>
      <c r="D3529" t="s">
        <v>806</v>
      </c>
      <c r="E3529"/>
      <c r="F3529"/>
      <c r="G3529"/>
      <c r="H3529" t="s">
        <v>96</v>
      </c>
      <c r="I3529" s="20">
        <v>1</v>
      </c>
    </row>
    <row r="3530" spans="1:9" x14ac:dyDescent="0.25">
      <c r="A3530" s="20" t="s">
        <v>978</v>
      </c>
      <c r="B3530" s="20" t="s">
        <v>659</v>
      </c>
      <c r="C3530" s="20" t="s">
        <v>150</v>
      </c>
      <c r="D3530" t="s">
        <v>807</v>
      </c>
      <c r="E3530"/>
      <c r="F3530"/>
      <c r="G3530"/>
      <c r="H3530" t="s">
        <v>96</v>
      </c>
      <c r="I3530" s="20">
        <v>1</v>
      </c>
    </row>
    <row r="3531" spans="1:9" x14ac:dyDescent="0.25">
      <c r="A3531" s="20" t="s">
        <v>978</v>
      </c>
      <c r="B3531" s="20" t="s">
        <v>659</v>
      </c>
      <c r="C3531" s="20" t="s">
        <v>150</v>
      </c>
      <c r="D3531" t="s">
        <v>764</v>
      </c>
      <c r="E3531"/>
      <c r="F3531"/>
      <c r="G3531"/>
      <c r="H3531" t="s">
        <v>96</v>
      </c>
      <c r="I3531" s="20">
        <v>1</v>
      </c>
    </row>
    <row r="3532" spans="1:9" x14ac:dyDescent="0.25">
      <c r="A3532" s="20" t="s">
        <v>978</v>
      </c>
      <c r="B3532" s="20" t="s">
        <v>659</v>
      </c>
      <c r="C3532" s="20" t="s">
        <v>150</v>
      </c>
      <c r="D3532" t="s">
        <v>766</v>
      </c>
      <c r="E3532"/>
      <c r="F3532"/>
      <c r="G3532"/>
      <c r="H3532" t="s">
        <v>96</v>
      </c>
      <c r="I3532" s="20">
        <v>1</v>
      </c>
    </row>
    <row r="3533" spans="1:9" x14ac:dyDescent="0.25">
      <c r="A3533" s="20" t="s">
        <v>978</v>
      </c>
      <c r="B3533" s="20" t="s">
        <v>659</v>
      </c>
      <c r="C3533" s="20" t="s">
        <v>150</v>
      </c>
      <c r="D3533" t="s">
        <v>765</v>
      </c>
      <c r="E3533"/>
      <c r="F3533"/>
      <c r="G3533"/>
      <c r="H3533" t="s">
        <v>96</v>
      </c>
      <c r="I3533" s="20">
        <v>1</v>
      </c>
    </row>
    <row r="3534" spans="1:9" x14ac:dyDescent="0.25">
      <c r="A3534" s="20" t="s">
        <v>978</v>
      </c>
      <c r="B3534" s="20" t="s">
        <v>659</v>
      </c>
      <c r="C3534" s="20" t="s">
        <v>150</v>
      </c>
      <c r="D3534" t="s">
        <v>769</v>
      </c>
      <c r="E3534"/>
      <c r="F3534"/>
      <c r="G3534"/>
      <c r="H3534" t="s">
        <v>96</v>
      </c>
      <c r="I3534" s="20">
        <v>1</v>
      </c>
    </row>
    <row r="3535" spans="1:9" x14ac:dyDescent="0.25">
      <c r="A3535" s="20" t="s">
        <v>978</v>
      </c>
      <c r="B3535" s="20" t="s">
        <v>659</v>
      </c>
      <c r="C3535" s="20" t="s">
        <v>150</v>
      </c>
      <c r="D3535" t="s">
        <v>768</v>
      </c>
      <c r="E3535"/>
      <c r="F3535"/>
      <c r="G3535"/>
      <c r="H3535" t="s">
        <v>96</v>
      </c>
      <c r="I3535" s="20">
        <v>1</v>
      </c>
    </row>
    <row r="3536" spans="1:9" x14ac:dyDescent="0.25">
      <c r="A3536" s="20" t="s">
        <v>978</v>
      </c>
      <c r="B3536" s="20" t="s">
        <v>659</v>
      </c>
      <c r="C3536" s="20" t="s">
        <v>150</v>
      </c>
      <c r="D3536" t="s">
        <v>767</v>
      </c>
      <c r="E3536"/>
      <c r="F3536"/>
      <c r="G3536"/>
      <c r="H3536" t="s">
        <v>96</v>
      </c>
      <c r="I3536" s="20">
        <v>1</v>
      </c>
    </row>
    <row r="3537" spans="1:9" x14ac:dyDescent="0.25">
      <c r="A3537" s="20" t="s">
        <v>978</v>
      </c>
      <c r="B3537" s="20" t="s">
        <v>659</v>
      </c>
      <c r="C3537" s="20" t="s">
        <v>150</v>
      </c>
      <c r="D3537" t="s">
        <v>770</v>
      </c>
      <c r="E3537"/>
      <c r="F3537"/>
      <c r="G3537"/>
      <c r="H3537" t="s">
        <v>96</v>
      </c>
      <c r="I3537" s="20">
        <v>1</v>
      </c>
    </row>
    <row r="3538" spans="1:9" x14ac:dyDescent="0.25">
      <c r="A3538" s="20" t="s">
        <v>978</v>
      </c>
      <c r="B3538" s="20" t="s">
        <v>659</v>
      </c>
      <c r="C3538" s="20" t="s">
        <v>150</v>
      </c>
      <c r="D3538" t="s">
        <v>771</v>
      </c>
      <c r="E3538"/>
      <c r="F3538"/>
      <c r="G3538"/>
      <c r="H3538" t="s">
        <v>96</v>
      </c>
      <c r="I3538" s="20">
        <v>1</v>
      </c>
    </row>
    <row r="3539" spans="1:9" x14ac:dyDescent="0.25">
      <c r="A3539" s="20" t="s">
        <v>978</v>
      </c>
      <c r="B3539" s="20" t="s">
        <v>659</v>
      </c>
      <c r="C3539" s="20" t="s">
        <v>150</v>
      </c>
      <c r="D3539" t="s">
        <v>808</v>
      </c>
      <c r="E3539"/>
      <c r="F3539"/>
      <c r="G3539"/>
      <c r="H3539" t="s">
        <v>96</v>
      </c>
      <c r="I3539" s="20">
        <v>5</v>
      </c>
    </row>
    <row r="3540" spans="1:9" x14ac:dyDescent="0.25">
      <c r="A3540" s="20" t="s">
        <v>978</v>
      </c>
      <c r="B3540" s="20" t="s">
        <v>659</v>
      </c>
      <c r="C3540" s="20" t="s">
        <v>150</v>
      </c>
      <c r="D3540" t="s">
        <v>787</v>
      </c>
      <c r="E3540"/>
      <c r="F3540"/>
      <c r="G3540"/>
      <c r="H3540" t="s">
        <v>96</v>
      </c>
      <c r="I3540" s="20">
        <v>6</v>
      </c>
    </row>
    <row r="3541" spans="1:9" x14ac:dyDescent="0.25">
      <c r="A3541" s="20" t="s">
        <v>978</v>
      </c>
      <c r="B3541" s="20" t="s">
        <v>659</v>
      </c>
      <c r="C3541" s="20" t="s">
        <v>150</v>
      </c>
      <c r="D3541" t="s">
        <v>786</v>
      </c>
      <c r="E3541"/>
      <c r="F3541"/>
      <c r="G3541"/>
      <c r="H3541" t="s">
        <v>96</v>
      </c>
      <c r="I3541" s="20">
        <v>2</v>
      </c>
    </row>
    <row r="3542" spans="1:9" x14ac:dyDescent="0.25">
      <c r="A3542" s="20" t="s">
        <v>978</v>
      </c>
      <c r="B3542" s="20" t="s">
        <v>659</v>
      </c>
      <c r="C3542" s="20" t="s">
        <v>150</v>
      </c>
      <c r="D3542" t="s">
        <v>785</v>
      </c>
      <c r="E3542"/>
      <c r="F3542"/>
      <c r="G3542"/>
      <c r="H3542" t="s">
        <v>96</v>
      </c>
      <c r="I3542" s="20">
        <v>1</v>
      </c>
    </row>
    <row r="3543" spans="1:9" x14ac:dyDescent="0.25">
      <c r="A3543" s="20" t="s">
        <v>978</v>
      </c>
      <c r="B3543" s="20" t="s">
        <v>659</v>
      </c>
      <c r="C3543" s="20" t="s">
        <v>150</v>
      </c>
      <c r="D3543" t="s">
        <v>784</v>
      </c>
      <c r="E3543"/>
      <c r="F3543"/>
      <c r="G3543"/>
      <c r="H3543" t="s">
        <v>96</v>
      </c>
      <c r="I3543" s="20">
        <v>1</v>
      </c>
    </row>
    <row r="3544" spans="1:9" x14ac:dyDescent="0.25">
      <c r="A3544" s="20" t="s">
        <v>978</v>
      </c>
      <c r="B3544" s="20" t="s">
        <v>659</v>
      </c>
      <c r="C3544" s="20" t="s">
        <v>150</v>
      </c>
      <c r="D3544" t="s">
        <v>783</v>
      </c>
      <c r="E3544"/>
      <c r="F3544"/>
      <c r="G3544"/>
      <c r="H3544" t="s">
        <v>96</v>
      </c>
      <c r="I3544" s="20">
        <v>4</v>
      </c>
    </row>
    <row r="3545" spans="1:9" x14ac:dyDescent="0.25">
      <c r="A3545" s="20" t="s">
        <v>978</v>
      </c>
      <c r="B3545" s="20" t="s">
        <v>659</v>
      </c>
      <c r="C3545" s="20" t="s">
        <v>150</v>
      </c>
      <c r="D3545" t="s">
        <v>772</v>
      </c>
      <c r="E3545"/>
      <c r="F3545"/>
      <c r="G3545"/>
      <c r="H3545" t="s">
        <v>96</v>
      </c>
      <c r="I3545" s="20">
        <v>4</v>
      </c>
    </row>
    <row r="3546" spans="1:9" x14ac:dyDescent="0.25">
      <c r="A3546" s="20" t="s">
        <v>978</v>
      </c>
      <c r="B3546" s="20" t="s">
        <v>659</v>
      </c>
      <c r="C3546" s="20" t="s">
        <v>150</v>
      </c>
      <c r="D3546" t="s">
        <v>773</v>
      </c>
      <c r="E3546"/>
      <c r="F3546"/>
      <c r="G3546"/>
      <c r="H3546" t="s">
        <v>96</v>
      </c>
      <c r="I3546" s="20">
        <v>2</v>
      </c>
    </row>
    <row r="3547" spans="1:9" x14ac:dyDescent="0.25">
      <c r="A3547" s="20" t="s">
        <v>978</v>
      </c>
      <c r="B3547" s="20" t="s">
        <v>659</v>
      </c>
      <c r="C3547" s="20" t="s">
        <v>150</v>
      </c>
      <c r="D3547" t="s">
        <v>774</v>
      </c>
      <c r="E3547"/>
      <c r="F3547"/>
      <c r="G3547"/>
      <c r="H3547" t="s">
        <v>96</v>
      </c>
      <c r="I3547" s="20">
        <v>1</v>
      </c>
    </row>
    <row r="3548" spans="1:9" x14ac:dyDescent="0.25">
      <c r="A3548" s="20" t="s">
        <v>978</v>
      </c>
      <c r="B3548" s="20" t="s">
        <v>659</v>
      </c>
      <c r="C3548" s="20" t="s">
        <v>150</v>
      </c>
      <c r="D3548" t="s">
        <v>782</v>
      </c>
      <c r="E3548"/>
      <c r="F3548"/>
      <c r="G3548"/>
      <c r="H3548" t="s">
        <v>96</v>
      </c>
      <c r="I3548" s="20">
        <v>6</v>
      </c>
    </row>
    <row r="3549" spans="1:9" x14ac:dyDescent="0.25">
      <c r="A3549" s="20" t="s">
        <v>978</v>
      </c>
      <c r="B3549" s="20" t="s">
        <v>659</v>
      </c>
      <c r="C3549" s="20" t="s">
        <v>150</v>
      </c>
      <c r="D3549" t="s">
        <v>781</v>
      </c>
      <c r="E3549"/>
      <c r="F3549"/>
      <c r="G3549"/>
      <c r="H3549" t="s">
        <v>96</v>
      </c>
      <c r="I3549" s="20">
        <v>2</v>
      </c>
    </row>
    <row r="3550" spans="1:9" x14ac:dyDescent="0.25">
      <c r="A3550" s="20" t="s">
        <v>978</v>
      </c>
      <c r="B3550" s="20" t="s">
        <v>659</v>
      </c>
      <c r="C3550" s="20" t="s">
        <v>150</v>
      </c>
      <c r="D3550" t="s">
        <v>780</v>
      </c>
      <c r="E3550"/>
      <c r="F3550"/>
      <c r="G3550"/>
      <c r="H3550" t="s">
        <v>96</v>
      </c>
      <c r="I3550" s="20">
        <v>1</v>
      </c>
    </row>
    <row r="3551" spans="1:9" x14ac:dyDescent="0.25">
      <c r="A3551" s="20" t="s">
        <v>978</v>
      </c>
      <c r="B3551" s="20" t="s">
        <v>659</v>
      </c>
      <c r="C3551" s="20" t="s">
        <v>150</v>
      </c>
      <c r="D3551" t="s">
        <v>775</v>
      </c>
      <c r="E3551"/>
      <c r="F3551"/>
      <c r="G3551"/>
      <c r="H3551" t="s">
        <v>96</v>
      </c>
      <c r="I3551" s="20">
        <v>1</v>
      </c>
    </row>
    <row r="3552" spans="1:9" x14ac:dyDescent="0.25">
      <c r="A3552" s="20" t="s">
        <v>978</v>
      </c>
      <c r="B3552" s="20" t="s">
        <v>659</v>
      </c>
      <c r="C3552" s="20" t="s">
        <v>150</v>
      </c>
      <c r="D3552" t="s">
        <v>779</v>
      </c>
      <c r="E3552"/>
      <c r="F3552"/>
      <c r="G3552"/>
      <c r="H3552" t="s">
        <v>96</v>
      </c>
      <c r="I3552" s="20">
        <v>1</v>
      </c>
    </row>
    <row r="3553" spans="1:9" x14ac:dyDescent="0.25">
      <c r="A3553" s="20" t="s">
        <v>978</v>
      </c>
      <c r="B3553" s="20" t="s">
        <v>659</v>
      </c>
      <c r="C3553" s="20" t="s">
        <v>150</v>
      </c>
      <c r="D3553" t="s">
        <v>776</v>
      </c>
      <c r="E3553"/>
      <c r="F3553"/>
      <c r="G3553"/>
      <c r="H3553" t="s">
        <v>96</v>
      </c>
      <c r="I3553" s="20">
        <v>2</v>
      </c>
    </row>
    <row r="3554" spans="1:9" x14ac:dyDescent="0.25">
      <c r="A3554" s="20" t="s">
        <v>978</v>
      </c>
      <c r="B3554" s="20" t="s">
        <v>659</v>
      </c>
      <c r="C3554" s="20" t="s">
        <v>150</v>
      </c>
      <c r="D3554" t="s">
        <v>778</v>
      </c>
      <c r="E3554"/>
      <c r="F3554"/>
      <c r="G3554"/>
      <c r="H3554" t="s">
        <v>96</v>
      </c>
      <c r="I3554" s="20">
        <v>2</v>
      </c>
    </row>
    <row r="3555" spans="1:9" x14ac:dyDescent="0.25">
      <c r="A3555" s="20" t="s">
        <v>978</v>
      </c>
      <c r="B3555" s="20" t="s">
        <v>659</v>
      </c>
      <c r="C3555" s="20" t="s">
        <v>150</v>
      </c>
      <c r="D3555" t="s">
        <v>777</v>
      </c>
      <c r="E3555"/>
      <c r="F3555"/>
      <c r="G3555"/>
      <c r="H3555" t="s">
        <v>96</v>
      </c>
      <c r="I3555" s="20">
        <v>2</v>
      </c>
    </row>
    <row r="3556" spans="1:9" x14ac:dyDescent="0.25">
      <c r="A3556" s="20" t="s">
        <v>978</v>
      </c>
      <c r="B3556" s="20" t="s">
        <v>659</v>
      </c>
      <c r="C3556" s="20" t="s">
        <v>150</v>
      </c>
      <c r="D3556" t="s">
        <v>788</v>
      </c>
      <c r="E3556"/>
      <c r="F3556"/>
      <c r="G3556"/>
      <c r="H3556" t="s">
        <v>96</v>
      </c>
      <c r="I3556" s="20">
        <v>1</v>
      </c>
    </row>
    <row r="3557" spans="1:9" x14ac:dyDescent="0.25">
      <c r="A3557" s="20" t="s">
        <v>978</v>
      </c>
      <c r="B3557" s="20" t="s">
        <v>659</v>
      </c>
      <c r="C3557" s="20" t="s">
        <v>150</v>
      </c>
      <c r="D3557" t="s">
        <v>789</v>
      </c>
      <c r="E3557"/>
      <c r="F3557"/>
      <c r="G3557"/>
      <c r="H3557" t="s">
        <v>96</v>
      </c>
      <c r="I3557" s="20">
        <v>1</v>
      </c>
    </row>
    <row r="3558" spans="1:9" x14ac:dyDescent="0.25">
      <c r="A3558" s="20" t="s">
        <v>978</v>
      </c>
      <c r="B3558" s="20" t="s">
        <v>659</v>
      </c>
      <c r="C3558" s="20" t="s">
        <v>150</v>
      </c>
      <c r="D3558" t="s">
        <v>790</v>
      </c>
      <c r="E3558"/>
      <c r="F3558"/>
      <c r="G3558"/>
      <c r="H3558" t="s">
        <v>96</v>
      </c>
      <c r="I3558" s="20">
        <v>3</v>
      </c>
    </row>
    <row r="3559" spans="1:9" x14ac:dyDescent="0.25">
      <c r="A3559" s="20" t="s">
        <v>978</v>
      </c>
      <c r="B3559" s="20" t="s">
        <v>659</v>
      </c>
      <c r="C3559" s="20" t="s">
        <v>150</v>
      </c>
      <c r="D3559" t="s">
        <v>791</v>
      </c>
      <c r="E3559"/>
      <c r="F3559"/>
      <c r="G3559"/>
      <c r="H3559" t="s">
        <v>96</v>
      </c>
      <c r="I3559" s="20">
        <v>2</v>
      </c>
    </row>
    <row r="3560" spans="1:9" x14ac:dyDescent="0.25">
      <c r="A3560" s="20" t="s">
        <v>978</v>
      </c>
      <c r="B3560" s="20" t="s">
        <v>659</v>
      </c>
      <c r="C3560" s="20" t="s">
        <v>150</v>
      </c>
      <c r="D3560" t="s">
        <v>792</v>
      </c>
      <c r="E3560"/>
      <c r="F3560"/>
      <c r="G3560"/>
      <c r="H3560" t="s">
        <v>96</v>
      </c>
      <c r="I3560" s="20">
        <v>1</v>
      </c>
    </row>
    <row r="3561" spans="1:9" x14ac:dyDescent="0.25">
      <c r="A3561" s="20" t="s">
        <v>978</v>
      </c>
      <c r="B3561" s="20" t="s">
        <v>659</v>
      </c>
      <c r="C3561" s="20" t="s">
        <v>150</v>
      </c>
      <c r="D3561" t="s">
        <v>793</v>
      </c>
      <c r="E3561"/>
      <c r="F3561"/>
      <c r="G3561"/>
      <c r="H3561" t="s">
        <v>96</v>
      </c>
      <c r="I3561" s="20">
        <v>1</v>
      </c>
    </row>
    <row r="3562" spans="1:9" x14ac:dyDescent="0.25">
      <c r="A3562" s="20" t="s">
        <v>978</v>
      </c>
      <c r="B3562" s="20" t="s">
        <v>659</v>
      </c>
      <c r="C3562" s="20" t="s">
        <v>150</v>
      </c>
      <c r="D3562" t="s">
        <v>794</v>
      </c>
      <c r="E3562"/>
      <c r="F3562"/>
      <c r="G3562"/>
      <c r="H3562" t="s">
        <v>96</v>
      </c>
      <c r="I3562" s="20">
        <v>1</v>
      </c>
    </row>
    <row r="3563" spans="1:9" x14ac:dyDescent="0.25">
      <c r="A3563" s="20" t="s">
        <v>978</v>
      </c>
      <c r="B3563" s="20" t="s">
        <v>659</v>
      </c>
      <c r="C3563" s="20" t="s">
        <v>150</v>
      </c>
      <c r="D3563" t="s">
        <v>795</v>
      </c>
      <c r="E3563"/>
      <c r="F3563"/>
      <c r="G3563"/>
      <c r="H3563" t="s">
        <v>96</v>
      </c>
      <c r="I3563" s="20">
        <v>1</v>
      </c>
    </row>
    <row r="3564" spans="1:9" x14ac:dyDescent="0.25">
      <c r="A3564" s="20" t="s">
        <v>978</v>
      </c>
      <c r="B3564" s="20" t="s">
        <v>659</v>
      </c>
      <c r="C3564" s="20" t="s">
        <v>150</v>
      </c>
      <c r="D3564" t="s">
        <v>796</v>
      </c>
      <c r="E3564"/>
      <c r="F3564"/>
      <c r="G3564"/>
      <c r="H3564" t="s">
        <v>96</v>
      </c>
      <c r="I3564" s="20">
        <v>1</v>
      </c>
    </row>
    <row r="3565" spans="1:9" x14ac:dyDescent="0.25">
      <c r="A3565" s="20" t="s">
        <v>978</v>
      </c>
      <c r="B3565" s="20" t="s">
        <v>659</v>
      </c>
      <c r="C3565" s="20" t="s">
        <v>150</v>
      </c>
      <c r="D3565" t="s">
        <v>797</v>
      </c>
      <c r="E3565"/>
      <c r="F3565"/>
      <c r="G3565"/>
      <c r="H3565" t="s">
        <v>96</v>
      </c>
      <c r="I3565" s="20">
        <v>1</v>
      </c>
    </row>
    <row r="3566" spans="1:9" x14ac:dyDescent="0.25">
      <c r="A3566" s="20" t="s">
        <v>978</v>
      </c>
      <c r="B3566" s="20" t="s">
        <v>659</v>
      </c>
      <c r="C3566" s="20" t="s">
        <v>150</v>
      </c>
      <c r="D3566" t="s">
        <v>798</v>
      </c>
      <c r="E3566"/>
      <c r="F3566"/>
      <c r="G3566"/>
      <c r="H3566" t="s">
        <v>96</v>
      </c>
      <c r="I3566" s="20">
        <v>1</v>
      </c>
    </row>
    <row r="3567" spans="1:9" x14ac:dyDescent="0.25">
      <c r="A3567" s="20" t="s">
        <v>978</v>
      </c>
      <c r="B3567" s="20" t="s">
        <v>659</v>
      </c>
      <c r="C3567" s="20" t="s">
        <v>150</v>
      </c>
      <c r="D3567" t="s">
        <v>799</v>
      </c>
      <c r="E3567"/>
      <c r="F3567"/>
      <c r="G3567"/>
      <c r="H3567" t="s">
        <v>96</v>
      </c>
      <c r="I3567" s="20">
        <v>1</v>
      </c>
    </row>
    <row r="3568" spans="1:9" x14ac:dyDescent="0.25">
      <c r="A3568" s="20" t="s">
        <v>978</v>
      </c>
      <c r="B3568" s="20" t="s">
        <v>659</v>
      </c>
      <c r="C3568" s="20" t="s">
        <v>150</v>
      </c>
      <c r="D3568" t="s">
        <v>800</v>
      </c>
      <c r="E3568"/>
      <c r="F3568"/>
      <c r="G3568"/>
      <c r="H3568" t="s">
        <v>96</v>
      </c>
      <c r="I3568" s="20">
        <v>2</v>
      </c>
    </row>
    <row r="3569" spans="1:9" x14ac:dyDescent="0.25">
      <c r="A3569" s="20" t="s">
        <v>978</v>
      </c>
      <c r="B3569" s="20" t="s">
        <v>659</v>
      </c>
      <c r="C3569" s="20" t="s">
        <v>150</v>
      </c>
      <c r="D3569" t="s">
        <v>801</v>
      </c>
      <c r="E3569"/>
      <c r="F3569"/>
      <c r="G3569"/>
      <c r="H3569" t="s">
        <v>96</v>
      </c>
      <c r="I3569" s="20">
        <v>1</v>
      </c>
    </row>
    <row r="3570" spans="1:9" x14ac:dyDescent="0.25">
      <c r="A3570" s="20" t="s">
        <v>978</v>
      </c>
      <c r="B3570" s="20" t="s">
        <v>659</v>
      </c>
      <c r="C3570" s="20" t="s">
        <v>150</v>
      </c>
      <c r="D3570" t="s">
        <v>802</v>
      </c>
      <c r="E3570"/>
      <c r="F3570"/>
      <c r="G3570"/>
      <c r="H3570" t="s">
        <v>96</v>
      </c>
      <c r="I3570" s="20">
        <v>1</v>
      </c>
    </row>
    <row r="3571" spans="1:9" x14ac:dyDescent="0.25">
      <c r="A3571" s="20" t="s">
        <v>978</v>
      </c>
      <c r="B3571" s="20" t="s">
        <v>659</v>
      </c>
      <c r="C3571" s="20" t="s">
        <v>150</v>
      </c>
      <c r="D3571" t="s">
        <v>736</v>
      </c>
      <c r="E3571" t="s">
        <v>20</v>
      </c>
      <c r="F3571" t="s">
        <v>26</v>
      </c>
      <c r="G3571" t="s">
        <v>106</v>
      </c>
      <c r="H3571" t="s">
        <v>96</v>
      </c>
      <c r="I3571" s="20">
        <v>443</v>
      </c>
    </row>
    <row r="3572" spans="1:9" x14ac:dyDescent="0.25">
      <c r="A3572" s="20" t="s">
        <v>978</v>
      </c>
      <c r="B3572" s="20" t="s">
        <v>659</v>
      </c>
      <c r="C3572" s="20" t="s">
        <v>150</v>
      </c>
      <c r="D3572" t="s">
        <v>737</v>
      </c>
      <c r="E3572" t="s">
        <v>20</v>
      </c>
      <c r="F3572" t="s">
        <v>29</v>
      </c>
      <c r="G3572" t="s">
        <v>759</v>
      </c>
      <c r="H3572" t="s">
        <v>96</v>
      </c>
      <c r="I3572" s="20">
        <v>1</v>
      </c>
    </row>
    <row r="3573" spans="1:9" x14ac:dyDescent="0.25">
      <c r="A3573" s="20" t="s">
        <v>978</v>
      </c>
      <c r="B3573" s="20" t="s">
        <v>659</v>
      </c>
      <c r="C3573" s="20" t="s">
        <v>150</v>
      </c>
      <c r="D3573" t="s">
        <v>294</v>
      </c>
      <c r="E3573" t="s">
        <v>20</v>
      </c>
      <c r="F3573" t="s">
        <v>811</v>
      </c>
      <c r="G3573" t="s">
        <v>812</v>
      </c>
      <c r="H3573" t="s">
        <v>96</v>
      </c>
      <c r="I3573" s="20">
        <v>1</v>
      </c>
    </row>
    <row r="3574" spans="1:9" x14ac:dyDescent="0.25">
      <c r="A3574" s="20" t="s">
        <v>978</v>
      </c>
      <c r="B3574" s="20" t="s">
        <v>659</v>
      </c>
      <c r="C3574" s="20" t="s">
        <v>150</v>
      </c>
      <c r="D3574" t="s">
        <v>738</v>
      </c>
      <c r="E3574" t="s">
        <v>20</v>
      </c>
      <c r="F3574" t="s">
        <v>566</v>
      </c>
      <c r="G3574" t="s">
        <v>567</v>
      </c>
      <c r="H3574" t="s">
        <v>96</v>
      </c>
      <c r="I3574" s="20">
        <v>2</v>
      </c>
    </row>
    <row r="3575" spans="1:9" x14ac:dyDescent="0.25">
      <c r="A3575" s="20" t="s">
        <v>978</v>
      </c>
      <c r="B3575" s="20" t="s">
        <v>659</v>
      </c>
      <c r="C3575" s="20" t="s">
        <v>150</v>
      </c>
      <c r="D3575" t="s">
        <v>761</v>
      </c>
      <c r="E3575" t="s">
        <v>21</v>
      </c>
      <c r="F3575" t="s">
        <v>26</v>
      </c>
      <c r="G3575" t="s">
        <v>760</v>
      </c>
      <c r="H3575" s="12" t="s">
        <v>101</v>
      </c>
      <c r="I3575" s="20">
        <v>155</v>
      </c>
    </row>
    <row r="3576" spans="1:9" x14ac:dyDescent="0.25">
      <c r="A3576" s="20" t="s">
        <v>978</v>
      </c>
      <c r="B3576" s="20" t="s">
        <v>659</v>
      </c>
      <c r="C3576" s="20" t="s">
        <v>150</v>
      </c>
      <c r="D3576" t="s">
        <v>762</v>
      </c>
      <c r="E3576" t="s">
        <v>21</v>
      </c>
      <c r="F3576" t="s">
        <v>26</v>
      </c>
      <c r="G3576" t="s">
        <v>760</v>
      </c>
      <c r="H3576" s="12" t="s">
        <v>101</v>
      </c>
      <c r="I3576" s="20">
        <v>155</v>
      </c>
    </row>
    <row r="3577" spans="1:9" x14ac:dyDescent="0.25">
      <c r="A3577" s="20" t="s">
        <v>978</v>
      </c>
      <c r="B3577" s="20" t="s">
        <v>659</v>
      </c>
      <c r="C3577" s="20" t="s">
        <v>150</v>
      </c>
      <c r="D3577" t="s">
        <v>739</v>
      </c>
      <c r="E3577" t="s">
        <v>31</v>
      </c>
      <c r="F3577" t="s">
        <v>17</v>
      </c>
      <c r="G3577" t="s">
        <v>763</v>
      </c>
      <c r="H3577" t="s">
        <v>96</v>
      </c>
      <c r="I3577" s="20">
        <v>2</v>
      </c>
    </row>
    <row r="3578" spans="1:9" x14ac:dyDescent="0.25">
      <c r="A3578" s="20" t="s">
        <v>978</v>
      </c>
      <c r="B3578" s="20" t="s">
        <v>659</v>
      </c>
      <c r="C3578" s="20" t="s">
        <v>150</v>
      </c>
      <c r="D3578" t="s">
        <v>740</v>
      </c>
      <c r="E3578"/>
      <c r="F3578"/>
      <c r="G3578"/>
      <c r="H3578"/>
      <c r="I3578" s="20"/>
    </row>
    <row r="3579" spans="1:9" x14ac:dyDescent="0.25">
      <c r="A3579" s="20" t="s">
        <v>978</v>
      </c>
      <c r="B3579" s="20" t="s">
        <v>659</v>
      </c>
      <c r="C3579" s="20" t="s">
        <v>150</v>
      </c>
      <c r="D3579" t="s">
        <v>741</v>
      </c>
      <c r="E3579"/>
      <c r="F3579"/>
      <c r="G3579"/>
      <c r="H3579"/>
      <c r="I3579" s="20"/>
    </row>
    <row r="3580" spans="1:9" x14ac:dyDescent="0.25">
      <c r="A3580" s="20" t="s">
        <v>978</v>
      </c>
      <c r="B3580" s="20" t="s">
        <v>659</v>
      </c>
      <c r="C3580" s="20" t="s">
        <v>150</v>
      </c>
      <c r="D3580" t="s">
        <v>742</v>
      </c>
      <c r="E3580"/>
      <c r="F3580"/>
      <c r="G3580"/>
      <c r="H3580"/>
      <c r="I3580" s="20"/>
    </row>
    <row r="3581" spans="1:9" x14ac:dyDescent="0.25">
      <c r="A3581" s="20" t="s">
        <v>978</v>
      </c>
      <c r="B3581" s="20" t="s">
        <v>659</v>
      </c>
      <c r="C3581" s="20" t="s">
        <v>150</v>
      </c>
      <c r="D3581" t="s">
        <v>743</v>
      </c>
      <c r="E3581"/>
      <c r="F3581"/>
      <c r="G3581"/>
      <c r="H3581"/>
      <c r="I3581" s="20"/>
    </row>
    <row r="3582" spans="1:9" x14ac:dyDescent="0.25">
      <c r="A3582" s="20" t="s">
        <v>978</v>
      </c>
      <c r="B3582" s="20" t="s">
        <v>659</v>
      </c>
      <c r="C3582" s="20" t="s">
        <v>150</v>
      </c>
      <c r="D3582" t="s">
        <v>744</v>
      </c>
      <c r="E3582"/>
      <c r="F3582"/>
      <c r="G3582"/>
      <c r="H3582"/>
      <c r="I3582" s="20"/>
    </row>
    <row r="3583" spans="1:9" x14ac:dyDescent="0.25">
      <c r="A3583" s="20" t="s">
        <v>978</v>
      </c>
      <c r="B3583" s="20" t="s">
        <v>659</v>
      </c>
      <c r="C3583" s="20" t="s">
        <v>150</v>
      </c>
      <c r="D3583" t="s">
        <v>745</v>
      </c>
      <c r="E3583"/>
      <c r="F3583"/>
      <c r="G3583"/>
      <c r="H3583"/>
      <c r="I3583" s="20"/>
    </row>
    <row r="3584" spans="1:9" x14ac:dyDescent="0.25">
      <c r="A3584" s="20" t="s">
        <v>978</v>
      </c>
      <c r="B3584" s="20" t="s">
        <v>659</v>
      </c>
      <c r="C3584" s="20" t="s">
        <v>150</v>
      </c>
      <c r="D3584" t="s">
        <v>755</v>
      </c>
      <c r="E3584" t="s">
        <v>754</v>
      </c>
      <c r="F3584" t="s">
        <v>26</v>
      </c>
      <c r="G3584" t="s">
        <v>758</v>
      </c>
      <c r="H3584" s="12" t="s">
        <v>101</v>
      </c>
      <c r="I3584" s="20">
        <v>1.2</v>
      </c>
    </row>
    <row r="3585" spans="1:9" x14ac:dyDescent="0.25">
      <c r="A3585" s="20" t="s">
        <v>978</v>
      </c>
      <c r="B3585" s="20" t="s">
        <v>659</v>
      </c>
      <c r="C3585" s="20" t="s">
        <v>150</v>
      </c>
      <c r="D3585" t="s">
        <v>756</v>
      </c>
      <c r="E3585" t="s">
        <v>754</v>
      </c>
      <c r="F3585" t="s">
        <v>26</v>
      </c>
      <c r="G3585" t="s">
        <v>758</v>
      </c>
      <c r="H3585" s="12" t="s">
        <v>101</v>
      </c>
      <c r="I3585" s="20">
        <v>1.2</v>
      </c>
    </row>
    <row r="3586" spans="1:9" x14ac:dyDescent="0.25">
      <c r="A3586" s="20" t="s">
        <v>978</v>
      </c>
      <c r="B3586" s="20" t="s">
        <v>659</v>
      </c>
      <c r="C3586" s="20" t="s">
        <v>150</v>
      </c>
      <c r="D3586" t="s">
        <v>757</v>
      </c>
      <c r="E3586" t="s">
        <v>754</v>
      </c>
      <c r="F3586" t="s">
        <v>26</v>
      </c>
      <c r="G3586" t="s">
        <v>758</v>
      </c>
      <c r="H3586" s="12" t="s">
        <v>101</v>
      </c>
      <c r="I3586" s="20">
        <v>1.2</v>
      </c>
    </row>
    <row r="3587" spans="1:9" x14ac:dyDescent="0.25">
      <c r="A3587" s="20" t="s">
        <v>978</v>
      </c>
      <c r="B3587" s="20" t="s">
        <v>659</v>
      </c>
      <c r="C3587" s="20" t="s">
        <v>150</v>
      </c>
      <c r="D3587" t="s">
        <v>191</v>
      </c>
      <c r="E3587" t="s">
        <v>15</v>
      </c>
      <c r="F3587"/>
      <c r="G3587"/>
      <c r="H3587"/>
      <c r="I3587" s="20"/>
    </row>
    <row r="3588" spans="1:9" x14ac:dyDescent="0.25">
      <c r="A3588" s="20" t="s">
        <v>978</v>
      </c>
      <c r="B3588" s="20" t="s">
        <v>659</v>
      </c>
      <c r="C3588" s="20" t="s">
        <v>150</v>
      </c>
      <c r="D3588" t="s">
        <v>218</v>
      </c>
      <c r="E3588"/>
      <c r="F3588"/>
      <c r="G3588"/>
      <c r="H3588"/>
      <c r="I3588" s="20"/>
    </row>
    <row r="3589" spans="1:9" x14ac:dyDescent="0.25">
      <c r="A3589" s="20" t="s">
        <v>978</v>
      </c>
      <c r="B3589" s="20" t="s">
        <v>659</v>
      </c>
      <c r="C3589" s="20" t="s">
        <v>150</v>
      </c>
      <c r="D3589" t="s">
        <v>813</v>
      </c>
      <c r="E3589" t="s">
        <v>21</v>
      </c>
      <c r="F3589" t="s">
        <v>26</v>
      </c>
      <c r="G3589" t="s">
        <v>104</v>
      </c>
      <c r="H3589" s="12" t="s">
        <v>101</v>
      </c>
      <c r="I3589" s="20">
        <v>83</v>
      </c>
    </row>
    <row r="3590" spans="1:9" x14ac:dyDescent="0.25">
      <c r="A3590" s="20" t="s">
        <v>978</v>
      </c>
      <c r="B3590" s="20" t="s">
        <v>659</v>
      </c>
      <c r="C3590" s="20" t="s">
        <v>150</v>
      </c>
      <c r="D3590" t="s">
        <v>733</v>
      </c>
      <c r="E3590"/>
      <c r="F3590"/>
      <c r="G3590"/>
      <c r="H3590"/>
      <c r="I3590" s="20"/>
    </row>
    <row r="3591" spans="1:9" x14ac:dyDescent="0.25">
      <c r="A3591" s="20" t="s">
        <v>978</v>
      </c>
      <c r="B3591" s="20" t="s">
        <v>659</v>
      </c>
      <c r="C3591" s="20" t="s">
        <v>150</v>
      </c>
      <c r="D3591" t="s">
        <v>333</v>
      </c>
      <c r="E3591"/>
      <c r="F3591"/>
      <c r="G3591"/>
      <c r="H3591"/>
      <c r="I3591" s="20"/>
    </row>
    <row r="3592" spans="1:9" x14ac:dyDescent="0.25">
      <c r="A3592" s="20" t="s">
        <v>978</v>
      </c>
      <c r="B3592" s="20" t="s">
        <v>659</v>
      </c>
      <c r="C3592" s="20" t="s">
        <v>150</v>
      </c>
      <c r="D3592" t="s">
        <v>734</v>
      </c>
      <c r="E3592" t="s">
        <v>15</v>
      </c>
      <c r="F3592" t="s">
        <v>58</v>
      </c>
      <c r="G3592" t="s">
        <v>435</v>
      </c>
      <c r="H3592" t="s">
        <v>96</v>
      </c>
      <c r="I3592" s="20">
        <v>1</v>
      </c>
    </row>
    <row r="3593" spans="1:9" x14ac:dyDescent="0.25">
      <c r="A3593" s="20" t="s">
        <v>978</v>
      </c>
      <c r="B3593" s="20" t="s">
        <v>659</v>
      </c>
      <c r="C3593" s="20" t="s">
        <v>150</v>
      </c>
      <c r="D3593" t="s">
        <v>735</v>
      </c>
      <c r="E3593"/>
      <c r="F3593"/>
      <c r="G3593"/>
      <c r="H3593"/>
      <c r="I3593" s="20"/>
    </row>
    <row r="3594" spans="1:9" x14ac:dyDescent="0.25">
      <c r="A3594" s="20" t="s">
        <v>978</v>
      </c>
      <c r="B3594" s="20" t="s">
        <v>659</v>
      </c>
      <c r="C3594" s="20" t="s">
        <v>150</v>
      </c>
      <c r="D3594" t="s">
        <v>191</v>
      </c>
      <c r="E3594" t="s">
        <v>15</v>
      </c>
      <c r="F3594"/>
      <c r="G3594"/>
      <c r="H3594"/>
      <c r="I3594" s="20"/>
    </row>
    <row r="3595" spans="1:9" x14ac:dyDescent="0.25">
      <c r="A3595" s="20" t="s">
        <v>978</v>
      </c>
      <c r="B3595" s="20" t="s">
        <v>659</v>
      </c>
      <c r="C3595" s="20" t="s">
        <v>150</v>
      </c>
      <c r="D3595" t="s">
        <v>218</v>
      </c>
      <c r="E3595"/>
      <c r="F3595"/>
      <c r="G3595"/>
      <c r="H3595"/>
      <c r="I3595" s="20"/>
    </row>
    <row r="3596" spans="1:9" x14ac:dyDescent="0.25">
      <c r="A3596" s="20" t="s">
        <v>978</v>
      </c>
      <c r="B3596" s="20" t="s">
        <v>659</v>
      </c>
      <c r="C3596" s="20" t="s">
        <v>150</v>
      </c>
      <c r="D3596" t="s">
        <v>730</v>
      </c>
      <c r="E3596" t="s">
        <v>15</v>
      </c>
      <c r="F3596" t="s">
        <v>16</v>
      </c>
      <c r="G3596" t="s">
        <v>100</v>
      </c>
      <c r="H3596" s="12" t="s">
        <v>101</v>
      </c>
      <c r="I3596" s="20">
        <v>86</v>
      </c>
    </row>
    <row r="3597" spans="1:9" x14ac:dyDescent="0.25">
      <c r="A3597" s="20" t="s">
        <v>978</v>
      </c>
      <c r="B3597" s="20" t="s">
        <v>659</v>
      </c>
      <c r="C3597" s="20" t="s">
        <v>150</v>
      </c>
      <c r="D3597" t="s">
        <v>99</v>
      </c>
      <c r="E3597" t="s">
        <v>15</v>
      </c>
      <c r="F3597" t="s">
        <v>18</v>
      </c>
      <c r="G3597" t="s">
        <v>276</v>
      </c>
      <c r="H3597" t="s">
        <v>96</v>
      </c>
      <c r="I3597" s="20">
        <v>3</v>
      </c>
    </row>
    <row r="3598" spans="1:9" x14ac:dyDescent="0.25">
      <c r="A3598" s="20" t="s">
        <v>978</v>
      </c>
      <c r="B3598" s="20" t="s">
        <v>659</v>
      </c>
      <c r="C3598" s="20" t="s">
        <v>150</v>
      </c>
      <c r="D3598" t="s">
        <v>127</v>
      </c>
      <c r="E3598" t="s">
        <v>15</v>
      </c>
      <c r="F3598" t="s">
        <v>19</v>
      </c>
      <c r="G3598" t="s">
        <v>692</v>
      </c>
      <c r="H3598" t="s">
        <v>96</v>
      </c>
      <c r="I3598" s="20">
        <v>2</v>
      </c>
    </row>
    <row r="3599" spans="1:9" x14ac:dyDescent="0.25">
      <c r="A3599" s="20" t="s">
        <v>978</v>
      </c>
      <c r="B3599" s="20" t="s">
        <v>659</v>
      </c>
      <c r="C3599" s="20" t="s">
        <v>150</v>
      </c>
      <c r="D3599" t="s">
        <v>422</v>
      </c>
      <c r="E3599" t="s">
        <v>15</v>
      </c>
      <c r="F3599" t="s">
        <v>19</v>
      </c>
      <c r="G3599" t="s">
        <v>676</v>
      </c>
      <c r="H3599" t="s">
        <v>96</v>
      </c>
      <c r="I3599" s="20">
        <v>1</v>
      </c>
    </row>
    <row r="3600" spans="1:9" x14ac:dyDescent="0.25">
      <c r="A3600" s="20" t="s">
        <v>978</v>
      </c>
      <c r="B3600" s="20" t="s">
        <v>659</v>
      </c>
      <c r="C3600" s="20" t="s">
        <v>150</v>
      </c>
      <c r="D3600" t="s">
        <v>731</v>
      </c>
      <c r="E3600" t="s">
        <v>21</v>
      </c>
      <c r="F3600" t="s">
        <v>553</v>
      </c>
      <c r="G3600" t="s">
        <v>349</v>
      </c>
      <c r="H3600" t="s">
        <v>96</v>
      </c>
      <c r="I3600" s="20">
        <v>3</v>
      </c>
    </row>
    <row r="3601" spans="1:9" x14ac:dyDescent="0.25">
      <c r="A3601" s="20" t="s">
        <v>978</v>
      </c>
      <c r="B3601" s="20" t="s">
        <v>659</v>
      </c>
      <c r="C3601" s="20" t="s">
        <v>150</v>
      </c>
      <c r="D3601" t="s">
        <v>732</v>
      </c>
      <c r="E3601" t="s">
        <v>15</v>
      </c>
      <c r="F3601" t="s">
        <v>752</v>
      </c>
      <c r="G3601" t="s">
        <v>753</v>
      </c>
      <c r="H3601" t="s">
        <v>96</v>
      </c>
      <c r="I3601" s="20">
        <v>2</v>
      </c>
    </row>
    <row r="3602" spans="1:9" x14ac:dyDescent="0.25">
      <c r="A3602" s="20" t="s">
        <v>978</v>
      </c>
      <c r="B3602" s="20" t="s">
        <v>659</v>
      </c>
      <c r="C3602" s="20" t="s">
        <v>150</v>
      </c>
      <c r="D3602" t="s">
        <v>191</v>
      </c>
      <c r="E3602" t="s">
        <v>15</v>
      </c>
      <c r="F3602"/>
      <c r="G3602"/>
      <c r="H3602"/>
      <c r="I3602" s="20"/>
    </row>
    <row r="3603" spans="1:9" x14ac:dyDescent="0.25">
      <c r="A3603" s="20" t="s">
        <v>978</v>
      </c>
      <c r="B3603" s="20" t="s">
        <v>659</v>
      </c>
      <c r="C3603" s="20" t="s">
        <v>150</v>
      </c>
      <c r="D3603" t="s">
        <v>218</v>
      </c>
      <c r="E3603"/>
      <c r="F3603"/>
      <c r="G3603"/>
      <c r="H3603"/>
      <c r="I3603" s="20"/>
    </row>
    <row r="3604" spans="1:9" x14ac:dyDescent="0.25">
      <c r="A3604" s="20" t="s">
        <v>978</v>
      </c>
      <c r="B3604" s="20" t="s">
        <v>659</v>
      </c>
      <c r="C3604" s="20" t="s">
        <v>150</v>
      </c>
      <c r="D3604" t="s">
        <v>725</v>
      </c>
      <c r="E3604"/>
      <c r="F3604"/>
      <c r="G3604"/>
      <c r="H3604"/>
      <c r="I3604" s="20"/>
    </row>
    <row r="3605" spans="1:9" x14ac:dyDescent="0.25">
      <c r="A3605" s="20" t="s">
        <v>978</v>
      </c>
      <c r="B3605" s="20" t="s">
        <v>659</v>
      </c>
      <c r="C3605" s="20" t="s">
        <v>150</v>
      </c>
      <c r="D3605" t="s">
        <v>726</v>
      </c>
      <c r="E3605"/>
      <c r="F3605"/>
      <c r="G3605"/>
      <c r="H3605"/>
      <c r="I3605" s="20"/>
    </row>
    <row r="3606" spans="1:9" x14ac:dyDescent="0.25">
      <c r="A3606" s="20" t="s">
        <v>978</v>
      </c>
      <c r="B3606" s="20" t="s">
        <v>659</v>
      </c>
      <c r="C3606" s="20" t="s">
        <v>150</v>
      </c>
      <c r="D3606" t="s">
        <v>727</v>
      </c>
      <c r="E3606"/>
      <c r="F3606"/>
      <c r="G3606"/>
      <c r="H3606"/>
      <c r="I3606" s="20"/>
    </row>
    <row r="3607" spans="1:9" x14ac:dyDescent="0.25">
      <c r="A3607" s="20" t="s">
        <v>978</v>
      </c>
      <c r="B3607" s="20" t="s">
        <v>659</v>
      </c>
      <c r="C3607" s="20" t="s">
        <v>150</v>
      </c>
      <c r="D3607" t="s">
        <v>728</v>
      </c>
      <c r="E3607"/>
      <c r="F3607"/>
      <c r="G3607"/>
      <c r="H3607"/>
      <c r="I3607" s="20"/>
    </row>
    <row r="3608" spans="1:9" x14ac:dyDescent="0.25">
      <c r="A3608" s="20" t="s">
        <v>978</v>
      </c>
      <c r="B3608" s="20" t="s">
        <v>659</v>
      </c>
      <c r="C3608" s="20" t="s">
        <v>150</v>
      </c>
      <c r="D3608" t="s">
        <v>729</v>
      </c>
      <c r="E3608"/>
      <c r="F3608"/>
      <c r="G3608"/>
      <c r="H3608"/>
      <c r="I3608" s="20"/>
    </row>
    <row r="3609" spans="1:9" x14ac:dyDescent="0.25">
      <c r="A3609" s="20" t="s">
        <v>978</v>
      </c>
      <c r="B3609" s="20" t="s">
        <v>659</v>
      </c>
      <c r="C3609" s="20" t="s">
        <v>150</v>
      </c>
      <c r="D3609" t="s">
        <v>191</v>
      </c>
      <c r="E3609" t="s">
        <v>15</v>
      </c>
      <c r="F3609"/>
      <c r="G3609"/>
      <c r="H3609"/>
      <c r="I3609" s="20"/>
    </row>
    <row r="3610" spans="1:9" x14ac:dyDescent="0.25">
      <c r="A3610" s="20" t="s">
        <v>978</v>
      </c>
      <c r="B3610" s="20" t="s">
        <v>659</v>
      </c>
      <c r="C3610" s="20" t="s">
        <v>150</v>
      </c>
      <c r="D3610" t="s">
        <v>333</v>
      </c>
      <c r="E3610"/>
      <c r="F3610"/>
      <c r="G3610"/>
      <c r="H3610"/>
      <c r="I3610" s="20"/>
    </row>
    <row r="3611" spans="1:9" x14ac:dyDescent="0.25">
      <c r="A3611" s="20" t="s">
        <v>978</v>
      </c>
      <c r="B3611" s="20" t="s">
        <v>659</v>
      </c>
      <c r="C3611" s="20" t="s">
        <v>150</v>
      </c>
      <c r="D3611" t="s">
        <v>720</v>
      </c>
      <c r="E3611"/>
      <c r="F3611"/>
      <c r="G3611"/>
      <c r="H3611"/>
      <c r="I3611" s="20"/>
    </row>
    <row r="3612" spans="1:9" x14ac:dyDescent="0.25">
      <c r="A3612" s="20" t="s">
        <v>978</v>
      </c>
      <c r="B3612" s="20" t="s">
        <v>659</v>
      </c>
      <c r="C3612" s="20" t="s">
        <v>150</v>
      </c>
      <c r="D3612" t="s">
        <v>721</v>
      </c>
      <c r="E3612"/>
      <c r="F3612"/>
      <c r="G3612"/>
      <c r="H3612"/>
      <c r="I3612" s="20"/>
    </row>
    <row r="3613" spans="1:9" x14ac:dyDescent="0.25">
      <c r="A3613" s="20" t="s">
        <v>978</v>
      </c>
      <c r="B3613" s="20" t="s">
        <v>659</v>
      </c>
      <c r="C3613" s="20" t="s">
        <v>150</v>
      </c>
      <c r="D3613" t="s">
        <v>722</v>
      </c>
      <c r="E3613"/>
      <c r="F3613"/>
      <c r="G3613"/>
      <c r="H3613"/>
      <c r="I3613" s="20"/>
    </row>
    <row r="3614" spans="1:9" x14ac:dyDescent="0.25">
      <c r="A3614" s="20" t="s">
        <v>978</v>
      </c>
      <c r="B3614" s="20" t="s">
        <v>659</v>
      </c>
      <c r="C3614" s="20" t="s">
        <v>150</v>
      </c>
      <c r="D3614" t="s">
        <v>719</v>
      </c>
      <c r="E3614"/>
      <c r="F3614"/>
      <c r="G3614"/>
      <c r="H3614"/>
      <c r="I3614" s="20"/>
    </row>
    <row r="3615" spans="1:9" x14ac:dyDescent="0.25">
      <c r="A3615" s="20" t="s">
        <v>978</v>
      </c>
      <c r="B3615" s="28" t="s">
        <v>659</v>
      </c>
      <c r="C3615" s="29" t="s">
        <v>5</v>
      </c>
      <c r="D3615" t="s">
        <v>628</v>
      </c>
      <c r="E3615" t="s">
        <v>15</v>
      </c>
      <c r="F3615" t="s">
        <v>629</v>
      </c>
      <c r="G3615" t="s">
        <v>630</v>
      </c>
      <c r="H3615" s="12" t="s">
        <v>101</v>
      </c>
      <c r="I3615" s="20">
        <v>147</v>
      </c>
    </row>
    <row r="3616" spans="1:9" x14ac:dyDescent="0.25">
      <c r="A3616" s="20" t="s">
        <v>978</v>
      </c>
      <c r="B3616" s="28" t="s">
        <v>659</v>
      </c>
      <c r="C3616" s="20" t="s">
        <v>150</v>
      </c>
      <c r="D3616" t="s">
        <v>628</v>
      </c>
      <c r="E3616" t="s">
        <v>15</v>
      </c>
      <c r="F3616" t="s">
        <v>629</v>
      </c>
      <c r="G3616" t="s">
        <v>630</v>
      </c>
      <c r="H3616" s="12" t="s">
        <v>101</v>
      </c>
      <c r="I3616" s="20">
        <v>147</v>
      </c>
    </row>
    <row r="3617" spans="1:9" x14ac:dyDescent="0.25">
      <c r="A3617" s="20" t="s">
        <v>978</v>
      </c>
      <c r="B3617" s="20" t="s">
        <v>659</v>
      </c>
      <c r="C3617" s="20" t="s">
        <v>119</v>
      </c>
      <c r="D3617" t="s">
        <v>282</v>
      </c>
      <c r="E3617" t="s">
        <v>21</v>
      </c>
      <c r="F3617" t="s">
        <v>30</v>
      </c>
      <c r="G3617" t="s">
        <v>809</v>
      </c>
      <c r="H3617" t="s">
        <v>96</v>
      </c>
      <c r="I3617" s="20">
        <v>3</v>
      </c>
    </row>
    <row r="3618" spans="1:9" x14ac:dyDescent="0.25">
      <c r="A3618" s="20" t="s">
        <v>978</v>
      </c>
      <c r="B3618" s="20" t="s">
        <v>659</v>
      </c>
      <c r="C3618" s="20" t="s">
        <v>119</v>
      </c>
      <c r="D3618" t="s">
        <v>282</v>
      </c>
      <c r="E3618" t="s">
        <v>21</v>
      </c>
      <c r="F3618" t="s">
        <v>30</v>
      </c>
      <c r="G3618" t="s">
        <v>810</v>
      </c>
      <c r="H3618" t="s">
        <v>96</v>
      </c>
      <c r="I3618" s="20">
        <v>3</v>
      </c>
    </row>
    <row r="3619" spans="1:9" x14ac:dyDescent="0.25">
      <c r="A3619" s="20" t="s">
        <v>978</v>
      </c>
      <c r="B3619" s="20" t="s">
        <v>659</v>
      </c>
      <c r="C3619" s="20" t="s">
        <v>4</v>
      </c>
      <c r="D3619" t="s">
        <v>282</v>
      </c>
      <c r="E3619" t="s">
        <v>21</v>
      </c>
      <c r="F3619" t="s">
        <v>30</v>
      </c>
      <c r="G3619" t="s">
        <v>809</v>
      </c>
      <c r="H3619" t="s">
        <v>96</v>
      </c>
      <c r="I3619" s="20">
        <v>3</v>
      </c>
    </row>
    <row r="3620" spans="1:9" x14ac:dyDescent="0.25">
      <c r="A3620" s="20" t="s">
        <v>978</v>
      </c>
      <c r="B3620" s="20" t="s">
        <v>659</v>
      </c>
      <c r="C3620" s="20" t="s">
        <v>4</v>
      </c>
      <c r="D3620" t="s">
        <v>282</v>
      </c>
      <c r="E3620" t="s">
        <v>21</v>
      </c>
      <c r="F3620" t="s">
        <v>30</v>
      </c>
      <c r="G3620" t="s">
        <v>810</v>
      </c>
      <c r="H3620" t="s">
        <v>96</v>
      </c>
      <c r="I3620" s="20">
        <v>3</v>
      </c>
    </row>
    <row r="3621" spans="1:9" x14ac:dyDescent="0.25">
      <c r="A3621" s="20" t="s">
        <v>978</v>
      </c>
      <c r="B3621" s="20" t="s">
        <v>659</v>
      </c>
      <c r="C3621" s="20" t="s">
        <v>2</v>
      </c>
      <c r="D3621" t="s">
        <v>282</v>
      </c>
      <c r="E3621" t="s">
        <v>21</v>
      </c>
      <c r="F3621" t="s">
        <v>30</v>
      </c>
      <c r="G3621" t="s">
        <v>809</v>
      </c>
      <c r="H3621" t="s">
        <v>96</v>
      </c>
      <c r="I3621" s="20">
        <v>3</v>
      </c>
    </row>
    <row r="3622" spans="1:9" x14ac:dyDescent="0.25">
      <c r="A3622" s="20" t="s">
        <v>978</v>
      </c>
      <c r="B3622" s="20" t="s">
        <v>659</v>
      </c>
      <c r="C3622" s="20" t="s">
        <v>2</v>
      </c>
      <c r="D3622" t="s">
        <v>282</v>
      </c>
      <c r="E3622" t="s">
        <v>21</v>
      </c>
      <c r="F3622" t="s">
        <v>30</v>
      </c>
      <c r="G3622" t="s">
        <v>810</v>
      </c>
      <c r="H3622" t="s">
        <v>96</v>
      </c>
      <c r="I3622" s="20">
        <v>3</v>
      </c>
    </row>
    <row r="3623" spans="1:9" x14ac:dyDescent="0.25">
      <c r="A3623" s="20" t="s">
        <v>978</v>
      </c>
      <c r="B3623" s="20" t="s">
        <v>659</v>
      </c>
      <c r="C3623" s="20" t="s">
        <v>7</v>
      </c>
      <c r="D3623" t="s">
        <v>282</v>
      </c>
      <c r="E3623" t="s">
        <v>21</v>
      </c>
      <c r="F3623" t="s">
        <v>30</v>
      </c>
      <c r="G3623" t="s">
        <v>809</v>
      </c>
      <c r="H3623" t="s">
        <v>96</v>
      </c>
      <c r="I3623" s="20">
        <v>3</v>
      </c>
    </row>
    <row r="3624" spans="1:9" x14ac:dyDescent="0.25">
      <c r="A3624" s="20" t="s">
        <v>978</v>
      </c>
      <c r="B3624" s="20" t="s">
        <v>659</v>
      </c>
      <c r="C3624" s="20" t="s">
        <v>7</v>
      </c>
      <c r="D3624" t="s">
        <v>282</v>
      </c>
      <c r="E3624" t="s">
        <v>21</v>
      </c>
      <c r="F3624" t="s">
        <v>30</v>
      </c>
      <c r="G3624" t="s">
        <v>810</v>
      </c>
      <c r="H3624" t="s">
        <v>96</v>
      </c>
      <c r="I3624" s="20">
        <v>3</v>
      </c>
    </row>
    <row r="3625" spans="1:9" x14ac:dyDescent="0.25">
      <c r="A3625" s="20" t="s">
        <v>978</v>
      </c>
      <c r="B3625" s="20" t="s">
        <v>659</v>
      </c>
      <c r="C3625" s="20" t="s">
        <v>5</v>
      </c>
      <c r="D3625" t="s">
        <v>282</v>
      </c>
      <c r="E3625" t="s">
        <v>21</v>
      </c>
      <c r="F3625" t="s">
        <v>30</v>
      </c>
      <c r="G3625" t="s">
        <v>809</v>
      </c>
      <c r="H3625" t="s">
        <v>96</v>
      </c>
      <c r="I3625" s="20">
        <v>3</v>
      </c>
    </row>
    <row r="3626" spans="1:9" x14ac:dyDescent="0.25">
      <c r="A3626" s="20" t="s">
        <v>978</v>
      </c>
      <c r="B3626" s="20" t="s">
        <v>659</v>
      </c>
      <c r="C3626" s="20" t="s">
        <v>5</v>
      </c>
      <c r="D3626" t="s">
        <v>282</v>
      </c>
      <c r="E3626" t="s">
        <v>21</v>
      </c>
      <c r="F3626" t="s">
        <v>30</v>
      </c>
      <c r="G3626" t="s">
        <v>810</v>
      </c>
      <c r="H3626" t="s">
        <v>96</v>
      </c>
      <c r="I3626" s="20">
        <v>3</v>
      </c>
    </row>
    <row r="3627" spans="1:9" x14ac:dyDescent="0.25">
      <c r="A3627" s="20" t="s">
        <v>978</v>
      </c>
      <c r="B3627" s="20" t="s">
        <v>659</v>
      </c>
      <c r="C3627" s="20" t="s">
        <v>150</v>
      </c>
      <c r="D3627" t="s">
        <v>282</v>
      </c>
      <c r="E3627" t="s">
        <v>21</v>
      </c>
      <c r="F3627" t="s">
        <v>30</v>
      </c>
      <c r="G3627" t="s">
        <v>809</v>
      </c>
      <c r="H3627" t="s">
        <v>96</v>
      </c>
      <c r="I3627" s="20">
        <v>3</v>
      </c>
    </row>
    <row r="3628" spans="1:9" x14ac:dyDescent="0.25">
      <c r="A3628" s="20" t="s">
        <v>978</v>
      </c>
      <c r="B3628" s="20" t="s">
        <v>659</v>
      </c>
      <c r="C3628" s="20" t="s">
        <v>150</v>
      </c>
      <c r="D3628" t="s">
        <v>282</v>
      </c>
      <c r="E3628" t="s">
        <v>21</v>
      </c>
      <c r="F3628" t="s">
        <v>30</v>
      </c>
      <c r="G3628" t="s">
        <v>810</v>
      </c>
      <c r="H3628" t="s">
        <v>96</v>
      </c>
      <c r="I3628" s="20">
        <v>3</v>
      </c>
    </row>
    <row r="3629" spans="1:9" x14ac:dyDescent="0.25">
      <c r="A3629" s="20" t="s">
        <v>978</v>
      </c>
      <c r="B3629" s="20" t="s">
        <v>659</v>
      </c>
      <c r="C3629" s="20" t="s">
        <v>7</v>
      </c>
      <c r="D3629" t="s">
        <v>814</v>
      </c>
      <c r="E3629" t="s">
        <v>21</v>
      </c>
      <c r="F3629" t="s">
        <v>122</v>
      </c>
      <c r="G3629" t="s">
        <v>815</v>
      </c>
      <c r="H3629" t="s">
        <v>96</v>
      </c>
      <c r="I3629" s="20">
        <v>1</v>
      </c>
    </row>
    <row r="3630" spans="1:9" x14ac:dyDescent="0.25">
      <c r="A3630" s="20" t="s">
        <v>978</v>
      </c>
      <c r="B3630" s="20" t="s">
        <v>659</v>
      </c>
      <c r="C3630" s="20" t="s">
        <v>7</v>
      </c>
      <c r="D3630" t="s">
        <v>814</v>
      </c>
      <c r="E3630" t="s">
        <v>21</v>
      </c>
      <c r="F3630" t="s">
        <v>122</v>
      </c>
      <c r="G3630" t="s">
        <v>816</v>
      </c>
      <c r="H3630" t="s">
        <v>96</v>
      </c>
      <c r="I3630" s="20">
        <v>1</v>
      </c>
    </row>
    <row r="3631" spans="1:9" x14ac:dyDescent="0.25">
      <c r="A3631" s="20" t="s">
        <v>978</v>
      </c>
      <c r="B3631" s="20" t="s">
        <v>659</v>
      </c>
      <c r="C3631" s="20" t="s">
        <v>5</v>
      </c>
      <c r="D3631" t="s">
        <v>814</v>
      </c>
      <c r="E3631" t="s">
        <v>21</v>
      </c>
      <c r="F3631" t="s">
        <v>122</v>
      </c>
      <c r="G3631" t="s">
        <v>815</v>
      </c>
      <c r="H3631" t="s">
        <v>96</v>
      </c>
      <c r="I3631" s="20">
        <v>1</v>
      </c>
    </row>
    <row r="3632" spans="1:9" x14ac:dyDescent="0.25">
      <c r="A3632" s="20" t="s">
        <v>978</v>
      </c>
      <c r="B3632" s="20" t="s">
        <v>659</v>
      </c>
      <c r="C3632" s="20" t="s">
        <v>5</v>
      </c>
      <c r="D3632" t="s">
        <v>814</v>
      </c>
      <c r="E3632" t="s">
        <v>21</v>
      </c>
      <c r="F3632" t="s">
        <v>122</v>
      </c>
      <c r="G3632" t="s">
        <v>816</v>
      </c>
      <c r="H3632" t="s">
        <v>96</v>
      </c>
      <c r="I3632" s="20">
        <v>1</v>
      </c>
    </row>
    <row r="3633" spans="1:9" x14ac:dyDescent="0.25">
      <c r="A3633" s="20" t="s">
        <v>978</v>
      </c>
      <c r="B3633" s="20" t="s">
        <v>659</v>
      </c>
      <c r="C3633" s="20" t="s">
        <v>150</v>
      </c>
      <c r="D3633" t="s">
        <v>814</v>
      </c>
      <c r="E3633" t="s">
        <v>21</v>
      </c>
      <c r="F3633" t="s">
        <v>122</v>
      </c>
      <c r="G3633" t="s">
        <v>815</v>
      </c>
      <c r="H3633" t="s">
        <v>96</v>
      </c>
      <c r="I3633" s="20">
        <v>1</v>
      </c>
    </row>
    <row r="3634" spans="1:9" x14ac:dyDescent="0.25">
      <c r="A3634" s="20" t="s">
        <v>978</v>
      </c>
      <c r="B3634" s="20" t="s">
        <v>659</v>
      </c>
      <c r="C3634" s="20" t="s">
        <v>150</v>
      </c>
      <c r="D3634" t="s">
        <v>814</v>
      </c>
      <c r="E3634" t="s">
        <v>21</v>
      </c>
      <c r="F3634" t="s">
        <v>122</v>
      </c>
      <c r="G3634" t="s">
        <v>816</v>
      </c>
      <c r="H3634" t="s">
        <v>96</v>
      </c>
      <c r="I3634" s="20">
        <v>1</v>
      </c>
    </row>
    <row r="3635" spans="1:9" x14ac:dyDescent="0.25">
      <c r="A3635" s="20" t="s">
        <v>978</v>
      </c>
      <c r="B3635" s="28" t="s">
        <v>659</v>
      </c>
      <c r="C3635" s="29" t="s">
        <v>5</v>
      </c>
      <c r="D3635" t="s">
        <v>282</v>
      </c>
      <c r="E3635" t="s">
        <v>817</v>
      </c>
      <c r="F3635" t="s">
        <v>30</v>
      </c>
      <c r="G3635" t="s">
        <v>818</v>
      </c>
      <c r="H3635" t="s">
        <v>96</v>
      </c>
      <c r="I3635" s="20">
        <v>1</v>
      </c>
    </row>
    <row r="3636" spans="1:9" x14ac:dyDescent="0.25">
      <c r="A3636" s="20" t="s">
        <v>978</v>
      </c>
      <c r="B3636" s="28" t="s">
        <v>659</v>
      </c>
      <c r="C3636" s="20" t="s">
        <v>150</v>
      </c>
      <c r="D3636" t="s">
        <v>282</v>
      </c>
      <c r="E3636" t="s">
        <v>817</v>
      </c>
      <c r="F3636" t="s">
        <v>30</v>
      </c>
      <c r="G3636" t="s">
        <v>818</v>
      </c>
      <c r="H3636" t="s">
        <v>96</v>
      </c>
      <c r="I3636" s="20">
        <v>1</v>
      </c>
    </row>
    <row r="3637" spans="1:9" x14ac:dyDescent="0.25">
      <c r="A3637" s="20" t="s">
        <v>978</v>
      </c>
      <c r="B3637" s="20" t="s">
        <v>659</v>
      </c>
      <c r="C3637" s="20" t="s">
        <v>7</v>
      </c>
      <c r="D3637" t="s">
        <v>282</v>
      </c>
      <c r="E3637" t="s">
        <v>20</v>
      </c>
      <c r="F3637" t="s">
        <v>30</v>
      </c>
      <c r="G3637" t="s">
        <v>819</v>
      </c>
      <c r="H3637" t="s">
        <v>96</v>
      </c>
      <c r="I3637" s="20">
        <v>1</v>
      </c>
    </row>
    <row r="3638" spans="1:9" x14ac:dyDescent="0.25">
      <c r="A3638" s="20" t="s">
        <v>978</v>
      </c>
      <c r="B3638" s="20" t="s">
        <v>659</v>
      </c>
      <c r="C3638" s="20" t="s">
        <v>7</v>
      </c>
      <c r="D3638" t="s">
        <v>282</v>
      </c>
      <c r="E3638" t="s">
        <v>20</v>
      </c>
      <c r="F3638" t="s">
        <v>30</v>
      </c>
      <c r="G3638" t="s">
        <v>820</v>
      </c>
      <c r="H3638" t="s">
        <v>96</v>
      </c>
      <c r="I3638" s="20">
        <v>1</v>
      </c>
    </row>
    <row r="3639" spans="1:9" x14ac:dyDescent="0.25">
      <c r="A3639" s="20" t="s">
        <v>978</v>
      </c>
      <c r="B3639" s="20" t="s">
        <v>659</v>
      </c>
      <c r="C3639" s="20" t="s">
        <v>7</v>
      </c>
      <c r="D3639" t="s">
        <v>282</v>
      </c>
      <c r="E3639" t="s">
        <v>20</v>
      </c>
      <c r="F3639" t="s">
        <v>30</v>
      </c>
      <c r="G3639" t="s">
        <v>821</v>
      </c>
      <c r="H3639" t="s">
        <v>96</v>
      </c>
      <c r="I3639" s="20">
        <v>1</v>
      </c>
    </row>
    <row r="3640" spans="1:9" x14ac:dyDescent="0.25">
      <c r="A3640" s="20" t="s">
        <v>978</v>
      </c>
      <c r="B3640" s="20" t="s">
        <v>659</v>
      </c>
      <c r="C3640" s="20" t="s">
        <v>5</v>
      </c>
      <c r="D3640" t="s">
        <v>282</v>
      </c>
      <c r="E3640" t="s">
        <v>20</v>
      </c>
      <c r="F3640" t="s">
        <v>30</v>
      </c>
      <c r="G3640" t="s">
        <v>819</v>
      </c>
      <c r="H3640" t="s">
        <v>96</v>
      </c>
      <c r="I3640" s="20">
        <v>1</v>
      </c>
    </row>
    <row r="3641" spans="1:9" x14ac:dyDescent="0.25">
      <c r="A3641" s="20" t="s">
        <v>978</v>
      </c>
      <c r="B3641" s="20" t="s">
        <v>659</v>
      </c>
      <c r="C3641" s="20" t="s">
        <v>5</v>
      </c>
      <c r="D3641" t="s">
        <v>282</v>
      </c>
      <c r="E3641" t="s">
        <v>20</v>
      </c>
      <c r="F3641" t="s">
        <v>30</v>
      </c>
      <c r="G3641" t="s">
        <v>820</v>
      </c>
      <c r="H3641" t="s">
        <v>96</v>
      </c>
      <c r="I3641" s="20">
        <v>1</v>
      </c>
    </row>
    <row r="3642" spans="1:9" x14ac:dyDescent="0.25">
      <c r="A3642" s="20" t="s">
        <v>978</v>
      </c>
      <c r="B3642" s="20" t="s">
        <v>659</v>
      </c>
      <c r="C3642" s="20" t="s">
        <v>5</v>
      </c>
      <c r="D3642" t="s">
        <v>282</v>
      </c>
      <c r="E3642" t="s">
        <v>20</v>
      </c>
      <c r="F3642" t="s">
        <v>30</v>
      </c>
      <c r="G3642" t="s">
        <v>821</v>
      </c>
      <c r="H3642" t="s">
        <v>96</v>
      </c>
      <c r="I3642" s="20">
        <v>1</v>
      </c>
    </row>
    <row r="3643" spans="1:9" x14ac:dyDescent="0.25">
      <c r="A3643" s="20" t="s">
        <v>978</v>
      </c>
      <c r="B3643" s="20" t="s">
        <v>659</v>
      </c>
      <c r="C3643" s="20" t="s">
        <v>150</v>
      </c>
      <c r="D3643" t="s">
        <v>282</v>
      </c>
      <c r="E3643" t="s">
        <v>20</v>
      </c>
      <c r="F3643" t="s">
        <v>30</v>
      </c>
      <c r="G3643" t="s">
        <v>819</v>
      </c>
      <c r="H3643" t="s">
        <v>96</v>
      </c>
      <c r="I3643" s="20">
        <v>1</v>
      </c>
    </row>
    <row r="3644" spans="1:9" x14ac:dyDescent="0.25">
      <c r="A3644" s="20" t="s">
        <v>978</v>
      </c>
      <c r="B3644" s="20" t="s">
        <v>659</v>
      </c>
      <c r="C3644" s="20" t="s">
        <v>150</v>
      </c>
      <c r="D3644" t="s">
        <v>282</v>
      </c>
      <c r="E3644" t="s">
        <v>20</v>
      </c>
      <c r="F3644" t="s">
        <v>30</v>
      </c>
      <c r="G3644" t="s">
        <v>820</v>
      </c>
      <c r="H3644" t="s">
        <v>96</v>
      </c>
      <c r="I3644" s="20">
        <v>1</v>
      </c>
    </row>
    <row r="3645" spans="1:9" x14ac:dyDescent="0.25">
      <c r="A3645" s="20" t="s">
        <v>978</v>
      </c>
      <c r="B3645" s="20" t="s">
        <v>659</v>
      </c>
      <c r="C3645" s="20" t="s">
        <v>150</v>
      </c>
      <c r="D3645" t="s">
        <v>282</v>
      </c>
      <c r="E3645" t="s">
        <v>20</v>
      </c>
      <c r="F3645" t="s">
        <v>30</v>
      </c>
      <c r="G3645" t="s">
        <v>821</v>
      </c>
      <c r="H3645" t="s">
        <v>96</v>
      </c>
      <c r="I3645" s="20">
        <v>1</v>
      </c>
    </row>
    <row r="3646" spans="1:9" x14ac:dyDescent="0.25">
      <c r="A3646" s="20" t="s">
        <v>978</v>
      </c>
      <c r="B3646" s="20" t="s">
        <v>659</v>
      </c>
      <c r="C3646" s="20" t="s">
        <v>119</v>
      </c>
      <c r="D3646" t="s">
        <v>725</v>
      </c>
      <c r="E3646"/>
      <c r="F3646"/>
      <c r="G3646"/>
      <c r="H3646"/>
      <c r="I3646" s="20"/>
    </row>
    <row r="3647" spans="1:9" x14ac:dyDescent="0.25">
      <c r="A3647" s="20" t="s">
        <v>978</v>
      </c>
      <c r="B3647" s="20" t="s">
        <v>659</v>
      </c>
      <c r="C3647" s="20" t="s">
        <v>119</v>
      </c>
      <c r="D3647" t="s">
        <v>726</v>
      </c>
      <c r="E3647"/>
      <c r="F3647"/>
      <c r="G3647"/>
      <c r="H3647"/>
      <c r="I3647" s="20"/>
    </row>
    <row r="3648" spans="1:9" x14ac:dyDescent="0.25">
      <c r="A3648" s="20" t="s">
        <v>978</v>
      </c>
      <c r="B3648" s="20" t="s">
        <v>659</v>
      </c>
      <c r="C3648" s="20" t="s">
        <v>119</v>
      </c>
      <c r="D3648" t="s">
        <v>727</v>
      </c>
      <c r="E3648"/>
      <c r="F3648"/>
      <c r="G3648"/>
      <c r="H3648"/>
      <c r="I3648" s="20"/>
    </row>
    <row r="3649" spans="1:9" x14ac:dyDescent="0.25">
      <c r="A3649" s="20" t="s">
        <v>978</v>
      </c>
      <c r="B3649" s="20" t="s">
        <v>659</v>
      </c>
      <c r="C3649" s="20" t="s">
        <v>119</v>
      </c>
      <c r="D3649" t="s">
        <v>728</v>
      </c>
      <c r="E3649"/>
      <c r="F3649"/>
      <c r="G3649"/>
      <c r="H3649"/>
      <c r="I3649" s="20"/>
    </row>
    <row r="3650" spans="1:9" x14ac:dyDescent="0.25">
      <c r="A3650" s="20" t="s">
        <v>978</v>
      </c>
      <c r="B3650" s="20" t="s">
        <v>659</v>
      </c>
      <c r="C3650" s="20" t="s">
        <v>119</v>
      </c>
      <c r="D3650" t="s">
        <v>729</v>
      </c>
      <c r="E3650"/>
      <c r="F3650"/>
      <c r="G3650"/>
      <c r="H3650"/>
      <c r="I3650" s="20"/>
    </row>
    <row r="3651" spans="1:9" x14ac:dyDescent="0.25">
      <c r="A3651" s="20" t="s">
        <v>978</v>
      </c>
      <c r="B3651" s="21" t="s">
        <v>659</v>
      </c>
      <c r="C3651" s="20" t="s">
        <v>119</v>
      </c>
      <c r="D3651" s="24" t="s">
        <v>191</v>
      </c>
      <c r="E3651" s="24" t="s">
        <v>15</v>
      </c>
      <c r="F3651"/>
      <c r="G3651"/>
      <c r="H3651"/>
      <c r="I3651" s="20"/>
    </row>
    <row r="3652" spans="1:9" x14ac:dyDescent="0.25">
      <c r="A3652" s="20" t="s">
        <v>978</v>
      </c>
      <c r="B3652" s="20" t="s">
        <v>659</v>
      </c>
      <c r="C3652" s="20" t="s">
        <v>119</v>
      </c>
      <c r="D3652" t="s">
        <v>333</v>
      </c>
      <c r="E3652"/>
      <c r="F3652"/>
      <c r="G3652"/>
      <c r="H3652"/>
      <c r="I3652" s="20"/>
    </row>
    <row r="3653" spans="1:9" x14ac:dyDescent="0.25">
      <c r="A3653" s="20" t="s">
        <v>978</v>
      </c>
      <c r="B3653" s="20" t="s">
        <v>659</v>
      </c>
      <c r="C3653" s="20" t="s">
        <v>119</v>
      </c>
      <c r="D3653" t="s">
        <v>720</v>
      </c>
      <c r="E3653"/>
      <c r="F3653"/>
      <c r="G3653"/>
      <c r="H3653"/>
      <c r="I3653" s="20"/>
    </row>
    <row r="3654" spans="1:9" x14ac:dyDescent="0.25">
      <c r="A3654" s="20" t="s">
        <v>978</v>
      </c>
      <c r="B3654" s="20" t="s">
        <v>659</v>
      </c>
      <c r="C3654" s="20" t="s">
        <v>119</v>
      </c>
      <c r="D3654" t="s">
        <v>721</v>
      </c>
      <c r="E3654"/>
      <c r="F3654"/>
      <c r="G3654"/>
      <c r="H3654"/>
      <c r="I3654" s="20"/>
    </row>
    <row r="3655" spans="1:9" x14ac:dyDescent="0.25">
      <c r="A3655" s="20" t="s">
        <v>978</v>
      </c>
      <c r="B3655" s="20" t="s">
        <v>659</v>
      </c>
      <c r="C3655" s="20" t="s">
        <v>119</v>
      </c>
      <c r="D3655" t="s">
        <v>722</v>
      </c>
      <c r="E3655"/>
      <c r="F3655"/>
      <c r="G3655"/>
      <c r="H3655"/>
      <c r="I3655" s="20"/>
    </row>
    <row r="3656" spans="1:9" x14ac:dyDescent="0.25">
      <c r="A3656" s="20" t="s">
        <v>978</v>
      </c>
      <c r="B3656" s="20" t="s">
        <v>659</v>
      </c>
      <c r="C3656" s="20" t="s">
        <v>119</v>
      </c>
      <c r="D3656" t="s">
        <v>719</v>
      </c>
      <c r="E3656"/>
      <c r="F3656"/>
      <c r="G3656"/>
      <c r="H3656"/>
      <c r="I3656" s="20"/>
    </row>
    <row r="3657" spans="1:9" x14ac:dyDescent="0.25">
      <c r="A3657" s="37" t="s">
        <v>400</v>
      </c>
      <c r="B3657" s="28" t="s">
        <v>657</v>
      </c>
      <c r="C3657" s="29" t="s">
        <v>5</v>
      </c>
      <c r="D3657" t="s">
        <v>628</v>
      </c>
      <c r="E3657" t="s">
        <v>15</v>
      </c>
      <c r="F3657" t="s">
        <v>979</v>
      </c>
      <c r="G3657" t="s">
        <v>630</v>
      </c>
      <c r="H3657" s="12" t="s">
        <v>101</v>
      </c>
      <c r="I3657" s="20">
        <v>165</v>
      </c>
    </row>
    <row r="3658" spans="1:9" x14ac:dyDescent="0.25">
      <c r="A3658" s="40" t="s">
        <v>1059</v>
      </c>
      <c r="B3658" s="40" t="s">
        <v>658</v>
      </c>
      <c r="C3658" s="40" t="s">
        <v>67</v>
      </c>
      <c r="D3658" s="41" t="s">
        <v>1060</v>
      </c>
      <c r="E3658" s="41" t="s">
        <v>754</v>
      </c>
      <c r="F3658" s="41" t="s">
        <v>197</v>
      </c>
      <c r="G3658" s="47"/>
      <c r="H3658" s="47"/>
      <c r="I3658" s="20"/>
    </row>
    <row r="3659" spans="1:9" x14ac:dyDescent="0.25">
      <c r="A3659" s="40" t="s">
        <v>1059</v>
      </c>
      <c r="B3659" s="40" t="s">
        <v>658</v>
      </c>
      <c r="C3659" s="40" t="s">
        <v>67</v>
      </c>
      <c r="D3659" s="41" t="s">
        <v>1061</v>
      </c>
      <c r="E3659" s="41" t="s">
        <v>754</v>
      </c>
      <c r="F3659" s="41" t="s">
        <v>197</v>
      </c>
      <c r="G3659" s="47"/>
      <c r="H3659" s="47"/>
      <c r="I3659" s="20"/>
    </row>
    <row r="3660" spans="1:9" x14ac:dyDescent="0.25">
      <c r="A3660" s="46" t="s">
        <v>1059</v>
      </c>
      <c r="B3660" s="46" t="s">
        <v>658</v>
      </c>
      <c r="C3660" s="46" t="s">
        <v>67</v>
      </c>
      <c r="D3660" s="41" t="s">
        <v>1062</v>
      </c>
      <c r="E3660" s="41" t="s">
        <v>15</v>
      </c>
      <c r="F3660" s="47"/>
      <c r="G3660" s="47"/>
      <c r="H3660" s="47"/>
      <c r="I3660" s="20"/>
    </row>
    <row r="3661" spans="1:9" x14ac:dyDescent="0.25">
      <c r="A3661" s="46" t="s">
        <v>1059</v>
      </c>
      <c r="B3661" s="46" t="s">
        <v>658</v>
      </c>
      <c r="C3661" s="46" t="s">
        <v>67</v>
      </c>
      <c r="D3661" s="41" t="s">
        <v>1064</v>
      </c>
      <c r="E3661" s="47" t="s">
        <v>1063</v>
      </c>
      <c r="F3661" s="47"/>
      <c r="G3661" s="47"/>
      <c r="H3661" s="47"/>
      <c r="I3661" s="20"/>
    </row>
    <row r="3662" spans="1:9" x14ac:dyDescent="0.25">
      <c r="A3662" s="46" t="s">
        <v>1059</v>
      </c>
      <c r="B3662" s="46" t="s">
        <v>658</v>
      </c>
      <c r="C3662" s="46" t="s">
        <v>67</v>
      </c>
      <c r="D3662" s="41" t="s">
        <v>1065</v>
      </c>
      <c r="E3662" s="41" t="s">
        <v>1066</v>
      </c>
      <c r="F3662" s="47"/>
      <c r="G3662" s="47"/>
      <c r="H3662" s="47"/>
      <c r="I3662" s="20"/>
    </row>
    <row r="3663" spans="1:9" x14ac:dyDescent="0.25">
      <c r="A3663" s="46" t="s">
        <v>1059</v>
      </c>
      <c r="B3663" s="46" t="s">
        <v>658</v>
      </c>
      <c r="C3663" s="46" t="s">
        <v>67</v>
      </c>
      <c r="D3663" s="47" t="s">
        <v>1067</v>
      </c>
      <c r="E3663" s="41" t="s">
        <v>1066</v>
      </c>
      <c r="F3663" s="47"/>
      <c r="G3663" s="47"/>
      <c r="H3663" s="47"/>
      <c r="I3663" s="20"/>
    </row>
    <row r="3664" spans="1:9" x14ac:dyDescent="0.25">
      <c r="A3664" s="46" t="s">
        <v>1059</v>
      </c>
      <c r="B3664" s="46" t="s">
        <v>658</v>
      </c>
      <c r="C3664" s="46" t="s">
        <v>67</v>
      </c>
      <c r="D3664" s="47" t="s">
        <v>1068</v>
      </c>
      <c r="E3664" s="41" t="s">
        <v>1066</v>
      </c>
      <c r="F3664" s="47"/>
      <c r="G3664" s="47"/>
      <c r="H3664" s="47"/>
      <c r="I3664" s="20"/>
    </row>
    <row r="3665" spans="1:9" x14ac:dyDescent="0.25">
      <c r="A3665" s="46" t="s">
        <v>1059</v>
      </c>
      <c r="B3665" s="46" t="s">
        <v>658</v>
      </c>
      <c r="C3665" s="46" t="s">
        <v>67</v>
      </c>
      <c r="D3665" s="41" t="s">
        <v>1012</v>
      </c>
      <c r="E3665" s="47" t="s">
        <v>995</v>
      </c>
      <c r="F3665" s="47"/>
      <c r="G3665" s="47"/>
      <c r="H3665" s="47"/>
      <c r="I3665" s="20"/>
    </row>
    <row r="3666" spans="1:9" x14ac:dyDescent="0.25">
      <c r="A3666" s="46" t="s">
        <v>1059</v>
      </c>
      <c r="B3666" s="46" t="s">
        <v>658</v>
      </c>
      <c r="C3666" s="46" t="s">
        <v>67</v>
      </c>
      <c r="D3666" s="41" t="s">
        <v>1071</v>
      </c>
      <c r="E3666" s="41" t="s">
        <v>1013</v>
      </c>
      <c r="F3666" s="47"/>
      <c r="G3666" s="47"/>
      <c r="H3666" s="47"/>
      <c r="I3666" s="20"/>
    </row>
    <row r="3667" spans="1:9" x14ac:dyDescent="0.25">
      <c r="A3667" s="46" t="s">
        <v>1059</v>
      </c>
      <c r="B3667" s="46" t="s">
        <v>658</v>
      </c>
      <c r="C3667" s="46" t="s">
        <v>67</v>
      </c>
      <c r="D3667" s="41" t="s">
        <v>1072</v>
      </c>
      <c r="E3667" s="41" t="s">
        <v>1074</v>
      </c>
      <c r="F3667" s="47"/>
      <c r="G3667" s="47"/>
      <c r="H3667" s="47"/>
      <c r="I3667" s="20"/>
    </row>
    <row r="3668" spans="1:9" x14ac:dyDescent="0.25">
      <c r="A3668" s="46" t="s">
        <v>1059</v>
      </c>
      <c r="B3668" s="46" t="s">
        <v>658</v>
      </c>
      <c r="C3668" s="46" t="s">
        <v>67</v>
      </c>
      <c r="D3668" s="47" t="s">
        <v>1073</v>
      </c>
      <c r="E3668" s="41" t="s">
        <v>1074</v>
      </c>
      <c r="F3668" s="47"/>
      <c r="G3668" s="47"/>
      <c r="H3668" s="47"/>
      <c r="I3668" s="20"/>
    </row>
    <row r="3669" spans="1:9" x14ac:dyDescent="0.25">
      <c r="A3669" s="46" t="s">
        <v>1059</v>
      </c>
      <c r="B3669" s="46" t="s">
        <v>658</v>
      </c>
      <c r="C3669" s="46" t="s">
        <v>67</v>
      </c>
      <c r="D3669" s="47" t="s">
        <v>848</v>
      </c>
      <c r="E3669" s="41" t="s">
        <v>1074</v>
      </c>
      <c r="F3669" s="47"/>
      <c r="G3669" s="47"/>
      <c r="H3669" s="47"/>
      <c r="I3669" s="20"/>
    </row>
    <row r="3670" spans="1:9" x14ac:dyDescent="0.25">
      <c r="A3670" s="40" t="s">
        <v>1059</v>
      </c>
      <c r="B3670" s="40" t="s">
        <v>658</v>
      </c>
      <c r="C3670" s="40" t="s">
        <v>6</v>
      </c>
      <c r="D3670" s="41" t="s">
        <v>1060</v>
      </c>
      <c r="E3670" s="41" t="s">
        <v>754</v>
      </c>
      <c r="F3670" s="41" t="s">
        <v>197</v>
      </c>
      <c r="G3670" s="47"/>
      <c r="H3670" s="47"/>
      <c r="I3670" s="20"/>
    </row>
    <row r="3671" spans="1:9" x14ac:dyDescent="0.25">
      <c r="A3671" s="40" t="s">
        <v>1059</v>
      </c>
      <c r="B3671" s="40" t="s">
        <v>658</v>
      </c>
      <c r="C3671" s="40" t="s">
        <v>6</v>
      </c>
      <c r="D3671" s="41" t="s">
        <v>1061</v>
      </c>
      <c r="E3671" s="41" t="s">
        <v>754</v>
      </c>
      <c r="F3671" s="41" t="s">
        <v>197</v>
      </c>
      <c r="G3671" s="47"/>
      <c r="H3671" s="47"/>
      <c r="I3671" s="20"/>
    </row>
    <row r="3672" spans="1:9" x14ac:dyDescent="0.25">
      <c r="A3672" s="46" t="s">
        <v>1059</v>
      </c>
      <c r="B3672" s="46" t="s">
        <v>658</v>
      </c>
      <c r="C3672" s="40" t="s">
        <v>6</v>
      </c>
      <c r="D3672" s="41" t="s">
        <v>1062</v>
      </c>
      <c r="E3672" s="41" t="s">
        <v>15</v>
      </c>
      <c r="F3672" s="47"/>
      <c r="G3672" s="47"/>
      <c r="H3672" s="47"/>
      <c r="I3672" s="20"/>
    </row>
    <row r="3673" spans="1:9" x14ac:dyDescent="0.25">
      <c r="A3673" s="46" t="s">
        <v>1059</v>
      </c>
      <c r="B3673" s="46" t="s">
        <v>658</v>
      </c>
      <c r="C3673" s="40" t="s">
        <v>6</v>
      </c>
      <c r="D3673" s="41" t="s">
        <v>1064</v>
      </c>
      <c r="E3673" s="47" t="s">
        <v>1063</v>
      </c>
      <c r="F3673" s="47"/>
      <c r="G3673" s="47"/>
      <c r="H3673" s="47"/>
      <c r="I3673" s="20"/>
    </row>
    <row r="3674" spans="1:9" x14ac:dyDescent="0.25">
      <c r="A3674" s="46" t="s">
        <v>1059</v>
      </c>
      <c r="B3674" s="46" t="s">
        <v>658</v>
      </c>
      <c r="C3674" s="40" t="s">
        <v>6</v>
      </c>
      <c r="D3674" s="41" t="s">
        <v>1065</v>
      </c>
      <c r="E3674" s="41" t="s">
        <v>1066</v>
      </c>
      <c r="F3674" s="47"/>
      <c r="G3674" s="47"/>
      <c r="H3674" s="47"/>
      <c r="I3674" s="20"/>
    </row>
    <row r="3675" spans="1:9" x14ac:dyDescent="0.25">
      <c r="A3675" s="46" t="s">
        <v>1059</v>
      </c>
      <c r="B3675" s="46" t="s">
        <v>658</v>
      </c>
      <c r="C3675" s="40" t="s">
        <v>6</v>
      </c>
      <c r="D3675" s="47" t="s">
        <v>1067</v>
      </c>
      <c r="E3675" s="41" t="s">
        <v>1066</v>
      </c>
      <c r="F3675" s="47"/>
      <c r="G3675" s="47"/>
      <c r="H3675" s="47"/>
      <c r="I3675" s="20"/>
    </row>
    <row r="3676" spans="1:9" x14ac:dyDescent="0.25">
      <c r="A3676" s="46" t="s">
        <v>1059</v>
      </c>
      <c r="B3676" s="46" t="s">
        <v>658</v>
      </c>
      <c r="C3676" s="40" t="s">
        <v>6</v>
      </c>
      <c r="D3676" s="47" t="s">
        <v>1068</v>
      </c>
      <c r="E3676" s="41" t="s">
        <v>1066</v>
      </c>
      <c r="F3676" s="47"/>
      <c r="G3676" s="47"/>
      <c r="H3676" s="47"/>
      <c r="I3676" s="20"/>
    </row>
    <row r="3677" spans="1:9" x14ac:dyDescent="0.25">
      <c r="A3677" s="46" t="s">
        <v>1059</v>
      </c>
      <c r="B3677" s="46" t="s">
        <v>658</v>
      </c>
      <c r="C3677" s="40" t="s">
        <v>6</v>
      </c>
      <c r="D3677" s="41" t="s">
        <v>1012</v>
      </c>
      <c r="E3677" s="47" t="s">
        <v>995</v>
      </c>
      <c r="F3677" s="47"/>
      <c r="G3677" s="47"/>
      <c r="H3677" s="47"/>
      <c r="I3677" s="20"/>
    </row>
    <row r="3678" spans="1:9" x14ac:dyDescent="0.25">
      <c r="A3678" s="46" t="s">
        <v>1059</v>
      </c>
      <c r="B3678" s="46" t="s">
        <v>658</v>
      </c>
      <c r="C3678" s="40" t="s">
        <v>6</v>
      </c>
      <c r="D3678" s="41" t="s">
        <v>1069</v>
      </c>
      <c r="E3678" s="41" t="s">
        <v>1070</v>
      </c>
      <c r="F3678" s="47"/>
      <c r="G3678" s="47"/>
      <c r="H3678" s="47"/>
      <c r="I3678" s="20"/>
    </row>
    <row r="3679" spans="1:9" x14ac:dyDescent="0.25">
      <c r="A3679" s="46" t="s">
        <v>1059</v>
      </c>
      <c r="B3679" s="46" t="s">
        <v>658</v>
      </c>
      <c r="C3679" s="40" t="s">
        <v>6</v>
      </c>
      <c r="D3679" s="41" t="s">
        <v>1071</v>
      </c>
      <c r="E3679" s="41" t="s">
        <v>1013</v>
      </c>
      <c r="F3679" s="47"/>
      <c r="G3679" s="47"/>
      <c r="H3679" s="47"/>
      <c r="I3679" s="20"/>
    </row>
    <row r="3680" spans="1:9" x14ac:dyDescent="0.25">
      <c r="A3680" s="46" t="s">
        <v>1059</v>
      </c>
      <c r="B3680" s="46" t="s">
        <v>658</v>
      </c>
      <c r="C3680" s="40" t="s">
        <v>6</v>
      </c>
      <c r="D3680" s="41" t="s">
        <v>1072</v>
      </c>
      <c r="E3680" s="41" t="s">
        <v>1074</v>
      </c>
      <c r="F3680" s="47"/>
      <c r="G3680" s="47"/>
      <c r="H3680" s="47"/>
      <c r="I3680" s="20"/>
    </row>
    <row r="3681" spans="1:9" x14ac:dyDescent="0.25">
      <c r="A3681" s="46" t="s">
        <v>1059</v>
      </c>
      <c r="B3681" s="46" t="s">
        <v>658</v>
      </c>
      <c r="C3681" s="40" t="s">
        <v>6</v>
      </c>
      <c r="D3681" s="47" t="s">
        <v>1073</v>
      </c>
      <c r="E3681" s="41" t="s">
        <v>1074</v>
      </c>
      <c r="F3681" s="47"/>
      <c r="G3681" s="47"/>
      <c r="H3681" s="47"/>
      <c r="I3681" s="20"/>
    </row>
    <row r="3682" spans="1:9" x14ac:dyDescent="0.25">
      <c r="A3682" s="46" t="s">
        <v>1059</v>
      </c>
      <c r="B3682" s="46" t="s">
        <v>658</v>
      </c>
      <c r="C3682" s="40" t="s">
        <v>6</v>
      </c>
      <c r="D3682" s="47" t="s">
        <v>848</v>
      </c>
      <c r="E3682" s="41" t="s">
        <v>1074</v>
      </c>
      <c r="F3682" s="47"/>
      <c r="G3682" s="47"/>
      <c r="H3682" s="47"/>
      <c r="I3682" s="20"/>
    </row>
    <row r="3683" spans="1:9" x14ac:dyDescent="0.25">
      <c r="A3683" s="46" t="s">
        <v>1059</v>
      </c>
      <c r="B3683" s="46" t="s">
        <v>658</v>
      </c>
      <c r="C3683" s="40" t="s">
        <v>6</v>
      </c>
      <c r="D3683" s="41" t="s">
        <v>1075</v>
      </c>
      <c r="E3683" s="41" t="s">
        <v>1076</v>
      </c>
      <c r="F3683" s="41" t="s">
        <v>16</v>
      </c>
      <c r="G3683" t="s">
        <v>1122</v>
      </c>
      <c r="H3683" s="47"/>
      <c r="I3683" s="20"/>
    </row>
    <row r="3684" spans="1:9" x14ac:dyDescent="0.25">
      <c r="A3684" s="46" t="s">
        <v>1059</v>
      </c>
      <c r="B3684" s="46" t="s">
        <v>658</v>
      </c>
      <c r="C3684" s="40" t="s">
        <v>6</v>
      </c>
      <c r="D3684" s="41" t="s">
        <v>1077</v>
      </c>
      <c r="E3684" s="41" t="s">
        <v>1076</v>
      </c>
      <c r="F3684" s="41" t="s">
        <v>26</v>
      </c>
      <c r="G3684" t="s">
        <v>1123</v>
      </c>
      <c r="H3684" s="47"/>
      <c r="I3684" s="20"/>
    </row>
    <row r="3685" spans="1:9" x14ac:dyDescent="0.25">
      <c r="A3685" s="46" t="s">
        <v>1059</v>
      </c>
      <c r="B3685" s="46" t="s">
        <v>658</v>
      </c>
      <c r="C3685" s="40" t="s">
        <v>6</v>
      </c>
      <c r="D3685" s="41" t="s">
        <v>1078</v>
      </c>
      <c r="E3685" s="41" t="s">
        <v>1076</v>
      </c>
      <c r="F3685" s="41" t="s">
        <v>26</v>
      </c>
      <c r="G3685" t="s">
        <v>1123</v>
      </c>
      <c r="H3685" s="47"/>
      <c r="I3685" s="20"/>
    </row>
    <row r="3686" spans="1:9" x14ac:dyDescent="0.25">
      <c r="A3686" s="46" t="s">
        <v>1059</v>
      </c>
      <c r="B3686" s="46" t="s">
        <v>658</v>
      </c>
      <c r="C3686" s="40" t="s">
        <v>6</v>
      </c>
      <c r="D3686" s="47" t="s">
        <v>1079</v>
      </c>
      <c r="E3686" s="41" t="s">
        <v>1063</v>
      </c>
      <c r="F3686" s="47"/>
      <c r="G3686" s="47"/>
      <c r="H3686" s="47"/>
      <c r="I3686" s="20"/>
    </row>
    <row r="3687" spans="1:9" x14ac:dyDescent="0.25">
      <c r="A3687" s="46" t="s">
        <v>1059</v>
      </c>
      <c r="B3687" s="46" t="s">
        <v>658</v>
      </c>
      <c r="C3687" s="40" t="s">
        <v>6</v>
      </c>
      <c r="D3687" s="47" t="s">
        <v>1080</v>
      </c>
      <c r="E3687" s="41" t="s">
        <v>1063</v>
      </c>
      <c r="F3687" s="47"/>
      <c r="G3687" s="47"/>
      <c r="H3687" s="47"/>
      <c r="I3687" s="20"/>
    </row>
    <row r="3688" spans="1:9" x14ac:dyDescent="0.25">
      <c r="A3688" s="46" t="s">
        <v>1059</v>
      </c>
      <c r="B3688" s="46" t="s">
        <v>658</v>
      </c>
      <c r="C3688" s="40" t="s">
        <v>6</v>
      </c>
      <c r="D3688" s="41" t="s">
        <v>1068</v>
      </c>
      <c r="E3688" s="41" t="s">
        <v>1066</v>
      </c>
      <c r="F3688" s="47"/>
      <c r="G3688" s="47"/>
      <c r="H3688" s="47"/>
      <c r="I3688" s="20"/>
    </row>
    <row r="3689" spans="1:9" x14ac:dyDescent="0.25">
      <c r="A3689" s="46" t="s">
        <v>1059</v>
      </c>
      <c r="B3689" s="46" t="s">
        <v>658</v>
      </c>
      <c r="C3689" s="40" t="s">
        <v>6</v>
      </c>
      <c r="D3689" s="41" t="s">
        <v>1081</v>
      </c>
      <c r="E3689" s="41" t="s">
        <v>133</v>
      </c>
      <c r="F3689" s="47"/>
      <c r="G3689" s="47"/>
      <c r="H3689" s="47"/>
      <c r="I3689" s="20"/>
    </row>
    <row r="3690" spans="1:9" x14ac:dyDescent="0.25">
      <c r="A3690" s="46" t="s">
        <v>1059</v>
      </c>
      <c r="B3690" s="46" t="s">
        <v>658</v>
      </c>
      <c r="C3690" s="40" t="s">
        <v>6</v>
      </c>
      <c r="D3690" s="47" t="s">
        <v>1082</v>
      </c>
      <c r="E3690" s="41" t="s">
        <v>133</v>
      </c>
      <c r="F3690" s="47"/>
      <c r="G3690" s="47"/>
      <c r="H3690" s="47"/>
      <c r="I3690" s="20"/>
    </row>
    <row r="3691" spans="1:9" x14ac:dyDescent="0.25">
      <c r="A3691" s="46" t="s">
        <v>1059</v>
      </c>
      <c r="B3691" s="46" t="s">
        <v>658</v>
      </c>
      <c r="C3691" s="40" t="s">
        <v>6</v>
      </c>
      <c r="D3691" s="41" t="s">
        <v>1083</v>
      </c>
      <c r="E3691" s="41" t="s">
        <v>1070</v>
      </c>
      <c r="F3691" s="47"/>
      <c r="G3691" s="47"/>
      <c r="H3691" s="47"/>
      <c r="I3691" s="20"/>
    </row>
    <row r="3692" spans="1:9" x14ac:dyDescent="0.25">
      <c r="A3692" s="46" t="s">
        <v>1059</v>
      </c>
      <c r="B3692" s="46" t="s">
        <v>658</v>
      </c>
      <c r="C3692" s="40" t="s">
        <v>6</v>
      </c>
      <c r="D3692" s="47" t="s">
        <v>1084</v>
      </c>
      <c r="E3692" s="41" t="s">
        <v>1070</v>
      </c>
      <c r="F3692" s="47"/>
      <c r="G3692" s="47"/>
      <c r="H3692" s="47"/>
      <c r="I3692" s="20"/>
    </row>
    <row r="3693" spans="1:9" x14ac:dyDescent="0.25">
      <c r="A3693" s="46" t="s">
        <v>1059</v>
      </c>
      <c r="B3693" s="46" t="s">
        <v>658</v>
      </c>
      <c r="C3693" s="40" t="s">
        <v>6</v>
      </c>
      <c r="D3693" s="47" t="s">
        <v>1085</v>
      </c>
      <c r="E3693" s="41" t="s">
        <v>1070</v>
      </c>
      <c r="F3693" s="47"/>
      <c r="G3693" s="47"/>
      <c r="H3693" s="47"/>
      <c r="I3693" s="20"/>
    </row>
    <row r="3694" spans="1:9" x14ac:dyDescent="0.25">
      <c r="A3694" s="46" t="s">
        <v>1059</v>
      </c>
      <c r="B3694" s="46" t="s">
        <v>658</v>
      </c>
      <c r="C3694" s="40" t="s">
        <v>6</v>
      </c>
      <c r="D3694" s="47" t="s">
        <v>1086</v>
      </c>
      <c r="E3694" s="41" t="s">
        <v>1070</v>
      </c>
      <c r="F3694" s="47"/>
      <c r="G3694" s="47"/>
      <c r="H3694" s="47"/>
      <c r="I3694" s="20"/>
    </row>
    <row r="3695" spans="1:9" x14ac:dyDescent="0.25">
      <c r="A3695" s="46" t="s">
        <v>1059</v>
      </c>
      <c r="B3695" s="46" t="s">
        <v>658</v>
      </c>
      <c r="C3695" s="40" t="s">
        <v>4</v>
      </c>
      <c r="D3695" s="47" t="s">
        <v>1060</v>
      </c>
      <c r="E3695" s="47" t="s">
        <v>754</v>
      </c>
      <c r="F3695" s="47" t="s">
        <v>197</v>
      </c>
      <c r="G3695" s="47"/>
      <c r="H3695" s="47"/>
      <c r="I3695" s="20"/>
    </row>
    <row r="3696" spans="1:9" x14ac:dyDescent="0.25">
      <c r="A3696" s="46" t="s">
        <v>1059</v>
      </c>
      <c r="B3696" s="46" t="s">
        <v>658</v>
      </c>
      <c r="C3696" s="40" t="s">
        <v>4</v>
      </c>
      <c r="D3696" s="47" t="s">
        <v>1061</v>
      </c>
      <c r="E3696" s="47" t="s">
        <v>754</v>
      </c>
      <c r="F3696" s="47" t="s">
        <v>197</v>
      </c>
      <c r="G3696" s="47"/>
      <c r="H3696" s="47"/>
      <c r="I3696" s="20"/>
    </row>
    <row r="3697" spans="1:9" x14ac:dyDescent="0.25">
      <c r="A3697" s="46" t="s">
        <v>1059</v>
      </c>
      <c r="B3697" s="46" t="s">
        <v>658</v>
      </c>
      <c r="C3697" s="40" t="s">
        <v>4</v>
      </c>
      <c r="D3697" s="47" t="s">
        <v>1062</v>
      </c>
      <c r="E3697" s="47" t="s">
        <v>15</v>
      </c>
      <c r="F3697" s="47"/>
      <c r="G3697" s="47"/>
      <c r="H3697" s="47"/>
      <c r="I3697" s="20"/>
    </row>
    <row r="3698" spans="1:9" x14ac:dyDescent="0.25">
      <c r="A3698" s="46" t="s">
        <v>1059</v>
      </c>
      <c r="B3698" s="46" t="s">
        <v>658</v>
      </c>
      <c r="C3698" s="40" t="s">
        <v>4</v>
      </c>
      <c r="D3698" s="47" t="s">
        <v>1064</v>
      </c>
      <c r="E3698" s="47" t="s">
        <v>1063</v>
      </c>
      <c r="F3698" s="47"/>
      <c r="G3698" s="47"/>
      <c r="H3698" s="47"/>
      <c r="I3698" s="20"/>
    </row>
    <row r="3699" spans="1:9" x14ac:dyDescent="0.25">
      <c r="A3699" s="46" t="s">
        <v>1059</v>
      </c>
      <c r="B3699" s="46" t="s">
        <v>658</v>
      </c>
      <c r="C3699" s="40" t="s">
        <v>4</v>
      </c>
      <c r="D3699" s="47" t="s">
        <v>1065</v>
      </c>
      <c r="E3699" s="47" t="s">
        <v>1066</v>
      </c>
      <c r="F3699" s="47"/>
      <c r="G3699" s="47"/>
      <c r="H3699" s="47"/>
      <c r="I3699" s="20"/>
    </row>
    <row r="3700" spans="1:9" x14ac:dyDescent="0.25">
      <c r="A3700" s="46" t="s">
        <v>1059</v>
      </c>
      <c r="B3700" s="46" t="s">
        <v>658</v>
      </c>
      <c r="C3700" s="40" t="s">
        <v>4</v>
      </c>
      <c r="D3700" s="47" t="s">
        <v>1067</v>
      </c>
      <c r="E3700" s="47" t="s">
        <v>1066</v>
      </c>
      <c r="F3700" s="47"/>
      <c r="G3700" s="47"/>
      <c r="H3700" s="47"/>
      <c r="I3700" s="20"/>
    </row>
    <row r="3701" spans="1:9" x14ac:dyDescent="0.25">
      <c r="A3701" s="46" t="s">
        <v>1059</v>
      </c>
      <c r="B3701" s="46" t="s">
        <v>658</v>
      </c>
      <c r="C3701" s="40" t="s">
        <v>4</v>
      </c>
      <c r="D3701" s="47" t="s">
        <v>1068</v>
      </c>
      <c r="E3701" s="47" t="s">
        <v>1066</v>
      </c>
      <c r="F3701" s="47"/>
      <c r="G3701" s="47"/>
      <c r="H3701" s="47"/>
      <c r="I3701" s="20"/>
    </row>
    <row r="3702" spans="1:9" x14ac:dyDescent="0.25">
      <c r="A3702" s="46" t="s">
        <v>1059</v>
      </c>
      <c r="B3702" s="46" t="s">
        <v>658</v>
      </c>
      <c r="C3702" s="40" t="s">
        <v>4</v>
      </c>
      <c r="D3702" s="47" t="s">
        <v>1012</v>
      </c>
      <c r="E3702" s="47" t="s">
        <v>995</v>
      </c>
      <c r="F3702" s="47"/>
      <c r="G3702" s="47"/>
      <c r="H3702" s="47"/>
      <c r="I3702" s="20"/>
    </row>
    <row r="3703" spans="1:9" x14ac:dyDescent="0.25">
      <c r="A3703" s="46" t="s">
        <v>1059</v>
      </c>
      <c r="B3703" s="46" t="s">
        <v>658</v>
      </c>
      <c r="C3703" s="40" t="s">
        <v>4</v>
      </c>
      <c r="D3703" s="47" t="s">
        <v>1069</v>
      </c>
      <c r="E3703" s="47" t="s">
        <v>1070</v>
      </c>
      <c r="F3703" s="47"/>
      <c r="G3703" s="47"/>
      <c r="H3703" s="47"/>
      <c r="I3703" s="20"/>
    </row>
    <row r="3704" spans="1:9" x14ac:dyDescent="0.25">
      <c r="A3704" s="46" t="s">
        <v>1059</v>
      </c>
      <c r="B3704" s="46" t="s">
        <v>658</v>
      </c>
      <c r="C3704" s="40" t="s">
        <v>4</v>
      </c>
      <c r="D3704" s="47" t="s">
        <v>1071</v>
      </c>
      <c r="E3704" s="47" t="s">
        <v>1013</v>
      </c>
      <c r="F3704" s="47"/>
      <c r="G3704" s="47"/>
      <c r="H3704" s="47"/>
      <c r="I3704" s="20"/>
    </row>
    <row r="3705" spans="1:9" x14ac:dyDescent="0.25">
      <c r="A3705" s="46" t="s">
        <v>1059</v>
      </c>
      <c r="B3705" s="46" t="s">
        <v>658</v>
      </c>
      <c r="C3705" s="40" t="s">
        <v>4</v>
      </c>
      <c r="D3705" s="47" t="s">
        <v>1072</v>
      </c>
      <c r="E3705" s="47" t="s">
        <v>1074</v>
      </c>
      <c r="F3705" s="47"/>
      <c r="G3705" s="47"/>
      <c r="H3705" s="47"/>
      <c r="I3705" s="20"/>
    </row>
    <row r="3706" spans="1:9" x14ac:dyDescent="0.25">
      <c r="A3706" s="46" t="s">
        <v>1059</v>
      </c>
      <c r="B3706" s="46" t="s">
        <v>658</v>
      </c>
      <c r="C3706" s="40" t="s">
        <v>4</v>
      </c>
      <c r="D3706" s="47" t="s">
        <v>1073</v>
      </c>
      <c r="E3706" s="47" t="s">
        <v>1074</v>
      </c>
      <c r="F3706" s="47"/>
      <c r="G3706" s="47"/>
      <c r="H3706" s="47"/>
      <c r="I3706" s="20"/>
    </row>
    <row r="3707" spans="1:9" x14ac:dyDescent="0.25">
      <c r="A3707" s="46" t="s">
        <v>1059</v>
      </c>
      <c r="B3707" s="46" t="s">
        <v>658</v>
      </c>
      <c r="C3707" s="40" t="s">
        <v>4</v>
      </c>
      <c r="D3707" s="47" t="s">
        <v>848</v>
      </c>
      <c r="E3707" s="47" t="s">
        <v>1074</v>
      </c>
      <c r="F3707" s="47"/>
      <c r="G3707" s="47"/>
      <c r="H3707" s="47"/>
      <c r="I3707" s="20"/>
    </row>
    <row r="3708" spans="1:9" x14ac:dyDescent="0.25">
      <c r="A3708" s="46" t="s">
        <v>1059</v>
      </c>
      <c r="B3708" s="46" t="s">
        <v>658</v>
      </c>
      <c r="C3708" s="40" t="s">
        <v>4</v>
      </c>
      <c r="D3708" s="47" t="s">
        <v>1075</v>
      </c>
      <c r="E3708" s="47" t="s">
        <v>1076</v>
      </c>
      <c r="F3708" s="41" t="s">
        <v>16</v>
      </c>
      <c r="G3708" t="s">
        <v>1122</v>
      </c>
      <c r="H3708" s="47"/>
      <c r="I3708" s="20"/>
    </row>
    <row r="3709" spans="1:9" x14ac:dyDescent="0.25">
      <c r="A3709" s="46" t="s">
        <v>1059</v>
      </c>
      <c r="B3709" s="46" t="s">
        <v>658</v>
      </c>
      <c r="C3709" s="40" t="s">
        <v>4</v>
      </c>
      <c r="D3709" s="47" t="s">
        <v>1077</v>
      </c>
      <c r="E3709" s="47" t="s">
        <v>1076</v>
      </c>
      <c r="F3709" s="41" t="s">
        <v>26</v>
      </c>
      <c r="G3709" t="s">
        <v>1123</v>
      </c>
      <c r="H3709" s="47"/>
      <c r="I3709" s="20"/>
    </row>
    <row r="3710" spans="1:9" x14ac:dyDescent="0.25">
      <c r="A3710" s="46" t="s">
        <v>1059</v>
      </c>
      <c r="B3710" s="46" t="s">
        <v>658</v>
      </c>
      <c r="C3710" s="40" t="s">
        <v>4</v>
      </c>
      <c r="D3710" s="47" t="s">
        <v>1078</v>
      </c>
      <c r="E3710" s="47" t="s">
        <v>1076</v>
      </c>
      <c r="F3710" s="41" t="s">
        <v>26</v>
      </c>
      <c r="G3710" t="s">
        <v>1123</v>
      </c>
      <c r="H3710" s="47"/>
      <c r="I3710" s="20"/>
    </row>
    <row r="3711" spans="1:9" x14ac:dyDescent="0.25">
      <c r="A3711" s="46" t="s">
        <v>1059</v>
      </c>
      <c r="B3711" s="46" t="s">
        <v>658</v>
      </c>
      <c r="C3711" s="40" t="s">
        <v>4</v>
      </c>
      <c r="D3711" s="47" t="s">
        <v>1079</v>
      </c>
      <c r="E3711" s="47" t="s">
        <v>1063</v>
      </c>
      <c r="F3711" s="47"/>
      <c r="G3711" s="47"/>
      <c r="H3711" s="47"/>
      <c r="I3711" s="20"/>
    </row>
    <row r="3712" spans="1:9" x14ac:dyDescent="0.25">
      <c r="A3712" s="46" t="s">
        <v>1059</v>
      </c>
      <c r="B3712" s="46" t="s">
        <v>658</v>
      </c>
      <c r="C3712" s="40" t="s">
        <v>4</v>
      </c>
      <c r="D3712" s="47" t="s">
        <v>1080</v>
      </c>
      <c r="E3712" s="47" t="s">
        <v>1063</v>
      </c>
      <c r="F3712" s="47"/>
      <c r="G3712" s="47"/>
      <c r="H3712" s="47"/>
      <c r="I3712" s="20"/>
    </row>
    <row r="3713" spans="1:9" x14ac:dyDescent="0.25">
      <c r="A3713" s="46" t="s">
        <v>1059</v>
      </c>
      <c r="B3713" s="46" t="s">
        <v>658</v>
      </c>
      <c r="C3713" s="40" t="s">
        <v>4</v>
      </c>
      <c r="D3713" s="47" t="s">
        <v>1068</v>
      </c>
      <c r="E3713" s="47" t="s">
        <v>1066</v>
      </c>
      <c r="F3713" s="47"/>
      <c r="G3713" s="47"/>
      <c r="H3713" s="47"/>
      <c r="I3713" s="20"/>
    </row>
    <row r="3714" spans="1:9" x14ac:dyDescent="0.25">
      <c r="A3714" s="46" t="s">
        <v>1059</v>
      </c>
      <c r="B3714" s="46" t="s">
        <v>658</v>
      </c>
      <c r="C3714" s="40" t="s">
        <v>4</v>
      </c>
      <c r="D3714" s="47" t="s">
        <v>1081</v>
      </c>
      <c r="E3714" s="47" t="s">
        <v>133</v>
      </c>
      <c r="F3714" s="47"/>
      <c r="G3714" s="47"/>
      <c r="H3714" s="47"/>
      <c r="I3714" s="20"/>
    </row>
    <row r="3715" spans="1:9" x14ac:dyDescent="0.25">
      <c r="A3715" s="46" t="s">
        <v>1059</v>
      </c>
      <c r="B3715" s="46" t="s">
        <v>658</v>
      </c>
      <c r="C3715" s="40" t="s">
        <v>4</v>
      </c>
      <c r="D3715" s="47" t="s">
        <v>1082</v>
      </c>
      <c r="E3715" s="47" t="s">
        <v>133</v>
      </c>
      <c r="F3715" s="47"/>
      <c r="G3715" s="47"/>
      <c r="H3715" s="47"/>
      <c r="I3715" s="20"/>
    </row>
    <row r="3716" spans="1:9" x14ac:dyDescent="0.25">
      <c r="A3716" s="46" t="s">
        <v>1059</v>
      </c>
      <c r="B3716" s="46" t="s">
        <v>658</v>
      </c>
      <c r="C3716" s="40" t="s">
        <v>4</v>
      </c>
      <c r="D3716" s="47" t="s">
        <v>1083</v>
      </c>
      <c r="E3716" s="47" t="s">
        <v>1070</v>
      </c>
      <c r="F3716" s="47"/>
      <c r="G3716" s="47"/>
      <c r="H3716" s="47"/>
      <c r="I3716" s="20"/>
    </row>
    <row r="3717" spans="1:9" x14ac:dyDescent="0.25">
      <c r="A3717" s="46" t="s">
        <v>1059</v>
      </c>
      <c r="B3717" s="46" t="s">
        <v>658</v>
      </c>
      <c r="C3717" s="40" t="s">
        <v>4</v>
      </c>
      <c r="D3717" s="47" t="s">
        <v>1084</v>
      </c>
      <c r="E3717" s="47" t="s">
        <v>1070</v>
      </c>
      <c r="F3717" s="47"/>
      <c r="G3717" s="47"/>
      <c r="H3717" s="47"/>
      <c r="I3717" s="20"/>
    </row>
    <row r="3718" spans="1:9" x14ac:dyDescent="0.25">
      <c r="A3718" s="46" t="s">
        <v>1059</v>
      </c>
      <c r="B3718" s="46" t="s">
        <v>658</v>
      </c>
      <c r="C3718" s="40" t="s">
        <v>4</v>
      </c>
      <c r="D3718" s="47" t="s">
        <v>1085</v>
      </c>
      <c r="E3718" s="47" t="s">
        <v>1070</v>
      </c>
      <c r="F3718" s="47"/>
      <c r="G3718" s="47"/>
      <c r="H3718" s="47"/>
      <c r="I3718" s="20"/>
    </row>
    <row r="3719" spans="1:9" x14ac:dyDescent="0.25">
      <c r="A3719" s="46" t="s">
        <v>1059</v>
      </c>
      <c r="B3719" s="46" t="s">
        <v>658</v>
      </c>
      <c r="C3719" s="40" t="s">
        <v>4</v>
      </c>
      <c r="D3719" s="47" t="s">
        <v>1086</v>
      </c>
      <c r="E3719" s="47" t="s">
        <v>1070</v>
      </c>
      <c r="F3719" s="47"/>
      <c r="G3719" s="47"/>
      <c r="H3719" s="47"/>
      <c r="I3719" s="20"/>
    </row>
    <row r="3720" spans="1:9" x14ac:dyDescent="0.25">
      <c r="A3720" s="46" t="s">
        <v>1059</v>
      </c>
      <c r="B3720" s="46" t="s">
        <v>658</v>
      </c>
      <c r="C3720" s="46" t="s">
        <v>4</v>
      </c>
      <c r="D3720" s="41" t="s">
        <v>1087</v>
      </c>
      <c r="E3720" s="41" t="s">
        <v>754</v>
      </c>
      <c r="F3720" s="47"/>
      <c r="G3720" s="47"/>
      <c r="H3720" s="47"/>
      <c r="I3720" s="20"/>
    </row>
    <row r="3721" spans="1:9" x14ac:dyDescent="0.25">
      <c r="A3721" s="46" t="s">
        <v>1059</v>
      </c>
      <c r="B3721" s="46" t="s">
        <v>658</v>
      </c>
      <c r="C3721" s="46" t="s">
        <v>4</v>
      </c>
      <c r="D3721" s="41" t="s">
        <v>1088</v>
      </c>
      <c r="E3721" s="41" t="s">
        <v>754</v>
      </c>
      <c r="F3721" s="47"/>
      <c r="G3721" s="47"/>
      <c r="H3721" s="41"/>
      <c r="I3721" s="20"/>
    </row>
    <row r="3722" spans="1:9" x14ac:dyDescent="0.25">
      <c r="A3722" s="46" t="s">
        <v>1059</v>
      </c>
      <c r="B3722" s="46" t="s">
        <v>658</v>
      </c>
      <c r="C3722" s="46" t="s">
        <v>4</v>
      </c>
      <c r="D3722" s="47" t="s">
        <v>1089</v>
      </c>
      <c r="E3722" s="41" t="s">
        <v>15</v>
      </c>
      <c r="F3722" s="41" t="s">
        <v>16</v>
      </c>
      <c r="G3722" t="s">
        <v>1932</v>
      </c>
      <c r="H3722" s="12" t="s">
        <v>101</v>
      </c>
      <c r="I3722" s="20">
        <v>52</v>
      </c>
    </row>
    <row r="3723" spans="1:9" x14ac:dyDescent="0.25">
      <c r="A3723" s="46" t="s">
        <v>1059</v>
      </c>
      <c r="B3723" s="46" t="s">
        <v>658</v>
      </c>
      <c r="C3723" s="46" t="s">
        <v>4</v>
      </c>
      <c r="D3723" s="47" t="s">
        <v>1090</v>
      </c>
      <c r="E3723" s="41" t="s">
        <v>15</v>
      </c>
      <c r="F3723" s="41" t="s">
        <v>18</v>
      </c>
      <c r="G3723" s="47" t="s">
        <v>1159</v>
      </c>
      <c r="H3723" s="41" t="s">
        <v>96</v>
      </c>
      <c r="I3723" s="20">
        <v>2</v>
      </c>
    </row>
    <row r="3724" spans="1:9" x14ac:dyDescent="0.25">
      <c r="A3724" s="46" t="s">
        <v>1059</v>
      </c>
      <c r="B3724" s="46" t="s">
        <v>658</v>
      </c>
      <c r="C3724" s="46" t="s">
        <v>4</v>
      </c>
      <c r="D3724" s="41" t="s">
        <v>1091</v>
      </c>
      <c r="E3724" s="41" t="s">
        <v>1066</v>
      </c>
      <c r="F3724" s="41" t="s">
        <v>1051</v>
      </c>
      <c r="G3724" s="47" t="s">
        <v>1160</v>
      </c>
      <c r="H3724" s="41" t="s">
        <v>96</v>
      </c>
      <c r="I3724" s="20">
        <v>1</v>
      </c>
    </row>
    <row r="3725" spans="1:9" x14ac:dyDescent="0.25">
      <c r="A3725" s="46" t="s">
        <v>1059</v>
      </c>
      <c r="B3725" s="46" t="s">
        <v>658</v>
      </c>
      <c r="C3725" s="46" t="s">
        <v>4</v>
      </c>
      <c r="D3725" s="47" t="s">
        <v>1092</v>
      </c>
      <c r="E3725" s="41" t="s">
        <v>1066</v>
      </c>
      <c r="F3725" s="41" t="s">
        <v>1051</v>
      </c>
      <c r="G3725" s="47" t="s">
        <v>1163</v>
      </c>
      <c r="H3725" s="41" t="s">
        <v>96</v>
      </c>
      <c r="I3725" s="20">
        <v>1</v>
      </c>
    </row>
    <row r="3726" spans="1:9" x14ac:dyDescent="0.25">
      <c r="A3726" s="46" t="s">
        <v>1059</v>
      </c>
      <c r="B3726" s="46" t="s">
        <v>658</v>
      </c>
      <c r="C3726" s="46" t="s">
        <v>4</v>
      </c>
      <c r="D3726" s="41" t="s">
        <v>1093</v>
      </c>
      <c r="E3726" s="47" t="s">
        <v>995</v>
      </c>
      <c r="F3726" s="47"/>
      <c r="G3726" s="47"/>
      <c r="H3726" s="47"/>
      <c r="I3726" s="20"/>
    </row>
    <row r="3727" spans="1:9" x14ac:dyDescent="0.25">
      <c r="A3727" s="46" t="s">
        <v>1059</v>
      </c>
      <c r="B3727" s="46" t="s">
        <v>658</v>
      </c>
      <c r="C3727" s="46" t="s">
        <v>4</v>
      </c>
      <c r="D3727" s="41" t="s">
        <v>1094</v>
      </c>
      <c r="E3727" s="47" t="s">
        <v>995</v>
      </c>
      <c r="F3727" s="47"/>
      <c r="G3727" s="47"/>
      <c r="H3727" s="47"/>
      <c r="I3727" s="20"/>
    </row>
    <row r="3728" spans="1:9" x14ac:dyDescent="0.25">
      <c r="A3728" s="46" t="s">
        <v>1059</v>
      </c>
      <c r="B3728" s="46" t="s">
        <v>658</v>
      </c>
      <c r="C3728" s="46" t="s">
        <v>4</v>
      </c>
      <c r="D3728" s="47" t="s">
        <v>1095</v>
      </c>
      <c r="E3728" s="47" t="s">
        <v>995</v>
      </c>
      <c r="F3728" s="47"/>
      <c r="G3728" s="47"/>
      <c r="H3728" s="47"/>
      <c r="I3728" s="20"/>
    </row>
    <row r="3729" spans="1:9" x14ac:dyDescent="0.25">
      <c r="A3729" s="46" t="s">
        <v>1059</v>
      </c>
      <c r="B3729" s="46" t="s">
        <v>658</v>
      </c>
      <c r="C3729" s="46" t="s">
        <v>4</v>
      </c>
      <c r="D3729" s="47" t="s">
        <v>1096</v>
      </c>
      <c r="E3729" s="41" t="s">
        <v>1074</v>
      </c>
      <c r="F3729" s="47"/>
      <c r="G3729" s="47"/>
      <c r="H3729" s="47"/>
      <c r="I3729" s="20"/>
    </row>
    <row r="3730" spans="1:9" x14ac:dyDescent="0.25">
      <c r="A3730" s="46" t="s">
        <v>1059</v>
      </c>
      <c r="B3730" s="46" t="s">
        <v>658</v>
      </c>
      <c r="C3730" s="40" t="s">
        <v>2</v>
      </c>
      <c r="D3730" s="47" t="s">
        <v>1060</v>
      </c>
      <c r="E3730" s="47" t="s">
        <v>754</v>
      </c>
      <c r="F3730" s="47" t="s">
        <v>197</v>
      </c>
      <c r="G3730" s="47"/>
      <c r="H3730" s="47"/>
      <c r="I3730" s="20"/>
    </row>
    <row r="3731" spans="1:9" x14ac:dyDescent="0.25">
      <c r="A3731" s="46" t="s">
        <v>1059</v>
      </c>
      <c r="B3731" s="46" t="s">
        <v>658</v>
      </c>
      <c r="C3731" s="40" t="s">
        <v>2</v>
      </c>
      <c r="D3731" s="47" t="s">
        <v>1061</v>
      </c>
      <c r="E3731" s="47" t="s">
        <v>754</v>
      </c>
      <c r="F3731" s="47" t="s">
        <v>197</v>
      </c>
      <c r="G3731" s="47"/>
      <c r="H3731" s="47"/>
      <c r="I3731" s="20"/>
    </row>
    <row r="3732" spans="1:9" x14ac:dyDescent="0.25">
      <c r="A3732" s="46" t="s">
        <v>1059</v>
      </c>
      <c r="B3732" s="46" t="s">
        <v>658</v>
      </c>
      <c r="C3732" s="40" t="s">
        <v>2</v>
      </c>
      <c r="D3732" s="47" t="s">
        <v>1062</v>
      </c>
      <c r="E3732" s="47" t="s">
        <v>15</v>
      </c>
      <c r="F3732" s="47"/>
      <c r="G3732" s="47"/>
      <c r="H3732" s="47"/>
      <c r="I3732" s="20"/>
    </row>
    <row r="3733" spans="1:9" x14ac:dyDescent="0.25">
      <c r="A3733" s="46" t="s">
        <v>1059</v>
      </c>
      <c r="B3733" s="46" t="s">
        <v>658</v>
      </c>
      <c r="C3733" s="40" t="s">
        <v>2</v>
      </c>
      <c r="D3733" s="47" t="s">
        <v>1064</v>
      </c>
      <c r="E3733" s="47" t="s">
        <v>1063</v>
      </c>
      <c r="F3733" s="47"/>
      <c r="G3733" s="47"/>
      <c r="H3733" s="47"/>
      <c r="I3733" s="20"/>
    </row>
    <row r="3734" spans="1:9" x14ac:dyDescent="0.25">
      <c r="A3734" s="46" t="s">
        <v>1059</v>
      </c>
      <c r="B3734" s="46" t="s">
        <v>658</v>
      </c>
      <c r="C3734" s="40" t="s">
        <v>2</v>
      </c>
      <c r="D3734" s="47" t="s">
        <v>1065</v>
      </c>
      <c r="E3734" s="47" t="s">
        <v>1066</v>
      </c>
      <c r="F3734" s="47"/>
      <c r="G3734" s="47"/>
      <c r="H3734" s="47"/>
      <c r="I3734" s="20"/>
    </row>
    <row r="3735" spans="1:9" x14ac:dyDescent="0.25">
      <c r="A3735" s="46" t="s">
        <v>1059</v>
      </c>
      <c r="B3735" s="46" t="s">
        <v>658</v>
      </c>
      <c r="C3735" s="40" t="s">
        <v>2</v>
      </c>
      <c r="D3735" s="47" t="s">
        <v>1067</v>
      </c>
      <c r="E3735" s="47" t="s">
        <v>1066</v>
      </c>
      <c r="F3735" s="47"/>
      <c r="G3735" s="47"/>
      <c r="H3735" s="47"/>
      <c r="I3735" s="20"/>
    </row>
    <row r="3736" spans="1:9" x14ac:dyDescent="0.25">
      <c r="A3736" s="46" t="s">
        <v>1059</v>
      </c>
      <c r="B3736" s="46" t="s">
        <v>658</v>
      </c>
      <c r="C3736" s="40" t="s">
        <v>2</v>
      </c>
      <c r="D3736" s="47" t="s">
        <v>1068</v>
      </c>
      <c r="E3736" s="47" t="s">
        <v>1066</v>
      </c>
      <c r="F3736" s="47"/>
      <c r="G3736" s="47"/>
      <c r="H3736" s="47"/>
      <c r="I3736" s="20"/>
    </row>
    <row r="3737" spans="1:9" x14ac:dyDescent="0.25">
      <c r="A3737" s="46" t="s">
        <v>1059</v>
      </c>
      <c r="B3737" s="46" t="s">
        <v>658</v>
      </c>
      <c r="C3737" s="40" t="s">
        <v>2</v>
      </c>
      <c r="D3737" s="47" t="s">
        <v>1012</v>
      </c>
      <c r="E3737" s="47" t="s">
        <v>995</v>
      </c>
      <c r="F3737" s="47"/>
      <c r="G3737" s="47"/>
      <c r="H3737" s="47"/>
      <c r="I3737" s="20"/>
    </row>
    <row r="3738" spans="1:9" x14ac:dyDescent="0.25">
      <c r="A3738" s="46" t="s">
        <v>1059</v>
      </c>
      <c r="B3738" s="46" t="s">
        <v>658</v>
      </c>
      <c r="C3738" s="40" t="s">
        <v>2</v>
      </c>
      <c r="D3738" s="47" t="s">
        <v>1069</v>
      </c>
      <c r="E3738" s="47" t="s">
        <v>1070</v>
      </c>
      <c r="F3738" s="47"/>
      <c r="G3738" s="47"/>
      <c r="H3738" s="47"/>
      <c r="I3738" s="20"/>
    </row>
    <row r="3739" spans="1:9" x14ac:dyDescent="0.25">
      <c r="A3739" s="46" t="s">
        <v>1059</v>
      </c>
      <c r="B3739" s="46" t="s">
        <v>658</v>
      </c>
      <c r="C3739" s="40" t="s">
        <v>2</v>
      </c>
      <c r="D3739" s="47" t="s">
        <v>1071</v>
      </c>
      <c r="E3739" s="47" t="s">
        <v>1013</v>
      </c>
      <c r="F3739" s="47"/>
      <c r="G3739" s="47"/>
      <c r="H3739" s="47"/>
      <c r="I3739" s="20"/>
    </row>
    <row r="3740" spans="1:9" x14ac:dyDescent="0.25">
      <c r="A3740" s="46" t="s">
        <v>1059</v>
      </c>
      <c r="B3740" s="46" t="s">
        <v>658</v>
      </c>
      <c r="C3740" s="40" t="s">
        <v>2</v>
      </c>
      <c r="D3740" s="47" t="s">
        <v>1072</v>
      </c>
      <c r="E3740" s="47" t="s">
        <v>1074</v>
      </c>
      <c r="F3740" s="47"/>
      <c r="G3740" s="47"/>
      <c r="H3740" s="47"/>
      <c r="I3740" s="20"/>
    </row>
    <row r="3741" spans="1:9" x14ac:dyDescent="0.25">
      <c r="A3741" s="46" t="s">
        <v>1059</v>
      </c>
      <c r="B3741" s="46" t="s">
        <v>658</v>
      </c>
      <c r="C3741" s="40" t="s">
        <v>2</v>
      </c>
      <c r="D3741" s="47" t="s">
        <v>1073</v>
      </c>
      <c r="E3741" s="47" t="s">
        <v>1074</v>
      </c>
      <c r="F3741" s="47"/>
      <c r="G3741" s="47"/>
      <c r="H3741" s="47"/>
      <c r="I3741" s="20"/>
    </row>
    <row r="3742" spans="1:9" x14ac:dyDescent="0.25">
      <c r="A3742" s="46" t="s">
        <v>1059</v>
      </c>
      <c r="B3742" s="46" t="s">
        <v>658</v>
      </c>
      <c r="C3742" s="40" t="s">
        <v>2</v>
      </c>
      <c r="D3742" s="47" t="s">
        <v>848</v>
      </c>
      <c r="E3742" s="47" t="s">
        <v>1074</v>
      </c>
      <c r="F3742" s="47"/>
      <c r="G3742" s="47"/>
      <c r="H3742" s="47"/>
      <c r="I3742" s="20"/>
    </row>
    <row r="3743" spans="1:9" x14ac:dyDescent="0.25">
      <c r="A3743" s="46" t="s">
        <v>1059</v>
      </c>
      <c r="B3743" s="46" t="s">
        <v>658</v>
      </c>
      <c r="C3743" s="40" t="s">
        <v>2</v>
      </c>
      <c r="D3743" s="41" t="s">
        <v>1097</v>
      </c>
      <c r="E3743" s="47" t="s">
        <v>1076</v>
      </c>
      <c r="F3743" s="41" t="s">
        <v>16</v>
      </c>
      <c r="G3743" t="s">
        <v>2149</v>
      </c>
      <c r="H3743" s="12" t="s">
        <v>101</v>
      </c>
      <c r="I3743" s="20">
        <v>6.2</v>
      </c>
    </row>
    <row r="3744" spans="1:9" x14ac:dyDescent="0.25">
      <c r="A3744" s="46" t="s">
        <v>1059</v>
      </c>
      <c r="B3744" s="46" t="s">
        <v>658</v>
      </c>
      <c r="C3744" s="40" t="s">
        <v>2</v>
      </c>
      <c r="D3744" s="41" t="s">
        <v>1098</v>
      </c>
      <c r="E3744" s="47" t="s">
        <v>1076</v>
      </c>
      <c r="F3744" s="41"/>
      <c r="G3744" s="47"/>
      <c r="H3744" s="41"/>
      <c r="I3744" s="20"/>
    </row>
    <row r="3745" spans="1:9" x14ac:dyDescent="0.25">
      <c r="A3745" s="46" t="s">
        <v>1059</v>
      </c>
      <c r="B3745" s="46" t="s">
        <v>658</v>
      </c>
      <c r="C3745" s="40" t="s">
        <v>2</v>
      </c>
      <c r="D3745" s="41" t="s">
        <v>1099</v>
      </c>
      <c r="E3745" s="47" t="s">
        <v>1076</v>
      </c>
      <c r="F3745" s="41" t="s">
        <v>26</v>
      </c>
      <c r="G3745" t="s">
        <v>1142</v>
      </c>
      <c r="H3745" s="12" t="s">
        <v>101</v>
      </c>
      <c r="I3745" s="20">
        <f>15.7*2</f>
        <v>31.4</v>
      </c>
    </row>
    <row r="3746" spans="1:9" x14ac:dyDescent="0.25">
      <c r="A3746" s="46" t="s">
        <v>1059</v>
      </c>
      <c r="B3746" s="46" t="s">
        <v>658</v>
      </c>
      <c r="C3746" s="40" t="s">
        <v>2</v>
      </c>
      <c r="D3746" s="47" t="s">
        <v>1078</v>
      </c>
      <c r="E3746" s="47" t="s">
        <v>1076</v>
      </c>
      <c r="F3746" s="41" t="s">
        <v>26</v>
      </c>
      <c r="G3746" t="s">
        <v>1123</v>
      </c>
      <c r="H3746" s="47"/>
      <c r="I3746" s="20"/>
    </row>
    <row r="3747" spans="1:9" x14ac:dyDescent="0.25">
      <c r="A3747" s="46" t="s">
        <v>1059</v>
      </c>
      <c r="B3747" s="46" t="s">
        <v>658</v>
      </c>
      <c r="C3747" s="40" t="s">
        <v>2</v>
      </c>
      <c r="D3747" s="47" t="s">
        <v>1079</v>
      </c>
      <c r="E3747" s="47" t="s">
        <v>1063</v>
      </c>
      <c r="F3747" s="47"/>
      <c r="G3747" s="47"/>
      <c r="H3747" s="47"/>
      <c r="I3747" s="20"/>
    </row>
    <row r="3748" spans="1:9" x14ac:dyDescent="0.25">
      <c r="A3748" s="46" t="s">
        <v>1059</v>
      </c>
      <c r="B3748" s="46" t="s">
        <v>658</v>
      </c>
      <c r="C3748" s="40" t="s">
        <v>2</v>
      </c>
      <c r="D3748" s="47" t="s">
        <v>1080</v>
      </c>
      <c r="E3748" s="47" t="s">
        <v>1063</v>
      </c>
      <c r="F3748" s="47"/>
      <c r="G3748" s="47"/>
      <c r="H3748" s="47"/>
      <c r="I3748" s="20"/>
    </row>
    <row r="3749" spans="1:9" x14ac:dyDescent="0.25">
      <c r="A3749" s="46" t="s">
        <v>1059</v>
      </c>
      <c r="B3749" s="46" t="s">
        <v>658</v>
      </c>
      <c r="C3749" s="40" t="s">
        <v>2</v>
      </c>
      <c r="D3749" s="47" t="s">
        <v>1068</v>
      </c>
      <c r="E3749" s="47" t="s">
        <v>1066</v>
      </c>
      <c r="F3749" s="47"/>
      <c r="G3749" s="47"/>
      <c r="H3749" s="47"/>
      <c r="I3749" s="20"/>
    </row>
    <row r="3750" spans="1:9" x14ac:dyDescent="0.25">
      <c r="A3750" s="46" t="s">
        <v>1059</v>
      </c>
      <c r="B3750" s="46" t="s">
        <v>658</v>
      </c>
      <c r="C3750" s="40" t="s">
        <v>2</v>
      </c>
      <c r="D3750" s="47" t="s">
        <v>1081</v>
      </c>
      <c r="E3750" s="47" t="s">
        <v>133</v>
      </c>
      <c r="F3750" s="47"/>
      <c r="G3750" s="47"/>
      <c r="H3750" s="47"/>
      <c r="I3750" s="20"/>
    </row>
    <row r="3751" spans="1:9" x14ac:dyDescent="0.25">
      <c r="A3751" s="46" t="s">
        <v>1059</v>
      </c>
      <c r="B3751" s="46" t="s">
        <v>658</v>
      </c>
      <c r="C3751" s="40" t="s">
        <v>2</v>
      </c>
      <c r="D3751" s="47" t="s">
        <v>1082</v>
      </c>
      <c r="E3751" s="47" t="s">
        <v>133</v>
      </c>
      <c r="F3751" s="47"/>
      <c r="G3751" s="47"/>
      <c r="H3751" s="47"/>
      <c r="I3751" s="20"/>
    </row>
    <row r="3752" spans="1:9" x14ac:dyDescent="0.25">
      <c r="A3752" s="46" t="s">
        <v>1059</v>
      </c>
      <c r="B3752" s="46" t="s">
        <v>658</v>
      </c>
      <c r="C3752" s="40" t="s">
        <v>2</v>
      </c>
      <c r="D3752" s="47" t="s">
        <v>1083</v>
      </c>
      <c r="E3752" s="47" t="s">
        <v>1070</v>
      </c>
      <c r="F3752" s="47"/>
      <c r="G3752" s="47"/>
      <c r="H3752" s="47"/>
      <c r="I3752" s="20"/>
    </row>
    <row r="3753" spans="1:9" x14ac:dyDescent="0.25">
      <c r="A3753" s="46" t="s">
        <v>1059</v>
      </c>
      <c r="B3753" s="46" t="s">
        <v>658</v>
      </c>
      <c r="C3753" s="40" t="s">
        <v>2</v>
      </c>
      <c r="D3753" s="47" t="s">
        <v>1084</v>
      </c>
      <c r="E3753" s="47" t="s">
        <v>1070</v>
      </c>
      <c r="F3753" s="47"/>
      <c r="G3753" s="47"/>
      <c r="H3753" s="47"/>
      <c r="I3753" s="20"/>
    </row>
    <row r="3754" spans="1:9" x14ac:dyDescent="0.25">
      <c r="A3754" s="46" t="s">
        <v>1059</v>
      </c>
      <c r="B3754" s="46" t="s">
        <v>658</v>
      </c>
      <c r="C3754" s="40" t="s">
        <v>2</v>
      </c>
      <c r="D3754" s="47" t="s">
        <v>1085</v>
      </c>
      <c r="E3754" s="47" t="s">
        <v>1070</v>
      </c>
      <c r="F3754" s="47"/>
      <c r="G3754" s="47"/>
      <c r="H3754" s="47"/>
      <c r="I3754" s="20"/>
    </row>
    <row r="3755" spans="1:9" x14ac:dyDescent="0.25">
      <c r="A3755" s="46" t="s">
        <v>1059</v>
      </c>
      <c r="B3755" s="46" t="s">
        <v>658</v>
      </c>
      <c r="C3755" s="40" t="s">
        <v>2</v>
      </c>
      <c r="D3755" s="47" t="s">
        <v>1086</v>
      </c>
      <c r="E3755" s="47" t="s">
        <v>1070</v>
      </c>
      <c r="F3755" s="47"/>
      <c r="G3755" s="47"/>
      <c r="H3755" s="47"/>
      <c r="I3755" s="20"/>
    </row>
    <row r="3756" spans="1:9" x14ac:dyDescent="0.25">
      <c r="A3756" s="46" t="s">
        <v>1059</v>
      </c>
      <c r="B3756" s="46" t="s">
        <v>658</v>
      </c>
      <c r="C3756" s="40" t="s">
        <v>2</v>
      </c>
      <c r="D3756" s="47" t="s">
        <v>1087</v>
      </c>
      <c r="E3756" s="47" t="s">
        <v>754</v>
      </c>
      <c r="F3756" s="47"/>
      <c r="G3756" s="47"/>
      <c r="H3756" s="47"/>
      <c r="I3756" s="20"/>
    </row>
    <row r="3757" spans="1:9" x14ac:dyDescent="0.25">
      <c r="A3757" s="46" t="s">
        <v>1059</v>
      </c>
      <c r="B3757" s="46" t="s">
        <v>658</v>
      </c>
      <c r="C3757" s="40" t="s">
        <v>2</v>
      </c>
      <c r="D3757" s="47" t="s">
        <v>1088</v>
      </c>
      <c r="E3757" s="47" t="s">
        <v>754</v>
      </c>
      <c r="F3757" s="47"/>
      <c r="G3757" s="47"/>
      <c r="H3757" s="47"/>
      <c r="I3757" s="20"/>
    </row>
    <row r="3758" spans="1:9" x14ac:dyDescent="0.25">
      <c r="A3758" s="46" t="s">
        <v>1059</v>
      </c>
      <c r="B3758" s="46" t="s">
        <v>658</v>
      </c>
      <c r="C3758" s="40" t="s">
        <v>2</v>
      </c>
      <c r="D3758" s="47" t="s">
        <v>1089</v>
      </c>
      <c r="E3758" s="47" t="s">
        <v>15</v>
      </c>
      <c r="F3758" s="47" t="s">
        <v>16</v>
      </c>
      <c r="G3758" t="s">
        <v>1932</v>
      </c>
      <c r="H3758" s="12" t="s">
        <v>101</v>
      </c>
      <c r="I3758" s="20">
        <v>52</v>
      </c>
    </row>
    <row r="3759" spans="1:9" x14ac:dyDescent="0.25">
      <c r="A3759" s="46" t="s">
        <v>1059</v>
      </c>
      <c r="B3759" s="46" t="s">
        <v>658</v>
      </c>
      <c r="C3759" s="40" t="s">
        <v>2</v>
      </c>
      <c r="D3759" s="47" t="s">
        <v>1090</v>
      </c>
      <c r="E3759" s="47" t="s">
        <v>15</v>
      </c>
      <c r="F3759" s="47" t="s">
        <v>18</v>
      </c>
      <c r="G3759" s="47" t="s">
        <v>1159</v>
      </c>
      <c r="H3759" s="47" t="s">
        <v>96</v>
      </c>
      <c r="I3759" s="20">
        <v>2</v>
      </c>
    </row>
    <row r="3760" spans="1:9" x14ac:dyDescent="0.25">
      <c r="A3760" s="46" t="s">
        <v>1059</v>
      </c>
      <c r="B3760" s="46" t="s">
        <v>658</v>
      </c>
      <c r="C3760" s="40" t="s">
        <v>2</v>
      </c>
      <c r="D3760" s="47" t="s">
        <v>1091</v>
      </c>
      <c r="E3760" s="47" t="s">
        <v>1066</v>
      </c>
      <c r="F3760" s="47" t="s">
        <v>1051</v>
      </c>
      <c r="G3760" s="47" t="s">
        <v>1160</v>
      </c>
      <c r="H3760" s="41" t="s">
        <v>96</v>
      </c>
      <c r="I3760" s="20">
        <v>1</v>
      </c>
    </row>
    <row r="3761" spans="1:9" x14ac:dyDescent="0.25">
      <c r="A3761" s="46" t="s">
        <v>1059</v>
      </c>
      <c r="B3761" s="46" t="s">
        <v>658</v>
      </c>
      <c r="C3761" s="40" t="s">
        <v>2</v>
      </c>
      <c r="D3761" s="47" t="s">
        <v>1092</v>
      </c>
      <c r="E3761" s="47" t="s">
        <v>1066</v>
      </c>
      <c r="F3761" s="47" t="s">
        <v>1051</v>
      </c>
      <c r="G3761" s="47" t="s">
        <v>1163</v>
      </c>
      <c r="H3761" s="41" t="s">
        <v>96</v>
      </c>
      <c r="I3761" s="20">
        <v>1</v>
      </c>
    </row>
    <row r="3762" spans="1:9" x14ac:dyDescent="0.25">
      <c r="A3762" s="46" t="s">
        <v>1059</v>
      </c>
      <c r="B3762" s="46" t="s">
        <v>658</v>
      </c>
      <c r="C3762" s="40" t="s">
        <v>2</v>
      </c>
      <c r="D3762" s="47" t="s">
        <v>1093</v>
      </c>
      <c r="E3762" s="47" t="s">
        <v>995</v>
      </c>
      <c r="F3762" s="47"/>
      <c r="G3762" s="47"/>
      <c r="H3762" s="47"/>
      <c r="I3762" s="20"/>
    </row>
    <row r="3763" spans="1:9" x14ac:dyDescent="0.25">
      <c r="A3763" s="46" t="s">
        <v>1059</v>
      </c>
      <c r="B3763" s="46" t="s">
        <v>658</v>
      </c>
      <c r="C3763" s="40" t="s">
        <v>2</v>
      </c>
      <c r="D3763" s="47" t="s">
        <v>1094</v>
      </c>
      <c r="E3763" s="47" t="s">
        <v>995</v>
      </c>
      <c r="F3763" s="47"/>
      <c r="G3763" s="47"/>
      <c r="H3763" s="47"/>
      <c r="I3763" s="20"/>
    </row>
    <row r="3764" spans="1:9" x14ac:dyDescent="0.25">
      <c r="A3764" s="46" t="s">
        <v>1059</v>
      </c>
      <c r="B3764" s="46" t="s">
        <v>658</v>
      </c>
      <c r="C3764" s="40" t="s">
        <v>2</v>
      </c>
      <c r="D3764" s="47" t="s">
        <v>1095</v>
      </c>
      <c r="E3764" s="47" t="s">
        <v>995</v>
      </c>
      <c r="F3764" s="47"/>
      <c r="G3764" s="47"/>
      <c r="H3764" s="47"/>
      <c r="I3764" s="20"/>
    </row>
    <row r="3765" spans="1:9" x14ac:dyDescent="0.25">
      <c r="A3765" s="46" t="s">
        <v>1059</v>
      </c>
      <c r="B3765" s="46" t="s">
        <v>658</v>
      </c>
      <c r="C3765" s="40" t="s">
        <v>2</v>
      </c>
      <c r="D3765" s="47" t="s">
        <v>1096</v>
      </c>
      <c r="E3765" s="47" t="s">
        <v>1074</v>
      </c>
      <c r="F3765" s="47"/>
      <c r="G3765" s="47"/>
      <c r="H3765" s="47"/>
      <c r="I3765" s="20"/>
    </row>
    <row r="3766" spans="1:9" x14ac:dyDescent="0.25">
      <c r="A3766" s="46" t="s">
        <v>1059</v>
      </c>
      <c r="B3766" s="46" t="s">
        <v>658</v>
      </c>
      <c r="C3766" s="40" t="s">
        <v>2</v>
      </c>
      <c r="D3766" s="47" t="s">
        <v>1101</v>
      </c>
      <c r="E3766" s="41" t="s">
        <v>1063</v>
      </c>
      <c r="F3766" s="47"/>
      <c r="G3766" s="47"/>
      <c r="H3766" s="47"/>
      <c r="I3766" s="20"/>
    </row>
    <row r="3767" spans="1:9" x14ac:dyDescent="0.25">
      <c r="A3767" s="46" t="s">
        <v>1059</v>
      </c>
      <c r="B3767" s="46" t="s">
        <v>658</v>
      </c>
      <c r="C3767" s="40" t="s">
        <v>2</v>
      </c>
      <c r="D3767" s="47" t="s">
        <v>1102</v>
      </c>
      <c r="E3767" s="41" t="s">
        <v>1063</v>
      </c>
      <c r="F3767" s="41" t="s">
        <v>38</v>
      </c>
      <c r="G3767" s="47" t="s">
        <v>1156</v>
      </c>
      <c r="H3767" s="41" t="s">
        <v>96</v>
      </c>
      <c r="I3767" s="20">
        <v>1</v>
      </c>
    </row>
    <row r="3768" spans="1:9" x14ac:dyDescent="0.25">
      <c r="A3768" s="46" t="s">
        <v>1059</v>
      </c>
      <c r="B3768" s="46" t="s">
        <v>658</v>
      </c>
      <c r="C3768" s="40" t="s">
        <v>2</v>
      </c>
      <c r="D3768" s="47" t="s">
        <v>1103</v>
      </c>
      <c r="E3768" s="41" t="s">
        <v>1063</v>
      </c>
      <c r="F3768" s="41" t="s">
        <v>1155</v>
      </c>
      <c r="G3768" s="47" t="s">
        <v>1154</v>
      </c>
      <c r="H3768" s="41" t="s">
        <v>96</v>
      </c>
      <c r="I3768" s="20">
        <v>1</v>
      </c>
    </row>
    <row r="3769" spans="1:9" x14ac:dyDescent="0.25">
      <c r="A3769" s="46" t="s">
        <v>1059</v>
      </c>
      <c r="B3769" s="46" t="s">
        <v>658</v>
      </c>
      <c r="C3769" s="40" t="s">
        <v>2</v>
      </c>
      <c r="D3769" s="41" t="s">
        <v>1104</v>
      </c>
      <c r="E3769" s="47" t="s">
        <v>1066</v>
      </c>
      <c r="F3769" s="47"/>
      <c r="G3769" s="47"/>
      <c r="H3769" s="47"/>
      <c r="I3769" s="20"/>
    </row>
    <row r="3770" spans="1:9" x14ac:dyDescent="0.25">
      <c r="A3770" s="46" t="s">
        <v>1059</v>
      </c>
      <c r="B3770" s="46" t="s">
        <v>658</v>
      </c>
      <c r="C3770" s="40" t="s">
        <v>2</v>
      </c>
      <c r="D3770" s="41" t="s">
        <v>1105</v>
      </c>
      <c r="E3770" s="47" t="s">
        <v>1070</v>
      </c>
      <c r="F3770" s="47"/>
      <c r="G3770" s="47"/>
      <c r="H3770" s="47"/>
      <c r="I3770" s="20"/>
    </row>
    <row r="3771" spans="1:9" x14ac:dyDescent="0.25">
      <c r="A3771" s="46" t="s">
        <v>1059</v>
      </c>
      <c r="B3771" s="46" t="s">
        <v>658</v>
      </c>
      <c r="C3771" s="46" t="s">
        <v>2</v>
      </c>
      <c r="D3771" s="41" t="s">
        <v>1106</v>
      </c>
      <c r="E3771" s="41" t="s">
        <v>1074</v>
      </c>
      <c r="F3771" s="47"/>
      <c r="G3771" s="47"/>
      <c r="H3771" s="47"/>
      <c r="I3771" s="20"/>
    </row>
    <row r="3772" spans="1:9" x14ac:dyDescent="0.25">
      <c r="A3772" s="46" t="s">
        <v>1059</v>
      </c>
      <c r="B3772" s="46" t="s">
        <v>658</v>
      </c>
      <c r="C3772" s="46" t="s">
        <v>2</v>
      </c>
      <c r="D3772" s="47" t="s">
        <v>1107</v>
      </c>
      <c r="E3772" s="41" t="s">
        <v>1074</v>
      </c>
      <c r="F3772" s="47"/>
      <c r="G3772" s="47"/>
      <c r="H3772" s="47"/>
      <c r="I3772" s="20"/>
    </row>
    <row r="3773" spans="1:9" x14ac:dyDescent="0.25">
      <c r="A3773" s="46" t="s">
        <v>1059</v>
      </c>
      <c r="B3773" s="46" t="s">
        <v>658</v>
      </c>
      <c r="C3773" s="40" t="s">
        <v>7</v>
      </c>
      <c r="D3773" s="47" t="s">
        <v>1060</v>
      </c>
      <c r="E3773" s="47" t="s">
        <v>754</v>
      </c>
      <c r="F3773" s="47" t="s">
        <v>197</v>
      </c>
      <c r="G3773" s="47"/>
      <c r="H3773" s="47"/>
      <c r="I3773" s="20"/>
    </row>
    <row r="3774" spans="1:9" x14ac:dyDescent="0.25">
      <c r="A3774" s="46" t="s">
        <v>1059</v>
      </c>
      <c r="B3774" s="46" t="s">
        <v>658</v>
      </c>
      <c r="C3774" s="40" t="s">
        <v>7</v>
      </c>
      <c r="D3774" s="47" t="s">
        <v>1061</v>
      </c>
      <c r="E3774" s="47" t="s">
        <v>754</v>
      </c>
      <c r="F3774" s="47" t="s">
        <v>197</v>
      </c>
      <c r="G3774" s="47"/>
      <c r="H3774" s="47"/>
      <c r="I3774" s="20"/>
    </row>
    <row r="3775" spans="1:9" x14ac:dyDescent="0.25">
      <c r="A3775" s="46" t="s">
        <v>1059</v>
      </c>
      <c r="B3775" s="46" t="s">
        <v>658</v>
      </c>
      <c r="C3775" s="40" t="s">
        <v>7</v>
      </c>
      <c r="D3775" s="47" t="s">
        <v>1062</v>
      </c>
      <c r="E3775" s="47" t="s">
        <v>15</v>
      </c>
      <c r="F3775" s="47"/>
      <c r="G3775" s="47"/>
      <c r="H3775" s="47"/>
      <c r="I3775" s="20"/>
    </row>
    <row r="3776" spans="1:9" x14ac:dyDescent="0.25">
      <c r="A3776" s="46" t="s">
        <v>1059</v>
      </c>
      <c r="B3776" s="46" t="s">
        <v>658</v>
      </c>
      <c r="C3776" s="40" t="s">
        <v>7</v>
      </c>
      <c r="D3776" s="47" t="s">
        <v>1064</v>
      </c>
      <c r="E3776" s="47" t="s">
        <v>1063</v>
      </c>
      <c r="F3776" s="47"/>
      <c r="G3776" s="47"/>
      <c r="H3776" s="47"/>
      <c r="I3776" s="20"/>
    </row>
    <row r="3777" spans="1:9" x14ac:dyDescent="0.25">
      <c r="A3777" s="46" t="s">
        <v>1059</v>
      </c>
      <c r="B3777" s="46" t="s">
        <v>658</v>
      </c>
      <c r="C3777" s="40" t="s">
        <v>7</v>
      </c>
      <c r="D3777" s="47" t="s">
        <v>1065</v>
      </c>
      <c r="E3777" s="47" t="s">
        <v>1066</v>
      </c>
      <c r="F3777" s="47"/>
      <c r="G3777" s="47"/>
      <c r="H3777" s="47"/>
      <c r="I3777" s="20"/>
    </row>
    <row r="3778" spans="1:9" x14ac:dyDescent="0.25">
      <c r="A3778" s="46" t="s">
        <v>1059</v>
      </c>
      <c r="B3778" s="46" t="s">
        <v>658</v>
      </c>
      <c r="C3778" s="40" t="s">
        <v>7</v>
      </c>
      <c r="D3778" s="47" t="s">
        <v>1067</v>
      </c>
      <c r="E3778" s="47" t="s">
        <v>1066</v>
      </c>
      <c r="F3778" s="47"/>
      <c r="G3778" s="47"/>
      <c r="H3778" s="47"/>
      <c r="I3778" s="20"/>
    </row>
    <row r="3779" spans="1:9" x14ac:dyDescent="0.25">
      <c r="A3779" s="46" t="s">
        <v>1059</v>
      </c>
      <c r="B3779" s="46" t="s">
        <v>658</v>
      </c>
      <c r="C3779" s="40" t="s">
        <v>7</v>
      </c>
      <c r="D3779" s="47" t="s">
        <v>1068</v>
      </c>
      <c r="E3779" s="47" t="s">
        <v>1066</v>
      </c>
      <c r="F3779" s="47"/>
      <c r="G3779" s="47"/>
      <c r="H3779" s="47"/>
      <c r="I3779" s="20"/>
    </row>
    <row r="3780" spans="1:9" x14ac:dyDescent="0.25">
      <c r="A3780" s="46" t="s">
        <v>1059</v>
      </c>
      <c r="B3780" s="46" t="s">
        <v>658</v>
      </c>
      <c r="C3780" s="40" t="s">
        <v>7</v>
      </c>
      <c r="D3780" s="47" t="s">
        <v>1012</v>
      </c>
      <c r="E3780" s="47" t="s">
        <v>995</v>
      </c>
      <c r="F3780" s="47"/>
      <c r="G3780" s="47"/>
      <c r="H3780" s="47"/>
      <c r="I3780" s="20"/>
    </row>
    <row r="3781" spans="1:9" x14ac:dyDescent="0.25">
      <c r="A3781" s="46" t="s">
        <v>1059</v>
      </c>
      <c r="B3781" s="46" t="s">
        <v>658</v>
      </c>
      <c r="C3781" s="40" t="s">
        <v>7</v>
      </c>
      <c r="D3781" s="47" t="s">
        <v>1069</v>
      </c>
      <c r="E3781" s="47" t="s">
        <v>1070</v>
      </c>
      <c r="F3781" s="47"/>
      <c r="G3781" s="47"/>
      <c r="H3781" s="47"/>
      <c r="I3781" s="20"/>
    </row>
    <row r="3782" spans="1:9" x14ac:dyDescent="0.25">
      <c r="A3782" s="46" t="s">
        <v>1059</v>
      </c>
      <c r="B3782" s="46" t="s">
        <v>658</v>
      </c>
      <c r="C3782" s="40" t="s">
        <v>7</v>
      </c>
      <c r="D3782" s="47" t="s">
        <v>1071</v>
      </c>
      <c r="E3782" s="47" t="s">
        <v>1013</v>
      </c>
      <c r="F3782" s="47"/>
      <c r="G3782" s="47"/>
      <c r="H3782" s="47"/>
      <c r="I3782" s="20"/>
    </row>
    <row r="3783" spans="1:9" x14ac:dyDescent="0.25">
      <c r="A3783" s="46" t="s">
        <v>1059</v>
      </c>
      <c r="B3783" s="46" t="s">
        <v>658</v>
      </c>
      <c r="C3783" s="40" t="s">
        <v>7</v>
      </c>
      <c r="D3783" s="47" t="s">
        <v>1072</v>
      </c>
      <c r="E3783" s="47" t="s">
        <v>1074</v>
      </c>
      <c r="F3783" s="47"/>
      <c r="G3783" s="47"/>
      <c r="H3783" s="47"/>
      <c r="I3783" s="20"/>
    </row>
    <row r="3784" spans="1:9" x14ac:dyDescent="0.25">
      <c r="A3784" s="46" t="s">
        <v>1059</v>
      </c>
      <c r="B3784" s="46" t="s">
        <v>658</v>
      </c>
      <c r="C3784" s="40" t="s">
        <v>7</v>
      </c>
      <c r="D3784" s="47" t="s">
        <v>1073</v>
      </c>
      <c r="E3784" s="47" t="s">
        <v>1074</v>
      </c>
      <c r="F3784" s="47"/>
      <c r="G3784" s="47"/>
      <c r="H3784" s="47"/>
      <c r="I3784" s="20"/>
    </row>
    <row r="3785" spans="1:9" x14ac:dyDescent="0.25">
      <c r="A3785" s="46" t="s">
        <v>1059</v>
      </c>
      <c r="B3785" s="46" t="s">
        <v>658</v>
      </c>
      <c r="C3785" s="40" t="s">
        <v>7</v>
      </c>
      <c r="D3785" s="47" t="s">
        <v>848</v>
      </c>
      <c r="E3785" s="47" t="s">
        <v>1074</v>
      </c>
      <c r="F3785" s="47"/>
      <c r="G3785" s="47"/>
      <c r="H3785" s="47"/>
      <c r="I3785" s="20"/>
    </row>
    <row r="3786" spans="1:9" x14ac:dyDescent="0.25">
      <c r="A3786" s="46" t="s">
        <v>1059</v>
      </c>
      <c r="B3786" s="46" t="s">
        <v>658</v>
      </c>
      <c r="C3786" s="40" t="s">
        <v>7</v>
      </c>
      <c r="D3786" s="47" t="s">
        <v>1097</v>
      </c>
      <c r="E3786" s="47" t="s">
        <v>1076</v>
      </c>
      <c r="F3786" s="41" t="s">
        <v>16</v>
      </c>
      <c r="G3786" t="s">
        <v>2149</v>
      </c>
      <c r="H3786" s="12" t="s">
        <v>101</v>
      </c>
      <c r="I3786" s="20">
        <v>6.2</v>
      </c>
    </row>
    <row r="3787" spans="1:9" x14ac:dyDescent="0.25">
      <c r="A3787" s="46" t="s">
        <v>1059</v>
      </c>
      <c r="B3787" s="46" t="s">
        <v>658</v>
      </c>
      <c r="C3787" s="40" t="s">
        <v>7</v>
      </c>
      <c r="D3787" s="47" t="s">
        <v>1098</v>
      </c>
      <c r="E3787" s="47" t="s">
        <v>1076</v>
      </c>
      <c r="F3787" s="47"/>
      <c r="G3787" s="47"/>
      <c r="H3787" s="47"/>
      <c r="I3787" s="20"/>
    </row>
    <row r="3788" spans="1:9" x14ac:dyDescent="0.25">
      <c r="A3788" s="46" t="s">
        <v>1059</v>
      </c>
      <c r="B3788" s="46" t="s">
        <v>658</v>
      </c>
      <c r="C3788" s="40" t="s">
        <v>7</v>
      </c>
      <c r="D3788" s="47" t="s">
        <v>1099</v>
      </c>
      <c r="E3788" s="47" t="s">
        <v>1076</v>
      </c>
      <c r="F3788" s="41" t="s">
        <v>26</v>
      </c>
      <c r="G3788" t="s">
        <v>1142</v>
      </c>
      <c r="H3788" s="12" t="s">
        <v>101</v>
      </c>
      <c r="I3788" s="20">
        <f>15.7*2</f>
        <v>31.4</v>
      </c>
    </row>
    <row r="3789" spans="1:9" x14ac:dyDescent="0.25">
      <c r="A3789" s="46" t="s">
        <v>1059</v>
      </c>
      <c r="B3789" s="46" t="s">
        <v>658</v>
      </c>
      <c r="C3789" s="40" t="s">
        <v>7</v>
      </c>
      <c r="D3789" s="41" t="s">
        <v>1100</v>
      </c>
      <c r="E3789" s="47" t="s">
        <v>1076</v>
      </c>
      <c r="F3789" s="41" t="s">
        <v>26</v>
      </c>
      <c r="G3789" t="s">
        <v>1123</v>
      </c>
      <c r="H3789" s="12" t="s">
        <v>101</v>
      </c>
      <c r="I3789" s="20">
        <f>19*2</f>
        <v>38</v>
      </c>
    </row>
    <row r="3790" spans="1:9" x14ac:dyDescent="0.25">
      <c r="A3790" s="46" t="s">
        <v>1059</v>
      </c>
      <c r="B3790" s="46" t="s">
        <v>658</v>
      </c>
      <c r="C3790" s="40" t="s">
        <v>7</v>
      </c>
      <c r="D3790" s="47" t="s">
        <v>1079</v>
      </c>
      <c r="E3790" s="47" t="s">
        <v>1063</v>
      </c>
      <c r="F3790" s="47"/>
      <c r="G3790" s="47"/>
      <c r="H3790" s="47"/>
      <c r="I3790" s="20"/>
    </row>
    <row r="3791" spans="1:9" x14ac:dyDescent="0.25">
      <c r="A3791" s="46" t="s">
        <v>1059</v>
      </c>
      <c r="B3791" s="46" t="s">
        <v>658</v>
      </c>
      <c r="C3791" s="40" t="s">
        <v>7</v>
      </c>
      <c r="D3791" s="47" t="s">
        <v>1080</v>
      </c>
      <c r="E3791" s="47" t="s">
        <v>1063</v>
      </c>
      <c r="F3791" s="47"/>
      <c r="G3791" s="47"/>
      <c r="H3791" s="47"/>
      <c r="I3791" s="20"/>
    </row>
    <row r="3792" spans="1:9" x14ac:dyDescent="0.25">
      <c r="A3792" s="46" t="s">
        <v>1059</v>
      </c>
      <c r="B3792" s="46" t="s">
        <v>658</v>
      </c>
      <c r="C3792" s="40" t="s">
        <v>7</v>
      </c>
      <c r="D3792" s="47" t="s">
        <v>1068</v>
      </c>
      <c r="E3792" s="47" t="s">
        <v>1066</v>
      </c>
      <c r="F3792" s="47"/>
      <c r="G3792" s="47"/>
      <c r="H3792" s="47"/>
      <c r="I3792" s="20"/>
    </row>
    <row r="3793" spans="1:9" x14ac:dyDescent="0.25">
      <c r="A3793" s="46" t="s">
        <v>1059</v>
      </c>
      <c r="B3793" s="46" t="s">
        <v>658</v>
      </c>
      <c r="C3793" s="40" t="s">
        <v>7</v>
      </c>
      <c r="D3793" s="47" t="s">
        <v>1081</v>
      </c>
      <c r="E3793" s="47" t="s">
        <v>133</v>
      </c>
      <c r="F3793" s="47"/>
      <c r="G3793" s="47"/>
      <c r="H3793" s="47"/>
      <c r="I3793" s="20"/>
    </row>
    <row r="3794" spans="1:9" x14ac:dyDescent="0.25">
      <c r="A3794" s="46" t="s">
        <v>1059</v>
      </c>
      <c r="B3794" s="46" t="s">
        <v>658</v>
      </c>
      <c r="C3794" s="40" t="s">
        <v>7</v>
      </c>
      <c r="D3794" s="47" t="s">
        <v>1082</v>
      </c>
      <c r="E3794" s="47" t="s">
        <v>133</v>
      </c>
      <c r="F3794" s="47"/>
      <c r="G3794" s="47"/>
      <c r="H3794" s="47"/>
      <c r="I3794" s="20"/>
    </row>
    <row r="3795" spans="1:9" x14ac:dyDescent="0.25">
      <c r="A3795" s="46" t="s">
        <v>1059</v>
      </c>
      <c r="B3795" s="46" t="s">
        <v>658</v>
      </c>
      <c r="C3795" s="40" t="s">
        <v>7</v>
      </c>
      <c r="D3795" s="47" t="s">
        <v>1083</v>
      </c>
      <c r="E3795" s="47" t="s">
        <v>1070</v>
      </c>
      <c r="F3795" s="47"/>
      <c r="G3795" s="47"/>
      <c r="H3795" s="47"/>
      <c r="I3795" s="20"/>
    </row>
    <row r="3796" spans="1:9" x14ac:dyDescent="0.25">
      <c r="A3796" s="46" t="s">
        <v>1059</v>
      </c>
      <c r="B3796" s="46" t="s">
        <v>658</v>
      </c>
      <c r="C3796" s="40" t="s">
        <v>7</v>
      </c>
      <c r="D3796" s="47" t="s">
        <v>1084</v>
      </c>
      <c r="E3796" s="47" t="s">
        <v>1070</v>
      </c>
      <c r="F3796" s="47"/>
      <c r="G3796" s="47"/>
      <c r="H3796" s="47"/>
      <c r="I3796" s="20"/>
    </row>
    <row r="3797" spans="1:9" x14ac:dyDescent="0.25">
      <c r="A3797" s="46" t="s">
        <v>1059</v>
      </c>
      <c r="B3797" s="46" t="s">
        <v>658</v>
      </c>
      <c r="C3797" s="40" t="s">
        <v>7</v>
      </c>
      <c r="D3797" s="47" t="s">
        <v>1085</v>
      </c>
      <c r="E3797" s="47" t="s">
        <v>1070</v>
      </c>
      <c r="F3797" s="47"/>
      <c r="G3797" s="47"/>
      <c r="H3797" s="47"/>
      <c r="I3797" s="20"/>
    </row>
    <row r="3798" spans="1:9" x14ac:dyDescent="0.25">
      <c r="A3798" s="46" t="s">
        <v>1059</v>
      </c>
      <c r="B3798" s="46" t="s">
        <v>658</v>
      </c>
      <c r="C3798" s="40" t="s">
        <v>7</v>
      </c>
      <c r="D3798" s="47" t="s">
        <v>1086</v>
      </c>
      <c r="E3798" s="47" t="s">
        <v>1070</v>
      </c>
      <c r="F3798" s="47"/>
      <c r="G3798" s="47"/>
      <c r="H3798" s="47"/>
      <c r="I3798" s="20"/>
    </row>
    <row r="3799" spans="1:9" x14ac:dyDescent="0.25">
      <c r="A3799" s="46" t="s">
        <v>1059</v>
      </c>
      <c r="B3799" s="46" t="s">
        <v>658</v>
      </c>
      <c r="C3799" s="40" t="s">
        <v>7</v>
      </c>
      <c r="D3799" s="47" t="s">
        <v>1087</v>
      </c>
      <c r="E3799" s="47" t="s">
        <v>754</v>
      </c>
      <c r="F3799" s="47"/>
      <c r="G3799" s="47"/>
      <c r="H3799" s="47"/>
      <c r="I3799" s="20"/>
    </row>
    <row r="3800" spans="1:9" x14ac:dyDescent="0.25">
      <c r="A3800" s="46" t="s">
        <v>1059</v>
      </c>
      <c r="B3800" s="46" t="s">
        <v>658</v>
      </c>
      <c r="C3800" s="40" t="s">
        <v>7</v>
      </c>
      <c r="D3800" s="47" t="s">
        <v>1088</v>
      </c>
      <c r="E3800" s="47" t="s">
        <v>754</v>
      </c>
      <c r="F3800" s="47"/>
      <c r="G3800" s="47"/>
      <c r="H3800" s="47"/>
      <c r="I3800" s="20"/>
    </row>
    <row r="3801" spans="1:9" x14ac:dyDescent="0.25">
      <c r="A3801" s="46" t="s">
        <v>1059</v>
      </c>
      <c r="B3801" s="46" t="s">
        <v>658</v>
      </c>
      <c r="C3801" s="40" t="s">
        <v>7</v>
      </c>
      <c r="D3801" s="47" t="s">
        <v>1089</v>
      </c>
      <c r="E3801" s="47" t="s">
        <v>15</v>
      </c>
      <c r="F3801" s="47" t="s">
        <v>16</v>
      </c>
      <c r="G3801" t="s">
        <v>1932</v>
      </c>
      <c r="H3801" s="12" t="s">
        <v>101</v>
      </c>
      <c r="I3801" s="20">
        <v>52</v>
      </c>
    </row>
    <row r="3802" spans="1:9" x14ac:dyDescent="0.25">
      <c r="A3802" s="46" t="s">
        <v>1059</v>
      </c>
      <c r="B3802" s="46" t="s">
        <v>658</v>
      </c>
      <c r="C3802" s="40" t="s">
        <v>7</v>
      </c>
      <c r="D3802" s="47" t="s">
        <v>1090</v>
      </c>
      <c r="E3802" s="47" t="s">
        <v>15</v>
      </c>
      <c r="F3802" s="47" t="s">
        <v>18</v>
      </c>
      <c r="G3802" s="47" t="s">
        <v>1159</v>
      </c>
      <c r="H3802" s="47" t="s">
        <v>96</v>
      </c>
      <c r="I3802" s="20">
        <v>2</v>
      </c>
    </row>
    <row r="3803" spans="1:9" x14ac:dyDescent="0.25">
      <c r="A3803" s="46" t="s">
        <v>1059</v>
      </c>
      <c r="B3803" s="46" t="s">
        <v>658</v>
      </c>
      <c r="C3803" s="40" t="s">
        <v>7</v>
      </c>
      <c r="D3803" s="47" t="s">
        <v>1091</v>
      </c>
      <c r="E3803" s="47" t="s">
        <v>1066</v>
      </c>
      <c r="F3803" s="47" t="s">
        <v>1051</v>
      </c>
      <c r="G3803" s="47" t="s">
        <v>1160</v>
      </c>
      <c r="H3803" s="41" t="s">
        <v>96</v>
      </c>
      <c r="I3803" s="20">
        <v>1</v>
      </c>
    </row>
    <row r="3804" spans="1:9" x14ac:dyDescent="0.25">
      <c r="A3804" s="46" t="s">
        <v>1059</v>
      </c>
      <c r="B3804" s="46" t="s">
        <v>658</v>
      </c>
      <c r="C3804" s="40" t="s">
        <v>7</v>
      </c>
      <c r="D3804" s="47" t="s">
        <v>1092</v>
      </c>
      <c r="E3804" s="47" t="s">
        <v>1066</v>
      </c>
      <c r="F3804" s="47" t="s">
        <v>1051</v>
      </c>
      <c r="G3804" s="47" t="s">
        <v>1163</v>
      </c>
      <c r="H3804" s="41" t="s">
        <v>96</v>
      </c>
      <c r="I3804" s="20">
        <v>1</v>
      </c>
    </row>
    <row r="3805" spans="1:9" x14ac:dyDescent="0.25">
      <c r="A3805" s="46" t="s">
        <v>1059</v>
      </c>
      <c r="B3805" s="46" t="s">
        <v>658</v>
      </c>
      <c r="C3805" s="40" t="s">
        <v>7</v>
      </c>
      <c r="D3805" s="47" t="s">
        <v>1093</v>
      </c>
      <c r="E3805" s="47" t="s">
        <v>995</v>
      </c>
      <c r="F3805" s="47"/>
      <c r="G3805" s="47"/>
      <c r="H3805" s="47"/>
      <c r="I3805" s="20"/>
    </row>
    <row r="3806" spans="1:9" x14ac:dyDescent="0.25">
      <c r="A3806" s="46" t="s">
        <v>1059</v>
      </c>
      <c r="B3806" s="46" t="s">
        <v>658</v>
      </c>
      <c r="C3806" s="40" t="s">
        <v>7</v>
      </c>
      <c r="D3806" s="47" t="s">
        <v>1094</v>
      </c>
      <c r="E3806" s="47" t="s">
        <v>995</v>
      </c>
      <c r="F3806" s="47"/>
      <c r="G3806" s="47"/>
      <c r="H3806" s="47"/>
      <c r="I3806" s="20"/>
    </row>
    <row r="3807" spans="1:9" x14ac:dyDescent="0.25">
      <c r="A3807" s="46" t="s">
        <v>1059</v>
      </c>
      <c r="B3807" s="46" t="s">
        <v>658</v>
      </c>
      <c r="C3807" s="40" t="s">
        <v>7</v>
      </c>
      <c r="D3807" s="47" t="s">
        <v>1095</v>
      </c>
      <c r="E3807" s="47" t="s">
        <v>995</v>
      </c>
      <c r="F3807" s="47"/>
      <c r="G3807" s="47"/>
      <c r="H3807" s="47"/>
      <c r="I3807" s="20"/>
    </row>
    <row r="3808" spans="1:9" x14ac:dyDescent="0.25">
      <c r="A3808" s="46" t="s">
        <v>1059</v>
      </c>
      <c r="B3808" s="46" t="s">
        <v>658</v>
      </c>
      <c r="C3808" s="40" t="s">
        <v>7</v>
      </c>
      <c r="D3808" s="47" t="s">
        <v>1096</v>
      </c>
      <c r="E3808" s="47" t="s">
        <v>1074</v>
      </c>
      <c r="F3808" s="47"/>
      <c r="G3808" s="47"/>
      <c r="H3808" s="47"/>
      <c r="I3808" s="20"/>
    </row>
    <row r="3809" spans="1:9" x14ac:dyDescent="0.25">
      <c r="A3809" s="46" t="s">
        <v>1059</v>
      </c>
      <c r="B3809" s="46" t="s">
        <v>658</v>
      </c>
      <c r="C3809" s="40" t="s">
        <v>7</v>
      </c>
      <c r="D3809" s="47" t="s">
        <v>1101</v>
      </c>
      <c r="E3809" s="47" t="s">
        <v>1063</v>
      </c>
      <c r="F3809" s="47"/>
      <c r="G3809" s="47"/>
      <c r="H3809" s="47"/>
      <c r="I3809" s="20"/>
    </row>
    <row r="3810" spans="1:9" x14ac:dyDescent="0.25">
      <c r="A3810" s="46" t="s">
        <v>1059</v>
      </c>
      <c r="B3810" s="46" t="s">
        <v>658</v>
      </c>
      <c r="C3810" s="40" t="s">
        <v>7</v>
      </c>
      <c r="D3810" s="47" t="s">
        <v>1102</v>
      </c>
      <c r="E3810" s="47" t="s">
        <v>1063</v>
      </c>
      <c r="F3810" s="41" t="s">
        <v>38</v>
      </c>
      <c r="G3810" s="47" t="s">
        <v>1156</v>
      </c>
      <c r="H3810" s="41" t="s">
        <v>96</v>
      </c>
      <c r="I3810" s="20">
        <v>1</v>
      </c>
    </row>
    <row r="3811" spans="1:9" x14ac:dyDescent="0.25">
      <c r="A3811" s="46" t="s">
        <v>1059</v>
      </c>
      <c r="B3811" s="46" t="s">
        <v>658</v>
      </c>
      <c r="C3811" s="40" t="s">
        <v>7</v>
      </c>
      <c r="D3811" s="47" t="s">
        <v>1103</v>
      </c>
      <c r="E3811" s="47" t="s">
        <v>1063</v>
      </c>
      <c r="F3811" s="41" t="s">
        <v>1155</v>
      </c>
      <c r="G3811" s="47" t="s">
        <v>1154</v>
      </c>
      <c r="H3811" s="41" t="s">
        <v>96</v>
      </c>
      <c r="I3811" s="20">
        <v>1</v>
      </c>
    </row>
    <row r="3812" spans="1:9" x14ac:dyDescent="0.25">
      <c r="A3812" s="46" t="s">
        <v>1059</v>
      </c>
      <c r="B3812" s="46" t="s">
        <v>658</v>
      </c>
      <c r="C3812" s="40" t="s">
        <v>7</v>
      </c>
      <c r="D3812" s="47" t="s">
        <v>1104</v>
      </c>
      <c r="E3812" s="47" t="s">
        <v>1066</v>
      </c>
      <c r="F3812" s="47"/>
      <c r="G3812" s="47"/>
      <c r="H3812" s="47"/>
      <c r="I3812" s="20"/>
    </row>
    <row r="3813" spans="1:9" x14ac:dyDescent="0.25">
      <c r="A3813" s="46" t="s">
        <v>1059</v>
      </c>
      <c r="B3813" s="46" t="s">
        <v>658</v>
      </c>
      <c r="C3813" s="40" t="s">
        <v>7</v>
      </c>
      <c r="D3813" s="47" t="s">
        <v>1105</v>
      </c>
      <c r="E3813" s="47" t="s">
        <v>1070</v>
      </c>
      <c r="F3813" s="47"/>
      <c r="G3813" s="47"/>
      <c r="H3813" s="47"/>
      <c r="I3813" s="20"/>
    </row>
    <row r="3814" spans="1:9" x14ac:dyDescent="0.25">
      <c r="A3814" s="46" t="s">
        <v>1059</v>
      </c>
      <c r="B3814" s="46" t="s">
        <v>658</v>
      </c>
      <c r="C3814" s="40" t="s">
        <v>7</v>
      </c>
      <c r="D3814" s="47" t="s">
        <v>1106</v>
      </c>
      <c r="E3814" s="47" t="s">
        <v>1074</v>
      </c>
      <c r="F3814" s="47"/>
      <c r="G3814" s="47"/>
      <c r="H3814" s="47"/>
      <c r="I3814" s="20"/>
    </row>
    <row r="3815" spans="1:9" x14ac:dyDescent="0.25">
      <c r="A3815" s="46" t="s">
        <v>1059</v>
      </c>
      <c r="B3815" s="46" t="s">
        <v>658</v>
      </c>
      <c r="C3815" s="40" t="s">
        <v>7</v>
      </c>
      <c r="D3815" s="47" t="s">
        <v>1107</v>
      </c>
      <c r="E3815" s="47" t="s">
        <v>1074</v>
      </c>
      <c r="F3815" s="47"/>
      <c r="G3815" s="47"/>
      <c r="H3815" s="47"/>
      <c r="I3815" s="20"/>
    </row>
    <row r="3816" spans="1:9" x14ac:dyDescent="0.25">
      <c r="A3816" s="46" t="s">
        <v>1059</v>
      </c>
      <c r="B3816" s="46" t="s">
        <v>658</v>
      </c>
      <c r="C3816" s="40" t="s">
        <v>5</v>
      </c>
      <c r="D3816" s="47" t="s">
        <v>1060</v>
      </c>
      <c r="E3816" s="47" t="s">
        <v>754</v>
      </c>
      <c r="F3816" s="47" t="s">
        <v>197</v>
      </c>
      <c r="G3816" s="47"/>
      <c r="H3816" s="47"/>
      <c r="I3816" s="20"/>
    </row>
    <row r="3817" spans="1:9" x14ac:dyDescent="0.25">
      <c r="A3817" s="46" t="s">
        <v>1059</v>
      </c>
      <c r="B3817" s="46" t="s">
        <v>658</v>
      </c>
      <c r="C3817" s="40" t="s">
        <v>5</v>
      </c>
      <c r="D3817" s="47" t="s">
        <v>1061</v>
      </c>
      <c r="E3817" s="47" t="s">
        <v>754</v>
      </c>
      <c r="F3817" s="47" t="s">
        <v>197</v>
      </c>
      <c r="G3817" s="47"/>
      <c r="H3817" s="47"/>
      <c r="I3817" s="20"/>
    </row>
    <row r="3818" spans="1:9" x14ac:dyDescent="0.25">
      <c r="A3818" s="46" t="s">
        <v>1059</v>
      </c>
      <c r="B3818" s="46" t="s">
        <v>658</v>
      </c>
      <c r="C3818" s="40" t="s">
        <v>5</v>
      </c>
      <c r="D3818" s="47" t="s">
        <v>1062</v>
      </c>
      <c r="E3818" s="47" t="s">
        <v>15</v>
      </c>
      <c r="F3818" s="47"/>
      <c r="G3818" s="47"/>
      <c r="H3818" s="47"/>
      <c r="I3818" s="20"/>
    </row>
    <row r="3819" spans="1:9" x14ac:dyDescent="0.25">
      <c r="A3819" s="46" t="s">
        <v>1059</v>
      </c>
      <c r="B3819" s="46" t="s">
        <v>658</v>
      </c>
      <c r="C3819" s="40" t="s">
        <v>5</v>
      </c>
      <c r="D3819" s="47" t="s">
        <v>1064</v>
      </c>
      <c r="E3819" s="47" t="s">
        <v>1063</v>
      </c>
      <c r="F3819" s="47"/>
      <c r="G3819" s="47"/>
      <c r="H3819" s="47"/>
      <c r="I3819" s="20"/>
    </row>
    <row r="3820" spans="1:9" x14ac:dyDescent="0.25">
      <c r="A3820" s="46" t="s">
        <v>1059</v>
      </c>
      <c r="B3820" s="46" t="s">
        <v>658</v>
      </c>
      <c r="C3820" s="40" t="s">
        <v>5</v>
      </c>
      <c r="D3820" s="47" t="s">
        <v>1065</v>
      </c>
      <c r="E3820" s="47" t="s">
        <v>1066</v>
      </c>
      <c r="F3820" s="47"/>
      <c r="G3820" s="47"/>
      <c r="H3820" s="47"/>
      <c r="I3820" s="20"/>
    </row>
    <row r="3821" spans="1:9" x14ac:dyDescent="0.25">
      <c r="A3821" s="46" t="s">
        <v>1059</v>
      </c>
      <c r="B3821" s="46" t="s">
        <v>658</v>
      </c>
      <c r="C3821" s="40" t="s">
        <v>5</v>
      </c>
      <c r="D3821" s="47" t="s">
        <v>1067</v>
      </c>
      <c r="E3821" s="47" t="s">
        <v>1066</v>
      </c>
      <c r="F3821" s="47"/>
      <c r="G3821" s="47"/>
      <c r="H3821" s="47"/>
      <c r="I3821" s="20"/>
    </row>
    <row r="3822" spans="1:9" x14ac:dyDescent="0.25">
      <c r="A3822" s="46" t="s">
        <v>1059</v>
      </c>
      <c r="B3822" s="46" t="s">
        <v>658</v>
      </c>
      <c r="C3822" s="40" t="s">
        <v>5</v>
      </c>
      <c r="D3822" s="47" t="s">
        <v>1068</v>
      </c>
      <c r="E3822" s="47" t="s">
        <v>1066</v>
      </c>
      <c r="F3822" s="47"/>
      <c r="G3822" s="47"/>
      <c r="H3822" s="47"/>
      <c r="I3822" s="20"/>
    </row>
    <row r="3823" spans="1:9" x14ac:dyDescent="0.25">
      <c r="A3823" s="46" t="s">
        <v>1059</v>
      </c>
      <c r="B3823" s="46" t="s">
        <v>658</v>
      </c>
      <c r="C3823" s="40" t="s">
        <v>5</v>
      </c>
      <c r="D3823" s="47" t="s">
        <v>1012</v>
      </c>
      <c r="E3823" s="47" t="s">
        <v>995</v>
      </c>
      <c r="F3823" s="47"/>
      <c r="G3823" s="47"/>
      <c r="H3823" s="47"/>
      <c r="I3823" s="20"/>
    </row>
    <row r="3824" spans="1:9" x14ac:dyDescent="0.25">
      <c r="A3824" s="46" t="s">
        <v>1059</v>
      </c>
      <c r="B3824" s="46" t="s">
        <v>658</v>
      </c>
      <c r="C3824" s="40" t="s">
        <v>5</v>
      </c>
      <c r="D3824" s="47" t="s">
        <v>1069</v>
      </c>
      <c r="E3824" s="47" t="s">
        <v>1070</v>
      </c>
      <c r="F3824" s="47"/>
      <c r="G3824" s="47"/>
      <c r="H3824" s="47"/>
      <c r="I3824" s="20"/>
    </row>
    <row r="3825" spans="1:9" x14ac:dyDescent="0.25">
      <c r="A3825" s="46" t="s">
        <v>1059</v>
      </c>
      <c r="B3825" s="46" t="s">
        <v>658</v>
      </c>
      <c r="C3825" s="40" t="s">
        <v>5</v>
      </c>
      <c r="D3825" s="47" t="s">
        <v>1071</v>
      </c>
      <c r="E3825" s="47" t="s">
        <v>1013</v>
      </c>
      <c r="F3825" s="47"/>
      <c r="G3825" s="47"/>
      <c r="H3825" s="47"/>
      <c r="I3825" s="20"/>
    </row>
    <row r="3826" spans="1:9" x14ac:dyDescent="0.25">
      <c r="A3826" s="46" t="s">
        <v>1059</v>
      </c>
      <c r="B3826" s="46" t="s">
        <v>658</v>
      </c>
      <c r="C3826" s="40" t="s">
        <v>5</v>
      </c>
      <c r="D3826" s="47" t="s">
        <v>1072</v>
      </c>
      <c r="E3826" s="47" t="s">
        <v>1074</v>
      </c>
      <c r="F3826" s="47"/>
      <c r="G3826" s="47"/>
      <c r="H3826" s="47"/>
      <c r="I3826" s="20"/>
    </row>
    <row r="3827" spans="1:9" x14ac:dyDescent="0.25">
      <c r="A3827" s="46" t="s">
        <v>1059</v>
      </c>
      <c r="B3827" s="46" t="s">
        <v>658</v>
      </c>
      <c r="C3827" s="40" t="s">
        <v>5</v>
      </c>
      <c r="D3827" s="47" t="s">
        <v>1073</v>
      </c>
      <c r="E3827" s="47" t="s">
        <v>1074</v>
      </c>
      <c r="F3827" s="47"/>
      <c r="G3827" s="47"/>
      <c r="H3827" s="47"/>
      <c r="I3827" s="20"/>
    </row>
    <row r="3828" spans="1:9" x14ac:dyDescent="0.25">
      <c r="A3828" s="46" t="s">
        <v>1059</v>
      </c>
      <c r="B3828" s="46" t="s">
        <v>658</v>
      </c>
      <c r="C3828" s="40" t="s">
        <v>5</v>
      </c>
      <c r="D3828" s="47" t="s">
        <v>848</v>
      </c>
      <c r="E3828" s="47" t="s">
        <v>1074</v>
      </c>
      <c r="F3828" s="47"/>
      <c r="G3828" s="47"/>
      <c r="H3828" s="47"/>
      <c r="I3828" s="20"/>
    </row>
    <row r="3829" spans="1:9" x14ac:dyDescent="0.25">
      <c r="A3829" s="46" t="s">
        <v>1059</v>
      </c>
      <c r="B3829" s="46" t="s">
        <v>658</v>
      </c>
      <c r="C3829" s="40" t="s">
        <v>5</v>
      </c>
      <c r="D3829" s="47" t="s">
        <v>1097</v>
      </c>
      <c r="E3829" s="47" t="s">
        <v>1076</v>
      </c>
      <c r="F3829" s="41" t="s">
        <v>16</v>
      </c>
      <c r="G3829" t="s">
        <v>2149</v>
      </c>
      <c r="H3829" s="12" t="s">
        <v>101</v>
      </c>
      <c r="I3829" s="20">
        <v>6.2</v>
      </c>
    </row>
    <row r="3830" spans="1:9" x14ac:dyDescent="0.25">
      <c r="A3830" s="46" t="s">
        <v>1059</v>
      </c>
      <c r="B3830" s="46" t="s">
        <v>658</v>
      </c>
      <c r="C3830" s="40" t="s">
        <v>5</v>
      </c>
      <c r="D3830" s="47" t="s">
        <v>1098</v>
      </c>
      <c r="E3830" s="47" t="s">
        <v>1076</v>
      </c>
      <c r="F3830" s="47"/>
      <c r="G3830" s="47"/>
      <c r="H3830" s="47"/>
      <c r="I3830" s="20"/>
    </row>
    <row r="3831" spans="1:9" x14ac:dyDescent="0.25">
      <c r="A3831" s="46" t="s">
        <v>1059</v>
      </c>
      <c r="B3831" s="46" t="s">
        <v>658</v>
      </c>
      <c r="C3831" s="40" t="s">
        <v>5</v>
      </c>
      <c r="D3831" s="47" t="s">
        <v>1099</v>
      </c>
      <c r="E3831" s="47" t="s">
        <v>1076</v>
      </c>
      <c r="F3831" s="41" t="s">
        <v>26</v>
      </c>
      <c r="G3831" t="s">
        <v>1142</v>
      </c>
      <c r="H3831" s="12" t="s">
        <v>101</v>
      </c>
      <c r="I3831" s="20">
        <f>15.7*2</f>
        <v>31.4</v>
      </c>
    </row>
    <row r="3832" spans="1:9" x14ac:dyDescent="0.25">
      <c r="A3832" s="46" t="s">
        <v>1059</v>
      </c>
      <c r="B3832" s="46" t="s">
        <v>658</v>
      </c>
      <c r="C3832" s="40" t="s">
        <v>5</v>
      </c>
      <c r="D3832" s="47" t="s">
        <v>1100</v>
      </c>
      <c r="E3832" s="47" t="s">
        <v>1076</v>
      </c>
      <c r="F3832" s="41" t="s">
        <v>26</v>
      </c>
      <c r="G3832" t="s">
        <v>1142</v>
      </c>
      <c r="H3832" s="12" t="s">
        <v>101</v>
      </c>
      <c r="I3832" s="20">
        <f>19*2</f>
        <v>38</v>
      </c>
    </row>
    <row r="3833" spans="1:9" x14ac:dyDescent="0.25">
      <c r="A3833" s="46" t="s">
        <v>1059</v>
      </c>
      <c r="B3833" s="46" t="s">
        <v>658</v>
      </c>
      <c r="C3833" s="40" t="s">
        <v>5</v>
      </c>
      <c r="D3833" s="47" t="s">
        <v>1079</v>
      </c>
      <c r="E3833" s="47" t="s">
        <v>1063</v>
      </c>
      <c r="F3833" s="47"/>
      <c r="G3833" s="47"/>
      <c r="H3833" s="47"/>
      <c r="I3833" s="20"/>
    </row>
    <row r="3834" spans="1:9" x14ac:dyDescent="0.25">
      <c r="A3834" s="46" t="s">
        <v>1059</v>
      </c>
      <c r="B3834" s="46" t="s">
        <v>658</v>
      </c>
      <c r="C3834" s="40" t="s">
        <v>5</v>
      </c>
      <c r="D3834" s="47" t="s">
        <v>1080</v>
      </c>
      <c r="E3834" s="47" t="s">
        <v>1063</v>
      </c>
      <c r="F3834" s="47"/>
      <c r="G3834" s="47"/>
      <c r="H3834" s="47"/>
      <c r="I3834" s="20"/>
    </row>
    <row r="3835" spans="1:9" x14ac:dyDescent="0.25">
      <c r="A3835" s="46" t="s">
        <v>1059</v>
      </c>
      <c r="B3835" s="46" t="s">
        <v>658</v>
      </c>
      <c r="C3835" s="40" t="s">
        <v>5</v>
      </c>
      <c r="D3835" s="47" t="s">
        <v>1108</v>
      </c>
      <c r="E3835" s="47" t="s">
        <v>1063</v>
      </c>
      <c r="F3835" s="47" t="s">
        <v>1021</v>
      </c>
      <c r="G3835" t="s">
        <v>1938</v>
      </c>
      <c r="H3835" s="12" t="s">
        <v>101</v>
      </c>
      <c r="I3835" s="20">
        <v>1042</v>
      </c>
    </row>
    <row r="3836" spans="1:9" x14ac:dyDescent="0.25">
      <c r="A3836" s="46" t="s">
        <v>1059</v>
      </c>
      <c r="B3836" s="46" t="s">
        <v>658</v>
      </c>
      <c r="C3836" s="40" t="s">
        <v>5</v>
      </c>
      <c r="D3836" s="41" t="s">
        <v>1109</v>
      </c>
      <c r="E3836" s="47" t="s">
        <v>1063</v>
      </c>
      <c r="F3836" s="41" t="s">
        <v>566</v>
      </c>
      <c r="G3836" s="41" t="s">
        <v>1153</v>
      </c>
      <c r="H3836" s="41" t="s">
        <v>96</v>
      </c>
      <c r="I3836" s="20">
        <v>1</v>
      </c>
    </row>
    <row r="3837" spans="1:9" x14ac:dyDescent="0.25">
      <c r="A3837" s="46" t="s">
        <v>1059</v>
      </c>
      <c r="B3837" s="46" t="s">
        <v>658</v>
      </c>
      <c r="C3837" s="40" t="s">
        <v>5</v>
      </c>
      <c r="D3837" s="47" t="s">
        <v>1068</v>
      </c>
      <c r="E3837" s="47" t="s">
        <v>1066</v>
      </c>
      <c r="F3837" s="47"/>
      <c r="G3837" s="47"/>
      <c r="H3837" s="47"/>
      <c r="I3837" s="20"/>
    </row>
    <row r="3838" spans="1:9" x14ac:dyDescent="0.25">
      <c r="A3838" s="46" t="s">
        <v>1059</v>
      </c>
      <c r="B3838" s="46" t="s">
        <v>658</v>
      </c>
      <c r="C3838" s="40" t="s">
        <v>5</v>
      </c>
      <c r="D3838" s="47" t="s">
        <v>1081</v>
      </c>
      <c r="E3838" s="47" t="s">
        <v>133</v>
      </c>
      <c r="F3838" s="47"/>
      <c r="G3838" s="47"/>
      <c r="H3838" s="47"/>
      <c r="I3838" s="20"/>
    </row>
    <row r="3839" spans="1:9" x14ac:dyDescent="0.25">
      <c r="A3839" s="46" t="s">
        <v>1059</v>
      </c>
      <c r="B3839" s="46" t="s">
        <v>658</v>
      </c>
      <c r="C3839" s="40" t="s">
        <v>5</v>
      </c>
      <c r="D3839" s="47" t="s">
        <v>1082</v>
      </c>
      <c r="E3839" s="47" t="s">
        <v>133</v>
      </c>
      <c r="F3839" s="47"/>
      <c r="G3839" s="47"/>
      <c r="H3839" s="47"/>
      <c r="I3839" s="20"/>
    </row>
    <row r="3840" spans="1:9" x14ac:dyDescent="0.25">
      <c r="A3840" s="46" t="s">
        <v>1059</v>
      </c>
      <c r="B3840" s="46" t="s">
        <v>658</v>
      </c>
      <c r="C3840" s="40" t="s">
        <v>5</v>
      </c>
      <c r="D3840" s="47" t="s">
        <v>1083</v>
      </c>
      <c r="E3840" s="47" t="s">
        <v>1070</v>
      </c>
      <c r="F3840" s="47"/>
      <c r="G3840" s="47"/>
      <c r="H3840" s="47"/>
      <c r="I3840" s="20"/>
    </row>
    <row r="3841" spans="1:9" x14ac:dyDescent="0.25">
      <c r="A3841" s="46" t="s">
        <v>1059</v>
      </c>
      <c r="B3841" s="46" t="s">
        <v>658</v>
      </c>
      <c r="C3841" s="40" t="s">
        <v>5</v>
      </c>
      <c r="D3841" s="47" t="s">
        <v>1084</v>
      </c>
      <c r="E3841" s="47" t="s">
        <v>1070</v>
      </c>
      <c r="F3841" s="47"/>
      <c r="G3841" s="47"/>
      <c r="H3841" s="47"/>
      <c r="I3841" s="20"/>
    </row>
    <row r="3842" spans="1:9" x14ac:dyDescent="0.25">
      <c r="A3842" s="46" t="s">
        <v>1059</v>
      </c>
      <c r="B3842" s="46" t="s">
        <v>658</v>
      </c>
      <c r="C3842" s="40" t="s">
        <v>5</v>
      </c>
      <c r="D3842" s="47" t="s">
        <v>1085</v>
      </c>
      <c r="E3842" s="47" t="s">
        <v>1070</v>
      </c>
      <c r="F3842" s="47"/>
      <c r="G3842" s="47"/>
      <c r="H3842" s="47"/>
      <c r="I3842" s="20"/>
    </row>
    <row r="3843" spans="1:9" x14ac:dyDescent="0.25">
      <c r="A3843" s="46" t="s">
        <v>1059</v>
      </c>
      <c r="B3843" s="46" t="s">
        <v>658</v>
      </c>
      <c r="C3843" s="40" t="s">
        <v>5</v>
      </c>
      <c r="D3843" s="47" t="s">
        <v>1086</v>
      </c>
      <c r="E3843" s="47" t="s">
        <v>1070</v>
      </c>
      <c r="F3843" s="47"/>
      <c r="G3843" s="47"/>
      <c r="H3843" s="47"/>
      <c r="I3843" s="20"/>
    </row>
    <row r="3844" spans="1:9" x14ac:dyDescent="0.25">
      <c r="A3844" s="46" t="s">
        <v>1059</v>
      </c>
      <c r="B3844" s="46" t="s">
        <v>658</v>
      </c>
      <c r="C3844" s="40" t="s">
        <v>5</v>
      </c>
      <c r="D3844" s="47" t="s">
        <v>1087</v>
      </c>
      <c r="E3844" s="47" t="s">
        <v>754</v>
      </c>
      <c r="F3844" s="47"/>
      <c r="G3844" s="47"/>
      <c r="H3844" s="47"/>
      <c r="I3844" s="20"/>
    </row>
    <row r="3845" spans="1:9" x14ac:dyDescent="0.25">
      <c r="A3845" s="46" t="s">
        <v>1059</v>
      </c>
      <c r="B3845" s="46" t="s">
        <v>658</v>
      </c>
      <c r="C3845" s="40" t="s">
        <v>5</v>
      </c>
      <c r="D3845" s="47" t="s">
        <v>1088</v>
      </c>
      <c r="E3845" s="47" t="s">
        <v>754</v>
      </c>
      <c r="F3845" s="47"/>
      <c r="G3845" s="47"/>
      <c r="H3845" s="47"/>
      <c r="I3845" s="20"/>
    </row>
    <row r="3846" spans="1:9" x14ac:dyDescent="0.25">
      <c r="A3846" s="46" t="s">
        <v>1059</v>
      </c>
      <c r="B3846" s="46" t="s">
        <v>658</v>
      </c>
      <c r="C3846" s="40" t="s">
        <v>5</v>
      </c>
      <c r="D3846" s="47" t="s">
        <v>1089</v>
      </c>
      <c r="E3846" s="47" t="s">
        <v>15</v>
      </c>
      <c r="F3846" s="47" t="s">
        <v>16</v>
      </c>
      <c r="G3846" t="s">
        <v>1932</v>
      </c>
      <c r="H3846" s="12" t="s">
        <v>101</v>
      </c>
      <c r="I3846" s="20">
        <v>52</v>
      </c>
    </row>
    <row r="3847" spans="1:9" x14ac:dyDescent="0.25">
      <c r="A3847" s="46" t="s">
        <v>1059</v>
      </c>
      <c r="B3847" s="46" t="s">
        <v>658</v>
      </c>
      <c r="C3847" s="40" t="s">
        <v>5</v>
      </c>
      <c r="D3847" s="47" t="s">
        <v>1090</v>
      </c>
      <c r="E3847" s="47" t="s">
        <v>15</v>
      </c>
      <c r="F3847" s="47" t="s">
        <v>18</v>
      </c>
      <c r="G3847" s="47" t="s">
        <v>1159</v>
      </c>
      <c r="H3847" s="47" t="s">
        <v>96</v>
      </c>
      <c r="I3847" s="20">
        <v>2</v>
      </c>
    </row>
    <row r="3848" spans="1:9" x14ac:dyDescent="0.25">
      <c r="A3848" s="46" t="s">
        <v>1059</v>
      </c>
      <c r="B3848" s="46" t="s">
        <v>658</v>
      </c>
      <c r="C3848" s="40" t="s">
        <v>5</v>
      </c>
      <c r="D3848" s="47" t="s">
        <v>1091</v>
      </c>
      <c r="E3848" s="47" t="s">
        <v>1066</v>
      </c>
      <c r="F3848" s="47" t="s">
        <v>1051</v>
      </c>
      <c r="G3848" s="47" t="s">
        <v>1160</v>
      </c>
      <c r="H3848" s="41" t="s">
        <v>96</v>
      </c>
      <c r="I3848" s="20">
        <v>1</v>
      </c>
    </row>
    <row r="3849" spans="1:9" x14ac:dyDescent="0.25">
      <c r="A3849" s="46" t="s">
        <v>1059</v>
      </c>
      <c r="B3849" s="46" t="s">
        <v>658</v>
      </c>
      <c r="C3849" s="40" t="s">
        <v>5</v>
      </c>
      <c r="D3849" s="47" t="s">
        <v>1092</v>
      </c>
      <c r="E3849" s="47" t="s">
        <v>1066</v>
      </c>
      <c r="F3849" s="47" t="s">
        <v>1051</v>
      </c>
      <c r="G3849" s="47" t="s">
        <v>1163</v>
      </c>
      <c r="H3849" s="41" t="s">
        <v>96</v>
      </c>
      <c r="I3849" s="20">
        <v>1</v>
      </c>
    </row>
    <row r="3850" spans="1:9" x14ac:dyDescent="0.25">
      <c r="A3850" s="46" t="s">
        <v>1059</v>
      </c>
      <c r="B3850" s="46" t="s">
        <v>658</v>
      </c>
      <c r="C3850" s="40" t="s">
        <v>5</v>
      </c>
      <c r="D3850" s="47" t="s">
        <v>1093</v>
      </c>
      <c r="E3850" s="47" t="s">
        <v>995</v>
      </c>
      <c r="F3850" s="47"/>
      <c r="G3850" s="47"/>
      <c r="H3850" s="47"/>
      <c r="I3850" s="20"/>
    </row>
    <row r="3851" spans="1:9" x14ac:dyDescent="0.25">
      <c r="A3851" s="46" t="s">
        <v>1059</v>
      </c>
      <c r="B3851" s="46" t="s">
        <v>658</v>
      </c>
      <c r="C3851" s="40" t="s">
        <v>5</v>
      </c>
      <c r="D3851" s="47" t="s">
        <v>1094</v>
      </c>
      <c r="E3851" s="47" t="s">
        <v>995</v>
      </c>
      <c r="F3851" s="47"/>
      <c r="G3851" s="47"/>
      <c r="H3851" s="47"/>
      <c r="I3851" s="20"/>
    </row>
    <row r="3852" spans="1:9" x14ac:dyDescent="0.25">
      <c r="A3852" s="46" t="s">
        <v>1059</v>
      </c>
      <c r="B3852" s="46" t="s">
        <v>658</v>
      </c>
      <c r="C3852" s="40" t="s">
        <v>5</v>
      </c>
      <c r="D3852" s="47" t="s">
        <v>1095</v>
      </c>
      <c r="E3852" s="47" t="s">
        <v>995</v>
      </c>
      <c r="F3852" s="47"/>
      <c r="G3852" s="47"/>
      <c r="H3852" s="47"/>
      <c r="I3852" s="20"/>
    </row>
    <row r="3853" spans="1:9" x14ac:dyDescent="0.25">
      <c r="A3853" s="46" t="s">
        <v>1059</v>
      </c>
      <c r="B3853" s="46" t="s">
        <v>658</v>
      </c>
      <c r="C3853" s="40" t="s">
        <v>5</v>
      </c>
      <c r="D3853" s="41" t="s">
        <v>628</v>
      </c>
      <c r="E3853" s="47" t="s">
        <v>995</v>
      </c>
      <c r="F3853" s="41" t="s">
        <v>629</v>
      </c>
      <c r="G3853" t="s">
        <v>1124</v>
      </c>
      <c r="H3853" s="12" t="s">
        <v>101</v>
      </c>
      <c r="I3853" s="20">
        <v>112</v>
      </c>
    </row>
    <row r="3854" spans="1:9" x14ac:dyDescent="0.25">
      <c r="A3854" s="46" t="s">
        <v>1059</v>
      </c>
      <c r="B3854" s="46" t="s">
        <v>658</v>
      </c>
      <c r="C3854" s="40" t="s">
        <v>5</v>
      </c>
      <c r="D3854" s="47" t="s">
        <v>1096</v>
      </c>
      <c r="E3854" s="47" t="s">
        <v>1074</v>
      </c>
      <c r="F3854" s="47"/>
      <c r="G3854" s="47"/>
      <c r="H3854" s="47"/>
      <c r="I3854" s="20"/>
    </row>
    <row r="3855" spans="1:9" x14ac:dyDescent="0.25">
      <c r="A3855" s="46" t="s">
        <v>1059</v>
      </c>
      <c r="B3855" s="46" t="s">
        <v>658</v>
      </c>
      <c r="C3855" s="40" t="s">
        <v>5</v>
      </c>
      <c r="D3855" s="47" t="s">
        <v>1101</v>
      </c>
      <c r="E3855" s="47" t="s">
        <v>1063</v>
      </c>
      <c r="F3855" s="47"/>
      <c r="G3855" s="47"/>
      <c r="H3855" s="47"/>
      <c r="I3855" s="20"/>
    </row>
    <row r="3856" spans="1:9" x14ac:dyDescent="0.25">
      <c r="A3856" s="46" t="s">
        <v>1059</v>
      </c>
      <c r="B3856" s="46" t="s">
        <v>658</v>
      </c>
      <c r="C3856" s="40" t="s">
        <v>5</v>
      </c>
      <c r="D3856" s="47" t="s">
        <v>1102</v>
      </c>
      <c r="E3856" s="47" t="s">
        <v>1063</v>
      </c>
      <c r="F3856" s="41" t="s">
        <v>38</v>
      </c>
      <c r="G3856" s="47" t="s">
        <v>1156</v>
      </c>
      <c r="H3856" s="41" t="s">
        <v>96</v>
      </c>
      <c r="I3856" s="20">
        <v>1</v>
      </c>
    </row>
    <row r="3857" spans="1:9" x14ac:dyDescent="0.25">
      <c r="A3857" s="46" t="s">
        <v>1059</v>
      </c>
      <c r="B3857" s="46" t="s">
        <v>658</v>
      </c>
      <c r="C3857" s="40" t="s">
        <v>5</v>
      </c>
      <c r="D3857" s="47" t="s">
        <v>1103</v>
      </c>
      <c r="E3857" s="47" t="s">
        <v>1063</v>
      </c>
      <c r="F3857" s="41" t="s">
        <v>1155</v>
      </c>
      <c r="G3857" s="47" t="s">
        <v>1154</v>
      </c>
      <c r="H3857" s="41" t="s">
        <v>96</v>
      </c>
      <c r="I3857" s="20">
        <v>1</v>
      </c>
    </row>
    <row r="3858" spans="1:9" x14ac:dyDescent="0.25">
      <c r="A3858" s="46" t="s">
        <v>1059</v>
      </c>
      <c r="B3858" s="46" t="s">
        <v>658</v>
      </c>
      <c r="C3858" s="40" t="s">
        <v>5</v>
      </c>
      <c r="D3858" s="47" t="s">
        <v>1104</v>
      </c>
      <c r="E3858" s="47" t="s">
        <v>1066</v>
      </c>
      <c r="F3858" s="47"/>
      <c r="G3858" s="47"/>
      <c r="H3858" s="47"/>
      <c r="I3858" s="20"/>
    </row>
    <row r="3859" spans="1:9" x14ac:dyDescent="0.25">
      <c r="A3859" s="46" t="s">
        <v>1059</v>
      </c>
      <c r="B3859" s="46" t="s">
        <v>658</v>
      </c>
      <c r="C3859" s="40" t="s">
        <v>5</v>
      </c>
      <c r="D3859" s="47" t="s">
        <v>1105</v>
      </c>
      <c r="E3859" s="47" t="s">
        <v>1070</v>
      </c>
      <c r="F3859" s="47"/>
      <c r="G3859" s="47"/>
      <c r="H3859" s="47"/>
      <c r="I3859" s="20"/>
    </row>
    <row r="3860" spans="1:9" x14ac:dyDescent="0.25">
      <c r="A3860" s="46" t="s">
        <v>1059</v>
      </c>
      <c r="B3860" s="46" t="s">
        <v>658</v>
      </c>
      <c r="C3860" s="40" t="s">
        <v>5</v>
      </c>
      <c r="D3860" s="47" t="s">
        <v>1106</v>
      </c>
      <c r="E3860" s="47" t="s">
        <v>1074</v>
      </c>
      <c r="F3860" s="47"/>
      <c r="G3860" s="47"/>
      <c r="H3860" s="47"/>
      <c r="I3860" s="20"/>
    </row>
    <row r="3861" spans="1:9" x14ac:dyDescent="0.25">
      <c r="A3861" s="46" t="s">
        <v>1059</v>
      </c>
      <c r="B3861" s="46" t="s">
        <v>658</v>
      </c>
      <c r="C3861" s="40" t="s">
        <v>5</v>
      </c>
      <c r="D3861" s="47" t="s">
        <v>1107</v>
      </c>
      <c r="E3861" s="47" t="s">
        <v>1074</v>
      </c>
      <c r="F3861" s="47"/>
      <c r="G3861" s="47"/>
      <c r="H3861" s="47"/>
      <c r="I3861" s="20"/>
    </row>
    <row r="3862" spans="1:9" x14ac:dyDescent="0.25">
      <c r="A3862" s="46" t="s">
        <v>1059</v>
      </c>
      <c r="B3862" s="46" t="s">
        <v>658</v>
      </c>
      <c r="C3862" s="46" t="s">
        <v>5</v>
      </c>
      <c r="D3862" s="41" t="s">
        <v>212</v>
      </c>
      <c r="E3862" s="47" t="s">
        <v>1074</v>
      </c>
      <c r="F3862" s="47"/>
      <c r="G3862" s="47"/>
      <c r="H3862" s="47"/>
      <c r="I3862" s="20"/>
    </row>
    <row r="3863" spans="1:9" x14ac:dyDescent="0.25">
      <c r="A3863" s="46" t="s">
        <v>1059</v>
      </c>
      <c r="B3863" s="46" t="s">
        <v>658</v>
      </c>
      <c r="C3863" s="40" t="s">
        <v>1648</v>
      </c>
      <c r="D3863" s="47"/>
      <c r="E3863" s="47" t="s">
        <v>754</v>
      </c>
      <c r="F3863" s="47" t="s">
        <v>197</v>
      </c>
      <c r="G3863" s="47"/>
      <c r="H3863" s="47"/>
      <c r="I3863" s="20"/>
    </row>
    <row r="3864" spans="1:9" x14ac:dyDescent="0.25">
      <c r="A3864" s="46" t="s">
        <v>1059</v>
      </c>
      <c r="B3864" s="46" t="s">
        <v>658</v>
      </c>
      <c r="C3864" s="40" t="s">
        <v>1648</v>
      </c>
      <c r="D3864" s="47"/>
      <c r="E3864" s="47" t="s">
        <v>754</v>
      </c>
      <c r="F3864" s="47" t="s">
        <v>197</v>
      </c>
      <c r="G3864" s="47"/>
      <c r="H3864" s="47"/>
      <c r="I3864" s="20"/>
    </row>
    <row r="3865" spans="1:9" x14ac:dyDescent="0.25">
      <c r="A3865" s="46" t="s">
        <v>1059</v>
      </c>
      <c r="B3865" s="46" t="s">
        <v>658</v>
      </c>
      <c r="C3865" s="40" t="s">
        <v>1648</v>
      </c>
      <c r="D3865" s="47"/>
      <c r="E3865" s="47" t="s">
        <v>15</v>
      </c>
      <c r="F3865" s="47"/>
      <c r="G3865" s="47"/>
      <c r="H3865" s="47"/>
      <c r="I3865" s="20"/>
    </row>
    <row r="3866" spans="1:9" x14ac:dyDescent="0.25">
      <c r="A3866" s="46" t="s">
        <v>1059</v>
      </c>
      <c r="B3866" s="46" t="s">
        <v>658</v>
      </c>
      <c r="C3866" s="40" t="s">
        <v>1648</v>
      </c>
      <c r="D3866" s="47"/>
      <c r="E3866" s="47" t="s">
        <v>1063</v>
      </c>
      <c r="F3866" s="47"/>
      <c r="G3866" s="47"/>
      <c r="H3866" s="47"/>
      <c r="I3866" s="20"/>
    </row>
    <row r="3867" spans="1:9" x14ac:dyDescent="0.25">
      <c r="A3867" s="46" t="s">
        <v>1059</v>
      </c>
      <c r="B3867" s="46" t="s">
        <v>658</v>
      </c>
      <c r="C3867" s="40" t="s">
        <v>1648</v>
      </c>
      <c r="D3867" s="47"/>
      <c r="E3867" s="47" t="s">
        <v>1066</v>
      </c>
      <c r="F3867" s="47"/>
      <c r="G3867" s="47"/>
      <c r="H3867" s="47"/>
      <c r="I3867" s="20"/>
    </row>
    <row r="3868" spans="1:9" x14ac:dyDescent="0.25">
      <c r="A3868" s="46" t="s">
        <v>1059</v>
      </c>
      <c r="B3868" s="46" t="s">
        <v>658</v>
      </c>
      <c r="C3868" s="40" t="s">
        <v>1648</v>
      </c>
      <c r="D3868" s="47"/>
      <c r="E3868" s="47" t="s">
        <v>1066</v>
      </c>
      <c r="F3868" s="47"/>
      <c r="G3868" s="47"/>
      <c r="H3868" s="47"/>
      <c r="I3868" s="20"/>
    </row>
    <row r="3869" spans="1:9" x14ac:dyDescent="0.25">
      <c r="A3869" s="46" t="s">
        <v>1059</v>
      </c>
      <c r="B3869" s="46" t="s">
        <v>658</v>
      </c>
      <c r="C3869" s="40" t="s">
        <v>1648</v>
      </c>
      <c r="D3869" s="47"/>
      <c r="E3869" s="47" t="s">
        <v>1066</v>
      </c>
      <c r="F3869" s="47"/>
      <c r="G3869" s="47"/>
      <c r="H3869" s="47"/>
      <c r="I3869" s="20"/>
    </row>
    <row r="3870" spans="1:9" x14ac:dyDescent="0.25">
      <c r="A3870" s="46" t="s">
        <v>1059</v>
      </c>
      <c r="B3870" s="46" t="s">
        <v>658</v>
      </c>
      <c r="C3870" s="40" t="s">
        <v>1648</v>
      </c>
      <c r="D3870" s="47"/>
      <c r="E3870" s="47" t="s">
        <v>995</v>
      </c>
      <c r="F3870" s="47"/>
      <c r="G3870" s="47"/>
      <c r="H3870" s="47"/>
      <c r="I3870" s="20"/>
    </row>
    <row r="3871" spans="1:9" x14ac:dyDescent="0.25">
      <c r="A3871" s="46" t="s">
        <v>1059</v>
      </c>
      <c r="B3871" s="46" t="s">
        <v>658</v>
      </c>
      <c r="C3871" s="40" t="s">
        <v>1648</v>
      </c>
      <c r="D3871" s="47"/>
      <c r="E3871" s="47" t="s">
        <v>1070</v>
      </c>
      <c r="F3871" s="47"/>
      <c r="G3871" s="47"/>
      <c r="H3871" s="47"/>
      <c r="I3871" s="20"/>
    </row>
    <row r="3872" spans="1:9" x14ac:dyDescent="0.25">
      <c r="A3872" s="46" t="s">
        <v>1059</v>
      </c>
      <c r="B3872" s="46" t="s">
        <v>658</v>
      </c>
      <c r="C3872" s="40" t="s">
        <v>1648</v>
      </c>
      <c r="D3872" s="47"/>
      <c r="E3872" s="47" t="s">
        <v>1013</v>
      </c>
      <c r="F3872" s="47"/>
      <c r="G3872" s="47"/>
      <c r="H3872" s="47"/>
      <c r="I3872" s="20"/>
    </row>
    <row r="3873" spans="1:9" x14ac:dyDescent="0.25">
      <c r="A3873" s="46" t="s">
        <v>1059</v>
      </c>
      <c r="B3873" s="46" t="s">
        <v>658</v>
      </c>
      <c r="C3873" s="40" t="s">
        <v>1648</v>
      </c>
      <c r="D3873" s="47"/>
      <c r="E3873" s="47" t="s">
        <v>1074</v>
      </c>
      <c r="F3873" s="47"/>
      <c r="G3873" s="47"/>
      <c r="H3873" s="47"/>
      <c r="I3873" s="20"/>
    </row>
    <row r="3874" spans="1:9" x14ac:dyDescent="0.25">
      <c r="A3874" s="46" t="s">
        <v>1059</v>
      </c>
      <c r="B3874" s="46" t="s">
        <v>658</v>
      </c>
      <c r="C3874" s="40" t="s">
        <v>1648</v>
      </c>
      <c r="D3874" s="47"/>
      <c r="E3874" s="47" t="s">
        <v>1074</v>
      </c>
      <c r="F3874" s="47"/>
      <c r="G3874" s="47"/>
      <c r="H3874" s="47"/>
      <c r="I3874" s="20"/>
    </row>
    <row r="3875" spans="1:9" x14ac:dyDescent="0.25">
      <c r="A3875" s="46" t="s">
        <v>1059</v>
      </c>
      <c r="B3875" s="46" t="s">
        <v>658</v>
      </c>
      <c r="C3875" s="40" t="s">
        <v>1648</v>
      </c>
      <c r="D3875" s="47"/>
      <c r="E3875" s="47" t="s">
        <v>1074</v>
      </c>
      <c r="F3875" s="47"/>
      <c r="G3875" s="47"/>
      <c r="H3875" s="47"/>
      <c r="I3875" s="20"/>
    </row>
    <row r="3876" spans="1:9" x14ac:dyDescent="0.25">
      <c r="A3876" s="46" t="s">
        <v>1059</v>
      </c>
      <c r="B3876" s="46" t="s">
        <v>658</v>
      </c>
      <c r="C3876" s="40" t="s">
        <v>1648</v>
      </c>
      <c r="D3876" s="47"/>
      <c r="E3876" s="47" t="s">
        <v>1076</v>
      </c>
      <c r="F3876" s="47"/>
      <c r="G3876" s="47"/>
      <c r="H3876" s="47"/>
      <c r="I3876" s="20"/>
    </row>
    <row r="3877" spans="1:9" x14ac:dyDescent="0.25">
      <c r="A3877" s="46" t="s">
        <v>1059</v>
      </c>
      <c r="B3877" s="46" t="s">
        <v>658</v>
      </c>
      <c r="C3877" s="40" t="s">
        <v>1648</v>
      </c>
      <c r="D3877" s="47"/>
      <c r="E3877" s="47" t="s">
        <v>1063</v>
      </c>
      <c r="F3877" s="47"/>
      <c r="G3877" s="47"/>
      <c r="H3877" s="47"/>
      <c r="I3877" s="20"/>
    </row>
    <row r="3878" spans="1:9" x14ac:dyDescent="0.25">
      <c r="A3878" s="46" t="s">
        <v>1059</v>
      </c>
      <c r="B3878" s="46" t="s">
        <v>658</v>
      </c>
      <c r="C3878" s="40" t="s">
        <v>1648</v>
      </c>
      <c r="D3878" s="47"/>
      <c r="E3878" s="47" t="s">
        <v>1063</v>
      </c>
      <c r="F3878" s="47"/>
      <c r="G3878" s="47"/>
      <c r="H3878" s="47"/>
      <c r="I3878" s="20"/>
    </row>
    <row r="3879" spans="1:9" x14ac:dyDescent="0.25">
      <c r="A3879" s="46" t="s">
        <v>1059</v>
      </c>
      <c r="B3879" s="46" t="s">
        <v>658</v>
      </c>
      <c r="C3879" s="40" t="s">
        <v>1648</v>
      </c>
      <c r="D3879" s="47"/>
      <c r="E3879" s="47" t="s">
        <v>1066</v>
      </c>
      <c r="F3879" s="47"/>
      <c r="G3879" s="47"/>
      <c r="H3879" s="47"/>
      <c r="I3879" s="20"/>
    </row>
    <row r="3880" spans="1:9" x14ac:dyDescent="0.25">
      <c r="A3880" s="46" t="s">
        <v>1059</v>
      </c>
      <c r="B3880" s="46" t="s">
        <v>658</v>
      </c>
      <c r="C3880" s="40" t="s">
        <v>1648</v>
      </c>
      <c r="D3880" s="47"/>
      <c r="E3880" s="47" t="s">
        <v>133</v>
      </c>
      <c r="F3880" s="47"/>
      <c r="G3880" s="47"/>
      <c r="H3880" s="47"/>
      <c r="I3880" s="20"/>
    </row>
    <row r="3881" spans="1:9" x14ac:dyDescent="0.25">
      <c r="A3881" s="46" t="s">
        <v>1059</v>
      </c>
      <c r="B3881" s="46" t="s">
        <v>658</v>
      </c>
      <c r="C3881" s="40" t="s">
        <v>1648</v>
      </c>
      <c r="D3881" s="47"/>
      <c r="E3881" s="47" t="s">
        <v>133</v>
      </c>
      <c r="F3881" s="47"/>
      <c r="G3881" s="47"/>
      <c r="H3881" s="47"/>
      <c r="I3881" s="20"/>
    </row>
    <row r="3882" spans="1:9" x14ac:dyDescent="0.25">
      <c r="A3882" s="46" t="s">
        <v>1059</v>
      </c>
      <c r="B3882" s="46" t="s">
        <v>658</v>
      </c>
      <c r="C3882" s="40" t="s">
        <v>1648</v>
      </c>
      <c r="D3882" s="47"/>
      <c r="E3882" s="47" t="s">
        <v>1070</v>
      </c>
      <c r="F3882" s="47"/>
      <c r="G3882" s="47"/>
      <c r="H3882" s="47"/>
      <c r="I3882" s="20"/>
    </row>
    <row r="3883" spans="1:9" x14ac:dyDescent="0.25">
      <c r="A3883" s="46" t="s">
        <v>1059</v>
      </c>
      <c r="B3883" s="46" t="s">
        <v>658</v>
      </c>
      <c r="C3883" s="40" t="s">
        <v>1648</v>
      </c>
      <c r="D3883" s="47"/>
      <c r="E3883" s="47" t="s">
        <v>1070</v>
      </c>
      <c r="F3883" s="47"/>
      <c r="G3883" s="47"/>
      <c r="H3883" s="47"/>
      <c r="I3883" s="20"/>
    </row>
    <row r="3884" spans="1:9" x14ac:dyDescent="0.25">
      <c r="A3884" s="46" t="s">
        <v>1059</v>
      </c>
      <c r="B3884" s="46" t="s">
        <v>658</v>
      </c>
      <c r="C3884" s="40" t="s">
        <v>1648</v>
      </c>
      <c r="D3884" s="47"/>
      <c r="E3884" s="47" t="s">
        <v>1070</v>
      </c>
      <c r="F3884" s="47"/>
      <c r="G3884" s="47"/>
      <c r="H3884" s="47"/>
      <c r="I3884" s="20"/>
    </row>
    <row r="3885" spans="1:9" x14ac:dyDescent="0.25">
      <c r="A3885" s="46" t="s">
        <v>1059</v>
      </c>
      <c r="B3885" s="46" t="s">
        <v>658</v>
      </c>
      <c r="C3885" s="40" t="s">
        <v>1648</v>
      </c>
      <c r="D3885" s="47"/>
      <c r="E3885" s="47" t="s">
        <v>1070</v>
      </c>
      <c r="F3885" s="47"/>
      <c r="G3885" s="47"/>
      <c r="H3885" s="47"/>
      <c r="I3885" s="20"/>
    </row>
    <row r="3886" spans="1:9" x14ac:dyDescent="0.25">
      <c r="A3886" s="46" t="s">
        <v>1059</v>
      </c>
      <c r="B3886" s="46" t="s">
        <v>658</v>
      </c>
      <c r="C3886" s="40" t="s">
        <v>1648</v>
      </c>
      <c r="D3886" s="47"/>
      <c r="E3886" s="47" t="s">
        <v>754</v>
      </c>
      <c r="F3886" s="47"/>
      <c r="G3886" s="47"/>
      <c r="H3886" s="47"/>
      <c r="I3886" s="20"/>
    </row>
    <row r="3887" spans="1:9" x14ac:dyDescent="0.25">
      <c r="A3887" s="46" t="s">
        <v>1059</v>
      </c>
      <c r="B3887" s="46" t="s">
        <v>658</v>
      </c>
      <c r="C3887" s="40" t="s">
        <v>1648</v>
      </c>
      <c r="D3887" s="47"/>
      <c r="E3887" s="47" t="s">
        <v>754</v>
      </c>
      <c r="F3887" s="47"/>
      <c r="G3887" s="47"/>
      <c r="H3887" s="47"/>
      <c r="I3887" s="20"/>
    </row>
    <row r="3888" spans="1:9" x14ac:dyDescent="0.25">
      <c r="A3888" s="46" t="s">
        <v>1059</v>
      </c>
      <c r="B3888" s="46" t="s">
        <v>658</v>
      </c>
      <c r="C3888" s="40" t="s">
        <v>1648</v>
      </c>
      <c r="D3888" s="47"/>
      <c r="E3888" s="47" t="s">
        <v>995</v>
      </c>
      <c r="F3888" s="47"/>
      <c r="G3888" s="47"/>
      <c r="H3888" s="47"/>
      <c r="I3888" s="20"/>
    </row>
    <row r="3889" spans="1:9" x14ac:dyDescent="0.25">
      <c r="A3889" s="46" t="s">
        <v>1059</v>
      </c>
      <c r="B3889" s="46" t="s">
        <v>658</v>
      </c>
      <c r="C3889" s="40" t="s">
        <v>1648</v>
      </c>
      <c r="D3889" s="47"/>
      <c r="E3889" s="47" t="s">
        <v>995</v>
      </c>
      <c r="F3889" s="47"/>
      <c r="G3889" s="47"/>
      <c r="H3889" s="47"/>
      <c r="I3889" s="20"/>
    </row>
    <row r="3890" spans="1:9" x14ac:dyDescent="0.25">
      <c r="A3890" s="46" t="s">
        <v>1059</v>
      </c>
      <c r="B3890" s="46" t="s">
        <v>658</v>
      </c>
      <c r="C3890" s="40" t="s">
        <v>1648</v>
      </c>
      <c r="D3890" s="47"/>
      <c r="E3890" s="47" t="s">
        <v>995</v>
      </c>
      <c r="F3890" s="47"/>
      <c r="G3890" s="47"/>
      <c r="H3890" s="47"/>
      <c r="I3890" s="20"/>
    </row>
    <row r="3891" spans="1:9" x14ac:dyDescent="0.25">
      <c r="A3891" s="46" t="s">
        <v>1059</v>
      </c>
      <c r="B3891" s="46" t="s">
        <v>658</v>
      </c>
      <c r="C3891" s="40" t="s">
        <v>1648</v>
      </c>
      <c r="D3891" s="47"/>
      <c r="E3891" s="47" t="s">
        <v>1074</v>
      </c>
      <c r="F3891" s="47"/>
      <c r="G3891" s="47"/>
      <c r="H3891" s="47"/>
      <c r="I3891" s="20"/>
    </row>
    <row r="3892" spans="1:9" x14ac:dyDescent="0.25">
      <c r="A3892" s="46" t="s">
        <v>1059</v>
      </c>
      <c r="B3892" s="46" t="s">
        <v>658</v>
      </c>
      <c r="C3892" s="40" t="s">
        <v>1648</v>
      </c>
      <c r="D3892" s="47"/>
      <c r="E3892" s="47" t="s">
        <v>1063</v>
      </c>
      <c r="F3892" s="47"/>
      <c r="G3892" s="47"/>
      <c r="H3892" s="47"/>
      <c r="I3892" s="20"/>
    </row>
    <row r="3893" spans="1:9" x14ac:dyDescent="0.25">
      <c r="A3893" s="46" t="s">
        <v>1059</v>
      </c>
      <c r="B3893" s="46" t="s">
        <v>658</v>
      </c>
      <c r="C3893" s="40" t="s">
        <v>1648</v>
      </c>
      <c r="D3893" s="47"/>
      <c r="E3893" s="47" t="s">
        <v>1066</v>
      </c>
      <c r="F3893" s="47"/>
      <c r="G3893" s="47"/>
      <c r="H3893" s="47"/>
      <c r="I3893" s="20"/>
    </row>
    <row r="3894" spans="1:9" x14ac:dyDescent="0.25">
      <c r="A3894" s="46" t="s">
        <v>1059</v>
      </c>
      <c r="B3894" s="46" t="s">
        <v>658</v>
      </c>
      <c r="C3894" s="40" t="s">
        <v>1648</v>
      </c>
      <c r="D3894" s="47"/>
      <c r="E3894" s="47" t="s">
        <v>1070</v>
      </c>
      <c r="F3894" s="47"/>
      <c r="G3894" s="47"/>
      <c r="H3894" s="47"/>
      <c r="I3894" s="20"/>
    </row>
    <row r="3895" spans="1:9" x14ac:dyDescent="0.25">
      <c r="A3895" s="46" t="s">
        <v>1059</v>
      </c>
      <c r="B3895" s="46" t="s">
        <v>658</v>
      </c>
      <c r="C3895" s="40" t="s">
        <v>1648</v>
      </c>
      <c r="D3895" s="47"/>
      <c r="E3895" s="47" t="s">
        <v>1074</v>
      </c>
      <c r="F3895" s="47"/>
      <c r="G3895" s="47"/>
      <c r="H3895" s="47"/>
      <c r="I3895" s="20"/>
    </row>
    <row r="3896" spans="1:9" x14ac:dyDescent="0.25">
      <c r="A3896" s="46" t="s">
        <v>1059</v>
      </c>
      <c r="B3896" s="46" t="s">
        <v>658</v>
      </c>
      <c r="C3896" s="40" t="s">
        <v>1648</v>
      </c>
      <c r="D3896" s="47"/>
      <c r="E3896" s="47" t="s">
        <v>1074</v>
      </c>
      <c r="F3896" s="47"/>
      <c r="G3896" s="47"/>
      <c r="H3896" s="47"/>
      <c r="I3896" s="20"/>
    </row>
    <row r="3897" spans="1:9" x14ac:dyDescent="0.25">
      <c r="A3897" s="46" t="s">
        <v>1059</v>
      </c>
      <c r="B3897" s="46" t="s">
        <v>658</v>
      </c>
      <c r="C3897" s="40" t="s">
        <v>1648</v>
      </c>
      <c r="D3897" t="s">
        <v>1110</v>
      </c>
      <c r="E3897" s="41" t="s">
        <v>15</v>
      </c>
      <c r="F3897" s="47"/>
      <c r="G3897" s="47"/>
      <c r="H3897" s="47"/>
      <c r="I3897" s="20"/>
    </row>
    <row r="3898" spans="1:9" x14ac:dyDescent="0.25">
      <c r="A3898" s="46" t="s">
        <v>1059</v>
      </c>
      <c r="B3898" s="46" t="s">
        <v>658</v>
      </c>
      <c r="C3898" s="40" t="s">
        <v>1648</v>
      </c>
      <c r="D3898" s="47" t="s">
        <v>1111</v>
      </c>
      <c r="E3898" s="41" t="s">
        <v>15</v>
      </c>
      <c r="F3898" s="47"/>
      <c r="G3898" s="47"/>
      <c r="H3898" s="47"/>
      <c r="I3898" s="20"/>
    </row>
    <row r="3899" spans="1:9" x14ac:dyDescent="0.25">
      <c r="A3899" s="46" t="s">
        <v>1059</v>
      </c>
      <c r="B3899" s="46" t="s">
        <v>658</v>
      </c>
      <c r="C3899" s="40" t="s">
        <v>1648</v>
      </c>
      <c r="D3899" s="42" t="s">
        <v>1112</v>
      </c>
      <c r="E3899" s="41" t="s">
        <v>15</v>
      </c>
      <c r="F3899" s="47"/>
      <c r="G3899" s="47"/>
      <c r="H3899" s="47"/>
      <c r="I3899" s="20"/>
    </row>
    <row r="3900" spans="1:9" x14ac:dyDescent="0.25">
      <c r="A3900" s="46" t="s">
        <v>1059</v>
      </c>
      <c r="B3900" s="46" t="s">
        <v>658</v>
      </c>
      <c r="C3900" s="40" t="s">
        <v>1648</v>
      </c>
      <c r="D3900" s="47" t="s">
        <v>1113</v>
      </c>
      <c r="E3900" s="41" t="s">
        <v>15</v>
      </c>
      <c r="F3900" s="47"/>
      <c r="G3900" s="47"/>
      <c r="H3900" s="47"/>
      <c r="I3900" s="20"/>
    </row>
    <row r="3901" spans="1:9" x14ac:dyDescent="0.25">
      <c r="A3901" s="46" t="s">
        <v>1059</v>
      </c>
      <c r="B3901" s="46" t="s">
        <v>658</v>
      </c>
      <c r="C3901" s="40" t="s">
        <v>1648</v>
      </c>
      <c r="D3901" s="47" t="s">
        <v>1114</v>
      </c>
      <c r="E3901" s="41" t="s">
        <v>1063</v>
      </c>
      <c r="F3901" s="47"/>
      <c r="G3901" s="47"/>
      <c r="H3901" s="47"/>
      <c r="I3901" s="20"/>
    </row>
    <row r="3902" spans="1:9" x14ac:dyDescent="0.25">
      <c r="A3902" s="46" t="s">
        <v>1059</v>
      </c>
      <c r="B3902" s="46" t="s">
        <v>658</v>
      </c>
      <c r="C3902" s="40" t="s">
        <v>1648</v>
      </c>
      <c r="D3902" s="47" t="s">
        <v>1115</v>
      </c>
      <c r="E3902" s="41" t="s">
        <v>1063</v>
      </c>
      <c r="F3902" s="47"/>
      <c r="G3902" s="47"/>
      <c r="H3902" s="47"/>
      <c r="I3902" s="20"/>
    </row>
    <row r="3903" spans="1:9" x14ac:dyDescent="0.25">
      <c r="A3903" s="46" t="s">
        <v>1059</v>
      </c>
      <c r="B3903" s="46" t="s">
        <v>658</v>
      </c>
      <c r="C3903" s="40" t="s">
        <v>1648</v>
      </c>
      <c r="D3903" s="47" t="s">
        <v>1116</v>
      </c>
      <c r="E3903" s="41" t="s">
        <v>1063</v>
      </c>
      <c r="F3903" s="47"/>
      <c r="G3903" s="47"/>
      <c r="H3903" s="47"/>
      <c r="I3903" s="20"/>
    </row>
    <row r="3904" spans="1:9" x14ac:dyDescent="0.25">
      <c r="A3904" s="46" t="s">
        <v>1059</v>
      </c>
      <c r="B3904" s="46" t="s">
        <v>658</v>
      </c>
      <c r="C3904" s="40" t="s">
        <v>1648</v>
      </c>
      <c r="D3904" s="41" t="s">
        <v>1117</v>
      </c>
      <c r="E3904" s="41" t="s">
        <v>1063</v>
      </c>
      <c r="F3904" s="47"/>
      <c r="G3904" s="47"/>
      <c r="H3904" s="47"/>
      <c r="I3904" s="20"/>
    </row>
    <row r="3905" spans="1:9" x14ac:dyDescent="0.25">
      <c r="A3905" s="46" t="s">
        <v>1059</v>
      </c>
      <c r="B3905" s="46" t="s">
        <v>658</v>
      </c>
      <c r="C3905" s="40" t="s">
        <v>1648</v>
      </c>
      <c r="D3905" s="47" t="s">
        <v>1118</v>
      </c>
      <c r="E3905" s="41" t="s">
        <v>1063</v>
      </c>
      <c r="F3905" s="47"/>
      <c r="G3905" s="47"/>
      <c r="H3905" s="47"/>
      <c r="I3905" s="20"/>
    </row>
    <row r="3906" spans="1:9" x14ac:dyDescent="0.25">
      <c r="A3906" s="46" t="s">
        <v>1059</v>
      </c>
      <c r="B3906" s="46" t="s">
        <v>658</v>
      </c>
      <c r="C3906" s="40" t="s">
        <v>1648</v>
      </c>
      <c r="D3906" s="47" t="s">
        <v>1119</v>
      </c>
      <c r="E3906" s="41" t="s">
        <v>1063</v>
      </c>
      <c r="F3906" s="47"/>
      <c r="G3906" s="47"/>
      <c r="H3906" s="47"/>
      <c r="I3906" s="20"/>
    </row>
    <row r="3907" spans="1:9" x14ac:dyDescent="0.25">
      <c r="A3907" s="46" t="s">
        <v>1059</v>
      </c>
      <c r="B3907" s="46" t="s">
        <v>658</v>
      </c>
      <c r="C3907" s="40" t="s">
        <v>1648</v>
      </c>
      <c r="D3907" s="47" t="s">
        <v>1120</v>
      </c>
      <c r="E3907" s="41" t="s">
        <v>1063</v>
      </c>
      <c r="F3907" s="47"/>
      <c r="G3907" s="47"/>
      <c r="H3907" s="47"/>
      <c r="I3907" s="20"/>
    </row>
    <row r="3908" spans="1:9" x14ac:dyDescent="0.25">
      <c r="A3908" s="46" t="s">
        <v>1059</v>
      </c>
      <c r="B3908" s="46" t="s">
        <v>658</v>
      </c>
      <c r="C3908" s="40" t="s">
        <v>1648</v>
      </c>
      <c r="D3908" s="47" t="s">
        <v>1121</v>
      </c>
      <c r="E3908" s="41" t="s">
        <v>1063</v>
      </c>
      <c r="F3908" s="47"/>
      <c r="G3908" s="47"/>
      <c r="H3908" s="47"/>
      <c r="I3908" s="20"/>
    </row>
    <row r="3909" spans="1:9" x14ac:dyDescent="0.25">
      <c r="A3909" s="37" t="s">
        <v>983</v>
      </c>
      <c r="B3909" s="49" t="s">
        <v>824</v>
      </c>
      <c r="C3909" s="20" t="s">
        <v>6</v>
      </c>
      <c r="D3909" t="s">
        <v>1220</v>
      </c>
      <c r="E3909"/>
      <c r="F3909"/>
      <c r="G3909"/>
      <c r="H3909"/>
      <c r="I3909" s="20"/>
    </row>
    <row r="3910" spans="1:9" x14ac:dyDescent="0.25">
      <c r="A3910" s="37" t="s">
        <v>983</v>
      </c>
      <c r="B3910" s="49" t="s">
        <v>824</v>
      </c>
      <c r="C3910" s="20" t="s">
        <v>6</v>
      </c>
      <c r="D3910" t="s">
        <v>1221</v>
      </c>
      <c r="E3910"/>
      <c r="F3910"/>
      <c r="G3910"/>
      <c r="H3910"/>
      <c r="I3910" s="20"/>
    </row>
    <row r="3911" spans="1:9" x14ac:dyDescent="0.25">
      <c r="A3911" s="37" t="s">
        <v>983</v>
      </c>
      <c r="B3911" s="49" t="s">
        <v>824</v>
      </c>
      <c r="C3911" s="20" t="s">
        <v>6</v>
      </c>
      <c r="D3911" t="s">
        <v>1222</v>
      </c>
      <c r="E3911"/>
      <c r="F3911"/>
      <c r="G3911"/>
      <c r="H3911"/>
      <c r="I3911" s="20"/>
    </row>
    <row r="3912" spans="1:9" x14ac:dyDescent="0.25">
      <c r="A3912" s="37" t="s">
        <v>983</v>
      </c>
      <c r="B3912" s="49" t="s">
        <v>824</v>
      </c>
      <c r="C3912" s="20" t="s">
        <v>6</v>
      </c>
      <c r="D3912" t="s">
        <v>1223</v>
      </c>
      <c r="E3912"/>
      <c r="F3912"/>
      <c r="G3912"/>
      <c r="H3912"/>
      <c r="I3912" s="20"/>
    </row>
    <row r="3913" spans="1:9" x14ac:dyDescent="0.25">
      <c r="A3913" s="37" t="s">
        <v>983</v>
      </c>
      <c r="B3913" s="49" t="s">
        <v>824</v>
      </c>
      <c r="C3913" s="20" t="s">
        <v>6</v>
      </c>
      <c r="D3913" t="s">
        <v>1224</v>
      </c>
      <c r="E3913"/>
      <c r="F3913"/>
      <c r="G3913"/>
      <c r="H3913"/>
      <c r="I3913" s="20"/>
    </row>
    <row r="3914" spans="1:9" x14ac:dyDescent="0.25">
      <c r="A3914" s="37" t="s">
        <v>983</v>
      </c>
      <c r="B3914" s="49" t="s">
        <v>824</v>
      </c>
      <c r="C3914" s="20" t="s">
        <v>6</v>
      </c>
      <c r="D3914" t="s">
        <v>1225</v>
      </c>
      <c r="E3914"/>
      <c r="F3914"/>
      <c r="G3914"/>
      <c r="H3914"/>
      <c r="I3914" s="20"/>
    </row>
    <row r="3915" spans="1:9" x14ac:dyDescent="0.25">
      <c r="A3915" s="37" t="s">
        <v>983</v>
      </c>
      <c r="B3915" s="49" t="s">
        <v>824</v>
      </c>
      <c r="C3915" s="20" t="s">
        <v>6</v>
      </c>
      <c r="D3915" t="s">
        <v>1226</v>
      </c>
      <c r="E3915"/>
      <c r="F3915"/>
      <c r="G3915"/>
      <c r="H3915"/>
      <c r="I3915" s="20"/>
    </row>
    <row r="3916" spans="1:9" x14ac:dyDescent="0.25">
      <c r="A3916" s="37" t="s">
        <v>983</v>
      </c>
      <c r="B3916" s="49" t="s">
        <v>824</v>
      </c>
      <c r="C3916" s="20" t="s">
        <v>6</v>
      </c>
      <c r="D3916" t="s">
        <v>1227</v>
      </c>
      <c r="E3916"/>
      <c r="F3916"/>
      <c r="G3916"/>
      <c r="H3916"/>
      <c r="I3916" s="20"/>
    </row>
    <row r="3917" spans="1:9" x14ac:dyDescent="0.25">
      <c r="A3917" s="37" t="s">
        <v>983</v>
      </c>
      <c r="B3917" s="49" t="s">
        <v>824</v>
      </c>
      <c r="C3917" s="20" t="s">
        <v>6</v>
      </c>
      <c r="D3917" t="s">
        <v>1228</v>
      </c>
      <c r="E3917"/>
      <c r="F3917"/>
      <c r="G3917"/>
      <c r="H3917"/>
      <c r="I3917" s="20"/>
    </row>
    <row r="3918" spans="1:9" x14ac:dyDescent="0.25">
      <c r="A3918" s="37" t="s">
        <v>983</v>
      </c>
      <c r="B3918" s="49" t="s">
        <v>824</v>
      </c>
      <c r="C3918" s="20" t="s">
        <v>6</v>
      </c>
      <c r="D3918" t="s">
        <v>1229</v>
      </c>
      <c r="E3918"/>
      <c r="F3918" t="s">
        <v>1230</v>
      </c>
      <c r="G3918"/>
      <c r="H3918"/>
      <c r="I3918" s="20"/>
    </row>
    <row r="3919" spans="1:9" x14ac:dyDescent="0.25">
      <c r="A3919" s="37" t="s">
        <v>983</v>
      </c>
      <c r="B3919" s="49" t="s">
        <v>824</v>
      </c>
      <c r="C3919" s="20" t="s">
        <v>6</v>
      </c>
      <c r="D3919" t="s">
        <v>1231</v>
      </c>
      <c r="E3919"/>
      <c r="F3919" t="s">
        <v>1232</v>
      </c>
      <c r="G3919"/>
      <c r="H3919"/>
      <c r="I3919" s="20"/>
    </row>
    <row r="3920" spans="1:9" x14ac:dyDescent="0.25">
      <c r="A3920" s="37" t="s">
        <v>983</v>
      </c>
      <c r="B3920" s="49" t="s">
        <v>824</v>
      </c>
      <c r="C3920" s="20" t="s">
        <v>6</v>
      </c>
      <c r="D3920" t="s">
        <v>1233</v>
      </c>
      <c r="E3920"/>
      <c r="F3920"/>
      <c r="G3920"/>
      <c r="H3920"/>
      <c r="I3920" s="20"/>
    </row>
    <row r="3921" spans="1:9" x14ac:dyDescent="0.25">
      <c r="A3921" s="37" t="s">
        <v>983</v>
      </c>
      <c r="B3921" s="49" t="s">
        <v>824</v>
      </c>
      <c r="C3921" s="20" t="s">
        <v>6</v>
      </c>
      <c r="D3921" t="s">
        <v>1234</v>
      </c>
      <c r="E3921"/>
      <c r="F3921"/>
      <c r="G3921"/>
      <c r="H3921"/>
      <c r="I3921" s="20"/>
    </row>
    <row r="3922" spans="1:9" x14ac:dyDescent="0.25">
      <c r="A3922" s="37" t="s">
        <v>983</v>
      </c>
      <c r="B3922" s="49" t="s">
        <v>824</v>
      </c>
      <c r="C3922" s="20" t="s">
        <v>6</v>
      </c>
      <c r="D3922" t="s">
        <v>1235</v>
      </c>
      <c r="E3922"/>
      <c r="F3922"/>
      <c r="G3922"/>
      <c r="H3922"/>
      <c r="I3922" s="20"/>
    </row>
    <row r="3923" spans="1:9" x14ac:dyDescent="0.25">
      <c r="A3923" s="37" t="s">
        <v>983</v>
      </c>
      <c r="B3923" s="49" t="s">
        <v>824</v>
      </c>
      <c r="C3923" s="20" t="s">
        <v>6</v>
      </c>
      <c r="D3923" t="s">
        <v>1236</v>
      </c>
      <c r="E3923"/>
      <c r="F3923" t="s">
        <v>1237</v>
      </c>
      <c r="G3923"/>
      <c r="H3923"/>
      <c r="I3923" s="20"/>
    </row>
    <row r="3924" spans="1:9" x14ac:dyDescent="0.25">
      <c r="A3924" s="37" t="s">
        <v>983</v>
      </c>
      <c r="B3924" s="49" t="s">
        <v>824</v>
      </c>
      <c r="C3924" s="20" t="s">
        <v>6</v>
      </c>
      <c r="D3924" t="s">
        <v>1238</v>
      </c>
      <c r="E3924"/>
      <c r="F3924" t="s">
        <v>1239</v>
      </c>
      <c r="G3924"/>
      <c r="H3924"/>
      <c r="I3924" s="20"/>
    </row>
    <row r="3925" spans="1:9" x14ac:dyDescent="0.25">
      <c r="A3925" s="37" t="s">
        <v>983</v>
      </c>
      <c r="B3925" s="49" t="s">
        <v>824</v>
      </c>
      <c r="C3925" s="20" t="s">
        <v>6</v>
      </c>
      <c r="D3925" t="s">
        <v>1240</v>
      </c>
      <c r="E3925"/>
      <c r="F3925"/>
      <c r="G3925"/>
      <c r="H3925"/>
      <c r="I3925" s="20"/>
    </row>
    <row r="3926" spans="1:9" x14ac:dyDescent="0.25">
      <c r="A3926" s="37" t="s">
        <v>983</v>
      </c>
      <c r="B3926" s="49" t="s">
        <v>824</v>
      </c>
      <c r="C3926" s="20" t="s">
        <v>6</v>
      </c>
      <c r="D3926" t="s">
        <v>1241</v>
      </c>
      <c r="E3926"/>
      <c r="F3926"/>
      <c r="G3926"/>
      <c r="H3926"/>
      <c r="I3926" s="20"/>
    </row>
    <row r="3927" spans="1:9" x14ac:dyDescent="0.25">
      <c r="A3927" s="37" t="s">
        <v>983</v>
      </c>
      <c r="B3927" s="49" t="s">
        <v>824</v>
      </c>
      <c r="C3927" s="20" t="s">
        <v>6</v>
      </c>
      <c r="D3927" t="s">
        <v>1242</v>
      </c>
      <c r="E3927"/>
      <c r="F3927"/>
      <c r="G3927"/>
      <c r="H3927"/>
      <c r="I3927" s="20"/>
    </row>
    <row r="3928" spans="1:9" x14ac:dyDescent="0.25">
      <c r="A3928" s="37" t="s">
        <v>983</v>
      </c>
      <c r="B3928" s="49" t="s">
        <v>824</v>
      </c>
      <c r="C3928" s="20" t="s">
        <v>6</v>
      </c>
      <c r="D3928" t="s">
        <v>1243</v>
      </c>
      <c r="E3928"/>
      <c r="F3928"/>
      <c r="G3928"/>
      <c r="H3928"/>
      <c r="I3928" s="20"/>
    </row>
    <row r="3929" spans="1:9" x14ac:dyDescent="0.25">
      <c r="A3929" s="37" t="s">
        <v>983</v>
      </c>
      <c r="B3929" s="49" t="s">
        <v>824</v>
      </c>
      <c r="C3929" s="20" t="s">
        <v>6</v>
      </c>
      <c r="D3929" t="s">
        <v>1244</v>
      </c>
      <c r="E3929"/>
      <c r="F3929"/>
      <c r="G3929"/>
      <c r="H3929"/>
      <c r="I3929" s="20"/>
    </row>
    <row r="3930" spans="1:9" x14ac:dyDescent="0.25">
      <c r="A3930" s="37" t="s">
        <v>983</v>
      </c>
      <c r="B3930" s="49" t="s">
        <v>824</v>
      </c>
      <c r="C3930" s="20" t="s">
        <v>6</v>
      </c>
      <c r="D3930" t="s">
        <v>1245</v>
      </c>
      <c r="E3930"/>
      <c r="F3930"/>
      <c r="G3930"/>
      <c r="H3930"/>
      <c r="I3930" s="20"/>
    </row>
    <row r="3931" spans="1:9" x14ac:dyDescent="0.25">
      <c r="A3931" s="37" t="s">
        <v>983</v>
      </c>
      <c r="B3931" s="49" t="s">
        <v>824</v>
      </c>
      <c r="C3931" s="20" t="s">
        <v>6</v>
      </c>
      <c r="D3931" t="s">
        <v>1246</v>
      </c>
      <c r="E3931"/>
      <c r="F3931" t="s">
        <v>197</v>
      </c>
      <c r="G3931"/>
      <c r="H3931"/>
      <c r="I3931" s="20"/>
    </row>
    <row r="3932" spans="1:9" x14ac:dyDescent="0.25">
      <c r="A3932" s="37" t="s">
        <v>983</v>
      </c>
      <c r="B3932" s="49" t="s">
        <v>824</v>
      </c>
      <c r="C3932" s="20" t="s">
        <v>6</v>
      </c>
      <c r="D3932" t="s">
        <v>1247</v>
      </c>
      <c r="E3932"/>
      <c r="F3932"/>
      <c r="G3932"/>
      <c r="H3932"/>
      <c r="I3932" s="20"/>
    </row>
    <row r="3933" spans="1:9" x14ac:dyDescent="0.25">
      <c r="A3933" s="37" t="s">
        <v>983</v>
      </c>
      <c r="B3933" s="49" t="s">
        <v>824</v>
      </c>
      <c r="C3933" s="20" t="s">
        <v>6</v>
      </c>
      <c r="D3933" t="s">
        <v>1246</v>
      </c>
      <c r="E3933"/>
      <c r="F3933" t="s">
        <v>197</v>
      </c>
      <c r="G3933"/>
      <c r="H3933"/>
      <c r="I3933" s="20"/>
    </row>
    <row r="3934" spans="1:9" x14ac:dyDescent="0.25">
      <c r="A3934" s="37" t="s">
        <v>983</v>
      </c>
      <c r="B3934" s="49" t="s">
        <v>824</v>
      </c>
      <c r="C3934" s="20" t="s">
        <v>6</v>
      </c>
      <c r="D3934" t="s">
        <v>1247</v>
      </c>
      <c r="E3934"/>
      <c r="F3934"/>
      <c r="G3934"/>
      <c r="H3934"/>
      <c r="I3934" s="20"/>
    </row>
    <row r="3935" spans="1:9" x14ac:dyDescent="0.25">
      <c r="A3935" s="37" t="s">
        <v>983</v>
      </c>
      <c r="B3935" s="49" t="s">
        <v>824</v>
      </c>
      <c r="C3935" s="20" t="s">
        <v>6</v>
      </c>
      <c r="D3935" t="s">
        <v>1248</v>
      </c>
      <c r="E3935"/>
      <c r="F3935" t="s">
        <v>197</v>
      </c>
      <c r="G3935"/>
      <c r="H3935"/>
      <c r="I3935" s="20"/>
    </row>
    <row r="3936" spans="1:9" x14ac:dyDescent="0.25">
      <c r="A3936" s="37" t="s">
        <v>983</v>
      </c>
      <c r="B3936" s="49" t="s">
        <v>824</v>
      </c>
      <c r="C3936" s="20" t="s">
        <v>6</v>
      </c>
      <c r="D3936" t="s">
        <v>1249</v>
      </c>
      <c r="E3936"/>
      <c r="F3936"/>
      <c r="G3936"/>
      <c r="H3936"/>
      <c r="I3936" s="20"/>
    </row>
    <row r="3937" spans="1:9" x14ac:dyDescent="0.25">
      <c r="A3937" s="37" t="s">
        <v>983</v>
      </c>
      <c r="B3937" s="49" t="s">
        <v>824</v>
      </c>
      <c r="C3937" s="20" t="s">
        <v>6</v>
      </c>
      <c r="D3937" t="s">
        <v>1250</v>
      </c>
      <c r="E3937"/>
      <c r="F3937" t="s">
        <v>1239</v>
      </c>
      <c r="G3937"/>
      <c r="H3937"/>
      <c r="I3937" s="20"/>
    </row>
    <row r="3938" spans="1:9" x14ac:dyDescent="0.25">
      <c r="A3938" s="37" t="s">
        <v>983</v>
      </c>
      <c r="B3938" s="49" t="s">
        <v>824</v>
      </c>
      <c r="C3938" s="20" t="s">
        <v>6</v>
      </c>
      <c r="D3938" t="s">
        <v>1251</v>
      </c>
      <c r="E3938"/>
      <c r="F3938" t="s">
        <v>197</v>
      </c>
      <c r="G3938"/>
      <c r="H3938"/>
      <c r="I3938" s="20"/>
    </row>
    <row r="3939" spans="1:9" x14ac:dyDescent="0.25">
      <c r="A3939" s="37" t="s">
        <v>983</v>
      </c>
      <c r="B3939" s="49" t="s">
        <v>824</v>
      </c>
      <c r="C3939" s="20" t="s">
        <v>6</v>
      </c>
      <c r="D3939" t="s">
        <v>1252</v>
      </c>
      <c r="E3939"/>
      <c r="F3939"/>
      <c r="G3939"/>
      <c r="H3939"/>
      <c r="I3939" s="20"/>
    </row>
    <row r="3940" spans="1:9" x14ac:dyDescent="0.25">
      <c r="A3940" s="37" t="s">
        <v>983</v>
      </c>
      <c r="B3940" s="49" t="s">
        <v>824</v>
      </c>
      <c r="C3940" s="20" t="s">
        <v>6</v>
      </c>
      <c r="D3940" t="s">
        <v>1253</v>
      </c>
      <c r="E3940"/>
      <c r="F3940"/>
      <c r="G3940"/>
      <c r="H3940"/>
      <c r="I3940" s="20"/>
    </row>
    <row r="3941" spans="1:9" x14ac:dyDescent="0.25">
      <c r="A3941" s="37" t="s">
        <v>983</v>
      </c>
      <c r="B3941" s="49" t="s">
        <v>824</v>
      </c>
      <c r="C3941" s="20" t="s">
        <v>6</v>
      </c>
      <c r="D3941" t="s">
        <v>1254</v>
      </c>
      <c r="E3941"/>
      <c r="F3941"/>
      <c r="G3941"/>
      <c r="H3941"/>
      <c r="I3941" s="20"/>
    </row>
    <row r="3942" spans="1:9" x14ac:dyDescent="0.25">
      <c r="A3942" s="37" t="s">
        <v>983</v>
      </c>
      <c r="B3942" s="49" t="s">
        <v>824</v>
      </c>
      <c r="C3942" s="20" t="s">
        <v>6</v>
      </c>
      <c r="D3942" t="s">
        <v>1255</v>
      </c>
      <c r="E3942"/>
      <c r="F3942" t="s">
        <v>1232</v>
      </c>
      <c r="G3942"/>
      <c r="H3942"/>
      <c r="I3942" s="20"/>
    </row>
    <row r="3943" spans="1:9" x14ac:dyDescent="0.25">
      <c r="A3943" s="37" t="s">
        <v>983</v>
      </c>
      <c r="B3943" s="49" t="s">
        <v>824</v>
      </c>
      <c r="C3943" s="20" t="s">
        <v>6</v>
      </c>
      <c r="D3943" t="s">
        <v>1256</v>
      </c>
      <c r="E3943"/>
      <c r="F3943"/>
      <c r="G3943"/>
      <c r="H3943"/>
      <c r="I3943" s="20"/>
    </row>
    <row r="3944" spans="1:9" x14ac:dyDescent="0.25">
      <c r="A3944" s="37" t="s">
        <v>983</v>
      </c>
      <c r="B3944" s="49" t="s">
        <v>824</v>
      </c>
      <c r="C3944" s="20" t="s">
        <v>6</v>
      </c>
      <c r="D3944" t="s">
        <v>1257</v>
      </c>
      <c r="E3944"/>
      <c r="F3944"/>
      <c r="G3944"/>
      <c r="H3944"/>
      <c r="I3944" s="20"/>
    </row>
    <row r="3945" spans="1:9" x14ac:dyDescent="0.25">
      <c r="A3945" s="37" t="s">
        <v>983</v>
      </c>
      <c r="B3945" s="49" t="s">
        <v>824</v>
      </c>
      <c r="C3945" s="20" t="s">
        <v>6</v>
      </c>
      <c r="D3945" t="s">
        <v>1258</v>
      </c>
      <c r="E3945"/>
      <c r="F3945"/>
      <c r="G3945"/>
      <c r="H3945"/>
      <c r="I3945" s="20"/>
    </row>
    <row r="3946" spans="1:9" x14ac:dyDescent="0.25">
      <c r="A3946" s="37" t="s">
        <v>983</v>
      </c>
      <c r="B3946" s="49" t="s">
        <v>824</v>
      </c>
      <c r="C3946" s="20" t="s">
        <v>6</v>
      </c>
      <c r="D3946" t="s">
        <v>1259</v>
      </c>
      <c r="E3946"/>
      <c r="F3946"/>
      <c r="G3946"/>
      <c r="H3946"/>
      <c r="I3946" s="20"/>
    </row>
    <row r="3947" spans="1:9" x14ac:dyDescent="0.25">
      <c r="A3947" s="37" t="s">
        <v>983</v>
      </c>
      <c r="B3947" s="49" t="s">
        <v>824</v>
      </c>
      <c r="C3947" s="20" t="s">
        <v>6</v>
      </c>
      <c r="D3947" t="s">
        <v>1260</v>
      </c>
      <c r="E3947"/>
      <c r="F3947"/>
      <c r="G3947"/>
      <c r="H3947"/>
      <c r="I3947" s="20"/>
    </row>
    <row r="3948" spans="1:9" x14ac:dyDescent="0.25">
      <c r="A3948" s="37" t="s">
        <v>983</v>
      </c>
      <c r="B3948" s="49" t="s">
        <v>824</v>
      </c>
      <c r="C3948" s="20" t="s">
        <v>6</v>
      </c>
      <c r="D3948" t="s">
        <v>1261</v>
      </c>
      <c r="E3948"/>
      <c r="F3948"/>
      <c r="G3948"/>
      <c r="H3948"/>
      <c r="I3948" s="20"/>
    </row>
    <row r="3949" spans="1:9" x14ac:dyDescent="0.25">
      <c r="A3949" s="37" t="s">
        <v>983</v>
      </c>
      <c r="B3949" s="49" t="s">
        <v>824</v>
      </c>
      <c r="C3949" s="20" t="s">
        <v>6</v>
      </c>
      <c r="D3949" t="s">
        <v>1262</v>
      </c>
      <c r="E3949"/>
      <c r="F3949"/>
      <c r="G3949"/>
      <c r="H3949"/>
      <c r="I3949" s="20"/>
    </row>
    <row r="3950" spans="1:9" x14ac:dyDescent="0.25">
      <c r="A3950" s="37" t="s">
        <v>983</v>
      </c>
      <c r="B3950" s="49" t="s">
        <v>824</v>
      </c>
      <c r="C3950" s="20" t="s">
        <v>6</v>
      </c>
      <c r="D3950" t="s">
        <v>1263</v>
      </c>
      <c r="E3950"/>
      <c r="F3950"/>
      <c r="G3950"/>
      <c r="H3950"/>
      <c r="I3950" s="20"/>
    </row>
    <row r="3951" spans="1:9" x14ac:dyDescent="0.25">
      <c r="A3951" s="37" t="s">
        <v>983</v>
      </c>
      <c r="B3951" s="49" t="s">
        <v>824</v>
      </c>
      <c r="C3951" s="20" t="s">
        <v>6</v>
      </c>
      <c r="D3951" t="s">
        <v>1264</v>
      </c>
      <c r="E3951"/>
      <c r="F3951"/>
      <c r="G3951"/>
      <c r="H3951"/>
      <c r="I3951" s="20"/>
    </row>
    <row r="3952" spans="1:9" x14ac:dyDescent="0.25">
      <c r="A3952" s="37" t="s">
        <v>983</v>
      </c>
      <c r="B3952" s="49" t="s">
        <v>824</v>
      </c>
      <c r="C3952" s="20" t="s">
        <v>6</v>
      </c>
      <c r="D3952" t="s">
        <v>1265</v>
      </c>
      <c r="E3952"/>
      <c r="F3952"/>
      <c r="G3952"/>
      <c r="H3952"/>
      <c r="I3952" s="20"/>
    </row>
    <row r="3953" spans="1:9" x14ac:dyDescent="0.25">
      <c r="A3953" s="37" t="s">
        <v>983</v>
      </c>
      <c r="B3953" s="49" t="s">
        <v>824</v>
      </c>
      <c r="C3953" s="20" t="s">
        <v>6</v>
      </c>
      <c r="D3953" t="s">
        <v>1266</v>
      </c>
      <c r="E3953"/>
      <c r="F3953"/>
      <c r="G3953"/>
      <c r="H3953"/>
      <c r="I3953" s="20"/>
    </row>
    <row r="3954" spans="1:9" x14ac:dyDescent="0.25">
      <c r="A3954" s="37" t="s">
        <v>983</v>
      </c>
      <c r="B3954" s="49" t="s">
        <v>824</v>
      </c>
      <c r="C3954" s="20" t="s">
        <v>6</v>
      </c>
      <c r="D3954" t="s">
        <v>1267</v>
      </c>
      <c r="E3954"/>
      <c r="F3954"/>
      <c r="G3954"/>
      <c r="H3954"/>
      <c r="I3954" s="20"/>
    </row>
    <row r="3955" spans="1:9" x14ac:dyDescent="0.25">
      <c r="A3955" s="37" t="s">
        <v>983</v>
      </c>
      <c r="B3955" s="49" t="s">
        <v>824</v>
      </c>
      <c r="C3955" s="20" t="s">
        <v>6</v>
      </c>
      <c r="D3955" t="s">
        <v>1268</v>
      </c>
      <c r="E3955"/>
      <c r="F3955"/>
      <c r="G3955"/>
      <c r="H3955"/>
      <c r="I3955" s="20"/>
    </row>
    <row r="3956" spans="1:9" x14ac:dyDescent="0.25">
      <c r="A3956" s="37" t="s">
        <v>983</v>
      </c>
      <c r="B3956" s="49" t="s">
        <v>824</v>
      </c>
      <c r="C3956" s="20" t="s">
        <v>6</v>
      </c>
      <c r="D3956" t="s">
        <v>1269</v>
      </c>
      <c r="E3956"/>
      <c r="F3956"/>
      <c r="G3956"/>
      <c r="H3956"/>
      <c r="I3956" s="20"/>
    </row>
    <row r="3957" spans="1:9" x14ac:dyDescent="0.25">
      <c r="A3957" s="37" t="s">
        <v>983</v>
      </c>
      <c r="B3957" s="49" t="s">
        <v>824</v>
      </c>
      <c r="C3957" s="20" t="s">
        <v>6</v>
      </c>
      <c r="D3957" t="s">
        <v>1270</v>
      </c>
      <c r="E3957"/>
      <c r="F3957"/>
      <c r="G3957"/>
      <c r="H3957"/>
      <c r="I3957" s="20"/>
    </row>
    <row r="3958" spans="1:9" x14ac:dyDescent="0.25">
      <c r="A3958" s="37" t="s">
        <v>983</v>
      </c>
      <c r="B3958" s="49" t="s">
        <v>824</v>
      </c>
      <c r="C3958" s="20" t="s">
        <v>6</v>
      </c>
      <c r="D3958" t="s">
        <v>1271</v>
      </c>
      <c r="E3958"/>
      <c r="F3958"/>
      <c r="G3958"/>
      <c r="H3958"/>
      <c r="I3958" s="20"/>
    </row>
    <row r="3959" spans="1:9" x14ac:dyDescent="0.25">
      <c r="A3959" s="37" t="s">
        <v>983</v>
      </c>
      <c r="B3959" s="49" t="s">
        <v>824</v>
      </c>
      <c r="C3959" s="20" t="s">
        <v>6</v>
      </c>
      <c r="D3959" t="s">
        <v>1272</v>
      </c>
      <c r="E3959"/>
      <c r="F3959"/>
      <c r="G3959"/>
      <c r="H3959"/>
      <c r="I3959" s="20"/>
    </row>
    <row r="3960" spans="1:9" x14ac:dyDescent="0.25">
      <c r="A3960" s="37" t="s">
        <v>983</v>
      </c>
      <c r="B3960" s="49" t="s">
        <v>824</v>
      </c>
      <c r="C3960" s="20" t="s">
        <v>6</v>
      </c>
      <c r="D3960" t="s">
        <v>1273</v>
      </c>
      <c r="E3960"/>
      <c r="F3960"/>
      <c r="G3960"/>
      <c r="H3960"/>
      <c r="I3960" s="20"/>
    </row>
    <row r="3961" spans="1:9" x14ac:dyDescent="0.25">
      <c r="A3961" s="37" t="s">
        <v>983</v>
      </c>
      <c r="B3961" s="49" t="s">
        <v>824</v>
      </c>
      <c r="C3961" s="20" t="s">
        <v>6</v>
      </c>
      <c r="D3961" t="s">
        <v>1274</v>
      </c>
      <c r="E3961"/>
      <c r="F3961"/>
      <c r="G3961"/>
      <c r="H3961"/>
      <c r="I3961" s="20"/>
    </row>
    <row r="3962" spans="1:9" x14ac:dyDescent="0.25">
      <c r="A3962" s="37" t="s">
        <v>983</v>
      </c>
      <c r="B3962" s="49" t="s">
        <v>824</v>
      </c>
      <c r="C3962" s="20" t="s">
        <v>6</v>
      </c>
      <c r="D3962" t="s">
        <v>1275</v>
      </c>
      <c r="E3962"/>
      <c r="F3962"/>
      <c r="G3962"/>
      <c r="H3962"/>
      <c r="I3962" s="20"/>
    </row>
    <row r="3963" spans="1:9" x14ac:dyDescent="0.25">
      <c r="A3963" s="37" t="s">
        <v>983</v>
      </c>
      <c r="B3963" s="49" t="s">
        <v>824</v>
      </c>
      <c r="C3963" s="20" t="s">
        <v>6</v>
      </c>
      <c r="D3963" t="s">
        <v>1276</v>
      </c>
      <c r="E3963"/>
      <c r="F3963"/>
      <c r="G3963"/>
      <c r="H3963"/>
      <c r="I3963" s="20"/>
    </row>
    <row r="3964" spans="1:9" x14ac:dyDescent="0.25">
      <c r="A3964" s="37" t="s">
        <v>983</v>
      </c>
      <c r="B3964" s="49" t="s">
        <v>824</v>
      </c>
      <c r="C3964" s="20" t="s">
        <v>6</v>
      </c>
      <c r="D3964" t="s">
        <v>1277</v>
      </c>
      <c r="E3964"/>
      <c r="F3964"/>
      <c r="G3964"/>
      <c r="H3964"/>
      <c r="I3964" s="20"/>
    </row>
    <row r="3965" spans="1:9" x14ac:dyDescent="0.25">
      <c r="A3965" s="37" t="s">
        <v>983</v>
      </c>
      <c r="B3965" s="49" t="s">
        <v>824</v>
      </c>
      <c r="C3965" s="20" t="s">
        <v>6</v>
      </c>
      <c r="D3965" t="s">
        <v>1278</v>
      </c>
      <c r="E3965"/>
      <c r="F3965"/>
      <c r="G3965"/>
      <c r="H3965"/>
      <c r="I3965" s="20"/>
    </row>
    <row r="3966" spans="1:9" x14ac:dyDescent="0.25">
      <c r="A3966" s="37" t="s">
        <v>983</v>
      </c>
      <c r="B3966" s="49" t="s">
        <v>824</v>
      </c>
      <c r="C3966" s="20" t="s">
        <v>6</v>
      </c>
      <c r="D3966" t="s">
        <v>1279</v>
      </c>
      <c r="E3966"/>
      <c r="F3966"/>
      <c r="G3966"/>
      <c r="H3966"/>
      <c r="I3966" s="20"/>
    </row>
    <row r="3967" spans="1:9" x14ac:dyDescent="0.25">
      <c r="A3967" s="37" t="s">
        <v>983</v>
      </c>
      <c r="B3967" s="49" t="s">
        <v>824</v>
      </c>
      <c r="C3967" s="20" t="s">
        <v>6</v>
      </c>
      <c r="D3967" t="s">
        <v>1280</v>
      </c>
      <c r="E3967"/>
      <c r="F3967"/>
      <c r="G3967"/>
      <c r="H3967"/>
      <c r="I3967" s="20"/>
    </row>
    <row r="3968" spans="1:9" x14ac:dyDescent="0.25">
      <c r="A3968" s="37" t="s">
        <v>983</v>
      </c>
      <c r="B3968" s="49" t="s">
        <v>824</v>
      </c>
      <c r="C3968" s="20" t="s">
        <v>6</v>
      </c>
      <c r="D3968" t="s">
        <v>1281</v>
      </c>
      <c r="E3968"/>
      <c r="F3968"/>
      <c r="G3968"/>
      <c r="H3968"/>
      <c r="I3968" s="20"/>
    </row>
    <row r="3969" spans="1:9" x14ac:dyDescent="0.25">
      <c r="A3969" s="37" t="s">
        <v>983</v>
      </c>
      <c r="B3969" s="49" t="s">
        <v>824</v>
      </c>
      <c r="C3969" s="20" t="s">
        <v>6</v>
      </c>
      <c r="D3969" t="s">
        <v>1282</v>
      </c>
      <c r="E3969"/>
      <c r="F3969"/>
      <c r="G3969"/>
      <c r="H3969"/>
      <c r="I3969" s="20"/>
    </row>
    <row r="3970" spans="1:9" x14ac:dyDescent="0.25">
      <c r="A3970" s="37" t="s">
        <v>983</v>
      </c>
      <c r="B3970" s="49" t="s">
        <v>824</v>
      </c>
      <c r="C3970" s="20" t="s">
        <v>6</v>
      </c>
      <c r="D3970" t="s">
        <v>1283</v>
      </c>
      <c r="E3970"/>
      <c r="F3970"/>
      <c r="G3970"/>
      <c r="H3970"/>
      <c r="I3970" s="20"/>
    </row>
    <row r="3971" spans="1:9" x14ac:dyDescent="0.25">
      <c r="A3971" s="37" t="s">
        <v>983</v>
      </c>
      <c r="B3971" s="49" t="s">
        <v>824</v>
      </c>
      <c r="C3971" s="20" t="s">
        <v>6</v>
      </c>
      <c r="D3971" t="s">
        <v>1284</v>
      </c>
      <c r="E3971"/>
      <c r="F3971"/>
      <c r="G3971"/>
      <c r="H3971"/>
      <c r="I3971" s="20"/>
    </row>
    <row r="3972" spans="1:9" x14ac:dyDescent="0.25">
      <c r="A3972" s="37" t="s">
        <v>983</v>
      </c>
      <c r="B3972" s="49" t="s">
        <v>824</v>
      </c>
      <c r="C3972" s="20" t="s">
        <v>6</v>
      </c>
      <c r="D3972" t="s">
        <v>1285</v>
      </c>
      <c r="E3972"/>
      <c r="F3972" t="s">
        <v>1286</v>
      </c>
      <c r="G3972"/>
      <c r="H3972" s="12" t="s">
        <v>101</v>
      </c>
      <c r="I3972" s="20">
        <v>45</v>
      </c>
    </row>
    <row r="3973" spans="1:9" x14ac:dyDescent="0.25">
      <c r="A3973" s="37" t="s">
        <v>983</v>
      </c>
      <c r="B3973" s="49" t="s">
        <v>824</v>
      </c>
      <c r="C3973" s="20" t="s">
        <v>6</v>
      </c>
      <c r="D3973" t="s">
        <v>1287</v>
      </c>
      <c r="E3973"/>
      <c r="F3973" t="s">
        <v>987</v>
      </c>
      <c r="G3973"/>
      <c r="H3973" t="s">
        <v>96</v>
      </c>
      <c r="I3973" s="20">
        <v>1</v>
      </c>
    </row>
    <row r="3974" spans="1:9" x14ac:dyDescent="0.25">
      <c r="A3974" s="37" t="s">
        <v>983</v>
      </c>
      <c r="B3974" s="49" t="s">
        <v>824</v>
      </c>
      <c r="C3974" s="20" t="s">
        <v>6</v>
      </c>
      <c r="D3974" t="s">
        <v>1288</v>
      </c>
      <c r="E3974"/>
      <c r="F3974" t="s">
        <v>988</v>
      </c>
      <c r="G3974"/>
      <c r="H3974" t="s">
        <v>96</v>
      </c>
      <c r="I3974" s="20">
        <v>1</v>
      </c>
    </row>
    <row r="3975" spans="1:9" x14ac:dyDescent="0.25">
      <c r="A3975" s="37" t="s">
        <v>983</v>
      </c>
      <c r="B3975" s="49" t="s">
        <v>824</v>
      </c>
      <c r="C3975" s="20" t="s">
        <v>6</v>
      </c>
      <c r="D3975" t="s">
        <v>1289</v>
      </c>
      <c r="E3975"/>
      <c r="F3975" t="s">
        <v>1290</v>
      </c>
      <c r="G3975"/>
      <c r="H3975" t="s">
        <v>96</v>
      </c>
      <c r="I3975" s="20">
        <v>1</v>
      </c>
    </row>
    <row r="3976" spans="1:9" x14ac:dyDescent="0.25">
      <c r="A3976" s="37" t="s">
        <v>983</v>
      </c>
      <c r="B3976" s="49" t="s">
        <v>824</v>
      </c>
      <c r="C3976" s="20" t="s">
        <v>6</v>
      </c>
      <c r="D3976" t="s">
        <v>1291</v>
      </c>
      <c r="E3976"/>
      <c r="F3976"/>
      <c r="G3976"/>
      <c r="H3976"/>
      <c r="I3976" s="20"/>
    </row>
    <row r="3977" spans="1:9" x14ac:dyDescent="0.25">
      <c r="A3977" s="37" t="s">
        <v>983</v>
      </c>
      <c r="B3977" s="49" t="s">
        <v>824</v>
      </c>
      <c r="C3977" s="20" t="s">
        <v>6</v>
      </c>
      <c r="D3977" t="s">
        <v>1292</v>
      </c>
      <c r="E3977"/>
      <c r="F3977" t="s">
        <v>1219</v>
      </c>
      <c r="G3977"/>
      <c r="H3977" t="s">
        <v>96</v>
      </c>
      <c r="I3977" s="20">
        <v>1</v>
      </c>
    </row>
    <row r="3978" spans="1:9" x14ac:dyDescent="0.25">
      <c r="A3978" s="37" t="s">
        <v>983</v>
      </c>
      <c r="B3978" s="49" t="s">
        <v>824</v>
      </c>
      <c r="C3978" s="20" t="s">
        <v>6</v>
      </c>
      <c r="D3978" t="s">
        <v>1293</v>
      </c>
      <c r="E3978"/>
      <c r="F3978" t="s">
        <v>1294</v>
      </c>
      <c r="G3978"/>
      <c r="H3978"/>
      <c r="I3978" s="20"/>
    </row>
    <row r="3979" spans="1:9" x14ac:dyDescent="0.25">
      <c r="A3979" s="37" t="s">
        <v>983</v>
      </c>
      <c r="B3979" s="49" t="s">
        <v>824</v>
      </c>
      <c r="C3979" s="20" t="s">
        <v>6</v>
      </c>
      <c r="D3979" t="s">
        <v>1295</v>
      </c>
      <c r="E3979"/>
      <c r="F3979" t="s">
        <v>1294</v>
      </c>
      <c r="G3979"/>
      <c r="H3979"/>
      <c r="I3979" s="20"/>
    </row>
    <row r="3980" spans="1:9" x14ac:dyDescent="0.25">
      <c r="A3980" s="37" t="s">
        <v>983</v>
      </c>
      <c r="B3980" s="49" t="s">
        <v>824</v>
      </c>
      <c r="C3980" s="20" t="s">
        <v>4</v>
      </c>
      <c r="D3980" t="s">
        <v>1220</v>
      </c>
      <c r="E3980"/>
      <c r="F3980"/>
      <c r="G3980"/>
      <c r="H3980"/>
      <c r="I3980" s="20"/>
    </row>
    <row r="3981" spans="1:9" x14ac:dyDescent="0.25">
      <c r="A3981" s="37" t="s">
        <v>983</v>
      </c>
      <c r="B3981" s="49" t="s">
        <v>824</v>
      </c>
      <c r="C3981" s="20" t="s">
        <v>4</v>
      </c>
      <c r="D3981" t="s">
        <v>1221</v>
      </c>
      <c r="E3981"/>
      <c r="F3981"/>
      <c r="G3981"/>
      <c r="H3981"/>
      <c r="I3981" s="20"/>
    </row>
    <row r="3982" spans="1:9" x14ac:dyDescent="0.25">
      <c r="A3982" s="37" t="s">
        <v>983</v>
      </c>
      <c r="B3982" s="49" t="s">
        <v>824</v>
      </c>
      <c r="C3982" s="20" t="s">
        <v>4</v>
      </c>
      <c r="D3982" t="s">
        <v>1222</v>
      </c>
      <c r="E3982"/>
      <c r="F3982"/>
      <c r="G3982"/>
      <c r="H3982"/>
      <c r="I3982" s="20"/>
    </row>
    <row r="3983" spans="1:9" x14ac:dyDescent="0.25">
      <c r="A3983" s="37" t="s">
        <v>983</v>
      </c>
      <c r="B3983" s="49" t="s">
        <v>824</v>
      </c>
      <c r="C3983" s="20" t="s">
        <v>4</v>
      </c>
      <c r="D3983" t="s">
        <v>1223</v>
      </c>
      <c r="E3983"/>
      <c r="F3983"/>
      <c r="G3983"/>
      <c r="H3983"/>
      <c r="I3983" s="20"/>
    </row>
    <row r="3984" spans="1:9" x14ac:dyDescent="0.25">
      <c r="A3984" s="37" t="s">
        <v>983</v>
      </c>
      <c r="B3984" s="49" t="s">
        <v>824</v>
      </c>
      <c r="C3984" s="20" t="s">
        <v>4</v>
      </c>
      <c r="D3984" t="s">
        <v>1224</v>
      </c>
      <c r="E3984"/>
      <c r="F3984"/>
      <c r="G3984"/>
      <c r="H3984"/>
      <c r="I3984" s="20"/>
    </row>
    <row r="3985" spans="1:9" x14ac:dyDescent="0.25">
      <c r="A3985" s="37" t="s">
        <v>983</v>
      </c>
      <c r="B3985" s="49" t="s">
        <v>824</v>
      </c>
      <c r="C3985" s="20" t="s">
        <v>4</v>
      </c>
      <c r="D3985" t="s">
        <v>1225</v>
      </c>
      <c r="E3985"/>
      <c r="F3985"/>
      <c r="G3985"/>
      <c r="H3985"/>
      <c r="I3985" s="20"/>
    </row>
    <row r="3986" spans="1:9" x14ac:dyDescent="0.25">
      <c r="A3986" s="37" t="s">
        <v>983</v>
      </c>
      <c r="B3986" s="49" t="s">
        <v>824</v>
      </c>
      <c r="C3986" s="20" t="s">
        <v>4</v>
      </c>
      <c r="D3986" t="s">
        <v>1226</v>
      </c>
      <c r="E3986"/>
      <c r="F3986"/>
      <c r="G3986"/>
      <c r="H3986"/>
      <c r="I3986" s="20"/>
    </row>
    <row r="3987" spans="1:9" x14ac:dyDescent="0.25">
      <c r="A3987" s="37" t="s">
        <v>983</v>
      </c>
      <c r="B3987" s="49" t="s">
        <v>824</v>
      </c>
      <c r="C3987" s="20" t="s">
        <v>4</v>
      </c>
      <c r="D3987" t="s">
        <v>1227</v>
      </c>
      <c r="E3987"/>
      <c r="F3987"/>
      <c r="G3987"/>
      <c r="H3987"/>
      <c r="I3987" s="20"/>
    </row>
    <row r="3988" spans="1:9" x14ac:dyDescent="0.25">
      <c r="A3988" s="37" t="s">
        <v>983</v>
      </c>
      <c r="B3988" s="49" t="s">
        <v>824</v>
      </c>
      <c r="C3988" s="20" t="s">
        <v>4</v>
      </c>
      <c r="D3988" t="s">
        <v>1228</v>
      </c>
      <c r="E3988"/>
      <c r="F3988"/>
      <c r="G3988"/>
      <c r="H3988"/>
      <c r="I3988" s="20"/>
    </row>
    <row r="3989" spans="1:9" x14ac:dyDescent="0.25">
      <c r="A3989" s="37" t="s">
        <v>983</v>
      </c>
      <c r="B3989" s="49" t="s">
        <v>824</v>
      </c>
      <c r="C3989" s="20" t="s">
        <v>4</v>
      </c>
      <c r="D3989" t="s">
        <v>1229</v>
      </c>
      <c r="E3989"/>
      <c r="F3989"/>
      <c r="G3989"/>
      <c r="H3989"/>
      <c r="I3989" s="20"/>
    </row>
    <row r="3990" spans="1:9" x14ac:dyDescent="0.25">
      <c r="A3990" s="37" t="s">
        <v>983</v>
      </c>
      <c r="B3990" s="49" t="s">
        <v>824</v>
      </c>
      <c r="C3990" s="20" t="s">
        <v>4</v>
      </c>
      <c r="D3990" t="s">
        <v>1233</v>
      </c>
      <c r="E3990"/>
      <c r="F3990"/>
      <c r="G3990"/>
      <c r="H3990"/>
      <c r="I3990" s="20"/>
    </row>
    <row r="3991" spans="1:9" x14ac:dyDescent="0.25">
      <c r="A3991" s="37" t="s">
        <v>983</v>
      </c>
      <c r="B3991" s="49" t="s">
        <v>824</v>
      </c>
      <c r="C3991" s="20" t="s">
        <v>4</v>
      </c>
      <c r="D3991" t="s">
        <v>1234</v>
      </c>
      <c r="E3991"/>
      <c r="F3991"/>
      <c r="G3991"/>
      <c r="H3991"/>
      <c r="I3991" s="20"/>
    </row>
    <row r="3992" spans="1:9" x14ac:dyDescent="0.25">
      <c r="A3992" s="37" t="s">
        <v>983</v>
      </c>
      <c r="B3992" s="49" t="s">
        <v>824</v>
      </c>
      <c r="C3992" s="20" t="s">
        <v>4</v>
      </c>
      <c r="D3992" t="s">
        <v>1235</v>
      </c>
      <c r="E3992"/>
      <c r="F3992"/>
      <c r="G3992"/>
      <c r="H3992"/>
      <c r="I3992" s="20"/>
    </row>
    <row r="3993" spans="1:9" x14ac:dyDescent="0.25">
      <c r="A3993" s="37" t="s">
        <v>983</v>
      </c>
      <c r="B3993" s="49" t="s">
        <v>824</v>
      </c>
      <c r="C3993" s="20" t="s">
        <v>4</v>
      </c>
      <c r="D3993" t="s">
        <v>1236</v>
      </c>
      <c r="E3993"/>
      <c r="F3993"/>
      <c r="G3993"/>
      <c r="H3993"/>
      <c r="I3993" s="20"/>
    </row>
    <row r="3994" spans="1:9" x14ac:dyDescent="0.25">
      <c r="A3994" s="37" t="s">
        <v>983</v>
      </c>
      <c r="B3994" s="49" t="s">
        <v>824</v>
      </c>
      <c r="C3994" s="20" t="s">
        <v>4</v>
      </c>
      <c r="D3994" t="s">
        <v>1238</v>
      </c>
      <c r="E3994"/>
      <c r="F3994"/>
      <c r="G3994"/>
      <c r="H3994"/>
      <c r="I3994" s="20"/>
    </row>
    <row r="3995" spans="1:9" x14ac:dyDescent="0.25">
      <c r="A3995" s="37" t="s">
        <v>983</v>
      </c>
      <c r="B3995" s="49" t="s">
        <v>824</v>
      </c>
      <c r="C3995" s="20" t="s">
        <v>4</v>
      </c>
      <c r="D3995" t="s">
        <v>1240</v>
      </c>
      <c r="E3995"/>
      <c r="F3995"/>
      <c r="G3995"/>
      <c r="H3995"/>
      <c r="I3995" s="20"/>
    </row>
    <row r="3996" spans="1:9" x14ac:dyDescent="0.25">
      <c r="A3996" s="37" t="s">
        <v>983</v>
      </c>
      <c r="B3996" s="49" t="s">
        <v>824</v>
      </c>
      <c r="C3996" s="20" t="s">
        <v>4</v>
      </c>
      <c r="D3996" t="s">
        <v>1241</v>
      </c>
      <c r="E3996"/>
      <c r="F3996"/>
      <c r="G3996"/>
      <c r="H3996"/>
      <c r="I3996" s="20"/>
    </row>
    <row r="3997" spans="1:9" x14ac:dyDescent="0.25">
      <c r="A3997" s="37" t="s">
        <v>983</v>
      </c>
      <c r="B3997" s="49" t="s">
        <v>824</v>
      </c>
      <c r="C3997" s="20" t="s">
        <v>4</v>
      </c>
      <c r="D3997" t="s">
        <v>1242</v>
      </c>
      <c r="E3997"/>
      <c r="F3997"/>
      <c r="G3997"/>
      <c r="H3997"/>
      <c r="I3997" s="20"/>
    </row>
    <row r="3998" spans="1:9" x14ac:dyDescent="0.25">
      <c r="A3998" s="37" t="s">
        <v>983</v>
      </c>
      <c r="B3998" s="49" t="s">
        <v>824</v>
      </c>
      <c r="C3998" s="20" t="s">
        <v>4</v>
      </c>
      <c r="D3998" t="s">
        <v>1243</v>
      </c>
      <c r="E3998"/>
      <c r="F3998"/>
      <c r="G3998"/>
      <c r="H3998"/>
      <c r="I3998" s="20"/>
    </row>
    <row r="3999" spans="1:9" x14ac:dyDescent="0.25">
      <c r="A3999" s="37" t="s">
        <v>983</v>
      </c>
      <c r="B3999" s="49" t="s">
        <v>824</v>
      </c>
      <c r="C3999" s="20" t="s">
        <v>4</v>
      </c>
      <c r="D3999" t="s">
        <v>1244</v>
      </c>
      <c r="E3999"/>
      <c r="F3999"/>
      <c r="G3999"/>
      <c r="H3999"/>
      <c r="I3999" s="20"/>
    </row>
    <row r="4000" spans="1:9" x14ac:dyDescent="0.25">
      <c r="A4000" s="37" t="s">
        <v>983</v>
      </c>
      <c r="B4000" s="49" t="s">
        <v>824</v>
      </c>
      <c r="C4000" s="20" t="s">
        <v>4</v>
      </c>
      <c r="D4000" t="s">
        <v>1245</v>
      </c>
      <c r="E4000"/>
      <c r="F4000"/>
      <c r="G4000"/>
      <c r="H4000"/>
      <c r="I4000" s="20"/>
    </row>
    <row r="4001" spans="1:9" x14ac:dyDescent="0.25">
      <c r="A4001" s="37" t="s">
        <v>983</v>
      </c>
      <c r="B4001" s="49" t="s">
        <v>824</v>
      </c>
      <c r="C4001" s="20" t="s">
        <v>4</v>
      </c>
      <c r="D4001" t="s">
        <v>1246</v>
      </c>
      <c r="E4001"/>
      <c r="F4001"/>
      <c r="G4001"/>
      <c r="H4001"/>
      <c r="I4001" s="20"/>
    </row>
    <row r="4002" spans="1:9" x14ac:dyDescent="0.25">
      <c r="A4002" s="37" t="s">
        <v>983</v>
      </c>
      <c r="B4002" s="49" t="s">
        <v>824</v>
      </c>
      <c r="C4002" s="20" t="s">
        <v>4</v>
      </c>
      <c r="D4002" t="s">
        <v>1247</v>
      </c>
      <c r="E4002"/>
      <c r="F4002"/>
      <c r="G4002"/>
      <c r="H4002"/>
      <c r="I4002" s="20"/>
    </row>
    <row r="4003" spans="1:9" x14ac:dyDescent="0.25">
      <c r="A4003" s="37" t="s">
        <v>983</v>
      </c>
      <c r="B4003" s="49" t="s">
        <v>824</v>
      </c>
      <c r="C4003" s="20" t="s">
        <v>4</v>
      </c>
      <c r="D4003" t="s">
        <v>1246</v>
      </c>
      <c r="E4003"/>
      <c r="F4003"/>
      <c r="G4003"/>
      <c r="H4003"/>
      <c r="I4003" s="20"/>
    </row>
    <row r="4004" spans="1:9" x14ac:dyDescent="0.25">
      <c r="A4004" s="37" t="s">
        <v>983</v>
      </c>
      <c r="B4004" s="49" t="s">
        <v>824</v>
      </c>
      <c r="C4004" s="20" t="s">
        <v>4</v>
      </c>
      <c r="D4004" t="s">
        <v>1247</v>
      </c>
      <c r="E4004"/>
      <c r="F4004"/>
      <c r="G4004"/>
      <c r="H4004"/>
      <c r="I4004" s="20"/>
    </row>
    <row r="4005" spans="1:9" x14ac:dyDescent="0.25">
      <c r="A4005" s="37" t="s">
        <v>983</v>
      </c>
      <c r="B4005" s="49" t="s">
        <v>824</v>
      </c>
      <c r="C4005" s="20" t="s">
        <v>4</v>
      </c>
      <c r="D4005" t="s">
        <v>1248</v>
      </c>
      <c r="E4005"/>
      <c r="F4005"/>
      <c r="G4005"/>
      <c r="H4005"/>
      <c r="I4005" s="20"/>
    </row>
    <row r="4006" spans="1:9" x14ac:dyDescent="0.25">
      <c r="A4006" s="37" t="s">
        <v>983</v>
      </c>
      <c r="B4006" s="49" t="s">
        <v>824</v>
      </c>
      <c r="C4006" s="20" t="s">
        <v>4</v>
      </c>
      <c r="D4006" t="s">
        <v>1249</v>
      </c>
      <c r="E4006"/>
      <c r="F4006"/>
      <c r="G4006"/>
      <c r="H4006"/>
      <c r="I4006" s="20"/>
    </row>
    <row r="4007" spans="1:9" x14ac:dyDescent="0.25">
      <c r="A4007" s="37" t="s">
        <v>983</v>
      </c>
      <c r="B4007" s="49" t="s">
        <v>824</v>
      </c>
      <c r="C4007" s="20" t="s">
        <v>4</v>
      </c>
      <c r="D4007" t="s">
        <v>1250</v>
      </c>
      <c r="E4007"/>
      <c r="F4007"/>
      <c r="G4007"/>
      <c r="H4007"/>
      <c r="I4007" s="20"/>
    </row>
    <row r="4008" spans="1:9" x14ac:dyDescent="0.25">
      <c r="A4008" s="37" t="s">
        <v>983</v>
      </c>
      <c r="B4008" s="49" t="s">
        <v>824</v>
      </c>
      <c r="C4008" s="20" t="s">
        <v>4</v>
      </c>
      <c r="D4008" t="s">
        <v>1251</v>
      </c>
      <c r="E4008"/>
      <c r="F4008"/>
      <c r="G4008"/>
      <c r="H4008"/>
      <c r="I4008" s="20"/>
    </row>
    <row r="4009" spans="1:9" x14ac:dyDescent="0.25">
      <c r="A4009" s="37" t="s">
        <v>983</v>
      </c>
      <c r="B4009" s="49" t="s">
        <v>824</v>
      </c>
      <c r="C4009" s="20" t="s">
        <v>4</v>
      </c>
      <c r="D4009" t="s">
        <v>1252</v>
      </c>
      <c r="E4009"/>
      <c r="F4009"/>
      <c r="G4009"/>
      <c r="H4009"/>
      <c r="I4009" s="20"/>
    </row>
    <row r="4010" spans="1:9" x14ac:dyDescent="0.25">
      <c r="A4010" s="37" t="s">
        <v>983</v>
      </c>
      <c r="B4010" s="49" t="s">
        <v>824</v>
      </c>
      <c r="C4010" s="20" t="s">
        <v>4</v>
      </c>
      <c r="D4010" t="s">
        <v>1253</v>
      </c>
      <c r="E4010"/>
      <c r="F4010"/>
      <c r="G4010"/>
      <c r="H4010"/>
      <c r="I4010" s="20"/>
    </row>
    <row r="4011" spans="1:9" x14ac:dyDescent="0.25">
      <c r="A4011" s="37" t="s">
        <v>983</v>
      </c>
      <c r="B4011" s="49" t="s">
        <v>824</v>
      </c>
      <c r="C4011" s="20" t="s">
        <v>4</v>
      </c>
      <c r="D4011" t="s">
        <v>1254</v>
      </c>
      <c r="E4011"/>
      <c r="F4011"/>
      <c r="G4011"/>
      <c r="H4011"/>
      <c r="I4011" s="20"/>
    </row>
    <row r="4012" spans="1:9" x14ac:dyDescent="0.25">
      <c r="A4012" s="37" t="s">
        <v>983</v>
      </c>
      <c r="B4012" s="49" t="s">
        <v>824</v>
      </c>
      <c r="C4012" s="20" t="s">
        <v>4</v>
      </c>
      <c r="D4012" t="s">
        <v>1255</v>
      </c>
      <c r="E4012"/>
      <c r="F4012"/>
      <c r="G4012"/>
      <c r="H4012"/>
      <c r="I4012" s="20"/>
    </row>
    <row r="4013" spans="1:9" x14ac:dyDescent="0.25">
      <c r="A4013" s="37" t="s">
        <v>983</v>
      </c>
      <c r="B4013" s="49" t="s">
        <v>824</v>
      </c>
      <c r="C4013" s="20" t="s">
        <v>4</v>
      </c>
      <c r="D4013" t="s">
        <v>1256</v>
      </c>
      <c r="E4013"/>
      <c r="F4013"/>
      <c r="G4013"/>
      <c r="H4013"/>
      <c r="I4013" s="20"/>
    </row>
    <row r="4014" spans="1:9" x14ac:dyDescent="0.25">
      <c r="A4014" s="37" t="s">
        <v>983</v>
      </c>
      <c r="B4014" s="49" t="s">
        <v>824</v>
      </c>
      <c r="C4014" s="20" t="s">
        <v>4</v>
      </c>
      <c r="D4014" t="s">
        <v>1257</v>
      </c>
      <c r="E4014"/>
      <c r="F4014"/>
      <c r="G4014"/>
      <c r="H4014"/>
      <c r="I4014" s="20"/>
    </row>
    <row r="4015" spans="1:9" x14ac:dyDescent="0.25">
      <c r="A4015" s="37" t="s">
        <v>983</v>
      </c>
      <c r="B4015" s="49" t="s">
        <v>824</v>
      </c>
      <c r="C4015" s="20" t="s">
        <v>4</v>
      </c>
      <c r="D4015" t="s">
        <v>1258</v>
      </c>
      <c r="E4015"/>
      <c r="F4015"/>
      <c r="G4015"/>
      <c r="H4015"/>
      <c r="I4015" s="20"/>
    </row>
    <row r="4016" spans="1:9" x14ac:dyDescent="0.25">
      <c r="A4016" s="37" t="s">
        <v>983</v>
      </c>
      <c r="B4016" s="49" t="s">
        <v>824</v>
      </c>
      <c r="C4016" s="20" t="s">
        <v>4</v>
      </c>
      <c r="D4016" t="s">
        <v>1259</v>
      </c>
      <c r="E4016"/>
      <c r="F4016"/>
      <c r="G4016"/>
      <c r="H4016"/>
      <c r="I4016" s="20"/>
    </row>
    <row r="4017" spans="1:9" x14ac:dyDescent="0.25">
      <c r="A4017" s="37" t="s">
        <v>983</v>
      </c>
      <c r="B4017" s="49" t="s">
        <v>824</v>
      </c>
      <c r="C4017" s="20" t="s">
        <v>4</v>
      </c>
      <c r="D4017" t="s">
        <v>1260</v>
      </c>
      <c r="E4017"/>
      <c r="F4017"/>
      <c r="G4017"/>
      <c r="H4017"/>
      <c r="I4017" s="20"/>
    </row>
    <row r="4018" spans="1:9" x14ac:dyDescent="0.25">
      <c r="A4018" s="37" t="s">
        <v>983</v>
      </c>
      <c r="B4018" s="49" t="s">
        <v>824</v>
      </c>
      <c r="C4018" s="20" t="s">
        <v>4</v>
      </c>
      <c r="D4018" t="s">
        <v>1261</v>
      </c>
      <c r="E4018"/>
      <c r="F4018"/>
      <c r="G4018"/>
      <c r="H4018"/>
      <c r="I4018" s="20"/>
    </row>
    <row r="4019" spans="1:9" x14ac:dyDescent="0.25">
      <c r="A4019" s="37" t="s">
        <v>983</v>
      </c>
      <c r="B4019" s="49" t="s">
        <v>824</v>
      </c>
      <c r="C4019" s="20" t="s">
        <v>4</v>
      </c>
      <c r="D4019" t="s">
        <v>1262</v>
      </c>
      <c r="E4019"/>
      <c r="F4019"/>
      <c r="G4019"/>
      <c r="H4019"/>
      <c r="I4019" s="20"/>
    </row>
    <row r="4020" spans="1:9" x14ac:dyDescent="0.25">
      <c r="A4020" s="37" t="s">
        <v>983</v>
      </c>
      <c r="B4020" s="49" t="s">
        <v>824</v>
      </c>
      <c r="C4020" s="20" t="s">
        <v>4</v>
      </c>
      <c r="D4020" t="s">
        <v>1263</v>
      </c>
      <c r="E4020"/>
      <c r="F4020"/>
      <c r="G4020"/>
      <c r="H4020"/>
      <c r="I4020" s="20"/>
    </row>
    <row r="4021" spans="1:9" x14ac:dyDescent="0.25">
      <c r="A4021" s="37" t="s">
        <v>983</v>
      </c>
      <c r="B4021" s="49" t="s">
        <v>824</v>
      </c>
      <c r="C4021" s="20" t="s">
        <v>4</v>
      </c>
      <c r="D4021" t="s">
        <v>1264</v>
      </c>
      <c r="E4021"/>
      <c r="F4021"/>
      <c r="G4021"/>
      <c r="H4021"/>
      <c r="I4021" s="20"/>
    </row>
    <row r="4022" spans="1:9" x14ac:dyDescent="0.25">
      <c r="A4022" s="37" t="s">
        <v>983</v>
      </c>
      <c r="B4022" s="49" t="s">
        <v>824</v>
      </c>
      <c r="C4022" s="20" t="s">
        <v>4</v>
      </c>
      <c r="D4022" t="s">
        <v>1265</v>
      </c>
      <c r="E4022"/>
      <c r="F4022"/>
      <c r="G4022"/>
      <c r="H4022"/>
      <c r="I4022" s="20"/>
    </row>
    <row r="4023" spans="1:9" x14ac:dyDescent="0.25">
      <c r="A4023" s="37" t="s">
        <v>983</v>
      </c>
      <c r="B4023" s="49" t="s">
        <v>824</v>
      </c>
      <c r="C4023" s="20" t="s">
        <v>4</v>
      </c>
      <c r="D4023" t="s">
        <v>1266</v>
      </c>
      <c r="E4023"/>
      <c r="F4023"/>
      <c r="G4023"/>
      <c r="H4023"/>
      <c r="I4023" s="20"/>
    </row>
    <row r="4024" spans="1:9" x14ac:dyDescent="0.25">
      <c r="A4024" s="37" t="s">
        <v>983</v>
      </c>
      <c r="B4024" s="49" t="s">
        <v>824</v>
      </c>
      <c r="C4024" s="20" t="s">
        <v>4</v>
      </c>
      <c r="D4024" t="s">
        <v>1267</v>
      </c>
      <c r="E4024"/>
      <c r="F4024"/>
      <c r="G4024"/>
      <c r="H4024"/>
      <c r="I4024" s="20"/>
    </row>
    <row r="4025" spans="1:9" x14ac:dyDescent="0.25">
      <c r="A4025" s="37" t="s">
        <v>983</v>
      </c>
      <c r="B4025" s="49" t="s">
        <v>824</v>
      </c>
      <c r="C4025" s="20" t="s">
        <v>4</v>
      </c>
      <c r="D4025" t="s">
        <v>1268</v>
      </c>
      <c r="E4025"/>
      <c r="F4025"/>
      <c r="G4025"/>
      <c r="H4025"/>
      <c r="I4025" s="20"/>
    </row>
    <row r="4026" spans="1:9" x14ac:dyDescent="0.25">
      <c r="A4026" s="37" t="s">
        <v>983</v>
      </c>
      <c r="B4026" s="49" t="s">
        <v>824</v>
      </c>
      <c r="C4026" s="20" t="s">
        <v>4</v>
      </c>
      <c r="D4026" t="s">
        <v>1269</v>
      </c>
      <c r="E4026"/>
      <c r="F4026"/>
      <c r="G4026"/>
      <c r="H4026"/>
      <c r="I4026" s="20"/>
    </row>
    <row r="4027" spans="1:9" x14ac:dyDescent="0.25">
      <c r="A4027" s="37" t="s">
        <v>983</v>
      </c>
      <c r="B4027" s="49" t="s">
        <v>824</v>
      </c>
      <c r="C4027" s="20" t="s">
        <v>4</v>
      </c>
      <c r="D4027" t="s">
        <v>1270</v>
      </c>
      <c r="E4027"/>
      <c r="F4027"/>
      <c r="G4027"/>
      <c r="H4027"/>
      <c r="I4027" s="20"/>
    </row>
    <row r="4028" spans="1:9" x14ac:dyDescent="0.25">
      <c r="A4028" s="37" t="s">
        <v>983</v>
      </c>
      <c r="B4028" s="49" t="s">
        <v>824</v>
      </c>
      <c r="C4028" s="20" t="s">
        <v>4</v>
      </c>
      <c r="D4028" t="s">
        <v>1271</v>
      </c>
      <c r="E4028"/>
      <c r="F4028"/>
      <c r="G4028"/>
      <c r="H4028"/>
      <c r="I4028" s="20"/>
    </row>
    <row r="4029" spans="1:9" x14ac:dyDescent="0.25">
      <c r="A4029" s="37" t="s">
        <v>983</v>
      </c>
      <c r="B4029" s="49" t="s">
        <v>824</v>
      </c>
      <c r="C4029" s="20" t="s">
        <v>4</v>
      </c>
      <c r="D4029" t="s">
        <v>1272</v>
      </c>
      <c r="E4029"/>
      <c r="F4029"/>
      <c r="G4029"/>
      <c r="H4029"/>
      <c r="I4029" s="20"/>
    </row>
    <row r="4030" spans="1:9" x14ac:dyDescent="0.25">
      <c r="A4030" s="37" t="s">
        <v>983</v>
      </c>
      <c r="B4030" s="49" t="s">
        <v>824</v>
      </c>
      <c r="C4030" s="20" t="s">
        <v>4</v>
      </c>
      <c r="D4030" t="s">
        <v>1273</v>
      </c>
      <c r="E4030"/>
      <c r="F4030"/>
      <c r="G4030"/>
      <c r="H4030"/>
      <c r="I4030" s="20"/>
    </row>
    <row r="4031" spans="1:9" x14ac:dyDescent="0.25">
      <c r="A4031" s="37" t="s">
        <v>983</v>
      </c>
      <c r="B4031" s="49" t="s">
        <v>824</v>
      </c>
      <c r="C4031" s="20" t="s">
        <v>4</v>
      </c>
      <c r="D4031" t="s">
        <v>1274</v>
      </c>
      <c r="E4031"/>
      <c r="F4031"/>
      <c r="G4031"/>
      <c r="H4031"/>
      <c r="I4031" s="20"/>
    </row>
    <row r="4032" spans="1:9" x14ac:dyDescent="0.25">
      <c r="A4032" s="37" t="s">
        <v>983</v>
      </c>
      <c r="B4032" s="49" t="s">
        <v>824</v>
      </c>
      <c r="C4032" s="20" t="s">
        <v>4</v>
      </c>
      <c r="D4032" t="s">
        <v>1275</v>
      </c>
      <c r="E4032"/>
      <c r="F4032"/>
      <c r="G4032"/>
      <c r="H4032"/>
      <c r="I4032" s="20"/>
    </row>
    <row r="4033" spans="1:9" x14ac:dyDescent="0.25">
      <c r="A4033" s="37" t="s">
        <v>983</v>
      </c>
      <c r="B4033" s="49" t="s">
        <v>824</v>
      </c>
      <c r="C4033" s="20" t="s">
        <v>4</v>
      </c>
      <c r="D4033" t="s">
        <v>1276</v>
      </c>
      <c r="E4033"/>
      <c r="F4033"/>
      <c r="G4033"/>
      <c r="H4033"/>
      <c r="I4033" s="20"/>
    </row>
    <row r="4034" spans="1:9" x14ac:dyDescent="0.25">
      <c r="A4034" s="37" t="s">
        <v>983</v>
      </c>
      <c r="B4034" s="49" t="s">
        <v>824</v>
      </c>
      <c r="C4034" s="20" t="s">
        <v>4</v>
      </c>
      <c r="D4034" t="s">
        <v>1277</v>
      </c>
      <c r="E4034"/>
      <c r="F4034"/>
      <c r="G4034"/>
      <c r="H4034"/>
      <c r="I4034" s="20"/>
    </row>
    <row r="4035" spans="1:9" x14ac:dyDescent="0.25">
      <c r="A4035" s="37" t="s">
        <v>983</v>
      </c>
      <c r="B4035" s="49" t="s">
        <v>824</v>
      </c>
      <c r="C4035" s="20" t="s">
        <v>4</v>
      </c>
      <c r="D4035" t="s">
        <v>1278</v>
      </c>
      <c r="E4035"/>
      <c r="F4035"/>
      <c r="G4035"/>
      <c r="H4035"/>
      <c r="I4035" s="20"/>
    </row>
    <row r="4036" spans="1:9" x14ac:dyDescent="0.25">
      <c r="A4036" s="37" t="s">
        <v>983</v>
      </c>
      <c r="B4036" s="49" t="s">
        <v>824</v>
      </c>
      <c r="C4036" s="20" t="s">
        <v>4</v>
      </c>
      <c r="D4036" t="s">
        <v>1279</v>
      </c>
      <c r="E4036"/>
      <c r="F4036"/>
      <c r="G4036"/>
      <c r="H4036"/>
      <c r="I4036" s="20"/>
    </row>
    <row r="4037" spans="1:9" x14ac:dyDescent="0.25">
      <c r="A4037" s="37" t="s">
        <v>983</v>
      </c>
      <c r="B4037" s="49" t="s">
        <v>824</v>
      </c>
      <c r="C4037" s="20" t="s">
        <v>4</v>
      </c>
      <c r="D4037" t="s">
        <v>1281</v>
      </c>
      <c r="E4037"/>
      <c r="F4037"/>
      <c r="G4037"/>
      <c r="H4037"/>
      <c r="I4037" s="20"/>
    </row>
    <row r="4038" spans="1:9" x14ac:dyDescent="0.25">
      <c r="A4038" s="37" t="s">
        <v>983</v>
      </c>
      <c r="B4038" s="49" t="s">
        <v>824</v>
      </c>
      <c r="C4038" s="20" t="s">
        <v>4</v>
      </c>
      <c r="D4038" t="s">
        <v>1282</v>
      </c>
      <c r="E4038"/>
      <c r="F4038"/>
      <c r="G4038"/>
      <c r="H4038"/>
      <c r="I4038" s="20"/>
    </row>
    <row r="4039" spans="1:9" x14ac:dyDescent="0.25">
      <c r="A4039" s="37" t="s">
        <v>983</v>
      </c>
      <c r="B4039" s="49" t="s">
        <v>824</v>
      </c>
      <c r="C4039" s="20" t="s">
        <v>4</v>
      </c>
      <c r="D4039" t="s">
        <v>1283</v>
      </c>
      <c r="E4039"/>
      <c r="F4039"/>
      <c r="G4039"/>
      <c r="H4039"/>
      <c r="I4039" s="20"/>
    </row>
    <row r="4040" spans="1:9" x14ac:dyDescent="0.25">
      <c r="A4040" s="37" t="s">
        <v>983</v>
      </c>
      <c r="B4040" s="49" t="s">
        <v>824</v>
      </c>
      <c r="C4040" s="20" t="s">
        <v>4</v>
      </c>
      <c r="D4040" t="s">
        <v>1284</v>
      </c>
      <c r="E4040"/>
      <c r="F4040"/>
      <c r="G4040"/>
      <c r="H4040"/>
      <c r="I4040" s="20"/>
    </row>
    <row r="4041" spans="1:9" x14ac:dyDescent="0.25">
      <c r="A4041" s="37" t="s">
        <v>983</v>
      </c>
      <c r="B4041" s="49" t="s">
        <v>824</v>
      </c>
      <c r="C4041" s="20" t="s">
        <v>4</v>
      </c>
      <c r="D4041" t="s">
        <v>1285</v>
      </c>
      <c r="E4041"/>
      <c r="F4041" s="50" t="s">
        <v>1286</v>
      </c>
      <c r="G4041"/>
      <c r="H4041" s="12" t="s">
        <v>101</v>
      </c>
      <c r="I4041" s="51">
        <v>45</v>
      </c>
    </row>
    <row r="4042" spans="1:9" x14ac:dyDescent="0.25">
      <c r="A4042" s="37" t="s">
        <v>983</v>
      </c>
      <c r="B4042" s="49" t="s">
        <v>824</v>
      </c>
      <c r="C4042" s="20" t="s">
        <v>4</v>
      </c>
      <c r="D4042" t="s">
        <v>1287</v>
      </c>
      <c r="E4042"/>
      <c r="F4042" s="50" t="s">
        <v>987</v>
      </c>
      <c r="G4042"/>
      <c r="H4042" t="s">
        <v>96</v>
      </c>
      <c r="I4042" s="51">
        <v>1</v>
      </c>
    </row>
    <row r="4043" spans="1:9" x14ac:dyDescent="0.25">
      <c r="A4043" s="37" t="s">
        <v>983</v>
      </c>
      <c r="B4043" s="49" t="s">
        <v>824</v>
      </c>
      <c r="C4043" s="20" t="s">
        <v>4</v>
      </c>
      <c r="D4043" t="s">
        <v>1288</v>
      </c>
      <c r="E4043"/>
      <c r="F4043" s="50" t="s">
        <v>988</v>
      </c>
      <c r="G4043"/>
      <c r="H4043" t="s">
        <v>96</v>
      </c>
      <c r="I4043" s="51">
        <v>1</v>
      </c>
    </row>
    <row r="4044" spans="1:9" x14ac:dyDescent="0.25">
      <c r="A4044" s="37" t="s">
        <v>983</v>
      </c>
      <c r="B4044" s="49" t="s">
        <v>824</v>
      </c>
      <c r="C4044" s="20" t="s">
        <v>4</v>
      </c>
      <c r="D4044" t="s">
        <v>1289</v>
      </c>
      <c r="E4044"/>
      <c r="F4044" s="50" t="s">
        <v>1290</v>
      </c>
      <c r="G4044"/>
      <c r="H4044" t="s">
        <v>96</v>
      </c>
      <c r="I4044" s="51">
        <v>1</v>
      </c>
    </row>
    <row r="4045" spans="1:9" x14ac:dyDescent="0.25">
      <c r="A4045" s="37" t="s">
        <v>983</v>
      </c>
      <c r="B4045" s="49" t="s">
        <v>824</v>
      </c>
      <c r="C4045" s="20" t="s">
        <v>4</v>
      </c>
      <c r="D4045" t="s">
        <v>1291</v>
      </c>
      <c r="E4045"/>
      <c r="F4045"/>
      <c r="G4045"/>
      <c r="H4045"/>
      <c r="I4045" s="51"/>
    </row>
    <row r="4046" spans="1:9" x14ac:dyDescent="0.25">
      <c r="A4046" s="37" t="s">
        <v>983</v>
      </c>
      <c r="B4046" s="49" t="s">
        <v>824</v>
      </c>
      <c r="C4046" s="20" t="s">
        <v>4</v>
      </c>
      <c r="D4046" t="s">
        <v>1292</v>
      </c>
      <c r="E4046"/>
      <c r="F4046" s="50" t="s">
        <v>1219</v>
      </c>
      <c r="G4046"/>
      <c r="H4046" t="s">
        <v>96</v>
      </c>
      <c r="I4046" s="51">
        <v>1</v>
      </c>
    </row>
    <row r="4047" spans="1:9" x14ac:dyDescent="0.25">
      <c r="A4047" s="37" t="s">
        <v>983</v>
      </c>
      <c r="B4047" s="49" t="s">
        <v>824</v>
      </c>
      <c r="C4047" s="20" t="s">
        <v>4</v>
      </c>
      <c r="D4047" t="s">
        <v>1293</v>
      </c>
      <c r="E4047"/>
      <c r="F4047" s="50" t="s">
        <v>1294</v>
      </c>
      <c r="G4047"/>
      <c r="H4047"/>
      <c r="I4047" s="51"/>
    </row>
    <row r="4048" spans="1:9" x14ac:dyDescent="0.25">
      <c r="A4048" s="37" t="s">
        <v>983</v>
      </c>
      <c r="B4048" s="49" t="s">
        <v>824</v>
      </c>
      <c r="C4048" s="20" t="s">
        <v>4</v>
      </c>
      <c r="D4048" t="s">
        <v>1296</v>
      </c>
      <c r="E4048"/>
      <c r="F4048" s="50" t="s">
        <v>1294</v>
      </c>
      <c r="G4048"/>
      <c r="H4048" t="s">
        <v>96</v>
      </c>
      <c r="I4048" s="51">
        <v>2</v>
      </c>
    </row>
    <row r="4049" spans="1:9" x14ac:dyDescent="0.25">
      <c r="A4049" s="37" t="s">
        <v>983</v>
      </c>
      <c r="B4049" s="49" t="s">
        <v>824</v>
      </c>
      <c r="C4049" s="20" t="s">
        <v>4</v>
      </c>
      <c r="D4049" t="s">
        <v>1297</v>
      </c>
      <c r="E4049"/>
      <c r="F4049"/>
      <c r="G4049"/>
      <c r="H4049"/>
      <c r="I4049" s="20"/>
    </row>
    <row r="4050" spans="1:9" x14ac:dyDescent="0.25">
      <c r="A4050" s="37" t="s">
        <v>983</v>
      </c>
      <c r="B4050" s="49" t="s">
        <v>824</v>
      </c>
      <c r="C4050" s="20" t="s">
        <v>4</v>
      </c>
      <c r="D4050" t="s">
        <v>1298</v>
      </c>
      <c r="E4050"/>
      <c r="F4050"/>
      <c r="G4050"/>
      <c r="H4050"/>
      <c r="I4050" s="20"/>
    </row>
    <row r="4051" spans="1:9" x14ac:dyDescent="0.25">
      <c r="A4051" s="37" t="s">
        <v>983</v>
      </c>
      <c r="B4051" s="49" t="s">
        <v>824</v>
      </c>
      <c r="C4051" s="20" t="s">
        <v>4</v>
      </c>
      <c r="D4051" t="s">
        <v>1299</v>
      </c>
      <c r="E4051"/>
      <c r="F4051"/>
      <c r="G4051"/>
      <c r="H4051"/>
      <c r="I4051" s="20"/>
    </row>
    <row r="4052" spans="1:9" x14ac:dyDescent="0.25">
      <c r="A4052" s="37" t="s">
        <v>983</v>
      </c>
      <c r="B4052" s="49" t="s">
        <v>824</v>
      </c>
      <c r="C4052" s="20" t="s">
        <v>4</v>
      </c>
      <c r="D4052" t="s">
        <v>1300</v>
      </c>
      <c r="E4052"/>
      <c r="F4052"/>
      <c r="G4052"/>
      <c r="H4052"/>
      <c r="I4052" s="20"/>
    </row>
    <row r="4053" spans="1:9" x14ac:dyDescent="0.25">
      <c r="A4053" s="37" t="s">
        <v>983</v>
      </c>
      <c r="B4053" s="49" t="s">
        <v>824</v>
      </c>
      <c r="C4053" s="20" t="s">
        <v>4</v>
      </c>
      <c r="D4053" t="s">
        <v>1301</v>
      </c>
      <c r="E4053"/>
      <c r="F4053" t="s">
        <v>1302</v>
      </c>
      <c r="G4053"/>
      <c r="H4053" t="s">
        <v>96</v>
      </c>
      <c r="I4053" s="51">
        <v>2</v>
      </c>
    </row>
    <row r="4054" spans="1:9" x14ac:dyDescent="0.25">
      <c r="A4054" s="37" t="s">
        <v>983</v>
      </c>
      <c r="B4054" s="49" t="s">
        <v>824</v>
      </c>
      <c r="C4054" s="20" t="s">
        <v>4</v>
      </c>
      <c r="D4054" t="s">
        <v>1303</v>
      </c>
      <c r="E4054"/>
      <c r="F4054" t="s">
        <v>1304</v>
      </c>
      <c r="G4054"/>
      <c r="H4054" s="12" t="s">
        <v>101</v>
      </c>
      <c r="I4054" s="51">
        <v>72</v>
      </c>
    </row>
    <row r="4055" spans="1:9" x14ac:dyDescent="0.25">
      <c r="A4055" s="37" t="s">
        <v>983</v>
      </c>
      <c r="B4055" s="49" t="s">
        <v>824</v>
      </c>
      <c r="C4055" s="20" t="s">
        <v>4</v>
      </c>
      <c r="D4055" t="s">
        <v>1305</v>
      </c>
      <c r="E4055"/>
      <c r="F4055" t="s">
        <v>985</v>
      </c>
      <c r="G4055"/>
      <c r="H4055" t="s">
        <v>96</v>
      </c>
      <c r="I4055" s="51">
        <v>32</v>
      </c>
    </row>
    <row r="4056" spans="1:9" x14ac:dyDescent="0.25">
      <c r="A4056" s="37" t="s">
        <v>983</v>
      </c>
      <c r="B4056" s="49" t="s">
        <v>824</v>
      </c>
      <c r="C4056" s="20" t="s">
        <v>4</v>
      </c>
      <c r="D4056" t="s">
        <v>1301</v>
      </c>
      <c r="E4056"/>
      <c r="F4056" t="s">
        <v>1306</v>
      </c>
      <c r="G4056"/>
      <c r="H4056" t="s">
        <v>96</v>
      </c>
      <c r="I4056" s="51">
        <v>2</v>
      </c>
    </row>
    <row r="4057" spans="1:9" x14ac:dyDescent="0.25">
      <c r="A4057" s="37" t="s">
        <v>983</v>
      </c>
      <c r="B4057" s="49" t="s">
        <v>824</v>
      </c>
      <c r="C4057" s="20" t="s">
        <v>4</v>
      </c>
      <c r="D4057" t="s">
        <v>1307</v>
      </c>
      <c r="E4057"/>
      <c r="F4057" t="s">
        <v>1232</v>
      </c>
      <c r="G4057"/>
      <c r="H4057"/>
      <c r="I4057" s="20"/>
    </row>
    <row r="4058" spans="1:9" x14ac:dyDescent="0.25">
      <c r="A4058" s="37" t="s">
        <v>983</v>
      </c>
      <c r="B4058" s="49" t="s">
        <v>824</v>
      </c>
      <c r="C4058" s="20" t="s">
        <v>4</v>
      </c>
      <c r="D4058" t="s">
        <v>1308</v>
      </c>
      <c r="E4058"/>
      <c r="F4058"/>
      <c r="G4058"/>
      <c r="H4058"/>
      <c r="I4058" s="20"/>
    </row>
    <row r="4059" spans="1:9" x14ac:dyDescent="0.25">
      <c r="A4059" s="37" t="s">
        <v>983</v>
      </c>
      <c r="B4059" s="49" t="s">
        <v>824</v>
      </c>
      <c r="C4059" s="20" t="s">
        <v>2</v>
      </c>
      <c r="D4059" t="s">
        <v>1220</v>
      </c>
      <c r="E4059"/>
      <c r="F4059"/>
      <c r="G4059"/>
      <c r="H4059"/>
      <c r="I4059" s="20"/>
    </row>
    <row r="4060" spans="1:9" x14ac:dyDescent="0.25">
      <c r="A4060" s="37" t="s">
        <v>983</v>
      </c>
      <c r="B4060" s="49" t="s">
        <v>824</v>
      </c>
      <c r="C4060" s="20" t="s">
        <v>2</v>
      </c>
      <c r="D4060" t="s">
        <v>1221</v>
      </c>
      <c r="E4060"/>
      <c r="F4060"/>
      <c r="G4060"/>
      <c r="H4060"/>
      <c r="I4060" s="20"/>
    </row>
    <row r="4061" spans="1:9" x14ac:dyDescent="0.25">
      <c r="A4061" s="37" t="s">
        <v>983</v>
      </c>
      <c r="B4061" s="49" t="s">
        <v>824</v>
      </c>
      <c r="C4061" s="20" t="s">
        <v>2</v>
      </c>
      <c r="D4061" t="s">
        <v>1222</v>
      </c>
      <c r="E4061"/>
      <c r="F4061"/>
      <c r="G4061"/>
      <c r="H4061"/>
      <c r="I4061" s="20"/>
    </row>
    <row r="4062" spans="1:9" x14ac:dyDescent="0.25">
      <c r="A4062" s="37" t="s">
        <v>983</v>
      </c>
      <c r="B4062" s="49" t="s">
        <v>824</v>
      </c>
      <c r="C4062" s="20" t="s">
        <v>2</v>
      </c>
      <c r="D4062" t="s">
        <v>1223</v>
      </c>
      <c r="E4062"/>
      <c r="F4062"/>
      <c r="G4062"/>
      <c r="H4062"/>
      <c r="I4062" s="20"/>
    </row>
    <row r="4063" spans="1:9" x14ac:dyDescent="0.25">
      <c r="A4063" s="37" t="s">
        <v>983</v>
      </c>
      <c r="B4063" s="49" t="s">
        <v>824</v>
      </c>
      <c r="C4063" s="20" t="s">
        <v>2</v>
      </c>
      <c r="D4063" t="s">
        <v>1224</v>
      </c>
      <c r="E4063"/>
      <c r="F4063"/>
      <c r="G4063"/>
      <c r="H4063"/>
      <c r="I4063" s="20"/>
    </row>
    <row r="4064" spans="1:9" x14ac:dyDescent="0.25">
      <c r="A4064" s="37" t="s">
        <v>983</v>
      </c>
      <c r="B4064" s="49" t="s">
        <v>824</v>
      </c>
      <c r="C4064" s="20" t="s">
        <v>2</v>
      </c>
      <c r="D4064" t="s">
        <v>1225</v>
      </c>
      <c r="E4064"/>
      <c r="F4064"/>
      <c r="G4064"/>
      <c r="H4064"/>
      <c r="I4064" s="20"/>
    </row>
    <row r="4065" spans="1:9" x14ac:dyDescent="0.25">
      <c r="A4065" s="37" t="s">
        <v>983</v>
      </c>
      <c r="B4065" s="49" t="s">
        <v>824</v>
      </c>
      <c r="C4065" s="20" t="s">
        <v>2</v>
      </c>
      <c r="D4065" t="s">
        <v>1226</v>
      </c>
      <c r="E4065"/>
      <c r="F4065"/>
      <c r="G4065"/>
      <c r="H4065"/>
      <c r="I4065" s="20"/>
    </row>
    <row r="4066" spans="1:9" x14ac:dyDescent="0.25">
      <c r="A4066" s="37" t="s">
        <v>983</v>
      </c>
      <c r="B4066" s="49" t="s">
        <v>824</v>
      </c>
      <c r="C4066" s="20" t="s">
        <v>2</v>
      </c>
      <c r="D4066" t="s">
        <v>1227</v>
      </c>
      <c r="E4066"/>
      <c r="F4066"/>
      <c r="G4066"/>
      <c r="H4066"/>
      <c r="I4066" s="20"/>
    </row>
    <row r="4067" spans="1:9" x14ac:dyDescent="0.25">
      <c r="A4067" s="37" t="s">
        <v>983</v>
      </c>
      <c r="B4067" s="49" t="s">
        <v>824</v>
      </c>
      <c r="C4067" s="20" t="s">
        <v>2</v>
      </c>
      <c r="D4067" t="s">
        <v>1228</v>
      </c>
      <c r="E4067"/>
      <c r="F4067"/>
      <c r="G4067"/>
      <c r="H4067"/>
      <c r="I4067" s="20"/>
    </row>
    <row r="4068" spans="1:9" x14ac:dyDescent="0.25">
      <c r="A4068" s="37" t="s">
        <v>983</v>
      </c>
      <c r="B4068" s="49" t="s">
        <v>824</v>
      </c>
      <c r="C4068" s="20" t="s">
        <v>2</v>
      </c>
      <c r="D4068" t="s">
        <v>1229</v>
      </c>
      <c r="E4068"/>
      <c r="F4068" t="s">
        <v>1230</v>
      </c>
      <c r="G4068"/>
      <c r="H4068"/>
      <c r="I4068" s="20"/>
    </row>
    <row r="4069" spans="1:9" x14ac:dyDescent="0.25">
      <c r="A4069" s="37" t="s">
        <v>983</v>
      </c>
      <c r="B4069" s="49" t="s">
        <v>824</v>
      </c>
      <c r="C4069" s="20" t="s">
        <v>2</v>
      </c>
      <c r="D4069" t="s">
        <v>1233</v>
      </c>
      <c r="E4069"/>
      <c r="F4069"/>
      <c r="G4069"/>
      <c r="H4069"/>
      <c r="I4069" s="20"/>
    </row>
    <row r="4070" spans="1:9" x14ac:dyDescent="0.25">
      <c r="A4070" s="37" t="s">
        <v>983</v>
      </c>
      <c r="B4070" s="49" t="s">
        <v>824</v>
      </c>
      <c r="C4070" s="20" t="s">
        <v>2</v>
      </c>
      <c r="D4070" t="s">
        <v>1234</v>
      </c>
      <c r="E4070"/>
      <c r="F4070"/>
      <c r="G4070"/>
      <c r="H4070"/>
      <c r="I4070" s="20"/>
    </row>
    <row r="4071" spans="1:9" x14ac:dyDescent="0.25">
      <c r="A4071" s="37" t="s">
        <v>983</v>
      </c>
      <c r="B4071" s="49" t="s">
        <v>824</v>
      </c>
      <c r="C4071" s="20" t="s">
        <v>2</v>
      </c>
      <c r="D4071" t="s">
        <v>1235</v>
      </c>
      <c r="E4071"/>
      <c r="F4071"/>
      <c r="G4071"/>
      <c r="H4071"/>
      <c r="I4071" s="20"/>
    </row>
    <row r="4072" spans="1:9" x14ac:dyDescent="0.25">
      <c r="A4072" s="37" t="s">
        <v>983</v>
      </c>
      <c r="B4072" s="49" t="s">
        <v>824</v>
      </c>
      <c r="C4072" s="20" t="s">
        <v>2</v>
      </c>
      <c r="D4072" t="s">
        <v>1236</v>
      </c>
      <c r="E4072"/>
      <c r="F4072" t="s">
        <v>1237</v>
      </c>
      <c r="G4072"/>
      <c r="H4072"/>
      <c r="I4072" s="20"/>
    </row>
    <row r="4073" spans="1:9" x14ac:dyDescent="0.25">
      <c r="A4073" s="37" t="s">
        <v>983</v>
      </c>
      <c r="B4073" s="49" t="s">
        <v>824</v>
      </c>
      <c r="C4073" s="20" t="s">
        <v>2</v>
      </c>
      <c r="D4073" t="s">
        <v>1238</v>
      </c>
      <c r="E4073"/>
      <c r="F4073" t="s">
        <v>1239</v>
      </c>
      <c r="G4073"/>
      <c r="H4073"/>
      <c r="I4073" s="20"/>
    </row>
    <row r="4074" spans="1:9" x14ac:dyDescent="0.25">
      <c r="A4074" s="37" t="s">
        <v>983</v>
      </c>
      <c r="B4074" s="49" t="s">
        <v>824</v>
      </c>
      <c r="C4074" s="20" t="s">
        <v>2</v>
      </c>
      <c r="D4074" t="s">
        <v>1240</v>
      </c>
      <c r="E4074"/>
      <c r="F4074"/>
      <c r="G4074"/>
      <c r="H4074"/>
      <c r="I4074" s="20"/>
    </row>
    <row r="4075" spans="1:9" x14ac:dyDescent="0.25">
      <c r="A4075" s="37" t="s">
        <v>983</v>
      </c>
      <c r="B4075" s="49" t="s">
        <v>824</v>
      </c>
      <c r="C4075" s="20" t="s">
        <v>2</v>
      </c>
      <c r="D4075" t="s">
        <v>1241</v>
      </c>
      <c r="E4075"/>
      <c r="F4075"/>
      <c r="G4075"/>
      <c r="H4075"/>
      <c r="I4075" s="20"/>
    </row>
    <row r="4076" spans="1:9" x14ac:dyDescent="0.25">
      <c r="A4076" s="37" t="s">
        <v>983</v>
      </c>
      <c r="B4076" s="49" t="s">
        <v>824</v>
      </c>
      <c r="C4076" s="20" t="s">
        <v>2</v>
      </c>
      <c r="D4076" t="s">
        <v>1242</v>
      </c>
      <c r="E4076"/>
      <c r="F4076"/>
      <c r="G4076"/>
      <c r="H4076"/>
      <c r="I4076" s="20"/>
    </row>
    <row r="4077" spans="1:9" x14ac:dyDescent="0.25">
      <c r="A4077" s="37" t="s">
        <v>983</v>
      </c>
      <c r="B4077" s="49" t="s">
        <v>824</v>
      </c>
      <c r="C4077" s="20" t="s">
        <v>2</v>
      </c>
      <c r="D4077" t="s">
        <v>1243</v>
      </c>
      <c r="E4077"/>
      <c r="F4077"/>
      <c r="G4077"/>
      <c r="H4077"/>
      <c r="I4077" s="20"/>
    </row>
    <row r="4078" spans="1:9" x14ac:dyDescent="0.25">
      <c r="A4078" s="37" t="s">
        <v>983</v>
      </c>
      <c r="B4078" s="49" t="s">
        <v>824</v>
      </c>
      <c r="C4078" s="20" t="s">
        <v>2</v>
      </c>
      <c r="D4078" t="s">
        <v>1244</v>
      </c>
      <c r="E4078"/>
      <c r="F4078"/>
      <c r="G4078"/>
      <c r="H4078"/>
      <c r="I4078" s="20"/>
    </row>
    <row r="4079" spans="1:9" x14ac:dyDescent="0.25">
      <c r="A4079" s="37" t="s">
        <v>983</v>
      </c>
      <c r="B4079" s="49" t="s">
        <v>824</v>
      </c>
      <c r="C4079" s="20" t="s">
        <v>2</v>
      </c>
      <c r="D4079" t="s">
        <v>1245</v>
      </c>
      <c r="E4079"/>
      <c r="F4079"/>
      <c r="G4079"/>
      <c r="H4079"/>
      <c r="I4079" s="20"/>
    </row>
    <row r="4080" spans="1:9" x14ac:dyDescent="0.25">
      <c r="A4080" s="37" t="s">
        <v>983</v>
      </c>
      <c r="B4080" s="49" t="s">
        <v>824</v>
      </c>
      <c r="C4080" s="20" t="s">
        <v>2</v>
      </c>
      <c r="D4080" t="s">
        <v>1246</v>
      </c>
      <c r="E4080"/>
      <c r="F4080" t="s">
        <v>197</v>
      </c>
      <c r="G4080"/>
      <c r="H4080"/>
      <c r="I4080" s="20"/>
    </row>
    <row r="4081" spans="1:9" x14ac:dyDescent="0.25">
      <c r="A4081" s="37" t="s">
        <v>983</v>
      </c>
      <c r="B4081" s="49" t="s">
        <v>824</v>
      </c>
      <c r="C4081" s="20" t="s">
        <v>2</v>
      </c>
      <c r="D4081" t="s">
        <v>1247</v>
      </c>
      <c r="E4081"/>
      <c r="F4081"/>
      <c r="G4081"/>
      <c r="H4081"/>
      <c r="I4081" s="20"/>
    </row>
    <row r="4082" spans="1:9" x14ac:dyDescent="0.25">
      <c r="A4082" s="37" t="s">
        <v>983</v>
      </c>
      <c r="B4082" s="49" t="s">
        <v>824</v>
      </c>
      <c r="C4082" s="20" t="s">
        <v>2</v>
      </c>
      <c r="D4082" t="s">
        <v>1246</v>
      </c>
      <c r="E4082"/>
      <c r="F4082" t="s">
        <v>197</v>
      </c>
      <c r="G4082"/>
      <c r="H4082"/>
      <c r="I4082" s="20"/>
    </row>
    <row r="4083" spans="1:9" x14ac:dyDescent="0.25">
      <c r="A4083" s="37" t="s">
        <v>983</v>
      </c>
      <c r="B4083" s="49" t="s">
        <v>824</v>
      </c>
      <c r="C4083" s="20" t="s">
        <v>2</v>
      </c>
      <c r="D4083" t="s">
        <v>1247</v>
      </c>
      <c r="E4083"/>
      <c r="F4083"/>
      <c r="G4083"/>
      <c r="H4083"/>
      <c r="I4083" s="20"/>
    </row>
    <row r="4084" spans="1:9" x14ac:dyDescent="0.25">
      <c r="A4084" s="37" t="s">
        <v>983</v>
      </c>
      <c r="B4084" s="49" t="s">
        <v>824</v>
      </c>
      <c r="C4084" s="20" t="s">
        <v>2</v>
      </c>
      <c r="D4084" t="s">
        <v>1248</v>
      </c>
      <c r="E4084"/>
      <c r="F4084" t="s">
        <v>197</v>
      </c>
      <c r="G4084"/>
      <c r="H4084"/>
      <c r="I4084" s="20"/>
    </row>
    <row r="4085" spans="1:9" x14ac:dyDescent="0.25">
      <c r="A4085" s="37" t="s">
        <v>983</v>
      </c>
      <c r="B4085" s="49" t="s">
        <v>824</v>
      </c>
      <c r="C4085" s="20" t="s">
        <v>2</v>
      </c>
      <c r="D4085" t="s">
        <v>1249</v>
      </c>
      <c r="E4085"/>
      <c r="F4085"/>
      <c r="G4085"/>
      <c r="H4085"/>
      <c r="I4085" s="20"/>
    </row>
    <row r="4086" spans="1:9" x14ac:dyDescent="0.25">
      <c r="A4086" s="37" t="s">
        <v>983</v>
      </c>
      <c r="B4086" s="49" t="s">
        <v>824</v>
      </c>
      <c r="C4086" s="20" t="s">
        <v>2</v>
      </c>
      <c r="D4086" t="s">
        <v>1250</v>
      </c>
      <c r="E4086"/>
      <c r="F4086" t="s">
        <v>1239</v>
      </c>
      <c r="G4086"/>
      <c r="H4086"/>
      <c r="I4086" s="20"/>
    </row>
    <row r="4087" spans="1:9" x14ac:dyDescent="0.25">
      <c r="A4087" s="37" t="s">
        <v>983</v>
      </c>
      <c r="B4087" s="49" t="s">
        <v>824</v>
      </c>
      <c r="C4087" s="20" t="s">
        <v>2</v>
      </c>
      <c r="D4087" t="s">
        <v>1251</v>
      </c>
      <c r="E4087"/>
      <c r="F4087" t="s">
        <v>197</v>
      </c>
      <c r="G4087"/>
      <c r="H4087"/>
      <c r="I4087" s="20"/>
    </row>
    <row r="4088" spans="1:9" x14ac:dyDescent="0.25">
      <c r="A4088" s="37" t="s">
        <v>983</v>
      </c>
      <c r="B4088" s="49" t="s">
        <v>824</v>
      </c>
      <c r="C4088" s="20" t="s">
        <v>2</v>
      </c>
      <c r="D4088" t="s">
        <v>1252</v>
      </c>
      <c r="E4088"/>
      <c r="F4088"/>
      <c r="G4088"/>
      <c r="H4088"/>
      <c r="I4088" s="20"/>
    </row>
    <row r="4089" spans="1:9" x14ac:dyDescent="0.25">
      <c r="A4089" s="37" t="s">
        <v>983</v>
      </c>
      <c r="B4089" s="49" t="s">
        <v>824</v>
      </c>
      <c r="C4089" s="20" t="s">
        <v>2</v>
      </c>
      <c r="D4089" t="s">
        <v>1253</v>
      </c>
      <c r="E4089"/>
      <c r="F4089"/>
      <c r="G4089"/>
      <c r="H4089"/>
      <c r="I4089" s="20"/>
    </row>
    <row r="4090" spans="1:9" x14ac:dyDescent="0.25">
      <c r="A4090" s="37" t="s">
        <v>983</v>
      </c>
      <c r="B4090" s="49" t="s">
        <v>824</v>
      </c>
      <c r="C4090" s="20" t="s">
        <v>2</v>
      </c>
      <c r="D4090" t="s">
        <v>1254</v>
      </c>
      <c r="E4090"/>
      <c r="F4090"/>
      <c r="G4090"/>
      <c r="H4090"/>
      <c r="I4090" s="20"/>
    </row>
    <row r="4091" spans="1:9" x14ac:dyDescent="0.25">
      <c r="A4091" s="37" t="s">
        <v>983</v>
      </c>
      <c r="B4091" s="49" t="s">
        <v>824</v>
      </c>
      <c r="C4091" s="20" t="s">
        <v>2</v>
      </c>
      <c r="D4091" t="s">
        <v>1255</v>
      </c>
      <c r="E4091"/>
      <c r="F4091" t="s">
        <v>1232</v>
      </c>
      <c r="G4091"/>
      <c r="H4091"/>
      <c r="I4091" s="20"/>
    </row>
    <row r="4092" spans="1:9" x14ac:dyDescent="0.25">
      <c r="A4092" s="37" t="s">
        <v>983</v>
      </c>
      <c r="B4092" s="49" t="s">
        <v>824</v>
      </c>
      <c r="C4092" s="20" t="s">
        <v>2</v>
      </c>
      <c r="D4092" t="s">
        <v>1256</v>
      </c>
      <c r="E4092"/>
      <c r="F4092"/>
      <c r="G4092"/>
      <c r="H4092"/>
      <c r="I4092" s="20"/>
    </row>
    <row r="4093" spans="1:9" x14ac:dyDescent="0.25">
      <c r="A4093" s="37" t="s">
        <v>983</v>
      </c>
      <c r="B4093" s="49" t="s">
        <v>824</v>
      </c>
      <c r="C4093" s="20" t="s">
        <v>2</v>
      </c>
      <c r="D4093" t="s">
        <v>1257</v>
      </c>
      <c r="E4093"/>
      <c r="F4093"/>
      <c r="G4093"/>
      <c r="H4093"/>
      <c r="I4093" s="20"/>
    </row>
    <row r="4094" spans="1:9" x14ac:dyDescent="0.25">
      <c r="A4094" s="37" t="s">
        <v>983</v>
      </c>
      <c r="B4094" s="49" t="s">
        <v>824</v>
      </c>
      <c r="C4094" s="20" t="s">
        <v>2</v>
      </c>
      <c r="D4094" t="s">
        <v>1258</v>
      </c>
      <c r="E4094"/>
      <c r="F4094"/>
      <c r="G4094"/>
      <c r="H4094"/>
      <c r="I4094" s="20"/>
    </row>
    <row r="4095" spans="1:9" x14ac:dyDescent="0.25">
      <c r="A4095" s="37" t="s">
        <v>983</v>
      </c>
      <c r="B4095" s="49" t="s">
        <v>824</v>
      </c>
      <c r="C4095" s="20" t="s">
        <v>2</v>
      </c>
      <c r="D4095" t="s">
        <v>1259</v>
      </c>
      <c r="E4095"/>
      <c r="F4095"/>
      <c r="G4095"/>
      <c r="H4095"/>
      <c r="I4095" s="20"/>
    </row>
    <row r="4096" spans="1:9" x14ac:dyDescent="0.25">
      <c r="A4096" s="37" t="s">
        <v>983</v>
      </c>
      <c r="B4096" s="49" t="s">
        <v>824</v>
      </c>
      <c r="C4096" s="20" t="s">
        <v>2</v>
      </c>
      <c r="D4096" t="s">
        <v>1260</v>
      </c>
      <c r="E4096"/>
      <c r="F4096"/>
      <c r="G4096"/>
      <c r="H4096"/>
      <c r="I4096" s="20"/>
    </row>
    <row r="4097" spans="1:9" x14ac:dyDescent="0.25">
      <c r="A4097" s="37" t="s">
        <v>983</v>
      </c>
      <c r="B4097" s="49" t="s">
        <v>824</v>
      </c>
      <c r="C4097" s="20" t="s">
        <v>2</v>
      </c>
      <c r="D4097" t="s">
        <v>1261</v>
      </c>
      <c r="E4097"/>
      <c r="F4097"/>
      <c r="G4097"/>
      <c r="H4097"/>
      <c r="I4097" s="20"/>
    </row>
    <row r="4098" spans="1:9" x14ac:dyDescent="0.25">
      <c r="A4098" s="37" t="s">
        <v>983</v>
      </c>
      <c r="B4098" s="49" t="s">
        <v>824</v>
      </c>
      <c r="C4098" s="20" t="s">
        <v>2</v>
      </c>
      <c r="D4098" t="s">
        <v>1262</v>
      </c>
      <c r="E4098"/>
      <c r="F4098"/>
      <c r="G4098"/>
      <c r="H4098"/>
      <c r="I4098" s="20"/>
    </row>
    <row r="4099" spans="1:9" x14ac:dyDescent="0.25">
      <c r="A4099" s="37" t="s">
        <v>983</v>
      </c>
      <c r="B4099" s="49" t="s">
        <v>824</v>
      </c>
      <c r="C4099" s="20" t="s">
        <v>2</v>
      </c>
      <c r="D4099" t="s">
        <v>1263</v>
      </c>
      <c r="E4099"/>
      <c r="F4099"/>
      <c r="G4099"/>
      <c r="H4099"/>
      <c r="I4099" s="20"/>
    </row>
    <row r="4100" spans="1:9" x14ac:dyDescent="0.25">
      <c r="A4100" s="37" t="s">
        <v>983</v>
      </c>
      <c r="B4100" s="49" t="s">
        <v>824</v>
      </c>
      <c r="C4100" s="20" t="s">
        <v>2</v>
      </c>
      <c r="D4100" t="s">
        <v>1264</v>
      </c>
      <c r="E4100"/>
      <c r="F4100"/>
      <c r="G4100"/>
      <c r="H4100"/>
      <c r="I4100" s="20"/>
    </row>
    <row r="4101" spans="1:9" x14ac:dyDescent="0.25">
      <c r="A4101" s="37" t="s">
        <v>983</v>
      </c>
      <c r="B4101" s="49" t="s">
        <v>824</v>
      </c>
      <c r="C4101" s="20" t="s">
        <v>2</v>
      </c>
      <c r="D4101" t="s">
        <v>1265</v>
      </c>
      <c r="E4101"/>
      <c r="F4101"/>
      <c r="G4101"/>
      <c r="H4101"/>
      <c r="I4101" s="20"/>
    </row>
    <row r="4102" spans="1:9" x14ac:dyDescent="0.25">
      <c r="A4102" s="37" t="s">
        <v>983</v>
      </c>
      <c r="B4102" s="49" t="s">
        <v>824</v>
      </c>
      <c r="C4102" s="20" t="s">
        <v>2</v>
      </c>
      <c r="D4102" t="s">
        <v>1266</v>
      </c>
      <c r="E4102"/>
      <c r="F4102"/>
      <c r="G4102"/>
      <c r="H4102"/>
      <c r="I4102" s="20"/>
    </row>
    <row r="4103" spans="1:9" x14ac:dyDescent="0.25">
      <c r="A4103" s="37" t="s">
        <v>983</v>
      </c>
      <c r="B4103" s="49" t="s">
        <v>824</v>
      </c>
      <c r="C4103" s="20" t="s">
        <v>2</v>
      </c>
      <c r="D4103" t="s">
        <v>1267</v>
      </c>
      <c r="E4103"/>
      <c r="F4103"/>
      <c r="G4103"/>
      <c r="H4103"/>
      <c r="I4103" s="20"/>
    </row>
    <row r="4104" spans="1:9" x14ac:dyDescent="0.25">
      <c r="A4104" s="37" t="s">
        <v>983</v>
      </c>
      <c r="B4104" s="49" t="s">
        <v>824</v>
      </c>
      <c r="C4104" s="20" t="s">
        <v>2</v>
      </c>
      <c r="D4104" t="s">
        <v>1268</v>
      </c>
      <c r="E4104"/>
      <c r="F4104"/>
      <c r="G4104"/>
      <c r="H4104"/>
      <c r="I4104" s="20"/>
    </row>
    <row r="4105" spans="1:9" x14ac:dyDescent="0.25">
      <c r="A4105" s="37" t="s">
        <v>983</v>
      </c>
      <c r="B4105" s="49" t="s">
        <v>824</v>
      </c>
      <c r="C4105" s="20" t="s">
        <v>2</v>
      </c>
      <c r="D4105" t="s">
        <v>1269</v>
      </c>
      <c r="E4105"/>
      <c r="F4105"/>
      <c r="G4105"/>
      <c r="H4105"/>
      <c r="I4105" s="20"/>
    </row>
    <row r="4106" spans="1:9" x14ac:dyDescent="0.25">
      <c r="A4106" s="37" t="s">
        <v>983</v>
      </c>
      <c r="B4106" s="49" t="s">
        <v>824</v>
      </c>
      <c r="C4106" s="20" t="s">
        <v>2</v>
      </c>
      <c r="D4106" t="s">
        <v>1270</v>
      </c>
      <c r="E4106"/>
      <c r="F4106"/>
      <c r="G4106"/>
      <c r="H4106"/>
      <c r="I4106" s="20"/>
    </row>
    <row r="4107" spans="1:9" x14ac:dyDescent="0.25">
      <c r="A4107" s="37" t="s">
        <v>983</v>
      </c>
      <c r="B4107" s="49" t="s">
        <v>824</v>
      </c>
      <c r="C4107" s="20" t="s">
        <v>2</v>
      </c>
      <c r="D4107" t="s">
        <v>1271</v>
      </c>
      <c r="E4107"/>
      <c r="F4107"/>
      <c r="G4107"/>
      <c r="H4107"/>
      <c r="I4107" s="20"/>
    </row>
    <row r="4108" spans="1:9" x14ac:dyDescent="0.25">
      <c r="A4108" s="37" t="s">
        <v>983</v>
      </c>
      <c r="B4108" s="49" t="s">
        <v>824</v>
      </c>
      <c r="C4108" s="20" t="s">
        <v>2</v>
      </c>
      <c r="D4108" t="s">
        <v>1272</v>
      </c>
      <c r="E4108"/>
      <c r="F4108"/>
      <c r="G4108"/>
      <c r="H4108"/>
      <c r="I4108" s="20"/>
    </row>
    <row r="4109" spans="1:9" x14ac:dyDescent="0.25">
      <c r="A4109" s="37" t="s">
        <v>983</v>
      </c>
      <c r="B4109" s="49" t="s">
        <v>824</v>
      </c>
      <c r="C4109" s="20" t="s">
        <v>2</v>
      </c>
      <c r="D4109" t="s">
        <v>1273</v>
      </c>
      <c r="E4109"/>
      <c r="F4109"/>
      <c r="G4109"/>
      <c r="H4109"/>
      <c r="I4109" s="20"/>
    </row>
    <row r="4110" spans="1:9" x14ac:dyDescent="0.25">
      <c r="A4110" s="37" t="s">
        <v>983</v>
      </c>
      <c r="B4110" s="49" t="s">
        <v>824</v>
      </c>
      <c r="C4110" s="20" t="s">
        <v>2</v>
      </c>
      <c r="D4110" t="s">
        <v>1274</v>
      </c>
      <c r="E4110"/>
      <c r="F4110"/>
      <c r="G4110"/>
      <c r="H4110"/>
      <c r="I4110" s="20"/>
    </row>
    <row r="4111" spans="1:9" x14ac:dyDescent="0.25">
      <c r="A4111" s="37" t="s">
        <v>983</v>
      </c>
      <c r="B4111" s="49" t="s">
        <v>824</v>
      </c>
      <c r="C4111" s="20" t="s">
        <v>2</v>
      </c>
      <c r="D4111" t="s">
        <v>1275</v>
      </c>
      <c r="E4111"/>
      <c r="F4111"/>
      <c r="G4111"/>
      <c r="H4111"/>
      <c r="I4111" s="20"/>
    </row>
    <row r="4112" spans="1:9" x14ac:dyDescent="0.25">
      <c r="A4112" s="37" t="s">
        <v>983</v>
      </c>
      <c r="B4112" s="49" t="s">
        <v>824</v>
      </c>
      <c r="C4112" s="20" t="s">
        <v>2</v>
      </c>
      <c r="D4112" t="s">
        <v>1276</v>
      </c>
      <c r="E4112"/>
      <c r="F4112"/>
      <c r="G4112"/>
      <c r="H4112"/>
      <c r="I4112" s="20"/>
    </row>
    <row r="4113" spans="1:9" x14ac:dyDescent="0.25">
      <c r="A4113" s="37" t="s">
        <v>983</v>
      </c>
      <c r="B4113" s="49" t="s">
        <v>824</v>
      </c>
      <c r="C4113" s="20" t="s">
        <v>2</v>
      </c>
      <c r="D4113" t="s">
        <v>1277</v>
      </c>
      <c r="E4113"/>
      <c r="F4113"/>
      <c r="G4113"/>
      <c r="H4113"/>
      <c r="I4113" s="20"/>
    </row>
    <row r="4114" spans="1:9" x14ac:dyDescent="0.25">
      <c r="A4114" s="37" t="s">
        <v>983</v>
      </c>
      <c r="B4114" s="49" t="s">
        <v>824</v>
      </c>
      <c r="C4114" s="20" t="s">
        <v>2</v>
      </c>
      <c r="D4114" t="s">
        <v>1278</v>
      </c>
      <c r="E4114"/>
      <c r="F4114"/>
      <c r="G4114"/>
      <c r="H4114"/>
      <c r="I4114" s="20"/>
    </row>
    <row r="4115" spans="1:9" x14ac:dyDescent="0.25">
      <c r="A4115" s="37" t="s">
        <v>983</v>
      </c>
      <c r="B4115" s="49" t="s">
        <v>824</v>
      </c>
      <c r="C4115" s="20" t="s">
        <v>2</v>
      </c>
      <c r="D4115" t="s">
        <v>1279</v>
      </c>
      <c r="E4115"/>
      <c r="F4115"/>
      <c r="G4115"/>
      <c r="H4115"/>
      <c r="I4115" s="20"/>
    </row>
    <row r="4116" spans="1:9" x14ac:dyDescent="0.25">
      <c r="A4116" s="37" t="s">
        <v>983</v>
      </c>
      <c r="B4116" s="49" t="s">
        <v>824</v>
      </c>
      <c r="C4116" s="20" t="s">
        <v>2</v>
      </c>
      <c r="D4116" t="s">
        <v>1281</v>
      </c>
      <c r="E4116"/>
      <c r="F4116"/>
      <c r="G4116"/>
      <c r="H4116"/>
      <c r="I4116" s="20"/>
    </row>
    <row r="4117" spans="1:9" x14ac:dyDescent="0.25">
      <c r="A4117" s="37" t="s">
        <v>983</v>
      </c>
      <c r="B4117" s="49" t="s">
        <v>824</v>
      </c>
      <c r="C4117" s="20" t="s">
        <v>2</v>
      </c>
      <c r="D4117" t="s">
        <v>1282</v>
      </c>
      <c r="E4117"/>
      <c r="F4117"/>
      <c r="G4117"/>
      <c r="H4117"/>
      <c r="I4117" s="20"/>
    </row>
    <row r="4118" spans="1:9" x14ac:dyDescent="0.25">
      <c r="A4118" s="37" t="s">
        <v>983</v>
      </c>
      <c r="B4118" s="49" t="s">
        <v>824</v>
      </c>
      <c r="C4118" s="20" t="s">
        <v>2</v>
      </c>
      <c r="D4118" t="s">
        <v>1283</v>
      </c>
      <c r="E4118"/>
      <c r="F4118"/>
      <c r="G4118"/>
      <c r="H4118"/>
      <c r="I4118" s="20"/>
    </row>
    <row r="4119" spans="1:9" x14ac:dyDescent="0.25">
      <c r="A4119" s="37" t="s">
        <v>983</v>
      </c>
      <c r="B4119" s="49" t="s">
        <v>824</v>
      </c>
      <c r="C4119" s="20" t="s">
        <v>2</v>
      </c>
      <c r="D4119" t="s">
        <v>1284</v>
      </c>
      <c r="E4119"/>
      <c r="F4119"/>
      <c r="G4119"/>
      <c r="H4119"/>
      <c r="I4119" s="20"/>
    </row>
    <row r="4120" spans="1:9" x14ac:dyDescent="0.25">
      <c r="A4120" s="37" t="s">
        <v>983</v>
      </c>
      <c r="B4120" s="49" t="s">
        <v>824</v>
      </c>
      <c r="C4120" s="20" t="s">
        <v>2</v>
      </c>
      <c r="D4120" t="s">
        <v>1285</v>
      </c>
      <c r="E4120"/>
      <c r="F4120" t="s">
        <v>1286</v>
      </c>
      <c r="G4120"/>
      <c r="H4120" s="12" t="s">
        <v>101</v>
      </c>
      <c r="I4120" s="20">
        <v>45</v>
      </c>
    </row>
    <row r="4121" spans="1:9" x14ac:dyDescent="0.25">
      <c r="A4121" s="37" t="s">
        <v>983</v>
      </c>
      <c r="B4121" s="49" t="s">
        <v>824</v>
      </c>
      <c r="C4121" s="20" t="s">
        <v>2</v>
      </c>
      <c r="D4121" t="s">
        <v>1287</v>
      </c>
      <c r="E4121"/>
      <c r="F4121" t="s">
        <v>987</v>
      </c>
      <c r="G4121"/>
      <c r="H4121" t="s">
        <v>96</v>
      </c>
      <c r="I4121" s="20">
        <v>1</v>
      </c>
    </row>
    <row r="4122" spans="1:9" x14ac:dyDescent="0.25">
      <c r="A4122" s="37" t="s">
        <v>983</v>
      </c>
      <c r="B4122" s="49" t="s">
        <v>824</v>
      </c>
      <c r="C4122" s="20" t="s">
        <v>2</v>
      </c>
      <c r="D4122" t="s">
        <v>1288</v>
      </c>
      <c r="E4122"/>
      <c r="F4122" t="s">
        <v>988</v>
      </c>
      <c r="G4122"/>
      <c r="H4122" t="s">
        <v>96</v>
      </c>
      <c r="I4122" s="20">
        <v>1</v>
      </c>
    </row>
    <row r="4123" spans="1:9" x14ac:dyDescent="0.25">
      <c r="A4123" s="37" t="s">
        <v>983</v>
      </c>
      <c r="B4123" s="49" t="s">
        <v>824</v>
      </c>
      <c r="C4123" s="20" t="s">
        <v>2</v>
      </c>
      <c r="D4123" t="s">
        <v>1289</v>
      </c>
      <c r="E4123"/>
      <c r="F4123" t="s">
        <v>1290</v>
      </c>
      <c r="G4123"/>
      <c r="H4123" t="s">
        <v>96</v>
      </c>
      <c r="I4123" s="20">
        <v>1</v>
      </c>
    </row>
    <row r="4124" spans="1:9" x14ac:dyDescent="0.25">
      <c r="A4124" s="37" t="s">
        <v>983</v>
      </c>
      <c r="B4124" s="49" t="s">
        <v>824</v>
      </c>
      <c r="C4124" s="20" t="s">
        <v>2</v>
      </c>
      <c r="D4124" t="s">
        <v>1291</v>
      </c>
      <c r="E4124"/>
      <c r="F4124"/>
      <c r="G4124"/>
      <c r="H4124"/>
      <c r="I4124" s="20"/>
    </row>
    <row r="4125" spans="1:9" x14ac:dyDescent="0.25">
      <c r="A4125" s="37" t="s">
        <v>983</v>
      </c>
      <c r="B4125" s="49" t="s">
        <v>824</v>
      </c>
      <c r="C4125" s="20" t="s">
        <v>2</v>
      </c>
      <c r="D4125" t="s">
        <v>1292</v>
      </c>
      <c r="E4125"/>
      <c r="F4125" t="s">
        <v>1219</v>
      </c>
      <c r="G4125"/>
      <c r="H4125" t="s">
        <v>96</v>
      </c>
      <c r="I4125" s="20">
        <v>1</v>
      </c>
    </row>
    <row r="4126" spans="1:9" x14ac:dyDescent="0.25">
      <c r="A4126" s="37" t="s">
        <v>983</v>
      </c>
      <c r="B4126" s="49" t="s">
        <v>824</v>
      </c>
      <c r="C4126" s="20" t="s">
        <v>2</v>
      </c>
      <c r="D4126" t="s">
        <v>1293</v>
      </c>
      <c r="E4126"/>
      <c r="F4126" t="s">
        <v>1294</v>
      </c>
      <c r="G4126"/>
      <c r="H4126"/>
      <c r="I4126" s="20"/>
    </row>
    <row r="4127" spans="1:9" x14ac:dyDescent="0.25">
      <c r="A4127" s="37" t="s">
        <v>983</v>
      </c>
      <c r="B4127" s="49" t="s">
        <v>824</v>
      </c>
      <c r="C4127" s="20" t="s">
        <v>2</v>
      </c>
      <c r="D4127" t="s">
        <v>1296</v>
      </c>
      <c r="E4127"/>
      <c r="F4127" t="s">
        <v>1294</v>
      </c>
      <c r="G4127"/>
      <c r="H4127" t="s">
        <v>96</v>
      </c>
      <c r="I4127" s="20">
        <v>2</v>
      </c>
    </row>
    <row r="4128" spans="1:9" x14ac:dyDescent="0.25">
      <c r="A4128" s="37" t="s">
        <v>983</v>
      </c>
      <c r="B4128" s="49" t="s">
        <v>824</v>
      </c>
      <c r="C4128" s="20" t="s">
        <v>2</v>
      </c>
      <c r="D4128" t="s">
        <v>1297</v>
      </c>
      <c r="E4128"/>
      <c r="F4128"/>
      <c r="G4128"/>
      <c r="H4128"/>
      <c r="I4128" s="20"/>
    </row>
    <row r="4129" spans="1:9" x14ac:dyDescent="0.25">
      <c r="A4129" s="37" t="s">
        <v>983</v>
      </c>
      <c r="B4129" s="49" t="s">
        <v>824</v>
      </c>
      <c r="C4129" s="20" t="s">
        <v>2</v>
      </c>
      <c r="D4129" t="s">
        <v>1298</v>
      </c>
      <c r="E4129"/>
      <c r="F4129"/>
      <c r="G4129"/>
      <c r="H4129"/>
      <c r="I4129" s="20"/>
    </row>
    <row r="4130" spans="1:9" x14ac:dyDescent="0.25">
      <c r="A4130" s="37" t="s">
        <v>983</v>
      </c>
      <c r="B4130" s="49" t="s">
        <v>824</v>
      </c>
      <c r="C4130" s="20" t="s">
        <v>2</v>
      </c>
      <c r="D4130" t="s">
        <v>1299</v>
      </c>
      <c r="E4130"/>
      <c r="F4130"/>
      <c r="G4130"/>
      <c r="H4130"/>
      <c r="I4130" s="20"/>
    </row>
    <row r="4131" spans="1:9" x14ac:dyDescent="0.25">
      <c r="A4131" s="37" t="s">
        <v>983</v>
      </c>
      <c r="B4131" s="49" t="s">
        <v>824</v>
      </c>
      <c r="C4131" s="20" t="s">
        <v>2</v>
      </c>
      <c r="D4131" t="s">
        <v>1300</v>
      </c>
      <c r="E4131"/>
      <c r="F4131"/>
      <c r="G4131"/>
      <c r="H4131"/>
      <c r="I4131" s="20"/>
    </row>
    <row r="4132" spans="1:9" x14ac:dyDescent="0.25">
      <c r="A4132" s="37" t="s">
        <v>983</v>
      </c>
      <c r="B4132" s="49" t="s">
        <v>824</v>
      </c>
      <c r="C4132" s="20" t="s">
        <v>2</v>
      </c>
      <c r="D4132" t="s">
        <v>1301</v>
      </c>
      <c r="E4132"/>
      <c r="F4132" t="s">
        <v>1302</v>
      </c>
      <c r="G4132"/>
      <c r="H4132" t="s">
        <v>96</v>
      </c>
      <c r="I4132" s="20">
        <v>2</v>
      </c>
    </row>
    <row r="4133" spans="1:9" x14ac:dyDescent="0.25">
      <c r="A4133" s="37" t="s">
        <v>983</v>
      </c>
      <c r="B4133" s="49" t="s">
        <v>824</v>
      </c>
      <c r="C4133" s="20" t="s">
        <v>2</v>
      </c>
      <c r="D4133" t="s">
        <v>1303</v>
      </c>
      <c r="E4133"/>
      <c r="F4133" t="s">
        <v>1304</v>
      </c>
      <c r="G4133"/>
      <c r="H4133" s="12" t="s">
        <v>101</v>
      </c>
      <c r="I4133" s="20">
        <v>72</v>
      </c>
    </row>
    <row r="4134" spans="1:9" x14ac:dyDescent="0.25">
      <c r="A4134" s="37" t="s">
        <v>983</v>
      </c>
      <c r="B4134" s="49" t="s">
        <v>824</v>
      </c>
      <c r="C4134" s="20" t="s">
        <v>2</v>
      </c>
      <c r="D4134" t="s">
        <v>1305</v>
      </c>
      <c r="E4134"/>
      <c r="F4134" t="s">
        <v>985</v>
      </c>
      <c r="G4134"/>
      <c r="H4134" t="s">
        <v>96</v>
      </c>
      <c r="I4134" s="20">
        <v>32</v>
      </c>
    </row>
    <row r="4135" spans="1:9" x14ac:dyDescent="0.25">
      <c r="A4135" s="37" t="s">
        <v>983</v>
      </c>
      <c r="B4135" s="49" t="s">
        <v>824</v>
      </c>
      <c r="C4135" s="20" t="s">
        <v>2</v>
      </c>
      <c r="D4135" t="s">
        <v>1301</v>
      </c>
      <c r="E4135"/>
      <c r="F4135" t="s">
        <v>1306</v>
      </c>
      <c r="G4135"/>
      <c r="H4135" t="s">
        <v>96</v>
      </c>
      <c r="I4135" s="20">
        <v>2</v>
      </c>
    </row>
    <row r="4136" spans="1:9" x14ac:dyDescent="0.25">
      <c r="A4136" s="37" t="s">
        <v>983</v>
      </c>
      <c r="B4136" s="49" t="s">
        <v>824</v>
      </c>
      <c r="C4136" s="20" t="s">
        <v>2</v>
      </c>
      <c r="D4136" t="s">
        <v>1309</v>
      </c>
      <c r="E4136"/>
      <c r="F4136" t="s">
        <v>1310</v>
      </c>
      <c r="G4136"/>
      <c r="H4136"/>
      <c r="I4136" s="20"/>
    </row>
    <row r="4137" spans="1:9" x14ac:dyDescent="0.25">
      <c r="A4137" s="37" t="s">
        <v>983</v>
      </c>
      <c r="B4137" s="49" t="s">
        <v>824</v>
      </c>
      <c r="C4137" s="20" t="s">
        <v>2</v>
      </c>
      <c r="D4137" t="s">
        <v>1309</v>
      </c>
      <c r="E4137"/>
      <c r="F4137" t="s">
        <v>1310</v>
      </c>
      <c r="G4137"/>
      <c r="H4137"/>
      <c r="I4137" s="20"/>
    </row>
    <row r="4138" spans="1:9" x14ac:dyDescent="0.25">
      <c r="A4138" s="37" t="s">
        <v>983</v>
      </c>
      <c r="B4138" s="49" t="s">
        <v>824</v>
      </c>
      <c r="C4138" s="20" t="s">
        <v>2</v>
      </c>
      <c r="D4138" t="s">
        <v>1307</v>
      </c>
      <c r="E4138"/>
      <c r="F4138" t="s">
        <v>1232</v>
      </c>
      <c r="G4138"/>
      <c r="H4138"/>
      <c r="I4138" s="20"/>
    </row>
    <row r="4139" spans="1:9" x14ac:dyDescent="0.25">
      <c r="A4139" s="37" t="s">
        <v>983</v>
      </c>
      <c r="B4139" s="49" t="s">
        <v>824</v>
      </c>
      <c r="C4139" s="20" t="s">
        <v>2</v>
      </c>
      <c r="D4139" t="s">
        <v>1308</v>
      </c>
      <c r="E4139"/>
      <c r="F4139"/>
      <c r="G4139"/>
      <c r="H4139"/>
      <c r="I4139" s="20"/>
    </row>
    <row r="4140" spans="1:9" x14ac:dyDescent="0.25">
      <c r="A4140" s="37" t="s">
        <v>983</v>
      </c>
      <c r="B4140" s="49" t="s">
        <v>824</v>
      </c>
      <c r="C4140" s="20" t="s">
        <v>2</v>
      </c>
      <c r="D4140" t="s">
        <v>1311</v>
      </c>
      <c r="E4140"/>
      <c r="F4140" t="s">
        <v>989</v>
      </c>
      <c r="G4140"/>
      <c r="H4140" t="s">
        <v>96</v>
      </c>
      <c r="I4140" s="20">
        <v>1</v>
      </c>
    </row>
    <row r="4141" spans="1:9" x14ac:dyDescent="0.25">
      <c r="A4141" s="37" t="s">
        <v>983</v>
      </c>
      <c r="B4141" s="49" t="s">
        <v>824</v>
      </c>
      <c r="C4141" s="20" t="s">
        <v>2</v>
      </c>
      <c r="D4141" t="s">
        <v>1312</v>
      </c>
      <c r="E4141"/>
      <c r="F4141" t="s">
        <v>1239</v>
      </c>
      <c r="G4141"/>
      <c r="H4141" s="12" t="s">
        <v>101</v>
      </c>
      <c r="I4141" s="20">
        <v>8</v>
      </c>
    </row>
    <row r="4142" spans="1:9" x14ac:dyDescent="0.25">
      <c r="A4142" s="37" t="s">
        <v>983</v>
      </c>
      <c r="B4142" s="49" t="s">
        <v>824</v>
      </c>
      <c r="C4142" s="20" t="s">
        <v>2</v>
      </c>
      <c r="D4142" t="s">
        <v>1313</v>
      </c>
      <c r="E4142"/>
      <c r="F4142" t="s">
        <v>1239</v>
      </c>
      <c r="G4142"/>
      <c r="H4142" s="12" t="s">
        <v>101</v>
      </c>
      <c r="I4142" s="20">
        <v>1</v>
      </c>
    </row>
    <row r="4143" spans="1:9" x14ac:dyDescent="0.25">
      <c r="A4143" s="37" t="s">
        <v>983</v>
      </c>
      <c r="B4143" s="49" t="s">
        <v>824</v>
      </c>
      <c r="C4143" s="20" t="s">
        <v>52</v>
      </c>
      <c r="D4143" t="s">
        <v>1220</v>
      </c>
      <c r="E4143"/>
      <c r="F4143"/>
      <c r="G4143"/>
      <c r="H4143"/>
      <c r="I4143" s="20"/>
    </row>
    <row r="4144" spans="1:9" x14ac:dyDescent="0.25">
      <c r="A4144" s="37" t="s">
        <v>983</v>
      </c>
      <c r="B4144" s="49" t="s">
        <v>824</v>
      </c>
      <c r="C4144" s="20" t="s">
        <v>52</v>
      </c>
      <c r="D4144" t="s">
        <v>1221</v>
      </c>
      <c r="E4144"/>
      <c r="F4144"/>
      <c r="G4144"/>
      <c r="H4144"/>
      <c r="I4144" s="20"/>
    </row>
    <row r="4145" spans="1:9" x14ac:dyDescent="0.25">
      <c r="A4145" s="37" t="s">
        <v>983</v>
      </c>
      <c r="B4145" s="49" t="s">
        <v>824</v>
      </c>
      <c r="C4145" s="20" t="s">
        <v>52</v>
      </c>
      <c r="D4145" t="s">
        <v>1222</v>
      </c>
      <c r="E4145"/>
      <c r="F4145"/>
      <c r="G4145"/>
      <c r="H4145"/>
      <c r="I4145" s="20"/>
    </row>
    <row r="4146" spans="1:9" x14ac:dyDescent="0.25">
      <c r="A4146" s="37" t="s">
        <v>983</v>
      </c>
      <c r="B4146" s="49" t="s">
        <v>824</v>
      </c>
      <c r="C4146" s="20" t="s">
        <v>52</v>
      </c>
      <c r="D4146" t="s">
        <v>1223</v>
      </c>
      <c r="E4146"/>
      <c r="F4146"/>
      <c r="G4146"/>
      <c r="H4146"/>
      <c r="I4146" s="20"/>
    </row>
    <row r="4147" spans="1:9" x14ac:dyDescent="0.25">
      <c r="A4147" s="37" t="s">
        <v>983</v>
      </c>
      <c r="B4147" s="49" t="s">
        <v>824</v>
      </c>
      <c r="C4147" s="20" t="s">
        <v>52</v>
      </c>
      <c r="D4147" t="s">
        <v>1224</v>
      </c>
      <c r="E4147"/>
      <c r="F4147"/>
      <c r="G4147"/>
      <c r="H4147"/>
      <c r="I4147" s="20"/>
    </row>
    <row r="4148" spans="1:9" x14ac:dyDescent="0.25">
      <c r="A4148" s="37" t="s">
        <v>983</v>
      </c>
      <c r="B4148" s="49" t="s">
        <v>824</v>
      </c>
      <c r="C4148" s="20" t="s">
        <v>52</v>
      </c>
      <c r="D4148" t="s">
        <v>1225</v>
      </c>
      <c r="E4148"/>
      <c r="F4148"/>
      <c r="G4148"/>
      <c r="H4148"/>
      <c r="I4148" s="20"/>
    </row>
    <row r="4149" spans="1:9" x14ac:dyDescent="0.25">
      <c r="A4149" s="37" t="s">
        <v>983</v>
      </c>
      <c r="B4149" s="49" t="s">
        <v>824</v>
      </c>
      <c r="C4149" s="20" t="s">
        <v>52</v>
      </c>
      <c r="D4149" t="s">
        <v>1226</v>
      </c>
      <c r="E4149"/>
      <c r="F4149"/>
      <c r="G4149"/>
      <c r="H4149"/>
      <c r="I4149" s="20"/>
    </row>
    <row r="4150" spans="1:9" x14ac:dyDescent="0.25">
      <c r="A4150" s="37" t="s">
        <v>983</v>
      </c>
      <c r="B4150" s="49" t="s">
        <v>824</v>
      </c>
      <c r="C4150" s="20" t="s">
        <v>52</v>
      </c>
      <c r="D4150" t="s">
        <v>1227</v>
      </c>
      <c r="E4150"/>
      <c r="F4150"/>
      <c r="G4150"/>
      <c r="H4150"/>
      <c r="I4150" s="20"/>
    </row>
    <row r="4151" spans="1:9" x14ac:dyDescent="0.25">
      <c r="A4151" s="37" t="s">
        <v>983</v>
      </c>
      <c r="B4151" s="49" t="s">
        <v>824</v>
      </c>
      <c r="C4151" s="20" t="s">
        <v>52</v>
      </c>
      <c r="D4151" t="s">
        <v>1228</v>
      </c>
      <c r="E4151"/>
      <c r="F4151"/>
      <c r="G4151"/>
      <c r="H4151"/>
      <c r="I4151" s="20"/>
    </row>
    <row r="4152" spans="1:9" x14ac:dyDescent="0.25">
      <c r="A4152" s="37" t="s">
        <v>983</v>
      </c>
      <c r="B4152" s="49" t="s">
        <v>824</v>
      </c>
      <c r="C4152" s="20" t="s">
        <v>52</v>
      </c>
      <c r="D4152" t="s">
        <v>1229</v>
      </c>
      <c r="E4152"/>
      <c r="F4152" t="s">
        <v>1230</v>
      </c>
      <c r="G4152"/>
      <c r="H4152"/>
      <c r="I4152" s="20"/>
    </row>
    <row r="4153" spans="1:9" x14ac:dyDescent="0.25">
      <c r="A4153" s="37" t="s">
        <v>983</v>
      </c>
      <c r="B4153" s="49" t="s">
        <v>824</v>
      </c>
      <c r="C4153" s="20" t="s">
        <v>52</v>
      </c>
      <c r="D4153" t="s">
        <v>1233</v>
      </c>
      <c r="E4153"/>
      <c r="F4153"/>
      <c r="G4153"/>
      <c r="H4153"/>
      <c r="I4153" s="20"/>
    </row>
    <row r="4154" spans="1:9" x14ac:dyDescent="0.25">
      <c r="A4154" s="37" t="s">
        <v>983</v>
      </c>
      <c r="B4154" s="49" t="s">
        <v>824</v>
      </c>
      <c r="C4154" s="20" t="s">
        <v>52</v>
      </c>
      <c r="D4154" t="s">
        <v>1234</v>
      </c>
      <c r="E4154"/>
      <c r="F4154"/>
      <c r="G4154"/>
      <c r="H4154"/>
      <c r="I4154" s="20"/>
    </row>
    <row r="4155" spans="1:9" x14ac:dyDescent="0.25">
      <c r="A4155" s="37" t="s">
        <v>983</v>
      </c>
      <c r="B4155" s="49" t="s">
        <v>824</v>
      </c>
      <c r="C4155" s="20" t="s">
        <v>52</v>
      </c>
      <c r="D4155" t="s">
        <v>1235</v>
      </c>
      <c r="E4155"/>
      <c r="F4155"/>
      <c r="G4155"/>
      <c r="H4155"/>
      <c r="I4155" s="20"/>
    </row>
    <row r="4156" spans="1:9" x14ac:dyDescent="0.25">
      <c r="A4156" s="37" t="s">
        <v>983</v>
      </c>
      <c r="B4156" s="49" t="s">
        <v>824</v>
      </c>
      <c r="C4156" s="20" t="s">
        <v>52</v>
      </c>
      <c r="D4156" t="s">
        <v>1236</v>
      </c>
      <c r="E4156"/>
      <c r="F4156" t="s">
        <v>1237</v>
      </c>
      <c r="G4156"/>
      <c r="H4156"/>
      <c r="I4156" s="20"/>
    </row>
    <row r="4157" spans="1:9" x14ac:dyDescent="0.25">
      <c r="A4157" s="37" t="s">
        <v>983</v>
      </c>
      <c r="B4157" s="49" t="s">
        <v>824</v>
      </c>
      <c r="C4157" s="20" t="s">
        <v>52</v>
      </c>
      <c r="D4157" t="s">
        <v>1238</v>
      </c>
      <c r="E4157"/>
      <c r="F4157" t="s">
        <v>1239</v>
      </c>
      <c r="G4157"/>
      <c r="H4157"/>
      <c r="I4157" s="20"/>
    </row>
    <row r="4158" spans="1:9" x14ac:dyDescent="0.25">
      <c r="A4158" s="37" t="s">
        <v>983</v>
      </c>
      <c r="B4158" s="49" t="s">
        <v>824</v>
      </c>
      <c r="C4158" s="20" t="s">
        <v>52</v>
      </c>
      <c r="D4158" t="s">
        <v>1240</v>
      </c>
      <c r="E4158"/>
      <c r="F4158"/>
      <c r="G4158"/>
      <c r="H4158"/>
      <c r="I4158" s="20"/>
    </row>
    <row r="4159" spans="1:9" x14ac:dyDescent="0.25">
      <c r="A4159" s="37" t="s">
        <v>983</v>
      </c>
      <c r="B4159" s="49" t="s">
        <v>824</v>
      </c>
      <c r="C4159" s="20" t="s">
        <v>52</v>
      </c>
      <c r="D4159" t="s">
        <v>1241</v>
      </c>
      <c r="E4159"/>
      <c r="F4159"/>
      <c r="G4159"/>
      <c r="H4159"/>
      <c r="I4159" s="20"/>
    </row>
    <row r="4160" spans="1:9" x14ac:dyDescent="0.25">
      <c r="A4160" s="37" t="s">
        <v>983</v>
      </c>
      <c r="B4160" s="49" t="s">
        <v>824</v>
      </c>
      <c r="C4160" s="20" t="s">
        <v>52</v>
      </c>
      <c r="D4160" t="s">
        <v>1242</v>
      </c>
      <c r="E4160"/>
      <c r="F4160"/>
      <c r="G4160"/>
      <c r="H4160"/>
      <c r="I4160" s="20"/>
    </row>
    <row r="4161" spans="1:9" x14ac:dyDescent="0.25">
      <c r="A4161" s="37" t="s">
        <v>983</v>
      </c>
      <c r="B4161" s="49" t="s">
        <v>824</v>
      </c>
      <c r="C4161" s="20" t="s">
        <v>52</v>
      </c>
      <c r="D4161" t="s">
        <v>1243</v>
      </c>
      <c r="E4161"/>
      <c r="F4161"/>
      <c r="G4161"/>
      <c r="H4161"/>
      <c r="I4161" s="20"/>
    </row>
    <row r="4162" spans="1:9" x14ac:dyDescent="0.25">
      <c r="A4162" s="37" t="s">
        <v>983</v>
      </c>
      <c r="B4162" s="49" t="s">
        <v>824</v>
      </c>
      <c r="C4162" s="20" t="s">
        <v>52</v>
      </c>
      <c r="D4162" t="s">
        <v>1244</v>
      </c>
      <c r="E4162"/>
      <c r="F4162"/>
      <c r="G4162"/>
      <c r="H4162"/>
      <c r="I4162" s="20"/>
    </row>
    <row r="4163" spans="1:9" x14ac:dyDescent="0.25">
      <c r="A4163" s="37" t="s">
        <v>983</v>
      </c>
      <c r="B4163" s="49" t="s">
        <v>824</v>
      </c>
      <c r="C4163" s="20" t="s">
        <v>52</v>
      </c>
      <c r="D4163" t="s">
        <v>1245</v>
      </c>
      <c r="E4163"/>
      <c r="F4163"/>
      <c r="G4163"/>
      <c r="H4163"/>
      <c r="I4163" s="20"/>
    </row>
    <row r="4164" spans="1:9" x14ac:dyDescent="0.25">
      <c r="A4164" s="37" t="s">
        <v>983</v>
      </c>
      <c r="B4164" s="49" t="s">
        <v>824</v>
      </c>
      <c r="C4164" s="20" t="s">
        <v>52</v>
      </c>
      <c r="D4164" t="s">
        <v>1246</v>
      </c>
      <c r="E4164"/>
      <c r="F4164" t="s">
        <v>197</v>
      </c>
      <c r="G4164"/>
      <c r="H4164"/>
      <c r="I4164" s="20"/>
    </row>
    <row r="4165" spans="1:9" x14ac:dyDescent="0.25">
      <c r="A4165" s="37" t="s">
        <v>983</v>
      </c>
      <c r="B4165" s="49" t="s">
        <v>824</v>
      </c>
      <c r="C4165" s="20" t="s">
        <v>52</v>
      </c>
      <c r="D4165" t="s">
        <v>1247</v>
      </c>
      <c r="E4165"/>
      <c r="F4165"/>
      <c r="G4165"/>
      <c r="H4165"/>
      <c r="I4165" s="20"/>
    </row>
    <row r="4166" spans="1:9" x14ac:dyDescent="0.25">
      <c r="A4166" s="37" t="s">
        <v>983</v>
      </c>
      <c r="B4166" s="49" t="s">
        <v>824</v>
      </c>
      <c r="C4166" s="20" t="s">
        <v>52</v>
      </c>
      <c r="D4166" t="s">
        <v>1246</v>
      </c>
      <c r="E4166"/>
      <c r="F4166" t="s">
        <v>197</v>
      </c>
      <c r="G4166"/>
      <c r="H4166"/>
      <c r="I4166" s="20"/>
    </row>
    <row r="4167" spans="1:9" x14ac:dyDescent="0.25">
      <c r="A4167" s="37" t="s">
        <v>983</v>
      </c>
      <c r="B4167" s="49" t="s">
        <v>824</v>
      </c>
      <c r="C4167" s="20" t="s">
        <v>52</v>
      </c>
      <c r="D4167" t="s">
        <v>1247</v>
      </c>
      <c r="E4167"/>
      <c r="F4167"/>
      <c r="G4167"/>
      <c r="H4167"/>
      <c r="I4167" s="20"/>
    </row>
    <row r="4168" spans="1:9" x14ac:dyDescent="0.25">
      <c r="A4168" s="37" t="s">
        <v>983</v>
      </c>
      <c r="B4168" s="49" t="s">
        <v>824</v>
      </c>
      <c r="C4168" s="20" t="s">
        <v>52</v>
      </c>
      <c r="D4168" t="s">
        <v>1248</v>
      </c>
      <c r="E4168"/>
      <c r="F4168" t="s">
        <v>197</v>
      </c>
      <c r="G4168"/>
      <c r="H4168"/>
      <c r="I4168" s="20"/>
    </row>
    <row r="4169" spans="1:9" x14ac:dyDescent="0.25">
      <c r="A4169" s="37" t="s">
        <v>983</v>
      </c>
      <c r="B4169" s="49" t="s">
        <v>824</v>
      </c>
      <c r="C4169" s="20" t="s">
        <v>52</v>
      </c>
      <c r="D4169" t="s">
        <v>1249</v>
      </c>
      <c r="E4169"/>
      <c r="F4169"/>
      <c r="G4169"/>
      <c r="H4169"/>
      <c r="I4169" s="20"/>
    </row>
    <row r="4170" spans="1:9" x14ac:dyDescent="0.25">
      <c r="A4170" s="37" t="s">
        <v>983</v>
      </c>
      <c r="B4170" s="49" t="s">
        <v>824</v>
      </c>
      <c r="C4170" s="20" t="s">
        <v>52</v>
      </c>
      <c r="D4170" t="s">
        <v>1250</v>
      </c>
      <c r="E4170"/>
      <c r="F4170" t="s">
        <v>1239</v>
      </c>
      <c r="G4170"/>
      <c r="H4170"/>
      <c r="I4170" s="20"/>
    </row>
    <row r="4171" spans="1:9" x14ac:dyDescent="0.25">
      <c r="A4171" s="37" t="s">
        <v>983</v>
      </c>
      <c r="B4171" s="49" t="s">
        <v>824</v>
      </c>
      <c r="C4171" s="20" t="s">
        <v>52</v>
      </c>
      <c r="D4171" t="s">
        <v>1251</v>
      </c>
      <c r="E4171"/>
      <c r="F4171" t="s">
        <v>197</v>
      </c>
      <c r="G4171"/>
      <c r="H4171"/>
      <c r="I4171" s="20"/>
    </row>
    <row r="4172" spans="1:9" x14ac:dyDescent="0.25">
      <c r="A4172" s="37" t="s">
        <v>983</v>
      </c>
      <c r="B4172" s="49" t="s">
        <v>824</v>
      </c>
      <c r="C4172" s="20" t="s">
        <v>52</v>
      </c>
      <c r="D4172" t="s">
        <v>1252</v>
      </c>
      <c r="E4172"/>
      <c r="F4172"/>
      <c r="G4172"/>
      <c r="H4172"/>
      <c r="I4172" s="20"/>
    </row>
    <row r="4173" spans="1:9" x14ac:dyDescent="0.25">
      <c r="A4173" s="37" t="s">
        <v>983</v>
      </c>
      <c r="B4173" s="49" t="s">
        <v>824</v>
      </c>
      <c r="C4173" s="20" t="s">
        <v>52</v>
      </c>
      <c r="D4173" t="s">
        <v>1253</v>
      </c>
      <c r="E4173"/>
      <c r="F4173"/>
      <c r="G4173"/>
      <c r="H4173"/>
      <c r="I4173" s="20"/>
    </row>
    <row r="4174" spans="1:9" x14ac:dyDescent="0.25">
      <c r="A4174" s="37" t="s">
        <v>983</v>
      </c>
      <c r="B4174" s="49" t="s">
        <v>824</v>
      </c>
      <c r="C4174" s="20" t="s">
        <v>52</v>
      </c>
      <c r="D4174" t="s">
        <v>1254</v>
      </c>
      <c r="E4174"/>
      <c r="F4174"/>
      <c r="G4174"/>
      <c r="H4174"/>
      <c r="I4174" s="20"/>
    </row>
    <row r="4175" spans="1:9" x14ac:dyDescent="0.25">
      <c r="A4175" s="37" t="s">
        <v>983</v>
      </c>
      <c r="B4175" s="49" t="s">
        <v>824</v>
      </c>
      <c r="C4175" s="20" t="s">
        <v>52</v>
      </c>
      <c r="D4175" t="s">
        <v>1255</v>
      </c>
      <c r="E4175"/>
      <c r="F4175" t="s">
        <v>1232</v>
      </c>
      <c r="G4175"/>
      <c r="H4175"/>
      <c r="I4175" s="20"/>
    </row>
    <row r="4176" spans="1:9" x14ac:dyDescent="0.25">
      <c r="A4176" s="37" t="s">
        <v>983</v>
      </c>
      <c r="B4176" s="49" t="s">
        <v>824</v>
      </c>
      <c r="C4176" s="20" t="s">
        <v>52</v>
      </c>
      <c r="D4176" t="s">
        <v>1256</v>
      </c>
      <c r="E4176"/>
      <c r="F4176"/>
      <c r="G4176"/>
      <c r="H4176"/>
      <c r="I4176" s="20"/>
    </row>
    <row r="4177" spans="1:9" x14ac:dyDescent="0.25">
      <c r="A4177" s="37" t="s">
        <v>983</v>
      </c>
      <c r="B4177" s="49" t="s">
        <v>824</v>
      </c>
      <c r="C4177" s="20" t="s">
        <v>52</v>
      </c>
      <c r="D4177" t="s">
        <v>1257</v>
      </c>
      <c r="E4177"/>
      <c r="F4177"/>
      <c r="G4177"/>
      <c r="H4177"/>
      <c r="I4177" s="20"/>
    </row>
    <row r="4178" spans="1:9" x14ac:dyDescent="0.25">
      <c r="A4178" s="37" t="s">
        <v>983</v>
      </c>
      <c r="B4178" s="49" t="s">
        <v>824</v>
      </c>
      <c r="C4178" s="20" t="s">
        <v>52</v>
      </c>
      <c r="D4178" t="s">
        <v>1258</v>
      </c>
      <c r="E4178"/>
      <c r="F4178"/>
      <c r="G4178"/>
      <c r="H4178"/>
      <c r="I4178" s="20"/>
    </row>
    <row r="4179" spans="1:9" x14ac:dyDescent="0.25">
      <c r="A4179" s="37" t="s">
        <v>983</v>
      </c>
      <c r="B4179" s="49" t="s">
        <v>824</v>
      </c>
      <c r="C4179" s="20" t="s">
        <v>52</v>
      </c>
      <c r="D4179" t="s">
        <v>1259</v>
      </c>
      <c r="E4179"/>
      <c r="F4179"/>
      <c r="G4179"/>
      <c r="H4179"/>
      <c r="I4179" s="20"/>
    </row>
    <row r="4180" spans="1:9" x14ac:dyDescent="0.25">
      <c r="A4180" s="37" t="s">
        <v>983</v>
      </c>
      <c r="B4180" s="49" t="s">
        <v>824</v>
      </c>
      <c r="C4180" s="20" t="s">
        <v>52</v>
      </c>
      <c r="D4180" t="s">
        <v>1260</v>
      </c>
      <c r="E4180"/>
      <c r="F4180"/>
      <c r="G4180"/>
      <c r="H4180"/>
      <c r="I4180" s="20"/>
    </row>
    <row r="4181" spans="1:9" x14ac:dyDescent="0.25">
      <c r="A4181" s="37" t="s">
        <v>983</v>
      </c>
      <c r="B4181" s="49" t="s">
        <v>824</v>
      </c>
      <c r="C4181" s="20" t="s">
        <v>52</v>
      </c>
      <c r="D4181" t="s">
        <v>1261</v>
      </c>
      <c r="E4181"/>
      <c r="F4181"/>
      <c r="G4181"/>
      <c r="H4181"/>
      <c r="I4181" s="20"/>
    </row>
    <row r="4182" spans="1:9" x14ac:dyDescent="0.25">
      <c r="A4182" s="37" t="s">
        <v>983</v>
      </c>
      <c r="B4182" s="49" t="s">
        <v>824</v>
      </c>
      <c r="C4182" s="20" t="s">
        <v>52</v>
      </c>
      <c r="D4182" t="s">
        <v>1262</v>
      </c>
      <c r="E4182"/>
      <c r="F4182"/>
      <c r="G4182"/>
      <c r="H4182"/>
      <c r="I4182" s="20"/>
    </row>
    <row r="4183" spans="1:9" x14ac:dyDescent="0.25">
      <c r="A4183" s="37" t="s">
        <v>983</v>
      </c>
      <c r="B4183" s="49" t="s">
        <v>824</v>
      </c>
      <c r="C4183" s="20" t="s">
        <v>52</v>
      </c>
      <c r="D4183" t="s">
        <v>1263</v>
      </c>
      <c r="E4183"/>
      <c r="F4183"/>
      <c r="G4183"/>
      <c r="H4183"/>
      <c r="I4183" s="20"/>
    </row>
    <row r="4184" spans="1:9" x14ac:dyDescent="0.25">
      <c r="A4184" s="37" t="s">
        <v>983</v>
      </c>
      <c r="B4184" s="49" t="s">
        <v>824</v>
      </c>
      <c r="C4184" s="20" t="s">
        <v>52</v>
      </c>
      <c r="D4184" t="s">
        <v>1264</v>
      </c>
      <c r="E4184"/>
      <c r="F4184"/>
      <c r="G4184"/>
      <c r="H4184"/>
      <c r="I4184" s="20"/>
    </row>
    <row r="4185" spans="1:9" x14ac:dyDescent="0.25">
      <c r="A4185" s="37" t="s">
        <v>983</v>
      </c>
      <c r="B4185" s="49" t="s">
        <v>824</v>
      </c>
      <c r="C4185" s="20" t="s">
        <v>52</v>
      </c>
      <c r="D4185" t="s">
        <v>1265</v>
      </c>
      <c r="E4185"/>
      <c r="F4185"/>
      <c r="G4185"/>
      <c r="H4185"/>
      <c r="I4185" s="20"/>
    </row>
    <row r="4186" spans="1:9" x14ac:dyDescent="0.25">
      <c r="A4186" s="37" t="s">
        <v>983</v>
      </c>
      <c r="B4186" s="49" t="s">
        <v>824</v>
      </c>
      <c r="C4186" s="20" t="s">
        <v>52</v>
      </c>
      <c r="D4186" t="s">
        <v>1266</v>
      </c>
      <c r="E4186"/>
      <c r="F4186"/>
      <c r="G4186"/>
      <c r="H4186"/>
      <c r="I4186" s="20"/>
    </row>
    <row r="4187" spans="1:9" x14ac:dyDescent="0.25">
      <c r="A4187" s="37" t="s">
        <v>983</v>
      </c>
      <c r="B4187" s="49" t="s">
        <v>824</v>
      </c>
      <c r="C4187" s="20" t="s">
        <v>52</v>
      </c>
      <c r="D4187" t="s">
        <v>1267</v>
      </c>
      <c r="E4187"/>
      <c r="F4187"/>
      <c r="G4187"/>
      <c r="H4187"/>
      <c r="I4187" s="20"/>
    </row>
    <row r="4188" spans="1:9" x14ac:dyDescent="0.25">
      <c r="A4188" s="37" t="s">
        <v>983</v>
      </c>
      <c r="B4188" s="49" t="s">
        <v>824</v>
      </c>
      <c r="C4188" s="20" t="s">
        <v>52</v>
      </c>
      <c r="D4188" t="s">
        <v>1268</v>
      </c>
      <c r="E4188"/>
      <c r="F4188"/>
      <c r="G4188"/>
      <c r="H4188"/>
      <c r="I4188" s="20"/>
    </row>
    <row r="4189" spans="1:9" x14ac:dyDescent="0.25">
      <c r="A4189" s="37" t="s">
        <v>983</v>
      </c>
      <c r="B4189" s="49" t="s">
        <v>824</v>
      </c>
      <c r="C4189" s="20" t="s">
        <v>52</v>
      </c>
      <c r="D4189" t="s">
        <v>1269</v>
      </c>
      <c r="E4189"/>
      <c r="F4189"/>
      <c r="G4189"/>
      <c r="H4189"/>
      <c r="I4189" s="20"/>
    </row>
    <row r="4190" spans="1:9" x14ac:dyDescent="0.25">
      <c r="A4190" s="37" t="s">
        <v>983</v>
      </c>
      <c r="B4190" s="49" t="s">
        <v>824</v>
      </c>
      <c r="C4190" s="20" t="s">
        <v>52</v>
      </c>
      <c r="D4190" t="s">
        <v>1270</v>
      </c>
      <c r="E4190"/>
      <c r="F4190"/>
      <c r="G4190"/>
      <c r="H4190"/>
      <c r="I4190" s="20"/>
    </row>
    <row r="4191" spans="1:9" x14ac:dyDescent="0.25">
      <c r="A4191" s="37" t="s">
        <v>983</v>
      </c>
      <c r="B4191" s="49" t="s">
        <v>824</v>
      </c>
      <c r="C4191" s="20" t="s">
        <v>52</v>
      </c>
      <c r="D4191" t="s">
        <v>1271</v>
      </c>
      <c r="E4191"/>
      <c r="F4191"/>
      <c r="G4191"/>
      <c r="H4191"/>
      <c r="I4191" s="20"/>
    </row>
    <row r="4192" spans="1:9" x14ac:dyDescent="0.25">
      <c r="A4192" s="37" t="s">
        <v>983</v>
      </c>
      <c r="B4192" s="49" t="s">
        <v>824</v>
      </c>
      <c r="C4192" s="20" t="s">
        <v>52</v>
      </c>
      <c r="D4192" t="s">
        <v>1272</v>
      </c>
      <c r="E4192"/>
      <c r="F4192"/>
      <c r="G4192"/>
      <c r="H4192"/>
      <c r="I4192" s="20"/>
    </row>
    <row r="4193" spans="1:9" x14ac:dyDescent="0.25">
      <c r="A4193" s="37" t="s">
        <v>983</v>
      </c>
      <c r="B4193" s="49" t="s">
        <v>824</v>
      </c>
      <c r="C4193" s="20" t="s">
        <v>52</v>
      </c>
      <c r="D4193" t="s">
        <v>1273</v>
      </c>
      <c r="E4193"/>
      <c r="F4193"/>
      <c r="G4193"/>
      <c r="H4193"/>
      <c r="I4193" s="20"/>
    </row>
    <row r="4194" spans="1:9" x14ac:dyDescent="0.25">
      <c r="A4194" s="37" t="s">
        <v>983</v>
      </c>
      <c r="B4194" s="49" t="s">
        <v>824</v>
      </c>
      <c r="C4194" s="20" t="s">
        <v>52</v>
      </c>
      <c r="D4194" t="s">
        <v>1274</v>
      </c>
      <c r="E4194"/>
      <c r="F4194"/>
      <c r="G4194"/>
      <c r="H4194"/>
      <c r="I4194" s="20"/>
    </row>
    <row r="4195" spans="1:9" x14ac:dyDescent="0.25">
      <c r="A4195" s="37" t="s">
        <v>983</v>
      </c>
      <c r="B4195" s="49" t="s">
        <v>824</v>
      </c>
      <c r="C4195" s="20" t="s">
        <v>52</v>
      </c>
      <c r="D4195" t="s">
        <v>1275</v>
      </c>
      <c r="E4195"/>
      <c r="F4195"/>
      <c r="G4195"/>
      <c r="H4195"/>
      <c r="I4195" s="20"/>
    </row>
    <row r="4196" spans="1:9" x14ac:dyDescent="0.25">
      <c r="A4196" s="37" t="s">
        <v>983</v>
      </c>
      <c r="B4196" s="49" t="s">
        <v>824</v>
      </c>
      <c r="C4196" s="20" t="s">
        <v>52</v>
      </c>
      <c r="D4196" t="s">
        <v>1276</v>
      </c>
      <c r="E4196"/>
      <c r="F4196"/>
      <c r="G4196"/>
      <c r="H4196"/>
      <c r="I4196" s="20"/>
    </row>
    <row r="4197" spans="1:9" x14ac:dyDescent="0.25">
      <c r="A4197" s="37" t="s">
        <v>983</v>
      </c>
      <c r="B4197" s="49" t="s">
        <v>824</v>
      </c>
      <c r="C4197" s="20" t="s">
        <v>52</v>
      </c>
      <c r="D4197" t="s">
        <v>1277</v>
      </c>
      <c r="E4197"/>
      <c r="F4197"/>
      <c r="G4197"/>
      <c r="H4197"/>
      <c r="I4197" s="20"/>
    </row>
    <row r="4198" spans="1:9" x14ac:dyDescent="0.25">
      <c r="A4198" s="37" t="s">
        <v>983</v>
      </c>
      <c r="B4198" s="49" t="s">
        <v>824</v>
      </c>
      <c r="C4198" s="20" t="s">
        <v>52</v>
      </c>
      <c r="D4198" t="s">
        <v>1278</v>
      </c>
      <c r="E4198"/>
      <c r="F4198"/>
      <c r="G4198"/>
      <c r="H4198"/>
      <c r="I4198" s="20"/>
    </row>
    <row r="4199" spans="1:9" x14ac:dyDescent="0.25">
      <c r="A4199" s="37" t="s">
        <v>983</v>
      </c>
      <c r="B4199" s="49" t="s">
        <v>824</v>
      </c>
      <c r="C4199" s="20" t="s">
        <v>52</v>
      </c>
      <c r="D4199" t="s">
        <v>1279</v>
      </c>
      <c r="E4199"/>
      <c r="F4199"/>
      <c r="G4199"/>
      <c r="H4199"/>
      <c r="I4199" s="20"/>
    </row>
    <row r="4200" spans="1:9" x14ac:dyDescent="0.25">
      <c r="A4200" s="37" t="s">
        <v>983</v>
      </c>
      <c r="B4200" s="49" t="s">
        <v>824</v>
      </c>
      <c r="C4200" s="20" t="s">
        <v>52</v>
      </c>
      <c r="D4200" t="s">
        <v>1281</v>
      </c>
      <c r="E4200"/>
      <c r="F4200"/>
      <c r="G4200"/>
      <c r="H4200"/>
      <c r="I4200" s="20"/>
    </row>
    <row r="4201" spans="1:9" x14ac:dyDescent="0.25">
      <c r="A4201" s="37" t="s">
        <v>983</v>
      </c>
      <c r="B4201" s="49" t="s">
        <v>824</v>
      </c>
      <c r="C4201" s="20" t="s">
        <v>52</v>
      </c>
      <c r="D4201" t="s">
        <v>1282</v>
      </c>
      <c r="E4201"/>
      <c r="F4201"/>
      <c r="G4201"/>
      <c r="H4201"/>
      <c r="I4201" s="20"/>
    </row>
    <row r="4202" spans="1:9" x14ac:dyDescent="0.25">
      <c r="A4202" s="37" t="s">
        <v>983</v>
      </c>
      <c r="B4202" s="49" t="s">
        <v>824</v>
      </c>
      <c r="C4202" s="20" t="s">
        <v>52</v>
      </c>
      <c r="D4202" t="s">
        <v>1283</v>
      </c>
      <c r="E4202"/>
      <c r="F4202"/>
      <c r="G4202"/>
      <c r="H4202"/>
      <c r="I4202" s="20"/>
    </row>
    <row r="4203" spans="1:9" x14ac:dyDescent="0.25">
      <c r="A4203" s="37" t="s">
        <v>983</v>
      </c>
      <c r="B4203" s="49" t="s">
        <v>824</v>
      </c>
      <c r="C4203" s="20" t="s">
        <v>52</v>
      </c>
      <c r="D4203" t="s">
        <v>1284</v>
      </c>
      <c r="E4203"/>
      <c r="F4203"/>
      <c r="G4203"/>
      <c r="H4203"/>
      <c r="I4203" s="20"/>
    </row>
    <row r="4204" spans="1:9" x14ac:dyDescent="0.25">
      <c r="A4204" s="37" t="s">
        <v>983</v>
      </c>
      <c r="B4204" s="49" t="s">
        <v>824</v>
      </c>
      <c r="C4204" s="20" t="s">
        <v>52</v>
      </c>
      <c r="D4204" t="s">
        <v>1285</v>
      </c>
      <c r="E4204"/>
      <c r="F4204" t="s">
        <v>1286</v>
      </c>
      <c r="G4204"/>
      <c r="H4204" s="12" t="s">
        <v>101</v>
      </c>
      <c r="I4204" s="20">
        <v>45</v>
      </c>
    </row>
    <row r="4205" spans="1:9" x14ac:dyDescent="0.25">
      <c r="A4205" s="37" t="s">
        <v>983</v>
      </c>
      <c r="B4205" s="49" t="s">
        <v>824</v>
      </c>
      <c r="C4205" s="20" t="s">
        <v>52</v>
      </c>
      <c r="D4205" t="s">
        <v>1287</v>
      </c>
      <c r="E4205"/>
      <c r="F4205" t="s">
        <v>987</v>
      </c>
      <c r="G4205"/>
      <c r="H4205" t="s">
        <v>96</v>
      </c>
      <c r="I4205" s="20">
        <v>1</v>
      </c>
    </row>
    <row r="4206" spans="1:9" x14ac:dyDescent="0.25">
      <c r="A4206" s="37" t="s">
        <v>983</v>
      </c>
      <c r="B4206" s="49" t="s">
        <v>824</v>
      </c>
      <c r="C4206" s="20" t="s">
        <v>52</v>
      </c>
      <c r="D4206" t="s">
        <v>1288</v>
      </c>
      <c r="E4206"/>
      <c r="F4206" t="s">
        <v>988</v>
      </c>
      <c r="G4206"/>
      <c r="H4206" t="s">
        <v>96</v>
      </c>
      <c r="I4206" s="20">
        <v>1</v>
      </c>
    </row>
    <row r="4207" spans="1:9" x14ac:dyDescent="0.25">
      <c r="A4207" s="37" t="s">
        <v>983</v>
      </c>
      <c r="B4207" s="49" t="s">
        <v>824</v>
      </c>
      <c r="C4207" s="20" t="s">
        <v>52</v>
      </c>
      <c r="D4207" t="s">
        <v>1289</v>
      </c>
      <c r="E4207"/>
      <c r="F4207" t="s">
        <v>1290</v>
      </c>
      <c r="G4207"/>
      <c r="H4207" t="s">
        <v>96</v>
      </c>
      <c r="I4207" s="20">
        <v>1</v>
      </c>
    </row>
    <row r="4208" spans="1:9" x14ac:dyDescent="0.25">
      <c r="A4208" s="37" t="s">
        <v>983</v>
      </c>
      <c r="B4208" s="49" t="s">
        <v>824</v>
      </c>
      <c r="C4208" s="20" t="s">
        <v>52</v>
      </c>
      <c r="D4208" t="s">
        <v>1291</v>
      </c>
      <c r="E4208"/>
      <c r="F4208"/>
      <c r="G4208"/>
      <c r="H4208"/>
      <c r="I4208" s="20"/>
    </row>
    <row r="4209" spans="1:9" x14ac:dyDescent="0.25">
      <c r="A4209" s="37" t="s">
        <v>983</v>
      </c>
      <c r="B4209" s="49" t="s">
        <v>824</v>
      </c>
      <c r="C4209" s="20" t="s">
        <v>52</v>
      </c>
      <c r="D4209" t="s">
        <v>1292</v>
      </c>
      <c r="E4209"/>
      <c r="F4209" t="s">
        <v>1219</v>
      </c>
      <c r="G4209"/>
      <c r="H4209" t="s">
        <v>96</v>
      </c>
      <c r="I4209" s="20">
        <v>1</v>
      </c>
    </row>
    <row r="4210" spans="1:9" x14ac:dyDescent="0.25">
      <c r="A4210" s="37" t="s">
        <v>983</v>
      </c>
      <c r="B4210" s="49" t="s">
        <v>824</v>
      </c>
      <c r="C4210" s="20" t="s">
        <v>52</v>
      </c>
      <c r="D4210" t="s">
        <v>1293</v>
      </c>
      <c r="E4210"/>
      <c r="F4210" t="s">
        <v>1294</v>
      </c>
      <c r="G4210"/>
      <c r="H4210"/>
      <c r="I4210" s="20"/>
    </row>
    <row r="4211" spans="1:9" x14ac:dyDescent="0.25">
      <c r="A4211" s="37" t="s">
        <v>983</v>
      </c>
      <c r="B4211" s="49" t="s">
        <v>824</v>
      </c>
      <c r="C4211" s="20" t="s">
        <v>52</v>
      </c>
      <c r="D4211" t="s">
        <v>1296</v>
      </c>
      <c r="E4211"/>
      <c r="F4211" t="s">
        <v>1294</v>
      </c>
      <c r="G4211"/>
      <c r="H4211" t="s">
        <v>96</v>
      </c>
      <c r="I4211" s="20">
        <v>2</v>
      </c>
    </row>
    <row r="4212" spans="1:9" x14ac:dyDescent="0.25">
      <c r="A4212" s="37" t="s">
        <v>983</v>
      </c>
      <c r="B4212" s="49" t="s">
        <v>824</v>
      </c>
      <c r="C4212" s="20" t="s">
        <v>52</v>
      </c>
      <c r="D4212" t="s">
        <v>1297</v>
      </c>
      <c r="E4212"/>
      <c r="F4212"/>
      <c r="G4212"/>
      <c r="H4212"/>
      <c r="I4212" s="20"/>
    </row>
    <row r="4213" spans="1:9" x14ac:dyDescent="0.25">
      <c r="A4213" s="37" t="s">
        <v>983</v>
      </c>
      <c r="B4213" s="49" t="s">
        <v>824</v>
      </c>
      <c r="C4213" s="20" t="s">
        <v>52</v>
      </c>
      <c r="D4213" t="s">
        <v>1298</v>
      </c>
      <c r="E4213"/>
      <c r="F4213"/>
      <c r="G4213"/>
      <c r="H4213"/>
      <c r="I4213" s="20"/>
    </row>
    <row r="4214" spans="1:9" x14ac:dyDescent="0.25">
      <c r="A4214" s="37" t="s">
        <v>983</v>
      </c>
      <c r="B4214" s="49" t="s">
        <v>824</v>
      </c>
      <c r="C4214" s="20" t="s">
        <v>52</v>
      </c>
      <c r="D4214" t="s">
        <v>1299</v>
      </c>
      <c r="E4214"/>
      <c r="F4214"/>
      <c r="G4214"/>
      <c r="H4214"/>
      <c r="I4214" s="20"/>
    </row>
    <row r="4215" spans="1:9" x14ac:dyDescent="0.25">
      <c r="A4215" s="37" t="s">
        <v>983</v>
      </c>
      <c r="B4215" s="49" t="s">
        <v>824</v>
      </c>
      <c r="C4215" s="20" t="s">
        <v>52</v>
      </c>
      <c r="D4215" t="s">
        <v>1300</v>
      </c>
      <c r="E4215"/>
      <c r="F4215"/>
      <c r="G4215"/>
      <c r="H4215"/>
      <c r="I4215" s="20"/>
    </row>
    <row r="4216" spans="1:9" x14ac:dyDescent="0.25">
      <c r="A4216" s="37" t="s">
        <v>983</v>
      </c>
      <c r="B4216" s="49" t="s">
        <v>824</v>
      </c>
      <c r="C4216" s="20" t="s">
        <v>52</v>
      </c>
      <c r="D4216" t="s">
        <v>1301</v>
      </c>
      <c r="E4216"/>
      <c r="F4216" t="s">
        <v>1302</v>
      </c>
      <c r="G4216"/>
      <c r="H4216" t="s">
        <v>96</v>
      </c>
      <c r="I4216" s="20">
        <v>2</v>
      </c>
    </row>
    <row r="4217" spans="1:9" x14ac:dyDescent="0.25">
      <c r="A4217" s="37" t="s">
        <v>983</v>
      </c>
      <c r="B4217" s="49" t="s">
        <v>824</v>
      </c>
      <c r="C4217" s="20" t="s">
        <v>52</v>
      </c>
      <c r="D4217" t="s">
        <v>1303</v>
      </c>
      <c r="E4217"/>
      <c r="F4217" t="s">
        <v>1304</v>
      </c>
      <c r="G4217"/>
      <c r="H4217" s="12" t="s">
        <v>101</v>
      </c>
      <c r="I4217" s="20">
        <v>72</v>
      </c>
    </row>
    <row r="4218" spans="1:9" x14ac:dyDescent="0.25">
      <c r="A4218" s="37" t="s">
        <v>983</v>
      </c>
      <c r="B4218" s="49" t="s">
        <v>824</v>
      </c>
      <c r="C4218" s="20" t="s">
        <v>52</v>
      </c>
      <c r="D4218" t="s">
        <v>1305</v>
      </c>
      <c r="E4218"/>
      <c r="F4218" t="s">
        <v>985</v>
      </c>
      <c r="G4218"/>
      <c r="H4218" t="s">
        <v>96</v>
      </c>
      <c r="I4218" s="20">
        <v>32</v>
      </c>
    </row>
    <row r="4219" spans="1:9" x14ac:dyDescent="0.25">
      <c r="A4219" s="37" t="s">
        <v>983</v>
      </c>
      <c r="B4219" s="49" t="s">
        <v>824</v>
      </c>
      <c r="C4219" s="20" t="s">
        <v>52</v>
      </c>
      <c r="D4219" t="s">
        <v>1301</v>
      </c>
      <c r="E4219"/>
      <c r="F4219" t="s">
        <v>1306</v>
      </c>
      <c r="G4219"/>
      <c r="H4219" t="s">
        <v>96</v>
      </c>
      <c r="I4219" s="20">
        <v>2</v>
      </c>
    </row>
    <row r="4220" spans="1:9" x14ac:dyDescent="0.25">
      <c r="A4220" s="37" t="s">
        <v>983</v>
      </c>
      <c r="B4220" s="49" t="s">
        <v>824</v>
      </c>
      <c r="C4220" s="20" t="s">
        <v>52</v>
      </c>
      <c r="D4220" t="s">
        <v>1309</v>
      </c>
      <c r="E4220"/>
      <c r="F4220"/>
      <c r="G4220"/>
      <c r="H4220"/>
      <c r="I4220" s="20"/>
    </row>
    <row r="4221" spans="1:9" x14ac:dyDescent="0.25">
      <c r="A4221" s="37" t="s">
        <v>983</v>
      </c>
      <c r="B4221" s="49" t="s">
        <v>824</v>
      </c>
      <c r="C4221" s="20" t="s">
        <v>52</v>
      </c>
      <c r="D4221" t="s">
        <v>1307</v>
      </c>
      <c r="E4221"/>
      <c r="F4221" t="s">
        <v>1232</v>
      </c>
      <c r="G4221"/>
      <c r="H4221"/>
      <c r="I4221" s="20"/>
    </row>
    <row r="4222" spans="1:9" x14ac:dyDescent="0.25">
      <c r="A4222" s="37" t="s">
        <v>983</v>
      </c>
      <c r="B4222" s="49" t="s">
        <v>824</v>
      </c>
      <c r="C4222" s="20" t="s">
        <v>52</v>
      </c>
      <c r="D4222" t="s">
        <v>1308</v>
      </c>
      <c r="E4222"/>
      <c r="F4222"/>
      <c r="G4222"/>
      <c r="H4222"/>
      <c r="I4222" s="20"/>
    </row>
    <row r="4223" spans="1:9" x14ac:dyDescent="0.25">
      <c r="A4223" s="37" t="s">
        <v>983</v>
      </c>
      <c r="B4223" s="49" t="s">
        <v>824</v>
      </c>
      <c r="C4223" s="20" t="s">
        <v>52</v>
      </c>
      <c r="D4223" t="s">
        <v>1311</v>
      </c>
      <c r="E4223"/>
      <c r="F4223" t="s">
        <v>989</v>
      </c>
      <c r="G4223"/>
      <c r="H4223" t="s">
        <v>96</v>
      </c>
      <c r="I4223" s="20">
        <v>1</v>
      </c>
    </row>
    <row r="4224" spans="1:9" x14ac:dyDescent="0.25">
      <c r="A4224" s="37" t="s">
        <v>983</v>
      </c>
      <c r="B4224" s="49" t="s">
        <v>824</v>
      </c>
      <c r="C4224" s="20" t="s">
        <v>52</v>
      </c>
      <c r="D4224" t="s">
        <v>1314</v>
      </c>
      <c r="E4224"/>
      <c r="F4224" t="s">
        <v>1315</v>
      </c>
      <c r="G4224"/>
      <c r="H4224" s="12" t="s">
        <v>101</v>
      </c>
      <c r="I4224" s="20">
        <v>400</v>
      </c>
    </row>
    <row r="4225" spans="1:9" x14ac:dyDescent="0.25">
      <c r="A4225" s="37" t="s">
        <v>983</v>
      </c>
      <c r="B4225" s="49" t="s">
        <v>824</v>
      </c>
      <c r="C4225" s="20" t="s">
        <v>52</v>
      </c>
      <c r="D4225" t="s">
        <v>1316</v>
      </c>
      <c r="E4225"/>
      <c r="F4225" t="s">
        <v>986</v>
      </c>
      <c r="G4225"/>
      <c r="H4225" t="s">
        <v>96</v>
      </c>
      <c r="I4225" s="20">
        <v>1</v>
      </c>
    </row>
    <row r="4226" spans="1:9" x14ac:dyDescent="0.25">
      <c r="A4226" s="37" t="s">
        <v>983</v>
      </c>
      <c r="B4226" s="49" t="s">
        <v>824</v>
      </c>
      <c r="C4226" s="20" t="s">
        <v>52</v>
      </c>
      <c r="D4226" t="s">
        <v>1312</v>
      </c>
      <c r="E4226"/>
      <c r="F4226" t="s">
        <v>1239</v>
      </c>
      <c r="G4226"/>
      <c r="H4226" s="12" t="s">
        <v>101</v>
      </c>
      <c r="I4226" s="20">
        <v>8</v>
      </c>
    </row>
    <row r="4227" spans="1:9" x14ac:dyDescent="0.25">
      <c r="A4227" s="37" t="s">
        <v>983</v>
      </c>
      <c r="B4227" s="49" t="s">
        <v>824</v>
      </c>
      <c r="C4227" s="20" t="s">
        <v>52</v>
      </c>
      <c r="D4227" t="s">
        <v>1313</v>
      </c>
      <c r="E4227"/>
      <c r="F4227" t="s">
        <v>1239</v>
      </c>
      <c r="G4227"/>
      <c r="H4227" s="12" t="s">
        <v>101</v>
      </c>
      <c r="I4227" s="20">
        <v>1</v>
      </c>
    </row>
    <row r="4228" spans="1:9" x14ac:dyDescent="0.25">
      <c r="A4228" s="37" t="s">
        <v>983</v>
      </c>
      <c r="B4228" s="49" t="s">
        <v>824</v>
      </c>
      <c r="C4228" s="20" t="s">
        <v>7</v>
      </c>
      <c r="D4228" t="s">
        <v>1220</v>
      </c>
      <c r="E4228"/>
      <c r="F4228"/>
      <c r="G4228"/>
      <c r="H4228"/>
      <c r="I4228" s="20"/>
    </row>
    <row r="4229" spans="1:9" x14ac:dyDescent="0.25">
      <c r="A4229" s="37" t="s">
        <v>983</v>
      </c>
      <c r="B4229" s="49" t="s">
        <v>824</v>
      </c>
      <c r="C4229" s="20" t="s">
        <v>7</v>
      </c>
      <c r="D4229" t="s">
        <v>1221</v>
      </c>
      <c r="E4229"/>
      <c r="F4229"/>
      <c r="G4229"/>
      <c r="H4229"/>
      <c r="I4229" s="20"/>
    </row>
    <row r="4230" spans="1:9" x14ac:dyDescent="0.25">
      <c r="A4230" s="37" t="s">
        <v>983</v>
      </c>
      <c r="B4230" s="49" t="s">
        <v>824</v>
      </c>
      <c r="C4230" s="20" t="s">
        <v>7</v>
      </c>
      <c r="D4230" t="s">
        <v>1222</v>
      </c>
      <c r="E4230"/>
      <c r="F4230"/>
      <c r="G4230"/>
      <c r="H4230"/>
      <c r="I4230" s="20"/>
    </row>
    <row r="4231" spans="1:9" x14ac:dyDescent="0.25">
      <c r="A4231" s="37" t="s">
        <v>983</v>
      </c>
      <c r="B4231" s="49" t="s">
        <v>824</v>
      </c>
      <c r="C4231" s="20" t="s">
        <v>7</v>
      </c>
      <c r="D4231" t="s">
        <v>1223</v>
      </c>
      <c r="E4231"/>
      <c r="F4231"/>
      <c r="G4231"/>
      <c r="H4231"/>
      <c r="I4231" s="20"/>
    </row>
    <row r="4232" spans="1:9" x14ac:dyDescent="0.25">
      <c r="A4232" s="37" t="s">
        <v>983</v>
      </c>
      <c r="B4232" s="49" t="s">
        <v>824</v>
      </c>
      <c r="C4232" s="20" t="s">
        <v>7</v>
      </c>
      <c r="D4232" t="s">
        <v>1224</v>
      </c>
      <c r="E4232"/>
      <c r="F4232"/>
      <c r="G4232"/>
      <c r="H4232"/>
      <c r="I4232" s="20"/>
    </row>
    <row r="4233" spans="1:9" x14ac:dyDescent="0.25">
      <c r="A4233" s="37" t="s">
        <v>983</v>
      </c>
      <c r="B4233" s="49" t="s">
        <v>824</v>
      </c>
      <c r="C4233" s="20" t="s">
        <v>7</v>
      </c>
      <c r="D4233" t="s">
        <v>1225</v>
      </c>
      <c r="E4233"/>
      <c r="F4233"/>
      <c r="G4233"/>
      <c r="H4233"/>
      <c r="I4233" s="20"/>
    </row>
    <row r="4234" spans="1:9" x14ac:dyDescent="0.25">
      <c r="A4234" s="37" t="s">
        <v>983</v>
      </c>
      <c r="B4234" s="49" t="s">
        <v>824</v>
      </c>
      <c r="C4234" s="20" t="s">
        <v>7</v>
      </c>
      <c r="D4234" t="s">
        <v>1226</v>
      </c>
      <c r="E4234"/>
      <c r="F4234"/>
      <c r="G4234"/>
      <c r="H4234"/>
      <c r="I4234" s="20"/>
    </row>
    <row r="4235" spans="1:9" x14ac:dyDescent="0.25">
      <c r="A4235" s="37" t="s">
        <v>983</v>
      </c>
      <c r="B4235" s="49" t="s">
        <v>824</v>
      </c>
      <c r="C4235" s="20" t="s">
        <v>7</v>
      </c>
      <c r="D4235" t="s">
        <v>1227</v>
      </c>
      <c r="E4235"/>
      <c r="F4235"/>
      <c r="G4235"/>
      <c r="H4235"/>
      <c r="I4235" s="20"/>
    </row>
    <row r="4236" spans="1:9" x14ac:dyDescent="0.25">
      <c r="A4236" s="37" t="s">
        <v>983</v>
      </c>
      <c r="B4236" s="49" t="s">
        <v>824</v>
      </c>
      <c r="C4236" s="20" t="s">
        <v>7</v>
      </c>
      <c r="D4236" t="s">
        <v>1228</v>
      </c>
      <c r="E4236"/>
      <c r="F4236"/>
      <c r="G4236"/>
      <c r="H4236"/>
      <c r="I4236" s="20"/>
    </row>
    <row r="4237" spans="1:9" x14ac:dyDescent="0.25">
      <c r="A4237" s="37" t="s">
        <v>983</v>
      </c>
      <c r="B4237" s="49" t="s">
        <v>824</v>
      </c>
      <c r="C4237" s="20" t="s">
        <v>7</v>
      </c>
      <c r="D4237" t="s">
        <v>1229</v>
      </c>
      <c r="E4237"/>
      <c r="F4237" t="s">
        <v>1230</v>
      </c>
      <c r="G4237"/>
      <c r="H4237"/>
      <c r="I4237" s="20"/>
    </row>
    <row r="4238" spans="1:9" x14ac:dyDescent="0.25">
      <c r="A4238" s="37" t="s">
        <v>983</v>
      </c>
      <c r="B4238" s="49" t="s">
        <v>824</v>
      </c>
      <c r="C4238" s="20" t="s">
        <v>7</v>
      </c>
      <c r="D4238" t="s">
        <v>1233</v>
      </c>
      <c r="E4238"/>
      <c r="F4238"/>
      <c r="G4238"/>
      <c r="H4238"/>
      <c r="I4238" s="20"/>
    </row>
    <row r="4239" spans="1:9" x14ac:dyDescent="0.25">
      <c r="A4239" s="37" t="s">
        <v>983</v>
      </c>
      <c r="B4239" s="49" t="s">
        <v>824</v>
      </c>
      <c r="C4239" s="20" t="s">
        <v>7</v>
      </c>
      <c r="D4239" t="s">
        <v>1234</v>
      </c>
      <c r="E4239"/>
      <c r="F4239"/>
      <c r="G4239"/>
      <c r="H4239"/>
      <c r="I4239" s="20"/>
    </row>
    <row r="4240" spans="1:9" x14ac:dyDescent="0.25">
      <c r="A4240" s="37" t="s">
        <v>983</v>
      </c>
      <c r="B4240" s="49" t="s">
        <v>824</v>
      </c>
      <c r="C4240" s="20" t="s">
        <v>7</v>
      </c>
      <c r="D4240" t="s">
        <v>1235</v>
      </c>
      <c r="E4240"/>
      <c r="F4240"/>
      <c r="G4240"/>
      <c r="H4240"/>
      <c r="I4240" s="20"/>
    </row>
    <row r="4241" spans="1:9" x14ac:dyDescent="0.25">
      <c r="A4241" s="37" t="s">
        <v>983</v>
      </c>
      <c r="B4241" s="49" t="s">
        <v>824</v>
      </c>
      <c r="C4241" s="20" t="s">
        <v>7</v>
      </c>
      <c r="D4241" t="s">
        <v>1236</v>
      </c>
      <c r="E4241"/>
      <c r="F4241" t="s">
        <v>1237</v>
      </c>
      <c r="G4241"/>
      <c r="H4241"/>
      <c r="I4241" s="20"/>
    </row>
    <row r="4242" spans="1:9" x14ac:dyDescent="0.25">
      <c r="A4242" s="37" t="s">
        <v>983</v>
      </c>
      <c r="B4242" s="49" t="s">
        <v>824</v>
      </c>
      <c r="C4242" s="20" t="s">
        <v>7</v>
      </c>
      <c r="D4242" t="s">
        <v>1238</v>
      </c>
      <c r="E4242"/>
      <c r="F4242" t="s">
        <v>1239</v>
      </c>
      <c r="G4242"/>
      <c r="H4242"/>
      <c r="I4242" s="20"/>
    </row>
    <row r="4243" spans="1:9" x14ac:dyDescent="0.25">
      <c r="A4243" s="37" t="s">
        <v>983</v>
      </c>
      <c r="B4243" s="49" t="s">
        <v>824</v>
      </c>
      <c r="C4243" s="20" t="s">
        <v>7</v>
      </c>
      <c r="D4243" t="s">
        <v>1240</v>
      </c>
      <c r="E4243"/>
      <c r="F4243"/>
      <c r="G4243"/>
      <c r="H4243"/>
      <c r="I4243" s="20"/>
    </row>
    <row r="4244" spans="1:9" x14ac:dyDescent="0.25">
      <c r="A4244" s="37" t="s">
        <v>983</v>
      </c>
      <c r="B4244" s="49" t="s">
        <v>824</v>
      </c>
      <c r="C4244" s="20" t="s">
        <v>7</v>
      </c>
      <c r="D4244" t="s">
        <v>1241</v>
      </c>
      <c r="E4244"/>
      <c r="F4244"/>
      <c r="G4244"/>
      <c r="H4244"/>
      <c r="I4244" s="20"/>
    </row>
    <row r="4245" spans="1:9" x14ac:dyDescent="0.25">
      <c r="A4245" s="37" t="s">
        <v>983</v>
      </c>
      <c r="B4245" s="49" t="s">
        <v>824</v>
      </c>
      <c r="C4245" s="20" t="s">
        <v>7</v>
      </c>
      <c r="D4245" t="s">
        <v>1242</v>
      </c>
      <c r="E4245"/>
      <c r="F4245"/>
      <c r="G4245"/>
      <c r="H4245"/>
      <c r="I4245" s="20"/>
    </row>
    <row r="4246" spans="1:9" x14ac:dyDescent="0.25">
      <c r="A4246" s="37" t="s">
        <v>983</v>
      </c>
      <c r="B4246" s="49" t="s">
        <v>824</v>
      </c>
      <c r="C4246" s="20" t="s">
        <v>7</v>
      </c>
      <c r="D4246" t="s">
        <v>1243</v>
      </c>
      <c r="E4246"/>
      <c r="F4246"/>
      <c r="G4246"/>
      <c r="H4246"/>
      <c r="I4246" s="20"/>
    </row>
    <row r="4247" spans="1:9" x14ac:dyDescent="0.25">
      <c r="A4247" s="37" t="s">
        <v>983</v>
      </c>
      <c r="B4247" s="49" t="s">
        <v>824</v>
      </c>
      <c r="C4247" s="20" t="s">
        <v>7</v>
      </c>
      <c r="D4247" t="s">
        <v>1244</v>
      </c>
      <c r="E4247"/>
      <c r="F4247"/>
      <c r="G4247"/>
      <c r="H4247"/>
      <c r="I4247" s="20"/>
    </row>
    <row r="4248" spans="1:9" x14ac:dyDescent="0.25">
      <c r="A4248" s="37" t="s">
        <v>983</v>
      </c>
      <c r="B4248" s="49" t="s">
        <v>824</v>
      </c>
      <c r="C4248" s="20" t="s">
        <v>7</v>
      </c>
      <c r="D4248" t="s">
        <v>1245</v>
      </c>
      <c r="E4248"/>
      <c r="F4248"/>
      <c r="G4248"/>
      <c r="H4248"/>
      <c r="I4248" s="20"/>
    </row>
    <row r="4249" spans="1:9" x14ac:dyDescent="0.25">
      <c r="A4249" s="37" t="s">
        <v>983</v>
      </c>
      <c r="B4249" s="49" t="s">
        <v>824</v>
      </c>
      <c r="C4249" s="20" t="s">
        <v>7</v>
      </c>
      <c r="D4249" t="s">
        <v>1246</v>
      </c>
      <c r="E4249"/>
      <c r="F4249" t="s">
        <v>197</v>
      </c>
      <c r="G4249"/>
      <c r="H4249"/>
      <c r="I4249" s="20"/>
    </row>
    <row r="4250" spans="1:9" x14ac:dyDescent="0.25">
      <c r="A4250" s="37" t="s">
        <v>983</v>
      </c>
      <c r="B4250" s="49" t="s">
        <v>824</v>
      </c>
      <c r="C4250" s="20" t="s">
        <v>7</v>
      </c>
      <c r="D4250" t="s">
        <v>1247</v>
      </c>
      <c r="E4250"/>
      <c r="F4250"/>
      <c r="G4250"/>
      <c r="H4250"/>
      <c r="I4250" s="20"/>
    </row>
    <row r="4251" spans="1:9" x14ac:dyDescent="0.25">
      <c r="A4251" s="37" t="s">
        <v>983</v>
      </c>
      <c r="B4251" s="49" t="s">
        <v>824</v>
      </c>
      <c r="C4251" s="20" t="s">
        <v>7</v>
      </c>
      <c r="D4251" t="s">
        <v>1246</v>
      </c>
      <c r="E4251"/>
      <c r="F4251" t="s">
        <v>197</v>
      </c>
      <c r="G4251"/>
      <c r="H4251"/>
      <c r="I4251" s="20"/>
    </row>
    <row r="4252" spans="1:9" x14ac:dyDescent="0.25">
      <c r="A4252" s="37" t="s">
        <v>983</v>
      </c>
      <c r="B4252" s="49" t="s">
        <v>824</v>
      </c>
      <c r="C4252" s="20" t="s">
        <v>7</v>
      </c>
      <c r="D4252" t="s">
        <v>1247</v>
      </c>
      <c r="E4252"/>
      <c r="F4252"/>
      <c r="G4252"/>
      <c r="H4252"/>
      <c r="I4252" s="20"/>
    </row>
    <row r="4253" spans="1:9" x14ac:dyDescent="0.25">
      <c r="A4253" s="37" t="s">
        <v>983</v>
      </c>
      <c r="B4253" s="49" t="s">
        <v>824</v>
      </c>
      <c r="C4253" s="20" t="s">
        <v>7</v>
      </c>
      <c r="D4253" t="s">
        <v>1248</v>
      </c>
      <c r="E4253"/>
      <c r="F4253" t="s">
        <v>197</v>
      </c>
      <c r="G4253"/>
      <c r="H4253"/>
      <c r="I4253" s="20"/>
    </row>
    <row r="4254" spans="1:9" x14ac:dyDescent="0.25">
      <c r="A4254" s="37" t="s">
        <v>983</v>
      </c>
      <c r="B4254" s="49" t="s">
        <v>824</v>
      </c>
      <c r="C4254" s="20" t="s">
        <v>7</v>
      </c>
      <c r="D4254" t="s">
        <v>1249</v>
      </c>
      <c r="E4254"/>
      <c r="F4254"/>
      <c r="G4254"/>
      <c r="H4254"/>
      <c r="I4254" s="20"/>
    </row>
    <row r="4255" spans="1:9" x14ac:dyDescent="0.25">
      <c r="A4255" s="37" t="s">
        <v>983</v>
      </c>
      <c r="B4255" s="49" t="s">
        <v>824</v>
      </c>
      <c r="C4255" s="20" t="s">
        <v>7</v>
      </c>
      <c r="D4255" t="s">
        <v>1250</v>
      </c>
      <c r="E4255"/>
      <c r="F4255" t="s">
        <v>1239</v>
      </c>
      <c r="G4255"/>
      <c r="H4255"/>
      <c r="I4255" s="20"/>
    </row>
    <row r="4256" spans="1:9" x14ac:dyDescent="0.25">
      <c r="A4256" s="37" t="s">
        <v>983</v>
      </c>
      <c r="B4256" s="49" t="s">
        <v>824</v>
      </c>
      <c r="C4256" s="20" t="s">
        <v>7</v>
      </c>
      <c r="D4256" t="s">
        <v>1251</v>
      </c>
      <c r="E4256"/>
      <c r="F4256" t="s">
        <v>197</v>
      </c>
      <c r="G4256"/>
      <c r="H4256"/>
      <c r="I4256" s="20"/>
    </row>
    <row r="4257" spans="1:9" x14ac:dyDescent="0.25">
      <c r="A4257" s="37" t="s">
        <v>983</v>
      </c>
      <c r="B4257" s="49" t="s">
        <v>824</v>
      </c>
      <c r="C4257" s="20" t="s">
        <v>7</v>
      </c>
      <c r="D4257" t="s">
        <v>1252</v>
      </c>
      <c r="E4257"/>
      <c r="F4257"/>
      <c r="G4257"/>
      <c r="H4257"/>
      <c r="I4257" s="20"/>
    </row>
    <row r="4258" spans="1:9" x14ac:dyDescent="0.25">
      <c r="A4258" s="37" t="s">
        <v>983</v>
      </c>
      <c r="B4258" s="49" t="s">
        <v>824</v>
      </c>
      <c r="C4258" s="20" t="s">
        <v>7</v>
      </c>
      <c r="D4258" t="s">
        <v>1253</v>
      </c>
      <c r="E4258"/>
      <c r="F4258"/>
      <c r="G4258"/>
      <c r="H4258"/>
      <c r="I4258" s="20"/>
    </row>
    <row r="4259" spans="1:9" x14ac:dyDescent="0.25">
      <c r="A4259" s="37" t="s">
        <v>983</v>
      </c>
      <c r="B4259" s="49" t="s">
        <v>824</v>
      </c>
      <c r="C4259" s="20" t="s">
        <v>7</v>
      </c>
      <c r="D4259" t="s">
        <v>1254</v>
      </c>
      <c r="E4259"/>
      <c r="F4259"/>
      <c r="G4259"/>
      <c r="H4259"/>
      <c r="I4259" s="20"/>
    </row>
    <row r="4260" spans="1:9" x14ac:dyDescent="0.25">
      <c r="A4260" s="37" t="s">
        <v>983</v>
      </c>
      <c r="B4260" s="49" t="s">
        <v>824</v>
      </c>
      <c r="C4260" s="20" t="s">
        <v>7</v>
      </c>
      <c r="D4260" t="s">
        <v>1255</v>
      </c>
      <c r="E4260"/>
      <c r="F4260" t="s">
        <v>1232</v>
      </c>
      <c r="G4260"/>
      <c r="H4260"/>
      <c r="I4260" s="20"/>
    </row>
    <row r="4261" spans="1:9" x14ac:dyDescent="0.25">
      <c r="A4261" s="37" t="s">
        <v>983</v>
      </c>
      <c r="B4261" s="49" t="s">
        <v>824</v>
      </c>
      <c r="C4261" s="20" t="s">
        <v>7</v>
      </c>
      <c r="D4261" t="s">
        <v>1256</v>
      </c>
      <c r="E4261"/>
      <c r="F4261"/>
      <c r="G4261"/>
      <c r="H4261"/>
      <c r="I4261" s="20"/>
    </row>
    <row r="4262" spans="1:9" x14ac:dyDescent="0.25">
      <c r="A4262" s="37" t="s">
        <v>983</v>
      </c>
      <c r="B4262" s="49" t="s">
        <v>824</v>
      </c>
      <c r="C4262" s="20" t="s">
        <v>7</v>
      </c>
      <c r="D4262" t="s">
        <v>1257</v>
      </c>
      <c r="E4262"/>
      <c r="F4262"/>
      <c r="G4262"/>
      <c r="H4262"/>
      <c r="I4262" s="20"/>
    </row>
    <row r="4263" spans="1:9" x14ac:dyDescent="0.25">
      <c r="A4263" s="37" t="s">
        <v>983</v>
      </c>
      <c r="B4263" s="49" t="s">
        <v>824</v>
      </c>
      <c r="C4263" s="20" t="s">
        <v>7</v>
      </c>
      <c r="D4263" t="s">
        <v>1258</v>
      </c>
      <c r="E4263"/>
      <c r="F4263"/>
      <c r="G4263"/>
      <c r="H4263"/>
      <c r="I4263" s="20"/>
    </row>
    <row r="4264" spans="1:9" x14ac:dyDescent="0.25">
      <c r="A4264" s="37" t="s">
        <v>983</v>
      </c>
      <c r="B4264" s="49" t="s">
        <v>824</v>
      </c>
      <c r="C4264" s="20" t="s">
        <v>7</v>
      </c>
      <c r="D4264" t="s">
        <v>1259</v>
      </c>
      <c r="E4264"/>
      <c r="F4264"/>
      <c r="G4264"/>
      <c r="H4264"/>
      <c r="I4264" s="20"/>
    </row>
    <row r="4265" spans="1:9" x14ac:dyDescent="0.25">
      <c r="A4265" s="37" t="s">
        <v>983</v>
      </c>
      <c r="B4265" s="49" t="s">
        <v>824</v>
      </c>
      <c r="C4265" s="20" t="s">
        <v>7</v>
      </c>
      <c r="D4265" t="s">
        <v>1260</v>
      </c>
      <c r="E4265"/>
      <c r="F4265"/>
      <c r="G4265"/>
      <c r="H4265"/>
      <c r="I4265" s="20"/>
    </row>
    <row r="4266" spans="1:9" x14ac:dyDescent="0.25">
      <c r="A4266" s="37" t="s">
        <v>983</v>
      </c>
      <c r="B4266" s="49" t="s">
        <v>824</v>
      </c>
      <c r="C4266" s="20" t="s">
        <v>7</v>
      </c>
      <c r="D4266" t="s">
        <v>1261</v>
      </c>
      <c r="E4266"/>
      <c r="F4266"/>
      <c r="G4266"/>
      <c r="H4266"/>
      <c r="I4266" s="20"/>
    </row>
    <row r="4267" spans="1:9" x14ac:dyDescent="0.25">
      <c r="A4267" s="37" t="s">
        <v>983</v>
      </c>
      <c r="B4267" s="49" t="s">
        <v>824</v>
      </c>
      <c r="C4267" s="20" t="s">
        <v>7</v>
      </c>
      <c r="D4267" t="s">
        <v>1262</v>
      </c>
      <c r="E4267"/>
      <c r="F4267"/>
      <c r="G4267"/>
      <c r="H4267"/>
      <c r="I4267" s="20"/>
    </row>
    <row r="4268" spans="1:9" x14ac:dyDescent="0.25">
      <c r="A4268" s="37" t="s">
        <v>983</v>
      </c>
      <c r="B4268" s="49" t="s">
        <v>824</v>
      </c>
      <c r="C4268" s="20" t="s">
        <v>7</v>
      </c>
      <c r="D4268" t="s">
        <v>1263</v>
      </c>
      <c r="E4268"/>
      <c r="F4268"/>
      <c r="G4268"/>
      <c r="H4268"/>
      <c r="I4268" s="20"/>
    </row>
    <row r="4269" spans="1:9" x14ac:dyDescent="0.25">
      <c r="A4269" s="37" t="s">
        <v>983</v>
      </c>
      <c r="B4269" s="49" t="s">
        <v>824</v>
      </c>
      <c r="C4269" s="20" t="s">
        <v>7</v>
      </c>
      <c r="D4269" t="s">
        <v>1264</v>
      </c>
      <c r="E4269"/>
      <c r="F4269"/>
      <c r="G4269"/>
      <c r="H4269"/>
      <c r="I4269" s="20"/>
    </row>
    <row r="4270" spans="1:9" x14ac:dyDescent="0.25">
      <c r="A4270" s="37" t="s">
        <v>983</v>
      </c>
      <c r="B4270" s="49" t="s">
        <v>824</v>
      </c>
      <c r="C4270" s="20" t="s">
        <v>7</v>
      </c>
      <c r="D4270" t="s">
        <v>1265</v>
      </c>
      <c r="E4270"/>
      <c r="F4270"/>
      <c r="G4270"/>
      <c r="H4270"/>
      <c r="I4270" s="20"/>
    </row>
    <row r="4271" spans="1:9" x14ac:dyDescent="0.25">
      <c r="A4271" s="37" t="s">
        <v>983</v>
      </c>
      <c r="B4271" s="49" t="s">
        <v>824</v>
      </c>
      <c r="C4271" s="20" t="s">
        <v>7</v>
      </c>
      <c r="D4271" t="s">
        <v>1266</v>
      </c>
      <c r="E4271"/>
      <c r="F4271"/>
      <c r="G4271"/>
      <c r="H4271"/>
      <c r="I4271" s="20"/>
    </row>
    <row r="4272" spans="1:9" x14ac:dyDescent="0.25">
      <c r="A4272" s="37" t="s">
        <v>983</v>
      </c>
      <c r="B4272" s="49" t="s">
        <v>824</v>
      </c>
      <c r="C4272" s="20" t="s">
        <v>7</v>
      </c>
      <c r="D4272" t="s">
        <v>1267</v>
      </c>
      <c r="E4272"/>
      <c r="F4272"/>
      <c r="G4272"/>
      <c r="H4272"/>
      <c r="I4272" s="20"/>
    </row>
    <row r="4273" spans="1:9" x14ac:dyDescent="0.25">
      <c r="A4273" s="37" t="s">
        <v>983</v>
      </c>
      <c r="B4273" s="49" t="s">
        <v>824</v>
      </c>
      <c r="C4273" s="20" t="s">
        <v>7</v>
      </c>
      <c r="D4273" t="s">
        <v>1268</v>
      </c>
      <c r="E4273"/>
      <c r="F4273"/>
      <c r="G4273"/>
      <c r="H4273"/>
      <c r="I4273" s="20"/>
    </row>
    <row r="4274" spans="1:9" x14ac:dyDescent="0.25">
      <c r="A4274" s="37" t="s">
        <v>983</v>
      </c>
      <c r="B4274" s="49" t="s">
        <v>824</v>
      </c>
      <c r="C4274" s="20" t="s">
        <v>7</v>
      </c>
      <c r="D4274" t="s">
        <v>1269</v>
      </c>
      <c r="E4274"/>
      <c r="F4274"/>
      <c r="G4274"/>
      <c r="H4274"/>
      <c r="I4274" s="20"/>
    </row>
    <row r="4275" spans="1:9" x14ac:dyDescent="0.25">
      <c r="A4275" s="37" t="s">
        <v>983</v>
      </c>
      <c r="B4275" s="49" t="s">
        <v>824</v>
      </c>
      <c r="C4275" s="20" t="s">
        <v>7</v>
      </c>
      <c r="D4275" t="s">
        <v>1270</v>
      </c>
      <c r="E4275"/>
      <c r="F4275"/>
      <c r="G4275"/>
      <c r="H4275"/>
      <c r="I4275" s="20"/>
    </row>
    <row r="4276" spans="1:9" x14ac:dyDescent="0.25">
      <c r="A4276" s="37" t="s">
        <v>983</v>
      </c>
      <c r="B4276" s="49" t="s">
        <v>824</v>
      </c>
      <c r="C4276" s="20" t="s">
        <v>7</v>
      </c>
      <c r="D4276" t="s">
        <v>1271</v>
      </c>
      <c r="E4276"/>
      <c r="F4276"/>
      <c r="G4276"/>
      <c r="H4276"/>
      <c r="I4276" s="20"/>
    </row>
    <row r="4277" spans="1:9" x14ac:dyDescent="0.25">
      <c r="A4277" s="37" t="s">
        <v>983</v>
      </c>
      <c r="B4277" s="49" t="s">
        <v>824</v>
      </c>
      <c r="C4277" s="20" t="s">
        <v>7</v>
      </c>
      <c r="D4277" t="s">
        <v>1272</v>
      </c>
      <c r="E4277"/>
      <c r="F4277"/>
      <c r="G4277"/>
      <c r="H4277"/>
      <c r="I4277" s="20"/>
    </row>
    <row r="4278" spans="1:9" x14ac:dyDescent="0.25">
      <c r="A4278" s="37" t="s">
        <v>983</v>
      </c>
      <c r="B4278" s="49" t="s">
        <v>824</v>
      </c>
      <c r="C4278" s="20" t="s">
        <v>7</v>
      </c>
      <c r="D4278" t="s">
        <v>1273</v>
      </c>
      <c r="E4278"/>
      <c r="F4278"/>
      <c r="G4278"/>
      <c r="H4278"/>
      <c r="I4278" s="20"/>
    </row>
    <row r="4279" spans="1:9" x14ac:dyDescent="0.25">
      <c r="A4279" s="37" t="s">
        <v>983</v>
      </c>
      <c r="B4279" s="49" t="s">
        <v>824</v>
      </c>
      <c r="C4279" s="20" t="s">
        <v>7</v>
      </c>
      <c r="D4279" t="s">
        <v>1274</v>
      </c>
      <c r="E4279"/>
      <c r="F4279"/>
      <c r="G4279"/>
      <c r="H4279"/>
      <c r="I4279" s="20"/>
    </row>
    <row r="4280" spans="1:9" x14ac:dyDescent="0.25">
      <c r="A4280" s="37" t="s">
        <v>983</v>
      </c>
      <c r="B4280" s="49" t="s">
        <v>824</v>
      </c>
      <c r="C4280" s="20" t="s">
        <v>7</v>
      </c>
      <c r="D4280" t="s">
        <v>1275</v>
      </c>
      <c r="E4280"/>
      <c r="F4280"/>
      <c r="G4280"/>
      <c r="H4280"/>
      <c r="I4280" s="20"/>
    </row>
    <row r="4281" spans="1:9" x14ac:dyDescent="0.25">
      <c r="A4281" s="37" t="s">
        <v>983</v>
      </c>
      <c r="B4281" s="49" t="s">
        <v>824</v>
      </c>
      <c r="C4281" s="20" t="s">
        <v>7</v>
      </c>
      <c r="D4281" t="s">
        <v>1276</v>
      </c>
      <c r="E4281"/>
      <c r="F4281"/>
      <c r="G4281"/>
      <c r="H4281"/>
      <c r="I4281" s="20"/>
    </row>
    <row r="4282" spans="1:9" x14ac:dyDescent="0.25">
      <c r="A4282" s="37" t="s">
        <v>983</v>
      </c>
      <c r="B4282" s="49" t="s">
        <v>824</v>
      </c>
      <c r="C4282" s="20" t="s">
        <v>7</v>
      </c>
      <c r="D4282" t="s">
        <v>1277</v>
      </c>
      <c r="E4282"/>
      <c r="F4282"/>
      <c r="G4282"/>
      <c r="H4282"/>
      <c r="I4282" s="20"/>
    </row>
    <row r="4283" spans="1:9" x14ac:dyDescent="0.25">
      <c r="A4283" s="37" t="s">
        <v>983</v>
      </c>
      <c r="B4283" s="49" t="s">
        <v>824</v>
      </c>
      <c r="C4283" s="20" t="s">
        <v>7</v>
      </c>
      <c r="D4283" t="s">
        <v>1278</v>
      </c>
      <c r="E4283"/>
      <c r="F4283"/>
      <c r="G4283"/>
      <c r="H4283"/>
      <c r="I4283" s="20"/>
    </row>
    <row r="4284" spans="1:9" x14ac:dyDescent="0.25">
      <c r="A4284" s="37" t="s">
        <v>983</v>
      </c>
      <c r="B4284" s="49" t="s">
        <v>824</v>
      </c>
      <c r="C4284" s="20" t="s">
        <v>7</v>
      </c>
      <c r="D4284" t="s">
        <v>1279</v>
      </c>
      <c r="E4284"/>
      <c r="F4284"/>
      <c r="G4284"/>
      <c r="H4284"/>
      <c r="I4284" s="20"/>
    </row>
    <row r="4285" spans="1:9" x14ac:dyDescent="0.25">
      <c r="A4285" s="37" t="s">
        <v>983</v>
      </c>
      <c r="B4285" s="49" t="s">
        <v>824</v>
      </c>
      <c r="C4285" s="20" t="s">
        <v>7</v>
      </c>
      <c r="D4285" t="s">
        <v>1281</v>
      </c>
      <c r="E4285"/>
      <c r="F4285"/>
      <c r="G4285"/>
      <c r="H4285"/>
      <c r="I4285" s="20"/>
    </row>
    <row r="4286" spans="1:9" x14ac:dyDescent="0.25">
      <c r="A4286" s="37" t="s">
        <v>983</v>
      </c>
      <c r="B4286" s="49" t="s">
        <v>824</v>
      </c>
      <c r="C4286" s="20" t="s">
        <v>7</v>
      </c>
      <c r="D4286" t="s">
        <v>1282</v>
      </c>
      <c r="E4286"/>
      <c r="F4286"/>
      <c r="G4286"/>
      <c r="H4286"/>
      <c r="I4286" s="20"/>
    </row>
    <row r="4287" spans="1:9" x14ac:dyDescent="0.25">
      <c r="A4287" s="37" t="s">
        <v>983</v>
      </c>
      <c r="B4287" s="49" t="s">
        <v>824</v>
      </c>
      <c r="C4287" s="20" t="s">
        <v>7</v>
      </c>
      <c r="D4287" t="s">
        <v>1283</v>
      </c>
      <c r="E4287"/>
      <c r="F4287"/>
      <c r="G4287"/>
      <c r="H4287"/>
      <c r="I4287" s="20"/>
    </row>
    <row r="4288" spans="1:9" x14ac:dyDescent="0.25">
      <c r="A4288" s="37" t="s">
        <v>983</v>
      </c>
      <c r="B4288" s="49" t="s">
        <v>824</v>
      </c>
      <c r="C4288" s="20" t="s">
        <v>7</v>
      </c>
      <c r="D4288" t="s">
        <v>1284</v>
      </c>
      <c r="E4288"/>
      <c r="F4288"/>
      <c r="G4288"/>
      <c r="H4288"/>
      <c r="I4288" s="20"/>
    </row>
    <row r="4289" spans="1:9" x14ac:dyDescent="0.25">
      <c r="A4289" s="37" t="s">
        <v>983</v>
      </c>
      <c r="B4289" s="49" t="s">
        <v>824</v>
      </c>
      <c r="C4289" s="20" t="s">
        <v>7</v>
      </c>
      <c r="D4289" t="s">
        <v>1285</v>
      </c>
      <c r="E4289"/>
      <c r="F4289" t="s">
        <v>1286</v>
      </c>
      <c r="G4289"/>
      <c r="H4289" s="12" t="s">
        <v>101</v>
      </c>
      <c r="I4289" s="20">
        <v>45</v>
      </c>
    </row>
    <row r="4290" spans="1:9" x14ac:dyDescent="0.25">
      <c r="A4290" s="37" t="s">
        <v>983</v>
      </c>
      <c r="B4290" s="49" t="s">
        <v>824</v>
      </c>
      <c r="C4290" s="20" t="s">
        <v>7</v>
      </c>
      <c r="D4290" t="s">
        <v>1287</v>
      </c>
      <c r="E4290"/>
      <c r="F4290" t="s">
        <v>987</v>
      </c>
      <c r="G4290"/>
      <c r="H4290" t="s">
        <v>96</v>
      </c>
      <c r="I4290" s="20">
        <v>1</v>
      </c>
    </row>
    <row r="4291" spans="1:9" x14ac:dyDescent="0.25">
      <c r="A4291" s="37" t="s">
        <v>983</v>
      </c>
      <c r="B4291" s="49" t="s">
        <v>824</v>
      </c>
      <c r="C4291" s="20" t="s">
        <v>7</v>
      </c>
      <c r="D4291" t="s">
        <v>1288</v>
      </c>
      <c r="E4291"/>
      <c r="F4291" t="s">
        <v>988</v>
      </c>
      <c r="G4291"/>
      <c r="H4291" t="s">
        <v>96</v>
      </c>
      <c r="I4291" s="20">
        <v>1</v>
      </c>
    </row>
    <row r="4292" spans="1:9" x14ac:dyDescent="0.25">
      <c r="A4292" s="37" t="s">
        <v>983</v>
      </c>
      <c r="B4292" s="49" t="s">
        <v>824</v>
      </c>
      <c r="C4292" s="20" t="s">
        <v>7</v>
      </c>
      <c r="D4292" t="s">
        <v>1289</v>
      </c>
      <c r="E4292"/>
      <c r="F4292" t="s">
        <v>1290</v>
      </c>
      <c r="G4292"/>
      <c r="H4292" t="s">
        <v>96</v>
      </c>
      <c r="I4292" s="20">
        <v>1</v>
      </c>
    </row>
    <row r="4293" spans="1:9" x14ac:dyDescent="0.25">
      <c r="A4293" s="37" t="s">
        <v>983</v>
      </c>
      <c r="B4293" s="49" t="s">
        <v>824</v>
      </c>
      <c r="C4293" s="20" t="s">
        <v>7</v>
      </c>
      <c r="D4293" t="s">
        <v>1291</v>
      </c>
      <c r="E4293"/>
      <c r="F4293"/>
      <c r="G4293"/>
      <c r="H4293"/>
      <c r="I4293" s="20"/>
    </row>
    <row r="4294" spans="1:9" x14ac:dyDescent="0.25">
      <c r="A4294" s="37" t="s">
        <v>983</v>
      </c>
      <c r="B4294" s="49" t="s">
        <v>824</v>
      </c>
      <c r="C4294" s="20" t="s">
        <v>7</v>
      </c>
      <c r="D4294" t="s">
        <v>1292</v>
      </c>
      <c r="E4294"/>
      <c r="F4294" t="s">
        <v>1219</v>
      </c>
      <c r="G4294"/>
      <c r="H4294" t="s">
        <v>96</v>
      </c>
      <c r="I4294" s="20">
        <v>1</v>
      </c>
    </row>
    <row r="4295" spans="1:9" x14ac:dyDescent="0.25">
      <c r="A4295" s="37" t="s">
        <v>983</v>
      </c>
      <c r="B4295" s="49" t="s">
        <v>824</v>
      </c>
      <c r="C4295" s="20" t="s">
        <v>7</v>
      </c>
      <c r="D4295" t="s">
        <v>1293</v>
      </c>
      <c r="E4295"/>
      <c r="F4295" t="s">
        <v>1294</v>
      </c>
      <c r="G4295"/>
      <c r="H4295"/>
      <c r="I4295" s="20"/>
    </row>
    <row r="4296" spans="1:9" x14ac:dyDescent="0.25">
      <c r="A4296" s="37" t="s">
        <v>983</v>
      </c>
      <c r="B4296" s="49" t="s">
        <v>824</v>
      </c>
      <c r="C4296" s="20" t="s">
        <v>7</v>
      </c>
      <c r="D4296" t="s">
        <v>1296</v>
      </c>
      <c r="E4296"/>
      <c r="F4296" t="s">
        <v>1294</v>
      </c>
      <c r="G4296"/>
      <c r="H4296" t="s">
        <v>96</v>
      </c>
      <c r="I4296" s="20">
        <v>2</v>
      </c>
    </row>
    <row r="4297" spans="1:9" x14ac:dyDescent="0.25">
      <c r="A4297" s="37" t="s">
        <v>983</v>
      </c>
      <c r="B4297" s="49" t="s">
        <v>824</v>
      </c>
      <c r="C4297" s="20" t="s">
        <v>7</v>
      </c>
      <c r="D4297" t="s">
        <v>1297</v>
      </c>
      <c r="E4297"/>
      <c r="F4297"/>
      <c r="G4297"/>
      <c r="H4297"/>
      <c r="I4297" s="20"/>
    </row>
    <row r="4298" spans="1:9" x14ac:dyDescent="0.25">
      <c r="A4298" s="37" t="s">
        <v>983</v>
      </c>
      <c r="B4298" s="49" t="s">
        <v>824</v>
      </c>
      <c r="C4298" s="20" t="s">
        <v>7</v>
      </c>
      <c r="D4298" t="s">
        <v>1298</v>
      </c>
      <c r="E4298"/>
      <c r="F4298"/>
      <c r="G4298"/>
      <c r="H4298"/>
      <c r="I4298" s="20"/>
    </row>
    <row r="4299" spans="1:9" x14ac:dyDescent="0.25">
      <c r="A4299" s="37" t="s">
        <v>983</v>
      </c>
      <c r="B4299" s="49" t="s">
        <v>824</v>
      </c>
      <c r="C4299" s="20" t="s">
        <v>7</v>
      </c>
      <c r="D4299" t="s">
        <v>1299</v>
      </c>
      <c r="E4299"/>
      <c r="F4299"/>
      <c r="G4299"/>
      <c r="H4299"/>
      <c r="I4299" s="20"/>
    </row>
    <row r="4300" spans="1:9" x14ac:dyDescent="0.25">
      <c r="A4300" s="37" t="s">
        <v>983</v>
      </c>
      <c r="B4300" s="49" t="s">
        <v>824</v>
      </c>
      <c r="C4300" s="20" t="s">
        <v>7</v>
      </c>
      <c r="D4300" t="s">
        <v>1300</v>
      </c>
      <c r="E4300"/>
      <c r="F4300"/>
      <c r="G4300"/>
      <c r="H4300"/>
      <c r="I4300" s="20"/>
    </row>
    <row r="4301" spans="1:9" x14ac:dyDescent="0.25">
      <c r="A4301" s="37" t="s">
        <v>983</v>
      </c>
      <c r="B4301" s="49" t="s">
        <v>824</v>
      </c>
      <c r="C4301" s="20" t="s">
        <v>7</v>
      </c>
      <c r="D4301" t="s">
        <v>1301</v>
      </c>
      <c r="E4301"/>
      <c r="F4301" t="s">
        <v>1302</v>
      </c>
      <c r="G4301"/>
      <c r="H4301" t="s">
        <v>96</v>
      </c>
      <c r="I4301" s="20">
        <v>2</v>
      </c>
    </row>
    <row r="4302" spans="1:9" x14ac:dyDescent="0.25">
      <c r="A4302" s="37" t="s">
        <v>983</v>
      </c>
      <c r="B4302" s="49" t="s">
        <v>824</v>
      </c>
      <c r="C4302" s="20" t="s">
        <v>7</v>
      </c>
      <c r="D4302" t="s">
        <v>1303</v>
      </c>
      <c r="E4302"/>
      <c r="F4302" t="s">
        <v>1304</v>
      </c>
      <c r="G4302"/>
      <c r="H4302" s="12" t="s">
        <v>101</v>
      </c>
      <c r="I4302" s="20">
        <v>72</v>
      </c>
    </row>
    <row r="4303" spans="1:9" x14ac:dyDescent="0.25">
      <c r="A4303" s="37" t="s">
        <v>983</v>
      </c>
      <c r="B4303" s="49" t="s">
        <v>824</v>
      </c>
      <c r="C4303" s="20" t="s">
        <v>7</v>
      </c>
      <c r="D4303" t="s">
        <v>1305</v>
      </c>
      <c r="E4303"/>
      <c r="F4303" t="s">
        <v>985</v>
      </c>
      <c r="G4303"/>
      <c r="H4303" t="s">
        <v>96</v>
      </c>
      <c r="I4303" s="20">
        <v>32</v>
      </c>
    </row>
    <row r="4304" spans="1:9" x14ac:dyDescent="0.25">
      <c r="A4304" s="37" t="s">
        <v>983</v>
      </c>
      <c r="B4304" s="49" t="s">
        <v>824</v>
      </c>
      <c r="C4304" s="20" t="s">
        <v>7</v>
      </c>
      <c r="D4304" t="s">
        <v>1301</v>
      </c>
      <c r="E4304"/>
      <c r="F4304" t="s">
        <v>1306</v>
      </c>
      <c r="G4304"/>
      <c r="H4304" t="s">
        <v>96</v>
      </c>
      <c r="I4304" s="20">
        <v>2</v>
      </c>
    </row>
    <row r="4305" spans="1:9" x14ac:dyDescent="0.25">
      <c r="A4305" s="37" t="s">
        <v>983</v>
      </c>
      <c r="B4305" s="49" t="s">
        <v>824</v>
      </c>
      <c r="C4305" s="20" t="s">
        <v>7</v>
      </c>
      <c r="D4305" t="s">
        <v>1309</v>
      </c>
      <c r="E4305"/>
      <c r="F4305"/>
      <c r="G4305"/>
      <c r="H4305"/>
      <c r="I4305" s="20"/>
    </row>
    <row r="4306" spans="1:9" x14ac:dyDescent="0.25">
      <c r="A4306" s="37" t="s">
        <v>983</v>
      </c>
      <c r="B4306" s="49" t="s">
        <v>824</v>
      </c>
      <c r="C4306" s="20" t="s">
        <v>7</v>
      </c>
      <c r="D4306" t="s">
        <v>1307</v>
      </c>
      <c r="E4306"/>
      <c r="F4306" t="s">
        <v>1232</v>
      </c>
      <c r="G4306"/>
      <c r="H4306"/>
      <c r="I4306" s="20"/>
    </row>
    <row r="4307" spans="1:9" x14ac:dyDescent="0.25">
      <c r="A4307" s="37" t="s">
        <v>983</v>
      </c>
      <c r="B4307" s="49" t="s">
        <v>824</v>
      </c>
      <c r="C4307" s="20" t="s">
        <v>7</v>
      </c>
      <c r="D4307" t="s">
        <v>1308</v>
      </c>
      <c r="E4307"/>
      <c r="F4307"/>
      <c r="G4307"/>
      <c r="H4307"/>
      <c r="I4307" s="20"/>
    </row>
    <row r="4308" spans="1:9" x14ac:dyDescent="0.25">
      <c r="A4308" s="37" t="s">
        <v>983</v>
      </c>
      <c r="B4308" s="49" t="s">
        <v>824</v>
      </c>
      <c r="C4308" s="20" t="s">
        <v>7</v>
      </c>
      <c r="D4308" t="s">
        <v>1311</v>
      </c>
      <c r="E4308"/>
      <c r="F4308" t="s">
        <v>989</v>
      </c>
      <c r="G4308"/>
      <c r="H4308" t="s">
        <v>96</v>
      </c>
      <c r="I4308" s="20">
        <v>1</v>
      </c>
    </row>
    <row r="4309" spans="1:9" x14ac:dyDescent="0.25">
      <c r="A4309" s="37" t="s">
        <v>983</v>
      </c>
      <c r="B4309" s="49" t="s">
        <v>824</v>
      </c>
      <c r="C4309" s="20" t="s">
        <v>7</v>
      </c>
      <c r="D4309" t="s">
        <v>1312</v>
      </c>
      <c r="E4309"/>
      <c r="F4309" t="s">
        <v>1239</v>
      </c>
      <c r="G4309"/>
      <c r="H4309" s="12" t="s">
        <v>101</v>
      </c>
      <c r="I4309" s="20">
        <v>8</v>
      </c>
    </row>
    <row r="4310" spans="1:9" x14ac:dyDescent="0.25">
      <c r="A4310" s="37" t="s">
        <v>983</v>
      </c>
      <c r="B4310" s="49" t="s">
        <v>824</v>
      </c>
      <c r="C4310" s="20" t="s">
        <v>7</v>
      </c>
      <c r="D4310" t="s">
        <v>1313</v>
      </c>
      <c r="E4310"/>
      <c r="F4310" t="s">
        <v>1239</v>
      </c>
      <c r="G4310"/>
      <c r="H4310" s="12" t="s">
        <v>101</v>
      </c>
      <c r="I4310" s="20">
        <v>4</v>
      </c>
    </row>
    <row r="4311" spans="1:9" x14ac:dyDescent="0.25">
      <c r="A4311" s="37" t="s">
        <v>983</v>
      </c>
      <c r="B4311" s="49" t="s">
        <v>824</v>
      </c>
      <c r="C4311" s="20" t="s">
        <v>7</v>
      </c>
      <c r="D4311" t="s">
        <v>1317</v>
      </c>
      <c r="E4311"/>
      <c r="F4311" t="s">
        <v>1239</v>
      </c>
      <c r="G4311"/>
      <c r="H4311" s="12" t="s">
        <v>101</v>
      </c>
      <c r="I4311" s="20">
        <v>1</v>
      </c>
    </row>
    <row r="4312" spans="1:9" x14ac:dyDescent="0.25">
      <c r="A4312" s="37" t="s">
        <v>983</v>
      </c>
      <c r="B4312" s="49" t="s">
        <v>824</v>
      </c>
      <c r="C4312" s="20" t="s">
        <v>85</v>
      </c>
      <c r="D4312" t="s">
        <v>1220</v>
      </c>
      <c r="E4312"/>
      <c r="F4312"/>
      <c r="G4312"/>
      <c r="H4312"/>
      <c r="I4312" s="20"/>
    </row>
    <row r="4313" spans="1:9" x14ac:dyDescent="0.25">
      <c r="A4313" s="37" t="s">
        <v>983</v>
      </c>
      <c r="B4313" s="49" t="s">
        <v>824</v>
      </c>
      <c r="C4313" s="20" t="s">
        <v>85</v>
      </c>
      <c r="D4313" t="s">
        <v>1221</v>
      </c>
      <c r="E4313"/>
      <c r="F4313"/>
      <c r="G4313"/>
      <c r="H4313"/>
      <c r="I4313" s="20"/>
    </row>
    <row r="4314" spans="1:9" x14ac:dyDescent="0.25">
      <c r="A4314" s="37" t="s">
        <v>983</v>
      </c>
      <c r="B4314" s="49" t="s">
        <v>824</v>
      </c>
      <c r="C4314" s="20" t="s">
        <v>85</v>
      </c>
      <c r="D4314" t="s">
        <v>1222</v>
      </c>
      <c r="E4314"/>
      <c r="F4314"/>
      <c r="G4314"/>
      <c r="H4314"/>
      <c r="I4314" s="20"/>
    </row>
    <row r="4315" spans="1:9" x14ac:dyDescent="0.25">
      <c r="A4315" s="37" t="s">
        <v>983</v>
      </c>
      <c r="B4315" s="49" t="s">
        <v>824</v>
      </c>
      <c r="C4315" s="20" t="s">
        <v>85</v>
      </c>
      <c r="D4315" t="s">
        <v>1223</v>
      </c>
      <c r="E4315"/>
      <c r="F4315"/>
      <c r="G4315"/>
      <c r="H4315"/>
      <c r="I4315" s="20"/>
    </row>
    <row r="4316" spans="1:9" x14ac:dyDescent="0.25">
      <c r="A4316" s="37" t="s">
        <v>983</v>
      </c>
      <c r="B4316" s="49" t="s">
        <v>824</v>
      </c>
      <c r="C4316" s="20" t="s">
        <v>85</v>
      </c>
      <c r="D4316" t="s">
        <v>1224</v>
      </c>
      <c r="E4316"/>
      <c r="F4316"/>
      <c r="G4316"/>
      <c r="H4316"/>
      <c r="I4316" s="20"/>
    </row>
    <row r="4317" spans="1:9" x14ac:dyDescent="0.25">
      <c r="A4317" s="37" t="s">
        <v>983</v>
      </c>
      <c r="B4317" s="49" t="s">
        <v>824</v>
      </c>
      <c r="C4317" s="20" t="s">
        <v>85</v>
      </c>
      <c r="D4317" t="s">
        <v>1225</v>
      </c>
      <c r="E4317"/>
      <c r="F4317"/>
      <c r="G4317"/>
      <c r="H4317"/>
      <c r="I4317" s="20"/>
    </row>
    <row r="4318" spans="1:9" x14ac:dyDescent="0.25">
      <c r="A4318" s="37" t="s">
        <v>983</v>
      </c>
      <c r="B4318" s="49" t="s">
        <v>824</v>
      </c>
      <c r="C4318" s="20" t="s">
        <v>85</v>
      </c>
      <c r="D4318" t="s">
        <v>1226</v>
      </c>
      <c r="E4318"/>
      <c r="F4318"/>
      <c r="G4318"/>
      <c r="H4318"/>
      <c r="I4318" s="20"/>
    </row>
    <row r="4319" spans="1:9" x14ac:dyDescent="0.25">
      <c r="A4319" s="37" t="s">
        <v>983</v>
      </c>
      <c r="B4319" s="49" t="s">
        <v>824</v>
      </c>
      <c r="C4319" s="20" t="s">
        <v>85</v>
      </c>
      <c r="D4319" t="s">
        <v>1227</v>
      </c>
      <c r="E4319"/>
      <c r="F4319"/>
      <c r="G4319"/>
      <c r="H4319"/>
      <c r="I4319" s="20"/>
    </row>
    <row r="4320" spans="1:9" x14ac:dyDescent="0.25">
      <c r="A4320" s="37" t="s">
        <v>983</v>
      </c>
      <c r="B4320" s="49" t="s">
        <v>824</v>
      </c>
      <c r="C4320" s="20" t="s">
        <v>85</v>
      </c>
      <c r="D4320" t="s">
        <v>1228</v>
      </c>
      <c r="E4320"/>
      <c r="F4320"/>
      <c r="G4320"/>
      <c r="H4320"/>
      <c r="I4320" s="20"/>
    </row>
    <row r="4321" spans="1:9" x14ac:dyDescent="0.25">
      <c r="A4321" s="37" t="s">
        <v>983</v>
      </c>
      <c r="B4321" s="49" t="s">
        <v>824</v>
      </c>
      <c r="C4321" s="20" t="s">
        <v>85</v>
      </c>
      <c r="D4321" t="s">
        <v>1229</v>
      </c>
      <c r="E4321"/>
      <c r="F4321" t="s">
        <v>1230</v>
      </c>
      <c r="G4321"/>
      <c r="H4321"/>
      <c r="I4321" s="20"/>
    </row>
    <row r="4322" spans="1:9" x14ac:dyDescent="0.25">
      <c r="A4322" s="37" t="s">
        <v>983</v>
      </c>
      <c r="B4322" s="49" t="s">
        <v>824</v>
      </c>
      <c r="C4322" s="20" t="s">
        <v>85</v>
      </c>
      <c r="D4322" t="s">
        <v>1233</v>
      </c>
      <c r="E4322"/>
      <c r="F4322"/>
      <c r="G4322"/>
      <c r="H4322"/>
      <c r="I4322" s="20"/>
    </row>
    <row r="4323" spans="1:9" x14ac:dyDescent="0.25">
      <c r="A4323" s="37" t="s">
        <v>983</v>
      </c>
      <c r="B4323" s="49" t="s">
        <v>824</v>
      </c>
      <c r="C4323" s="20" t="s">
        <v>85</v>
      </c>
      <c r="D4323" t="s">
        <v>1234</v>
      </c>
      <c r="E4323"/>
      <c r="F4323"/>
      <c r="G4323"/>
      <c r="H4323"/>
      <c r="I4323" s="20"/>
    </row>
    <row r="4324" spans="1:9" x14ac:dyDescent="0.25">
      <c r="A4324" s="37" t="s">
        <v>983</v>
      </c>
      <c r="B4324" s="49" t="s">
        <v>824</v>
      </c>
      <c r="C4324" s="20" t="s">
        <v>85</v>
      </c>
      <c r="D4324" t="s">
        <v>1235</v>
      </c>
      <c r="E4324"/>
      <c r="F4324"/>
      <c r="G4324"/>
      <c r="H4324"/>
      <c r="I4324" s="20"/>
    </row>
    <row r="4325" spans="1:9" x14ac:dyDescent="0.25">
      <c r="A4325" s="37" t="s">
        <v>983</v>
      </c>
      <c r="B4325" s="49" t="s">
        <v>824</v>
      </c>
      <c r="C4325" s="20" t="s">
        <v>85</v>
      </c>
      <c r="D4325" t="s">
        <v>1236</v>
      </c>
      <c r="E4325"/>
      <c r="F4325" t="s">
        <v>1237</v>
      </c>
      <c r="G4325"/>
      <c r="H4325"/>
      <c r="I4325" s="20"/>
    </row>
    <row r="4326" spans="1:9" x14ac:dyDescent="0.25">
      <c r="A4326" s="37" t="s">
        <v>983</v>
      </c>
      <c r="B4326" s="49" t="s">
        <v>824</v>
      </c>
      <c r="C4326" s="20" t="s">
        <v>85</v>
      </c>
      <c r="D4326" t="s">
        <v>1238</v>
      </c>
      <c r="E4326"/>
      <c r="F4326" t="s">
        <v>1239</v>
      </c>
      <c r="G4326"/>
      <c r="H4326"/>
      <c r="I4326" s="20"/>
    </row>
    <row r="4327" spans="1:9" x14ac:dyDescent="0.25">
      <c r="A4327" s="37" t="s">
        <v>983</v>
      </c>
      <c r="B4327" s="49" t="s">
        <v>824</v>
      </c>
      <c r="C4327" s="20" t="s">
        <v>85</v>
      </c>
      <c r="D4327" t="s">
        <v>1240</v>
      </c>
      <c r="E4327"/>
      <c r="F4327"/>
      <c r="G4327"/>
      <c r="H4327"/>
      <c r="I4327" s="20"/>
    </row>
    <row r="4328" spans="1:9" x14ac:dyDescent="0.25">
      <c r="A4328" s="37" t="s">
        <v>983</v>
      </c>
      <c r="B4328" s="49" t="s">
        <v>824</v>
      </c>
      <c r="C4328" s="20" t="s">
        <v>85</v>
      </c>
      <c r="D4328" t="s">
        <v>1241</v>
      </c>
      <c r="E4328"/>
      <c r="F4328"/>
      <c r="G4328"/>
      <c r="H4328"/>
      <c r="I4328" s="20"/>
    </row>
    <row r="4329" spans="1:9" x14ac:dyDescent="0.25">
      <c r="A4329" s="37" t="s">
        <v>983</v>
      </c>
      <c r="B4329" s="49" t="s">
        <v>824</v>
      </c>
      <c r="C4329" s="20" t="s">
        <v>85</v>
      </c>
      <c r="D4329" t="s">
        <v>1242</v>
      </c>
      <c r="E4329"/>
      <c r="F4329"/>
      <c r="G4329"/>
      <c r="H4329"/>
      <c r="I4329" s="20"/>
    </row>
    <row r="4330" spans="1:9" x14ac:dyDescent="0.25">
      <c r="A4330" s="37" t="s">
        <v>983</v>
      </c>
      <c r="B4330" s="49" t="s">
        <v>824</v>
      </c>
      <c r="C4330" s="20" t="s">
        <v>85</v>
      </c>
      <c r="D4330" t="s">
        <v>1243</v>
      </c>
      <c r="E4330"/>
      <c r="F4330"/>
      <c r="G4330"/>
      <c r="H4330"/>
      <c r="I4330" s="20"/>
    </row>
    <row r="4331" spans="1:9" x14ac:dyDescent="0.25">
      <c r="A4331" s="37" t="s">
        <v>983</v>
      </c>
      <c r="B4331" s="49" t="s">
        <v>824</v>
      </c>
      <c r="C4331" s="20" t="s">
        <v>85</v>
      </c>
      <c r="D4331" t="s">
        <v>1244</v>
      </c>
      <c r="E4331"/>
      <c r="F4331"/>
      <c r="G4331"/>
      <c r="H4331"/>
      <c r="I4331" s="20"/>
    </row>
    <row r="4332" spans="1:9" x14ac:dyDescent="0.25">
      <c r="A4332" s="37" t="s">
        <v>983</v>
      </c>
      <c r="B4332" s="49" t="s">
        <v>824</v>
      </c>
      <c r="C4332" s="20" t="s">
        <v>85</v>
      </c>
      <c r="D4332" t="s">
        <v>1245</v>
      </c>
      <c r="E4332"/>
      <c r="F4332"/>
      <c r="G4332"/>
      <c r="H4332"/>
      <c r="I4332" s="20"/>
    </row>
    <row r="4333" spans="1:9" x14ac:dyDescent="0.25">
      <c r="A4333" s="37" t="s">
        <v>983</v>
      </c>
      <c r="B4333" s="49" t="s">
        <v>824</v>
      </c>
      <c r="C4333" s="20" t="s">
        <v>85</v>
      </c>
      <c r="D4333" t="s">
        <v>1246</v>
      </c>
      <c r="E4333"/>
      <c r="F4333" t="s">
        <v>197</v>
      </c>
      <c r="G4333"/>
      <c r="H4333"/>
      <c r="I4333" s="20"/>
    </row>
    <row r="4334" spans="1:9" x14ac:dyDescent="0.25">
      <c r="A4334" s="37" t="s">
        <v>983</v>
      </c>
      <c r="B4334" s="49" t="s">
        <v>824</v>
      </c>
      <c r="C4334" s="20" t="s">
        <v>85</v>
      </c>
      <c r="D4334" t="s">
        <v>1247</v>
      </c>
      <c r="E4334"/>
      <c r="F4334"/>
      <c r="G4334"/>
      <c r="H4334"/>
      <c r="I4334" s="20"/>
    </row>
    <row r="4335" spans="1:9" x14ac:dyDescent="0.25">
      <c r="A4335" s="37" t="s">
        <v>983</v>
      </c>
      <c r="B4335" s="49" t="s">
        <v>824</v>
      </c>
      <c r="C4335" s="20" t="s">
        <v>85</v>
      </c>
      <c r="D4335" t="s">
        <v>1246</v>
      </c>
      <c r="E4335"/>
      <c r="F4335" t="s">
        <v>197</v>
      </c>
      <c r="G4335"/>
      <c r="H4335"/>
      <c r="I4335" s="20"/>
    </row>
    <row r="4336" spans="1:9" x14ac:dyDescent="0.25">
      <c r="A4336" s="37" t="s">
        <v>983</v>
      </c>
      <c r="B4336" s="49" t="s">
        <v>824</v>
      </c>
      <c r="C4336" s="20" t="s">
        <v>85</v>
      </c>
      <c r="D4336" t="s">
        <v>1247</v>
      </c>
      <c r="E4336"/>
      <c r="F4336"/>
      <c r="G4336"/>
      <c r="H4336"/>
      <c r="I4336" s="20"/>
    </row>
    <row r="4337" spans="1:9" x14ac:dyDescent="0.25">
      <c r="A4337" s="37" t="s">
        <v>983</v>
      </c>
      <c r="B4337" s="49" t="s">
        <v>824</v>
      </c>
      <c r="C4337" s="20" t="s">
        <v>85</v>
      </c>
      <c r="D4337" t="s">
        <v>1248</v>
      </c>
      <c r="E4337"/>
      <c r="F4337" t="s">
        <v>197</v>
      </c>
      <c r="G4337"/>
      <c r="H4337"/>
      <c r="I4337" s="20"/>
    </row>
    <row r="4338" spans="1:9" x14ac:dyDescent="0.25">
      <c r="A4338" s="37" t="s">
        <v>983</v>
      </c>
      <c r="B4338" s="49" t="s">
        <v>824</v>
      </c>
      <c r="C4338" s="20" t="s">
        <v>85</v>
      </c>
      <c r="D4338" t="s">
        <v>1249</v>
      </c>
      <c r="E4338"/>
      <c r="F4338"/>
      <c r="G4338"/>
      <c r="H4338"/>
      <c r="I4338" s="20"/>
    </row>
    <row r="4339" spans="1:9" x14ac:dyDescent="0.25">
      <c r="A4339" s="37" t="s">
        <v>983</v>
      </c>
      <c r="B4339" s="49" t="s">
        <v>824</v>
      </c>
      <c r="C4339" s="20" t="s">
        <v>85</v>
      </c>
      <c r="D4339" t="s">
        <v>1250</v>
      </c>
      <c r="E4339"/>
      <c r="F4339" t="s">
        <v>1239</v>
      </c>
      <c r="G4339"/>
      <c r="H4339"/>
      <c r="I4339" s="20"/>
    </row>
    <row r="4340" spans="1:9" x14ac:dyDescent="0.25">
      <c r="A4340" s="37" t="s">
        <v>983</v>
      </c>
      <c r="B4340" s="49" t="s">
        <v>824</v>
      </c>
      <c r="C4340" s="20" t="s">
        <v>85</v>
      </c>
      <c r="D4340" t="s">
        <v>1251</v>
      </c>
      <c r="E4340"/>
      <c r="F4340" t="s">
        <v>197</v>
      </c>
      <c r="G4340"/>
      <c r="H4340"/>
      <c r="I4340" s="20"/>
    </row>
    <row r="4341" spans="1:9" x14ac:dyDescent="0.25">
      <c r="A4341" s="37" t="s">
        <v>983</v>
      </c>
      <c r="B4341" s="49" t="s">
        <v>824</v>
      </c>
      <c r="C4341" s="20" t="s">
        <v>85</v>
      </c>
      <c r="D4341" t="s">
        <v>1252</v>
      </c>
      <c r="E4341"/>
      <c r="F4341"/>
      <c r="G4341"/>
      <c r="H4341"/>
      <c r="I4341" s="20"/>
    </row>
    <row r="4342" spans="1:9" x14ac:dyDescent="0.25">
      <c r="A4342" s="37" t="s">
        <v>983</v>
      </c>
      <c r="B4342" s="49" t="s">
        <v>824</v>
      </c>
      <c r="C4342" s="20" t="s">
        <v>85</v>
      </c>
      <c r="D4342" t="s">
        <v>1253</v>
      </c>
      <c r="E4342"/>
      <c r="F4342"/>
      <c r="G4342"/>
      <c r="H4342"/>
      <c r="I4342" s="20"/>
    </row>
    <row r="4343" spans="1:9" x14ac:dyDescent="0.25">
      <c r="A4343" s="37" t="s">
        <v>983</v>
      </c>
      <c r="B4343" s="49" t="s">
        <v>824</v>
      </c>
      <c r="C4343" s="20" t="s">
        <v>85</v>
      </c>
      <c r="D4343" t="s">
        <v>1254</v>
      </c>
      <c r="E4343"/>
      <c r="F4343"/>
      <c r="G4343"/>
      <c r="H4343"/>
      <c r="I4343" s="20"/>
    </row>
    <row r="4344" spans="1:9" x14ac:dyDescent="0.25">
      <c r="A4344" s="37" t="s">
        <v>983</v>
      </c>
      <c r="B4344" s="49" t="s">
        <v>824</v>
      </c>
      <c r="C4344" s="20" t="s">
        <v>85</v>
      </c>
      <c r="D4344" t="s">
        <v>1255</v>
      </c>
      <c r="E4344"/>
      <c r="F4344" t="s">
        <v>1232</v>
      </c>
      <c r="G4344"/>
      <c r="H4344"/>
      <c r="I4344" s="20"/>
    </row>
    <row r="4345" spans="1:9" x14ac:dyDescent="0.25">
      <c r="A4345" s="37" t="s">
        <v>983</v>
      </c>
      <c r="B4345" s="49" t="s">
        <v>824</v>
      </c>
      <c r="C4345" s="20" t="s">
        <v>85</v>
      </c>
      <c r="D4345" t="s">
        <v>1256</v>
      </c>
      <c r="E4345"/>
      <c r="F4345"/>
      <c r="G4345"/>
      <c r="H4345"/>
      <c r="I4345" s="20"/>
    </row>
    <row r="4346" spans="1:9" x14ac:dyDescent="0.25">
      <c r="A4346" s="37" t="s">
        <v>983</v>
      </c>
      <c r="B4346" s="49" t="s">
        <v>824</v>
      </c>
      <c r="C4346" s="20" t="s">
        <v>85</v>
      </c>
      <c r="D4346" t="s">
        <v>1257</v>
      </c>
      <c r="E4346"/>
      <c r="F4346"/>
      <c r="G4346"/>
      <c r="H4346"/>
      <c r="I4346" s="20"/>
    </row>
    <row r="4347" spans="1:9" x14ac:dyDescent="0.25">
      <c r="A4347" s="37" t="s">
        <v>983</v>
      </c>
      <c r="B4347" s="49" t="s">
        <v>824</v>
      </c>
      <c r="C4347" s="20" t="s">
        <v>85</v>
      </c>
      <c r="D4347" t="s">
        <v>1258</v>
      </c>
      <c r="E4347"/>
      <c r="F4347"/>
      <c r="G4347"/>
      <c r="H4347"/>
      <c r="I4347" s="20"/>
    </row>
    <row r="4348" spans="1:9" x14ac:dyDescent="0.25">
      <c r="A4348" s="37" t="s">
        <v>983</v>
      </c>
      <c r="B4348" s="49" t="s">
        <v>824</v>
      </c>
      <c r="C4348" s="20" t="s">
        <v>85</v>
      </c>
      <c r="D4348" t="s">
        <v>1259</v>
      </c>
      <c r="E4348"/>
      <c r="F4348"/>
      <c r="G4348"/>
      <c r="H4348"/>
      <c r="I4348" s="20"/>
    </row>
    <row r="4349" spans="1:9" x14ac:dyDescent="0.25">
      <c r="A4349" s="37" t="s">
        <v>983</v>
      </c>
      <c r="B4349" s="49" t="s">
        <v>824</v>
      </c>
      <c r="C4349" s="20" t="s">
        <v>85</v>
      </c>
      <c r="D4349" t="s">
        <v>1260</v>
      </c>
      <c r="E4349"/>
      <c r="F4349"/>
      <c r="G4349"/>
      <c r="H4349"/>
      <c r="I4349" s="20"/>
    </row>
    <row r="4350" spans="1:9" x14ac:dyDescent="0.25">
      <c r="A4350" s="37" t="s">
        <v>983</v>
      </c>
      <c r="B4350" s="49" t="s">
        <v>824</v>
      </c>
      <c r="C4350" s="20" t="s">
        <v>85</v>
      </c>
      <c r="D4350" t="s">
        <v>1261</v>
      </c>
      <c r="E4350"/>
      <c r="F4350"/>
      <c r="G4350"/>
      <c r="H4350"/>
      <c r="I4350" s="20"/>
    </row>
    <row r="4351" spans="1:9" x14ac:dyDescent="0.25">
      <c r="A4351" s="37" t="s">
        <v>983</v>
      </c>
      <c r="B4351" s="49" t="s">
        <v>824</v>
      </c>
      <c r="C4351" s="20" t="s">
        <v>85</v>
      </c>
      <c r="D4351" t="s">
        <v>1262</v>
      </c>
      <c r="E4351"/>
      <c r="F4351"/>
      <c r="G4351"/>
      <c r="H4351"/>
      <c r="I4351" s="20"/>
    </row>
    <row r="4352" spans="1:9" x14ac:dyDescent="0.25">
      <c r="A4352" s="37" t="s">
        <v>983</v>
      </c>
      <c r="B4352" s="49" t="s">
        <v>824</v>
      </c>
      <c r="C4352" s="20" t="s">
        <v>85</v>
      </c>
      <c r="D4352" t="s">
        <v>1263</v>
      </c>
      <c r="E4352"/>
      <c r="F4352"/>
      <c r="G4352"/>
      <c r="H4352"/>
      <c r="I4352" s="20"/>
    </row>
    <row r="4353" spans="1:9" x14ac:dyDescent="0.25">
      <c r="A4353" s="37" t="s">
        <v>983</v>
      </c>
      <c r="B4353" s="49" t="s">
        <v>824</v>
      </c>
      <c r="C4353" s="20" t="s">
        <v>85</v>
      </c>
      <c r="D4353" t="s">
        <v>1264</v>
      </c>
      <c r="E4353"/>
      <c r="F4353"/>
      <c r="G4353"/>
      <c r="H4353"/>
      <c r="I4353" s="20"/>
    </row>
    <row r="4354" spans="1:9" x14ac:dyDescent="0.25">
      <c r="A4354" s="37" t="s">
        <v>983</v>
      </c>
      <c r="B4354" s="49" t="s">
        <v>824</v>
      </c>
      <c r="C4354" s="20" t="s">
        <v>85</v>
      </c>
      <c r="D4354" t="s">
        <v>1265</v>
      </c>
      <c r="E4354"/>
      <c r="F4354"/>
      <c r="G4354"/>
      <c r="H4354"/>
      <c r="I4354" s="20"/>
    </row>
    <row r="4355" spans="1:9" x14ac:dyDescent="0.25">
      <c r="A4355" s="37" t="s">
        <v>983</v>
      </c>
      <c r="B4355" s="49" t="s">
        <v>824</v>
      </c>
      <c r="C4355" s="20" t="s">
        <v>85</v>
      </c>
      <c r="D4355" t="s">
        <v>1266</v>
      </c>
      <c r="E4355"/>
      <c r="F4355"/>
      <c r="G4355"/>
      <c r="H4355"/>
      <c r="I4355" s="20"/>
    </row>
    <row r="4356" spans="1:9" x14ac:dyDescent="0.25">
      <c r="A4356" s="37" t="s">
        <v>983</v>
      </c>
      <c r="B4356" s="49" t="s">
        <v>824</v>
      </c>
      <c r="C4356" s="20" t="s">
        <v>85</v>
      </c>
      <c r="D4356" t="s">
        <v>1267</v>
      </c>
      <c r="E4356"/>
      <c r="F4356"/>
      <c r="G4356"/>
      <c r="H4356"/>
      <c r="I4356" s="20"/>
    </row>
    <row r="4357" spans="1:9" x14ac:dyDescent="0.25">
      <c r="A4357" s="37" t="s">
        <v>983</v>
      </c>
      <c r="B4357" s="49" t="s">
        <v>824</v>
      </c>
      <c r="C4357" s="20" t="s">
        <v>85</v>
      </c>
      <c r="D4357" t="s">
        <v>1268</v>
      </c>
      <c r="E4357"/>
      <c r="F4357"/>
      <c r="G4357"/>
      <c r="H4357"/>
      <c r="I4357" s="20"/>
    </row>
    <row r="4358" spans="1:9" x14ac:dyDescent="0.25">
      <c r="A4358" s="37" t="s">
        <v>983</v>
      </c>
      <c r="B4358" s="49" t="s">
        <v>824</v>
      </c>
      <c r="C4358" s="20" t="s">
        <v>85</v>
      </c>
      <c r="D4358" t="s">
        <v>1269</v>
      </c>
      <c r="E4358"/>
      <c r="F4358"/>
      <c r="G4358"/>
      <c r="H4358"/>
      <c r="I4358" s="20"/>
    </row>
    <row r="4359" spans="1:9" x14ac:dyDescent="0.25">
      <c r="A4359" s="37" t="s">
        <v>983</v>
      </c>
      <c r="B4359" s="49" t="s">
        <v>824</v>
      </c>
      <c r="C4359" s="20" t="s">
        <v>85</v>
      </c>
      <c r="D4359" t="s">
        <v>1270</v>
      </c>
      <c r="E4359"/>
      <c r="F4359"/>
      <c r="G4359"/>
      <c r="H4359"/>
      <c r="I4359" s="20"/>
    </row>
    <row r="4360" spans="1:9" x14ac:dyDescent="0.25">
      <c r="A4360" s="37" t="s">
        <v>983</v>
      </c>
      <c r="B4360" s="49" t="s">
        <v>824</v>
      </c>
      <c r="C4360" s="20" t="s">
        <v>85</v>
      </c>
      <c r="D4360" t="s">
        <v>1271</v>
      </c>
      <c r="E4360"/>
      <c r="F4360"/>
      <c r="G4360"/>
      <c r="H4360"/>
      <c r="I4360" s="20"/>
    </row>
    <row r="4361" spans="1:9" x14ac:dyDescent="0.25">
      <c r="A4361" s="37" t="s">
        <v>983</v>
      </c>
      <c r="B4361" s="49" t="s">
        <v>824</v>
      </c>
      <c r="C4361" s="20" t="s">
        <v>85</v>
      </c>
      <c r="D4361" t="s">
        <v>1272</v>
      </c>
      <c r="E4361"/>
      <c r="F4361"/>
      <c r="G4361"/>
      <c r="H4361"/>
      <c r="I4361" s="20"/>
    </row>
    <row r="4362" spans="1:9" x14ac:dyDescent="0.25">
      <c r="A4362" s="37" t="s">
        <v>983</v>
      </c>
      <c r="B4362" s="49" t="s">
        <v>824</v>
      </c>
      <c r="C4362" s="20" t="s">
        <v>85</v>
      </c>
      <c r="D4362" t="s">
        <v>1273</v>
      </c>
      <c r="E4362"/>
      <c r="F4362"/>
      <c r="G4362"/>
      <c r="H4362"/>
      <c r="I4362" s="20"/>
    </row>
    <row r="4363" spans="1:9" x14ac:dyDescent="0.25">
      <c r="A4363" s="37" t="s">
        <v>983</v>
      </c>
      <c r="B4363" s="49" t="s">
        <v>824</v>
      </c>
      <c r="C4363" s="20" t="s">
        <v>85</v>
      </c>
      <c r="D4363" t="s">
        <v>1274</v>
      </c>
      <c r="E4363"/>
      <c r="F4363"/>
      <c r="G4363"/>
      <c r="H4363"/>
      <c r="I4363" s="20"/>
    </row>
    <row r="4364" spans="1:9" x14ac:dyDescent="0.25">
      <c r="A4364" s="37" t="s">
        <v>983</v>
      </c>
      <c r="B4364" s="49" t="s">
        <v>824</v>
      </c>
      <c r="C4364" s="20" t="s">
        <v>85</v>
      </c>
      <c r="D4364" t="s">
        <v>1275</v>
      </c>
      <c r="E4364"/>
      <c r="F4364"/>
      <c r="G4364"/>
      <c r="H4364"/>
      <c r="I4364" s="20"/>
    </row>
    <row r="4365" spans="1:9" x14ac:dyDescent="0.25">
      <c r="A4365" s="37" t="s">
        <v>983</v>
      </c>
      <c r="B4365" s="49" t="s">
        <v>824</v>
      </c>
      <c r="C4365" s="20" t="s">
        <v>85</v>
      </c>
      <c r="D4365" t="s">
        <v>1276</v>
      </c>
      <c r="E4365"/>
      <c r="F4365"/>
      <c r="G4365"/>
      <c r="H4365"/>
      <c r="I4365" s="20"/>
    </row>
    <row r="4366" spans="1:9" x14ac:dyDescent="0.25">
      <c r="A4366" s="37" t="s">
        <v>983</v>
      </c>
      <c r="B4366" s="49" t="s">
        <v>824</v>
      </c>
      <c r="C4366" s="20" t="s">
        <v>85</v>
      </c>
      <c r="D4366" t="s">
        <v>1277</v>
      </c>
      <c r="E4366"/>
      <c r="F4366"/>
      <c r="G4366"/>
      <c r="H4366"/>
      <c r="I4366" s="20"/>
    </row>
    <row r="4367" spans="1:9" x14ac:dyDescent="0.25">
      <c r="A4367" s="37" t="s">
        <v>983</v>
      </c>
      <c r="B4367" s="49" t="s">
        <v>824</v>
      </c>
      <c r="C4367" s="20" t="s">
        <v>85</v>
      </c>
      <c r="D4367" t="s">
        <v>1278</v>
      </c>
      <c r="E4367"/>
      <c r="F4367"/>
      <c r="G4367"/>
      <c r="H4367"/>
      <c r="I4367" s="20"/>
    </row>
    <row r="4368" spans="1:9" x14ac:dyDescent="0.25">
      <c r="A4368" s="37" t="s">
        <v>983</v>
      </c>
      <c r="B4368" s="49" t="s">
        <v>824</v>
      </c>
      <c r="C4368" s="20" t="s">
        <v>85</v>
      </c>
      <c r="D4368" t="s">
        <v>1279</v>
      </c>
      <c r="E4368"/>
      <c r="F4368"/>
      <c r="G4368"/>
      <c r="H4368"/>
      <c r="I4368" s="20"/>
    </row>
    <row r="4369" spans="1:9" x14ac:dyDescent="0.25">
      <c r="A4369" s="37" t="s">
        <v>983</v>
      </c>
      <c r="B4369" s="49" t="s">
        <v>824</v>
      </c>
      <c r="C4369" s="20" t="s">
        <v>85</v>
      </c>
      <c r="D4369" t="s">
        <v>1281</v>
      </c>
      <c r="E4369"/>
      <c r="F4369"/>
      <c r="G4369"/>
      <c r="H4369"/>
      <c r="I4369" s="20"/>
    </row>
    <row r="4370" spans="1:9" x14ac:dyDescent="0.25">
      <c r="A4370" s="37" t="s">
        <v>983</v>
      </c>
      <c r="B4370" s="49" t="s">
        <v>824</v>
      </c>
      <c r="C4370" s="20" t="s">
        <v>85</v>
      </c>
      <c r="D4370" t="s">
        <v>1282</v>
      </c>
      <c r="E4370"/>
      <c r="F4370"/>
      <c r="G4370"/>
      <c r="H4370"/>
      <c r="I4370" s="20"/>
    </row>
    <row r="4371" spans="1:9" x14ac:dyDescent="0.25">
      <c r="A4371" s="37" t="s">
        <v>983</v>
      </c>
      <c r="B4371" s="49" t="s">
        <v>824</v>
      </c>
      <c r="C4371" s="20" t="s">
        <v>85</v>
      </c>
      <c r="D4371" t="s">
        <v>1283</v>
      </c>
      <c r="E4371"/>
      <c r="F4371"/>
      <c r="G4371"/>
      <c r="H4371"/>
      <c r="I4371" s="20"/>
    </row>
    <row r="4372" spans="1:9" x14ac:dyDescent="0.25">
      <c r="A4372" s="37" t="s">
        <v>983</v>
      </c>
      <c r="B4372" s="49" t="s">
        <v>824</v>
      </c>
      <c r="C4372" s="20" t="s">
        <v>85</v>
      </c>
      <c r="D4372" t="s">
        <v>1284</v>
      </c>
      <c r="E4372"/>
      <c r="F4372"/>
      <c r="G4372"/>
      <c r="H4372"/>
      <c r="I4372" s="20"/>
    </row>
    <row r="4373" spans="1:9" x14ac:dyDescent="0.25">
      <c r="A4373" s="37" t="s">
        <v>983</v>
      </c>
      <c r="B4373" s="49" t="s">
        <v>824</v>
      </c>
      <c r="C4373" s="20" t="s">
        <v>85</v>
      </c>
      <c r="D4373" t="s">
        <v>1285</v>
      </c>
      <c r="E4373"/>
      <c r="F4373" t="s">
        <v>1286</v>
      </c>
      <c r="G4373"/>
      <c r="H4373" s="12" t="s">
        <v>101</v>
      </c>
      <c r="I4373" s="20">
        <v>45</v>
      </c>
    </row>
    <row r="4374" spans="1:9" x14ac:dyDescent="0.25">
      <c r="A4374" s="37" t="s">
        <v>983</v>
      </c>
      <c r="B4374" s="49" t="s">
        <v>824</v>
      </c>
      <c r="C4374" s="20" t="s">
        <v>85</v>
      </c>
      <c r="D4374" t="s">
        <v>1287</v>
      </c>
      <c r="E4374"/>
      <c r="F4374" t="s">
        <v>987</v>
      </c>
      <c r="G4374"/>
      <c r="H4374" t="s">
        <v>96</v>
      </c>
      <c r="I4374" s="20">
        <v>1</v>
      </c>
    </row>
    <row r="4375" spans="1:9" x14ac:dyDescent="0.25">
      <c r="A4375" s="37" t="s">
        <v>983</v>
      </c>
      <c r="B4375" s="49" t="s">
        <v>824</v>
      </c>
      <c r="C4375" s="20" t="s">
        <v>85</v>
      </c>
      <c r="D4375" t="s">
        <v>1288</v>
      </c>
      <c r="E4375"/>
      <c r="F4375" t="s">
        <v>988</v>
      </c>
      <c r="G4375"/>
      <c r="H4375" t="s">
        <v>96</v>
      </c>
      <c r="I4375" s="20">
        <v>1</v>
      </c>
    </row>
    <row r="4376" spans="1:9" x14ac:dyDescent="0.25">
      <c r="A4376" s="37" t="s">
        <v>983</v>
      </c>
      <c r="B4376" s="49" t="s">
        <v>824</v>
      </c>
      <c r="C4376" s="20" t="s">
        <v>85</v>
      </c>
      <c r="D4376" t="s">
        <v>1289</v>
      </c>
      <c r="E4376"/>
      <c r="F4376" t="s">
        <v>1290</v>
      </c>
      <c r="G4376"/>
      <c r="H4376" t="s">
        <v>96</v>
      </c>
      <c r="I4376" s="20">
        <v>1</v>
      </c>
    </row>
    <row r="4377" spans="1:9" x14ac:dyDescent="0.25">
      <c r="A4377" s="37" t="s">
        <v>983</v>
      </c>
      <c r="B4377" s="49" t="s">
        <v>824</v>
      </c>
      <c r="C4377" s="20" t="s">
        <v>85</v>
      </c>
      <c r="D4377" t="s">
        <v>1291</v>
      </c>
      <c r="E4377"/>
      <c r="F4377"/>
      <c r="G4377"/>
      <c r="H4377"/>
      <c r="I4377" s="20"/>
    </row>
    <row r="4378" spans="1:9" x14ac:dyDescent="0.25">
      <c r="A4378" s="37" t="s">
        <v>983</v>
      </c>
      <c r="B4378" s="49" t="s">
        <v>824</v>
      </c>
      <c r="C4378" s="20" t="s">
        <v>85</v>
      </c>
      <c r="D4378" t="s">
        <v>1292</v>
      </c>
      <c r="E4378"/>
      <c r="F4378" t="s">
        <v>1219</v>
      </c>
      <c r="G4378"/>
      <c r="H4378" t="s">
        <v>96</v>
      </c>
      <c r="I4378" s="20">
        <v>1</v>
      </c>
    </row>
    <row r="4379" spans="1:9" x14ac:dyDescent="0.25">
      <c r="A4379" s="37" t="s">
        <v>983</v>
      </c>
      <c r="B4379" s="49" t="s">
        <v>824</v>
      </c>
      <c r="C4379" s="20" t="s">
        <v>85</v>
      </c>
      <c r="D4379" t="s">
        <v>1293</v>
      </c>
      <c r="E4379"/>
      <c r="F4379" t="s">
        <v>1294</v>
      </c>
      <c r="G4379"/>
      <c r="H4379"/>
      <c r="I4379" s="20"/>
    </row>
    <row r="4380" spans="1:9" x14ac:dyDescent="0.25">
      <c r="A4380" s="37" t="s">
        <v>983</v>
      </c>
      <c r="B4380" s="49" t="s">
        <v>824</v>
      </c>
      <c r="C4380" s="20" t="s">
        <v>85</v>
      </c>
      <c r="D4380" t="s">
        <v>1296</v>
      </c>
      <c r="E4380"/>
      <c r="F4380" t="s">
        <v>1294</v>
      </c>
      <c r="G4380"/>
      <c r="H4380" t="s">
        <v>96</v>
      </c>
      <c r="I4380" s="20">
        <v>2</v>
      </c>
    </row>
    <row r="4381" spans="1:9" x14ac:dyDescent="0.25">
      <c r="A4381" s="37" t="s">
        <v>983</v>
      </c>
      <c r="B4381" s="49" t="s">
        <v>824</v>
      </c>
      <c r="C4381" s="20" t="s">
        <v>85</v>
      </c>
      <c r="D4381" t="s">
        <v>1297</v>
      </c>
      <c r="E4381"/>
      <c r="F4381"/>
      <c r="G4381"/>
      <c r="H4381"/>
      <c r="I4381" s="20"/>
    </row>
    <row r="4382" spans="1:9" x14ac:dyDescent="0.25">
      <c r="A4382" s="37" t="s">
        <v>983</v>
      </c>
      <c r="B4382" s="49" t="s">
        <v>824</v>
      </c>
      <c r="C4382" s="20" t="s">
        <v>85</v>
      </c>
      <c r="D4382" t="s">
        <v>1298</v>
      </c>
      <c r="E4382"/>
      <c r="F4382"/>
      <c r="G4382"/>
      <c r="H4382"/>
      <c r="I4382" s="20"/>
    </row>
    <row r="4383" spans="1:9" x14ac:dyDescent="0.25">
      <c r="A4383" s="37" t="s">
        <v>983</v>
      </c>
      <c r="B4383" s="49" t="s">
        <v>824</v>
      </c>
      <c r="C4383" s="20" t="s">
        <v>85</v>
      </c>
      <c r="D4383" t="s">
        <v>1299</v>
      </c>
      <c r="E4383"/>
      <c r="F4383"/>
      <c r="G4383"/>
      <c r="H4383"/>
      <c r="I4383" s="20"/>
    </row>
    <row r="4384" spans="1:9" x14ac:dyDescent="0.25">
      <c r="A4384" s="37" t="s">
        <v>983</v>
      </c>
      <c r="B4384" s="49" t="s">
        <v>824</v>
      </c>
      <c r="C4384" s="20" t="s">
        <v>85</v>
      </c>
      <c r="D4384" t="s">
        <v>1300</v>
      </c>
      <c r="E4384"/>
      <c r="F4384"/>
      <c r="G4384"/>
      <c r="H4384"/>
      <c r="I4384" s="20"/>
    </row>
    <row r="4385" spans="1:9" x14ac:dyDescent="0.25">
      <c r="A4385" s="37" t="s">
        <v>983</v>
      </c>
      <c r="B4385" s="49" t="s">
        <v>824</v>
      </c>
      <c r="C4385" s="20" t="s">
        <v>85</v>
      </c>
      <c r="D4385" t="s">
        <v>1301</v>
      </c>
      <c r="E4385"/>
      <c r="F4385" t="s">
        <v>1302</v>
      </c>
      <c r="G4385"/>
      <c r="H4385" t="s">
        <v>96</v>
      </c>
      <c r="I4385" s="20">
        <v>2</v>
      </c>
    </row>
    <row r="4386" spans="1:9" x14ac:dyDescent="0.25">
      <c r="A4386" s="37" t="s">
        <v>983</v>
      </c>
      <c r="B4386" s="49" t="s">
        <v>824</v>
      </c>
      <c r="C4386" s="20" t="s">
        <v>85</v>
      </c>
      <c r="D4386" t="s">
        <v>1303</v>
      </c>
      <c r="E4386"/>
      <c r="F4386" t="s">
        <v>1304</v>
      </c>
      <c r="G4386"/>
      <c r="H4386" s="12" t="s">
        <v>101</v>
      </c>
      <c r="I4386" s="20">
        <v>72</v>
      </c>
    </row>
    <row r="4387" spans="1:9" x14ac:dyDescent="0.25">
      <c r="A4387" s="37" t="s">
        <v>983</v>
      </c>
      <c r="B4387" s="49" t="s">
        <v>824</v>
      </c>
      <c r="C4387" s="20" t="s">
        <v>85</v>
      </c>
      <c r="D4387" t="s">
        <v>1305</v>
      </c>
      <c r="E4387"/>
      <c r="F4387" t="s">
        <v>985</v>
      </c>
      <c r="G4387"/>
      <c r="H4387" t="s">
        <v>96</v>
      </c>
      <c r="I4387" s="20">
        <v>32</v>
      </c>
    </row>
    <row r="4388" spans="1:9" x14ac:dyDescent="0.25">
      <c r="A4388" s="37" t="s">
        <v>983</v>
      </c>
      <c r="B4388" s="49" t="s">
        <v>824</v>
      </c>
      <c r="C4388" s="20" t="s">
        <v>85</v>
      </c>
      <c r="D4388" t="s">
        <v>1301</v>
      </c>
      <c r="E4388"/>
      <c r="F4388" t="s">
        <v>1306</v>
      </c>
      <c r="G4388"/>
      <c r="H4388" t="s">
        <v>96</v>
      </c>
      <c r="I4388" s="20">
        <v>2</v>
      </c>
    </row>
    <row r="4389" spans="1:9" x14ac:dyDescent="0.25">
      <c r="A4389" s="37" t="s">
        <v>983</v>
      </c>
      <c r="B4389" s="49" t="s">
        <v>824</v>
      </c>
      <c r="C4389" s="20" t="s">
        <v>85</v>
      </c>
      <c r="D4389" t="s">
        <v>1309</v>
      </c>
      <c r="E4389"/>
      <c r="F4389"/>
      <c r="G4389"/>
      <c r="H4389"/>
      <c r="I4389" s="20"/>
    </row>
    <row r="4390" spans="1:9" x14ac:dyDescent="0.25">
      <c r="A4390" s="37" t="s">
        <v>983</v>
      </c>
      <c r="B4390" s="49" t="s">
        <v>824</v>
      </c>
      <c r="C4390" s="20" t="s">
        <v>85</v>
      </c>
      <c r="D4390" t="s">
        <v>1307</v>
      </c>
      <c r="E4390"/>
      <c r="F4390" t="s">
        <v>1232</v>
      </c>
      <c r="G4390"/>
      <c r="H4390"/>
      <c r="I4390" s="20"/>
    </row>
    <row r="4391" spans="1:9" x14ac:dyDescent="0.25">
      <c r="A4391" s="37" t="s">
        <v>983</v>
      </c>
      <c r="B4391" s="49" t="s">
        <v>824</v>
      </c>
      <c r="C4391" s="20" t="s">
        <v>85</v>
      </c>
      <c r="D4391" t="s">
        <v>1308</v>
      </c>
      <c r="E4391"/>
      <c r="F4391"/>
      <c r="G4391"/>
      <c r="H4391"/>
      <c r="I4391" s="20"/>
    </row>
    <row r="4392" spans="1:9" x14ac:dyDescent="0.25">
      <c r="A4392" s="37" t="s">
        <v>983</v>
      </c>
      <c r="B4392" s="49" t="s">
        <v>824</v>
      </c>
      <c r="C4392" s="20" t="s">
        <v>85</v>
      </c>
      <c r="D4392" t="s">
        <v>1311</v>
      </c>
      <c r="E4392"/>
      <c r="F4392" t="s">
        <v>989</v>
      </c>
      <c r="G4392"/>
      <c r="H4392" t="s">
        <v>96</v>
      </c>
      <c r="I4392" s="20">
        <v>1</v>
      </c>
    </row>
    <row r="4393" spans="1:9" x14ac:dyDescent="0.25">
      <c r="A4393" s="37" t="s">
        <v>983</v>
      </c>
      <c r="B4393" s="49" t="s">
        <v>824</v>
      </c>
      <c r="C4393" s="20" t="s">
        <v>85</v>
      </c>
      <c r="D4393" t="s">
        <v>1314</v>
      </c>
      <c r="E4393"/>
      <c r="F4393" t="s">
        <v>1315</v>
      </c>
      <c r="G4393"/>
      <c r="H4393" s="12" t="s">
        <v>101</v>
      </c>
      <c r="I4393" s="20">
        <v>400</v>
      </c>
    </row>
    <row r="4394" spans="1:9" x14ac:dyDescent="0.25">
      <c r="A4394" s="37" t="s">
        <v>983</v>
      </c>
      <c r="B4394" s="49" t="s">
        <v>824</v>
      </c>
      <c r="C4394" s="20" t="s">
        <v>85</v>
      </c>
      <c r="D4394" t="s">
        <v>1316</v>
      </c>
      <c r="E4394"/>
      <c r="F4394" t="s">
        <v>986</v>
      </c>
      <c r="G4394"/>
      <c r="H4394" t="s">
        <v>96</v>
      </c>
      <c r="I4394" s="20">
        <v>1</v>
      </c>
    </row>
    <row r="4395" spans="1:9" x14ac:dyDescent="0.25">
      <c r="A4395" s="37" t="s">
        <v>983</v>
      </c>
      <c r="B4395" s="49" t="s">
        <v>824</v>
      </c>
      <c r="C4395" s="20" t="s">
        <v>85</v>
      </c>
      <c r="D4395" t="s">
        <v>1312</v>
      </c>
      <c r="E4395"/>
      <c r="F4395" t="s">
        <v>1239</v>
      </c>
      <c r="G4395"/>
      <c r="H4395" s="12" t="s">
        <v>101</v>
      </c>
      <c r="I4395" s="20">
        <v>8</v>
      </c>
    </row>
    <row r="4396" spans="1:9" x14ac:dyDescent="0.25">
      <c r="A4396" s="37" t="s">
        <v>983</v>
      </c>
      <c r="B4396" s="49" t="s">
        <v>824</v>
      </c>
      <c r="C4396" s="20" t="s">
        <v>85</v>
      </c>
      <c r="D4396" t="s">
        <v>1313</v>
      </c>
      <c r="E4396"/>
      <c r="F4396" t="s">
        <v>1239</v>
      </c>
      <c r="G4396"/>
      <c r="H4396" s="12" t="s">
        <v>101</v>
      </c>
      <c r="I4396" s="20">
        <v>1</v>
      </c>
    </row>
    <row r="4397" spans="1:9" x14ac:dyDescent="0.25">
      <c r="A4397" s="37" t="s">
        <v>983</v>
      </c>
      <c r="B4397" s="49" t="s">
        <v>824</v>
      </c>
      <c r="C4397" s="20" t="s">
        <v>85</v>
      </c>
      <c r="D4397" t="s">
        <v>1318</v>
      </c>
      <c r="E4397"/>
      <c r="F4397"/>
      <c r="G4397"/>
      <c r="H4397"/>
      <c r="I4397" s="20"/>
    </row>
    <row r="4398" spans="1:9" x14ac:dyDescent="0.25">
      <c r="A4398" s="37" t="s">
        <v>983</v>
      </c>
      <c r="B4398" s="49" t="s">
        <v>824</v>
      </c>
      <c r="C4398" s="20" t="s">
        <v>67</v>
      </c>
      <c r="D4398" t="s">
        <v>1220</v>
      </c>
      <c r="E4398"/>
      <c r="F4398"/>
      <c r="G4398"/>
      <c r="H4398"/>
      <c r="I4398" s="20"/>
    </row>
    <row r="4399" spans="1:9" x14ac:dyDescent="0.25">
      <c r="A4399" s="37" t="s">
        <v>983</v>
      </c>
      <c r="B4399" s="49" t="s">
        <v>824</v>
      </c>
      <c r="C4399" s="20" t="s">
        <v>67</v>
      </c>
      <c r="D4399" t="s">
        <v>1221</v>
      </c>
      <c r="E4399"/>
      <c r="F4399"/>
      <c r="G4399"/>
      <c r="H4399"/>
      <c r="I4399" s="20"/>
    </row>
    <row r="4400" spans="1:9" x14ac:dyDescent="0.25">
      <c r="A4400" s="37" t="s">
        <v>983</v>
      </c>
      <c r="B4400" s="49" t="s">
        <v>824</v>
      </c>
      <c r="C4400" s="20" t="s">
        <v>67</v>
      </c>
      <c r="D4400" t="s">
        <v>1222</v>
      </c>
      <c r="E4400"/>
      <c r="F4400"/>
      <c r="G4400"/>
      <c r="H4400"/>
      <c r="I4400" s="20"/>
    </row>
    <row r="4401" spans="1:9" x14ac:dyDescent="0.25">
      <c r="A4401" s="37" t="s">
        <v>983</v>
      </c>
      <c r="B4401" s="49" t="s">
        <v>824</v>
      </c>
      <c r="C4401" s="20" t="s">
        <v>67</v>
      </c>
      <c r="D4401" t="s">
        <v>1223</v>
      </c>
      <c r="E4401"/>
      <c r="F4401"/>
      <c r="G4401"/>
      <c r="H4401"/>
      <c r="I4401" s="20"/>
    </row>
    <row r="4402" spans="1:9" x14ac:dyDescent="0.25">
      <c r="A4402" s="37" t="s">
        <v>983</v>
      </c>
      <c r="B4402" s="49" t="s">
        <v>824</v>
      </c>
      <c r="C4402" s="20" t="s">
        <v>67</v>
      </c>
      <c r="D4402" t="s">
        <v>1224</v>
      </c>
      <c r="E4402"/>
      <c r="F4402"/>
      <c r="G4402"/>
      <c r="H4402"/>
      <c r="I4402" s="20"/>
    </row>
    <row r="4403" spans="1:9" x14ac:dyDescent="0.25">
      <c r="A4403" s="37" t="s">
        <v>983</v>
      </c>
      <c r="B4403" s="49" t="s">
        <v>824</v>
      </c>
      <c r="C4403" s="20" t="s">
        <v>67</v>
      </c>
      <c r="D4403" t="s">
        <v>1225</v>
      </c>
      <c r="E4403"/>
      <c r="F4403"/>
      <c r="G4403"/>
      <c r="H4403"/>
      <c r="I4403" s="20"/>
    </row>
    <row r="4404" spans="1:9" x14ac:dyDescent="0.25">
      <c r="A4404" s="37" t="s">
        <v>983</v>
      </c>
      <c r="B4404" s="49" t="s">
        <v>824</v>
      </c>
      <c r="C4404" s="20" t="s">
        <v>67</v>
      </c>
      <c r="D4404" t="s">
        <v>1226</v>
      </c>
      <c r="E4404"/>
      <c r="F4404"/>
      <c r="G4404"/>
      <c r="H4404"/>
      <c r="I4404" s="20"/>
    </row>
    <row r="4405" spans="1:9" x14ac:dyDescent="0.25">
      <c r="A4405" s="37" t="s">
        <v>983</v>
      </c>
      <c r="B4405" s="49" t="s">
        <v>824</v>
      </c>
      <c r="C4405" s="20" t="s">
        <v>67</v>
      </c>
      <c r="D4405" t="s">
        <v>1227</v>
      </c>
      <c r="E4405"/>
      <c r="F4405"/>
      <c r="G4405"/>
      <c r="H4405"/>
      <c r="I4405" s="20"/>
    </row>
    <row r="4406" spans="1:9" x14ac:dyDescent="0.25">
      <c r="A4406" s="37" t="s">
        <v>983</v>
      </c>
      <c r="B4406" s="49" t="s">
        <v>824</v>
      </c>
      <c r="C4406" s="20" t="s">
        <v>67</v>
      </c>
      <c r="D4406" t="s">
        <v>1228</v>
      </c>
      <c r="E4406"/>
      <c r="F4406"/>
      <c r="G4406"/>
      <c r="H4406"/>
      <c r="I4406" s="20"/>
    </row>
    <row r="4407" spans="1:9" x14ac:dyDescent="0.25">
      <c r="A4407" s="37" t="s">
        <v>983</v>
      </c>
      <c r="B4407" s="49" t="s">
        <v>824</v>
      </c>
      <c r="C4407" s="20" t="s">
        <v>67</v>
      </c>
      <c r="D4407" t="s">
        <v>1229</v>
      </c>
      <c r="E4407"/>
      <c r="F4407"/>
      <c r="G4407"/>
      <c r="H4407"/>
      <c r="I4407" s="20"/>
    </row>
    <row r="4408" spans="1:9" x14ac:dyDescent="0.25">
      <c r="A4408" s="37" t="s">
        <v>983</v>
      </c>
      <c r="B4408" s="49" t="s">
        <v>824</v>
      </c>
      <c r="C4408" s="20" t="s">
        <v>67</v>
      </c>
      <c r="D4408" t="s">
        <v>1231</v>
      </c>
      <c r="E4408"/>
      <c r="F4408"/>
      <c r="G4408"/>
      <c r="H4408"/>
      <c r="I4408" s="20"/>
    </row>
    <row r="4409" spans="1:9" x14ac:dyDescent="0.25">
      <c r="A4409" s="37" t="s">
        <v>983</v>
      </c>
      <c r="B4409" s="49" t="s">
        <v>824</v>
      </c>
      <c r="C4409" s="20" t="s">
        <v>67</v>
      </c>
      <c r="D4409" t="s">
        <v>1233</v>
      </c>
      <c r="E4409"/>
      <c r="F4409"/>
      <c r="G4409"/>
      <c r="H4409"/>
      <c r="I4409" s="20"/>
    </row>
    <row r="4410" spans="1:9" x14ac:dyDescent="0.25">
      <c r="A4410" s="37" t="s">
        <v>983</v>
      </c>
      <c r="B4410" s="49" t="s">
        <v>824</v>
      </c>
      <c r="C4410" s="20" t="s">
        <v>67</v>
      </c>
      <c r="D4410" t="s">
        <v>1234</v>
      </c>
      <c r="E4410"/>
      <c r="F4410"/>
      <c r="G4410"/>
      <c r="H4410"/>
      <c r="I4410" s="20"/>
    </row>
    <row r="4411" spans="1:9" x14ac:dyDescent="0.25">
      <c r="A4411" s="37" t="s">
        <v>983</v>
      </c>
      <c r="B4411" s="49" t="s">
        <v>824</v>
      </c>
      <c r="C4411" s="20" t="s">
        <v>67</v>
      </c>
      <c r="D4411" t="s">
        <v>1235</v>
      </c>
      <c r="E4411"/>
      <c r="F4411"/>
      <c r="G4411"/>
      <c r="H4411"/>
      <c r="I4411" s="20"/>
    </row>
    <row r="4412" spans="1:9" x14ac:dyDescent="0.25">
      <c r="A4412" s="37" t="s">
        <v>983</v>
      </c>
      <c r="B4412" s="49" t="s">
        <v>824</v>
      </c>
      <c r="C4412" s="20" t="s">
        <v>67</v>
      </c>
      <c r="D4412" t="s">
        <v>1236</v>
      </c>
      <c r="E4412"/>
      <c r="F4412"/>
      <c r="G4412"/>
      <c r="H4412"/>
      <c r="I4412" s="20"/>
    </row>
    <row r="4413" spans="1:9" x14ac:dyDescent="0.25">
      <c r="A4413" s="37" t="s">
        <v>983</v>
      </c>
      <c r="B4413" s="49" t="s">
        <v>824</v>
      </c>
      <c r="C4413" s="20" t="s">
        <v>67</v>
      </c>
      <c r="D4413" t="s">
        <v>1238</v>
      </c>
      <c r="E4413"/>
      <c r="F4413"/>
      <c r="G4413"/>
      <c r="H4413"/>
      <c r="I4413" s="20"/>
    </row>
    <row r="4414" spans="1:9" x14ac:dyDescent="0.25">
      <c r="A4414" s="37" t="s">
        <v>983</v>
      </c>
      <c r="B4414" s="49" t="s">
        <v>824</v>
      </c>
      <c r="C4414" s="20" t="s">
        <v>67</v>
      </c>
      <c r="D4414" t="s">
        <v>1240</v>
      </c>
      <c r="E4414"/>
      <c r="F4414"/>
      <c r="G4414"/>
      <c r="H4414"/>
      <c r="I4414" s="20"/>
    </row>
    <row r="4415" spans="1:9" x14ac:dyDescent="0.25">
      <c r="A4415" s="37" t="s">
        <v>983</v>
      </c>
      <c r="B4415" s="49" t="s">
        <v>824</v>
      </c>
      <c r="C4415" s="20" t="s">
        <v>67</v>
      </c>
      <c r="D4415" t="s">
        <v>1241</v>
      </c>
      <c r="E4415"/>
      <c r="F4415"/>
      <c r="G4415"/>
      <c r="H4415"/>
      <c r="I4415" s="20"/>
    </row>
    <row r="4416" spans="1:9" x14ac:dyDescent="0.25">
      <c r="A4416" s="37" t="s">
        <v>983</v>
      </c>
      <c r="B4416" s="49" t="s">
        <v>824</v>
      </c>
      <c r="C4416" s="20" t="s">
        <v>67</v>
      </c>
      <c r="D4416" t="s">
        <v>1242</v>
      </c>
      <c r="E4416"/>
      <c r="F4416"/>
      <c r="G4416"/>
      <c r="H4416"/>
      <c r="I4416" s="20"/>
    </row>
    <row r="4417" spans="1:9" x14ac:dyDescent="0.25">
      <c r="A4417" s="37" t="s">
        <v>983</v>
      </c>
      <c r="B4417" s="49" t="s">
        <v>824</v>
      </c>
      <c r="C4417" s="20" t="s">
        <v>67</v>
      </c>
      <c r="D4417" t="s">
        <v>1243</v>
      </c>
      <c r="E4417"/>
      <c r="F4417"/>
      <c r="G4417"/>
      <c r="H4417"/>
      <c r="I4417" s="20"/>
    </row>
    <row r="4418" spans="1:9" x14ac:dyDescent="0.25">
      <c r="A4418" s="37" t="s">
        <v>983</v>
      </c>
      <c r="B4418" s="49" t="s">
        <v>824</v>
      </c>
      <c r="C4418" s="20" t="s">
        <v>67</v>
      </c>
      <c r="D4418" t="s">
        <v>1244</v>
      </c>
      <c r="E4418"/>
      <c r="F4418"/>
      <c r="G4418"/>
      <c r="H4418"/>
      <c r="I4418" s="20"/>
    </row>
    <row r="4419" spans="1:9" x14ac:dyDescent="0.25">
      <c r="A4419" s="37" t="s">
        <v>983</v>
      </c>
      <c r="B4419" s="49" t="s">
        <v>824</v>
      </c>
      <c r="C4419" s="20" t="s">
        <v>67</v>
      </c>
      <c r="D4419" t="s">
        <v>1245</v>
      </c>
      <c r="E4419"/>
      <c r="F4419"/>
      <c r="G4419"/>
      <c r="H4419"/>
      <c r="I4419" s="20"/>
    </row>
    <row r="4420" spans="1:9" x14ac:dyDescent="0.25">
      <c r="A4420" s="37" t="s">
        <v>983</v>
      </c>
      <c r="B4420" s="49" t="s">
        <v>824</v>
      </c>
      <c r="C4420" s="20" t="s">
        <v>67</v>
      </c>
      <c r="D4420" t="s">
        <v>1246</v>
      </c>
      <c r="E4420"/>
      <c r="F4420"/>
      <c r="G4420"/>
      <c r="H4420"/>
      <c r="I4420" s="20"/>
    </row>
    <row r="4421" spans="1:9" x14ac:dyDescent="0.25">
      <c r="A4421" s="37" t="s">
        <v>983</v>
      </c>
      <c r="B4421" s="49" t="s">
        <v>824</v>
      </c>
      <c r="C4421" s="20" t="s">
        <v>67</v>
      </c>
      <c r="D4421" t="s">
        <v>1247</v>
      </c>
      <c r="E4421"/>
      <c r="F4421"/>
      <c r="G4421"/>
      <c r="H4421"/>
      <c r="I4421" s="20"/>
    </row>
    <row r="4422" spans="1:9" x14ac:dyDescent="0.25">
      <c r="A4422" s="37" t="s">
        <v>983</v>
      </c>
      <c r="B4422" s="49" t="s">
        <v>824</v>
      </c>
      <c r="C4422" s="20" t="s">
        <v>67</v>
      </c>
      <c r="D4422" t="s">
        <v>1246</v>
      </c>
      <c r="E4422"/>
      <c r="F4422"/>
      <c r="G4422"/>
      <c r="H4422"/>
      <c r="I4422" s="20"/>
    </row>
    <row r="4423" spans="1:9" x14ac:dyDescent="0.25">
      <c r="A4423" s="37" t="s">
        <v>983</v>
      </c>
      <c r="B4423" s="49" t="s">
        <v>824</v>
      </c>
      <c r="C4423" s="20" t="s">
        <v>67</v>
      </c>
      <c r="D4423" t="s">
        <v>1247</v>
      </c>
      <c r="E4423"/>
      <c r="F4423"/>
      <c r="G4423"/>
      <c r="H4423"/>
      <c r="I4423" s="20"/>
    </row>
    <row r="4424" spans="1:9" x14ac:dyDescent="0.25">
      <c r="A4424" s="37" t="s">
        <v>983</v>
      </c>
      <c r="B4424" s="49" t="s">
        <v>824</v>
      </c>
      <c r="C4424" s="20" t="s">
        <v>67</v>
      </c>
      <c r="D4424" t="s">
        <v>1248</v>
      </c>
      <c r="E4424"/>
      <c r="F4424"/>
      <c r="G4424"/>
      <c r="H4424"/>
      <c r="I4424" s="20"/>
    </row>
    <row r="4425" spans="1:9" x14ac:dyDescent="0.25">
      <c r="A4425" s="37" t="s">
        <v>983</v>
      </c>
      <c r="B4425" s="49" t="s">
        <v>824</v>
      </c>
      <c r="C4425" s="20" t="s">
        <v>67</v>
      </c>
      <c r="D4425" t="s">
        <v>1249</v>
      </c>
      <c r="E4425"/>
      <c r="F4425"/>
      <c r="G4425"/>
      <c r="H4425"/>
      <c r="I4425" s="20"/>
    </row>
    <row r="4426" spans="1:9" x14ac:dyDescent="0.25">
      <c r="A4426" s="37" t="s">
        <v>983</v>
      </c>
      <c r="B4426" s="49" t="s">
        <v>824</v>
      </c>
      <c r="C4426" s="20" t="s">
        <v>67</v>
      </c>
      <c r="D4426" t="s">
        <v>1250</v>
      </c>
      <c r="E4426"/>
      <c r="F4426"/>
      <c r="G4426"/>
      <c r="H4426"/>
      <c r="I4426" s="20"/>
    </row>
    <row r="4427" spans="1:9" x14ac:dyDescent="0.25">
      <c r="A4427" s="37" t="s">
        <v>983</v>
      </c>
      <c r="B4427" s="49" t="s">
        <v>824</v>
      </c>
      <c r="C4427" s="20" t="s">
        <v>67</v>
      </c>
      <c r="D4427" t="s">
        <v>1251</v>
      </c>
      <c r="E4427"/>
      <c r="F4427"/>
      <c r="G4427"/>
      <c r="H4427"/>
      <c r="I4427" s="20"/>
    </row>
    <row r="4428" spans="1:9" x14ac:dyDescent="0.25">
      <c r="A4428" s="37" t="s">
        <v>983</v>
      </c>
      <c r="B4428" s="49" t="s">
        <v>824</v>
      </c>
      <c r="C4428" s="20" t="s">
        <v>67</v>
      </c>
      <c r="D4428" t="s">
        <v>1252</v>
      </c>
      <c r="E4428"/>
      <c r="F4428"/>
      <c r="G4428"/>
      <c r="H4428"/>
      <c r="I4428" s="20"/>
    </row>
    <row r="4429" spans="1:9" x14ac:dyDescent="0.25">
      <c r="A4429" s="37" t="s">
        <v>983</v>
      </c>
      <c r="B4429" s="49" t="s">
        <v>824</v>
      </c>
      <c r="C4429" s="20" t="s">
        <v>67</v>
      </c>
      <c r="D4429" t="s">
        <v>1253</v>
      </c>
      <c r="E4429"/>
      <c r="F4429"/>
      <c r="G4429"/>
      <c r="H4429"/>
      <c r="I4429" s="20"/>
    </row>
    <row r="4430" spans="1:9" x14ac:dyDescent="0.25">
      <c r="A4430" s="37" t="s">
        <v>983</v>
      </c>
      <c r="B4430" s="49" t="s">
        <v>824</v>
      </c>
      <c r="C4430" s="20" t="s">
        <v>67</v>
      </c>
      <c r="D4430" t="s">
        <v>1254</v>
      </c>
      <c r="E4430"/>
      <c r="F4430"/>
      <c r="G4430"/>
      <c r="H4430"/>
      <c r="I4430" s="20"/>
    </row>
    <row r="4431" spans="1:9" x14ac:dyDescent="0.25">
      <c r="A4431" s="37" t="s">
        <v>983</v>
      </c>
      <c r="B4431" s="49" t="s">
        <v>824</v>
      </c>
      <c r="C4431" s="20" t="s">
        <v>67</v>
      </c>
      <c r="D4431" t="s">
        <v>1255</v>
      </c>
      <c r="E4431"/>
      <c r="F4431"/>
      <c r="G4431"/>
      <c r="H4431"/>
      <c r="I4431" s="20"/>
    </row>
    <row r="4432" spans="1:9" x14ac:dyDescent="0.25">
      <c r="A4432" s="37" t="s">
        <v>983</v>
      </c>
      <c r="B4432" s="49" t="s">
        <v>824</v>
      </c>
      <c r="C4432" s="20" t="s">
        <v>67</v>
      </c>
      <c r="D4432" t="s">
        <v>1256</v>
      </c>
      <c r="E4432"/>
      <c r="F4432"/>
      <c r="G4432"/>
      <c r="H4432"/>
      <c r="I4432" s="20"/>
    </row>
    <row r="4433" spans="1:9" x14ac:dyDescent="0.25">
      <c r="A4433" s="37" t="s">
        <v>983</v>
      </c>
      <c r="B4433" s="49" t="s">
        <v>824</v>
      </c>
      <c r="C4433" s="20" t="s">
        <v>67</v>
      </c>
      <c r="D4433" t="s">
        <v>1257</v>
      </c>
      <c r="E4433"/>
      <c r="F4433"/>
      <c r="G4433"/>
      <c r="H4433"/>
      <c r="I4433" s="20"/>
    </row>
    <row r="4434" spans="1:9" x14ac:dyDescent="0.25">
      <c r="A4434" s="37" t="s">
        <v>983</v>
      </c>
      <c r="B4434" s="49" t="s">
        <v>824</v>
      </c>
      <c r="C4434" s="20" t="s">
        <v>67</v>
      </c>
      <c r="D4434" t="s">
        <v>1258</v>
      </c>
      <c r="E4434"/>
      <c r="F4434"/>
      <c r="G4434"/>
      <c r="H4434"/>
      <c r="I4434" s="20"/>
    </row>
    <row r="4435" spans="1:9" x14ac:dyDescent="0.25">
      <c r="A4435" s="37" t="s">
        <v>661</v>
      </c>
      <c r="B4435" s="28" t="s">
        <v>656</v>
      </c>
      <c r="C4435" s="29" t="s">
        <v>6</v>
      </c>
      <c r="D4435" s="53" t="s">
        <v>1319</v>
      </c>
      <c r="E4435" s="53"/>
      <c r="F4435" s="53" t="s">
        <v>197</v>
      </c>
      <c r="G4435" s="53"/>
      <c r="H4435" s="53"/>
      <c r="I4435" s="20"/>
    </row>
    <row r="4436" spans="1:9" x14ac:dyDescent="0.25">
      <c r="A4436" s="37" t="s">
        <v>661</v>
      </c>
      <c r="B4436" s="28" t="s">
        <v>656</v>
      </c>
      <c r="C4436" s="29" t="s">
        <v>6</v>
      </c>
      <c r="D4436" s="53" t="s">
        <v>1320</v>
      </c>
      <c r="E4436" s="53"/>
      <c r="F4436" s="53" t="s">
        <v>197</v>
      </c>
      <c r="G4436" s="53"/>
      <c r="H4436" s="53"/>
      <c r="I4436" s="20"/>
    </row>
    <row r="4437" spans="1:9" x14ac:dyDescent="0.25">
      <c r="A4437" s="37" t="s">
        <v>661</v>
      </c>
      <c r="B4437" s="28" t="s">
        <v>656</v>
      </c>
      <c r="C4437" s="29" t="s">
        <v>6</v>
      </c>
      <c r="D4437" s="53" t="s">
        <v>1321</v>
      </c>
      <c r="E4437" s="53"/>
      <c r="F4437" s="53" t="s">
        <v>197</v>
      </c>
      <c r="G4437" s="53"/>
      <c r="H4437" s="53"/>
      <c r="I4437" s="20"/>
    </row>
    <row r="4438" spans="1:9" x14ac:dyDescent="0.25">
      <c r="A4438" s="37" t="s">
        <v>661</v>
      </c>
      <c r="B4438" s="28" t="s">
        <v>656</v>
      </c>
      <c r="C4438" s="29" t="s">
        <v>6</v>
      </c>
      <c r="D4438" s="53" t="s">
        <v>1322</v>
      </c>
      <c r="E4438" s="53"/>
      <c r="F4438" s="53" t="s">
        <v>197</v>
      </c>
      <c r="G4438" s="53"/>
      <c r="H4438" s="53"/>
      <c r="I4438" s="20"/>
    </row>
    <row r="4439" spans="1:9" x14ac:dyDescent="0.25">
      <c r="A4439" s="37" t="s">
        <v>661</v>
      </c>
      <c r="B4439" s="28" t="s">
        <v>656</v>
      </c>
      <c r="C4439" s="29" t="s">
        <v>6</v>
      </c>
      <c r="D4439" s="53" t="s">
        <v>1323</v>
      </c>
      <c r="E4439" s="53"/>
      <c r="F4439" s="53" t="s">
        <v>197</v>
      </c>
      <c r="G4439" s="53"/>
      <c r="H4439" s="53"/>
      <c r="I4439" s="20"/>
    </row>
    <row r="4440" spans="1:9" x14ac:dyDescent="0.25">
      <c r="A4440" s="37" t="s">
        <v>661</v>
      </c>
      <c r="B4440" s="28" t="s">
        <v>656</v>
      </c>
      <c r="C4440" s="29" t="s">
        <v>6</v>
      </c>
      <c r="D4440" s="53" t="s">
        <v>1324</v>
      </c>
      <c r="E4440" s="53"/>
      <c r="F4440" s="53" t="s">
        <v>197</v>
      </c>
      <c r="G4440" s="53"/>
      <c r="H4440" s="53"/>
      <c r="I4440" s="20"/>
    </row>
    <row r="4441" spans="1:9" x14ac:dyDescent="0.25">
      <c r="A4441" s="37" t="s">
        <v>661</v>
      </c>
      <c r="B4441" s="28" t="s">
        <v>656</v>
      </c>
      <c r="C4441" s="29" t="s">
        <v>6</v>
      </c>
      <c r="D4441" s="53" t="s">
        <v>1325</v>
      </c>
      <c r="E4441" s="53"/>
      <c r="F4441" s="53" t="s">
        <v>197</v>
      </c>
      <c r="G4441" s="53"/>
      <c r="H4441" s="53"/>
      <c r="I4441" s="20"/>
    </row>
    <row r="4442" spans="1:9" x14ac:dyDescent="0.25">
      <c r="A4442" s="37" t="s">
        <v>661</v>
      </c>
      <c r="B4442" s="28" t="s">
        <v>656</v>
      </c>
      <c r="C4442" s="29" t="s">
        <v>6</v>
      </c>
      <c r="D4442" s="53" t="s">
        <v>1326</v>
      </c>
      <c r="E4442" s="53"/>
      <c r="F4442" s="53" t="s">
        <v>197</v>
      </c>
      <c r="G4442" s="53"/>
      <c r="H4442" s="53"/>
      <c r="I4442" s="20"/>
    </row>
    <row r="4443" spans="1:9" x14ac:dyDescent="0.25">
      <c r="A4443" s="37" t="s">
        <v>661</v>
      </c>
      <c r="B4443" s="28" t="s">
        <v>656</v>
      </c>
      <c r="C4443" s="29" t="s">
        <v>6</v>
      </c>
      <c r="D4443" s="53" t="s">
        <v>1326</v>
      </c>
      <c r="E4443" s="53"/>
      <c r="F4443" s="53" t="s">
        <v>197</v>
      </c>
      <c r="G4443" s="53"/>
      <c r="H4443" s="53"/>
      <c r="I4443" s="20"/>
    </row>
    <row r="4444" spans="1:9" x14ac:dyDescent="0.25">
      <c r="A4444" s="37" t="s">
        <v>661</v>
      </c>
      <c r="B4444" s="28" t="s">
        <v>656</v>
      </c>
      <c r="C4444" s="29" t="s">
        <v>6</v>
      </c>
      <c r="D4444" s="53" t="s">
        <v>1327</v>
      </c>
      <c r="E4444" s="53"/>
      <c r="F4444" s="53" t="s">
        <v>197</v>
      </c>
      <c r="G4444" s="53"/>
      <c r="H4444" s="53"/>
      <c r="I4444" s="20"/>
    </row>
    <row r="4445" spans="1:9" x14ac:dyDescent="0.25">
      <c r="A4445" s="37" t="s">
        <v>661</v>
      </c>
      <c r="B4445" s="28" t="s">
        <v>656</v>
      </c>
      <c r="C4445" s="29" t="s">
        <v>6</v>
      </c>
      <c r="D4445" s="53" t="s">
        <v>1328</v>
      </c>
      <c r="E4445" s="53"/>
      <c r="F4445" s="53" t="s">
        <v>197</v>
      </c>
      <c r="G4445" s="53"/>
      <c r="H4445" s="53"/>
      <c r="I4445" s="20"/>
    </row>
    <row r="4446" spans="1:9" x14ac:dyDescent="0.25">
      <c r="A4446" s="37" t="s">
        <v>661</v>
      </c>
      <c r="B4446" s="28" t="s">
        <v>656</v>
      </c>
      <c r="C4446" s="29" t="s">
        <v>6</v>
      </c>
      <c r="D4446" s="53" t="s">
        <v>1329</v>
      </c>
      <c r="E4446" s="53"/>
      <c r="F4446" s="53" t="s">
        <v>197</v>
      </c>
      <c r="G4446" s="53"/>
      <c r="H4446" s="53"/>
      <c r="I4446" s="20"/>
    </row>
    <row r="4447" spans="1:9" x14ac:dyDescent="0.25">
      <c r="A4447" s="37" t="s">
        <v>661</v>
      </c>
      <c r="B4447" s="28" t="s">
        <v>656</v>
      </c>
      <c r="C4447" s="29" t="s">
        <v>6</v>
      </c>
      <c r="D4447" s="53" t="s">
        <v>1330</v>
      </c>
      <c r="E4447" s="53"/>
      <c r="F4447" s="53" t="s">
        <v>197</v>
      </c>
      <c r="G4447" s="53"/>
      <c r="H4447" s="53"/>
      <c r="I4447" s="20"/>
    </row>
    <row r="4448" spans="1:9" x14ac:dyDescent="0.25">
      <c r="A4448" s="37" t="s">
        <v>661</v>
      </c>
      <c r="B4448" s="28" t="s">
        <v>656</v>
      </c>
      <c r="C4448" s="29" t="s">
        <v>6</v>
      </c>
      <c r="D4448" s="53" t="s">
        <v>1331</v>
      </c>
      <c r="E4448" s="53"/>
      <c r="F4448" s="53" t="s">
        <v>197</v>
      </c>
      <c r="G4448" s="53"/>
      <c r="H4448" s="53"/>
      <c r="I4448" s="20"/>
    </row>
    <row r="4449" spans="1:9" x14ac:dyDescent="0.25">
      <c r="A4449" s="37" t="s">
        <v>661</v>
      </c>
      <c r="B4449" s="28" t="s">
        <v>656</v>
      </c>
      <c r="C4449" s="29" t="s">
        <v>6</v>
      </c>
      <c r="D4449" s="53" t="s">
        <v>1332</v>
      </c>
      <c r="E4449" s="53"/>
      <c r="F4449" s="53" t="s">
        <v>197</v>
      </c>
      <c r="G4449" s="53"/>
      <c r="H4449" s="53"/>
      <c r="I4449" s="20"/>
    </row>
    <row r="4450" spans="1:9" x14ac:dyDescent="0.25">
      <c r="A4450" s="37" t="s">
        <v>661</v>
      </c>
      <c r="B4450" s="28" t="s">
        <v>656</v>
      </c>
      <c r="C4450" s="29" t="s">
        <v>6</v>
      </c>
      <c r="D4450" s="53" t="s">
        <v>1333</v>
      </c>
      <c r="E4450" s="53"/>
      <c r="F4450" s="53" t="s">
        <v>197</v>
      </c>
      <c r="G4450" s="53"/>
      <c r="H4450" s="53"/>
      <c r="I4450" s="20"/>
    </row>
    <row r="4451" spans="1:9" x14ac:dyDescent="0.25">
      <c r="A4451" s="37" t="s">
        <v>661</v>
      </c>
      <c r="B4451" s="28" t="s">
        <v>656</v>
      </c>
      <c r="C4451" s="29" t="s">
        <v>6</v>
      </c>
      <c r="D4451" s="53" t="s">
        <v>1334</v>
      </c>
      <c r="E4451" s="53"/>
      <c r="F4451" s="53" t="s">
        <v>197</v>
      </c>
      <c r="G4451" s="53"/>
      <c r="H4451" s="53"/>
      <c r="I4451" s="20"/>
    </row>
    <row r="4452" spans="1:9" x14ac:dyDescent="0.25">
      <c r="A4452" s="37" t="s">
        <v>661</v>
      </c>
      <c r="B4452" s="28" t="s">
        <v>656</v>
      </c>
      <c r="C4452" s="29" t="s">
        <v>6</v>
      </c>
      <c r="D4452" s="53" t="s">
        <v>1335</v>
      </c>
      <c r="E4452" s="53"/>
      <c r="F4452" s="53"/>
      <c r="G4452" s="53"/>
      <c r="H4452" s="53"/>
      <c r="I4452" s="20"/>
    </row>
    <row r="4453" spans="1:9" x14ac:dyDescent="0.25">
      <c r="A4453" s="37" t="s">
        <v>661</v>
      </c>
      <c r="B4453" s="28" t="s">
        <v>656</v>
      </c>
      <c r="C4453" s="23" t="s">
        <v>119</v>
      </c>
      <c r="D4453" s="53" t="s">
        <v>1319</v>
      </c>
      <c r="E4453" s="53"/>
      <c r="F4453" s="53" t="s">
        <v>197</v>
      </c>
      <c r="G4453" s="53"/>
      <c r="H4453" s="53"/>
      <c r="I4453" s="20"/>
    </row>
    <row r="4454" spans="1:9" x14ac:dyDescent="0.25">
      <c r="A4454" s="37" t="s">
        <v>661</v>
      </c>
      <c r="B4454" s="28" t="s">
        <v>656</v>
      </c>
      <c r="C4454" s="23" t="s">
        <v>119</v>
      </c>
      <c r="D4454" s="53" t="s">
        <v>1320</v>
      </c>
      <c r="E4454" s="53"/>
      <c r="F4454" s="53" t="s">
        <v>197</v>
      </c>
      <c r="G4454" s="53"/>
      <c r="H4454" s="53"/>
      <c r="I4454" s="20"/>
    </row>
    <row r="4455" spans="1:9" x14ac:dyDescent="0.25">
      <c r="A4455" s="37" t="s">
        <v>661</v>
      </c>
      <c r="B4455" s="28" t="s">
        <v>656</v>
      </c>
      <c r="C4455" s="23" t="s">
        <v>119</v>
      </c>
      <c r="D4455" s="53" t="s">
        <v>1321</v>
      </c>
      <c r="E4455" s="53"/>
      <c r="F4455" s="53" t="s">
        <v>197</v>
      </c>
      <c r="G4455" s="53"/>
      <c r="H4455" s="53"/>
      <c r="I4455" s="20"/>
    </row>
    <row r="4456" spans="1:9" x14ac:dyDescent="0.25">
      <c r="A4456" s="37" t="s">
        <v>661</v>
      </c>
      <c r="B4456" s="28" t="s">
        <v>656</v>
      </c>
      <c r="C4456" s="23" t="s">
        <v>119</v>
      </c>
      <c r="D4456" s="53" t="s">
        <v>1322</v>
      </c>
      <c r="E4456" s="53"/>
      <c r="F4456" s="53" t="s">
        <v>197</v>
      </c>
      <c r="G4456" s="53"/>
      <c r="H4456" s="53"/>
      <c r="I4456" s="20"/>
    </row>
    <row r="4457" spans="1:9" x14ac:dyDescent="0.25">
      <c r="A4457" s="37" t="s">
        <v>661</v>
      </c>
      <c r="B4457" s="28" t="s">
        <v>656</v>
      </c>
      <c r="C4457" s="23" t="s">
        <v>119</v>
      </c>
      <c r="D4457" s="53" t="s">
        <v>1323</v>
      </c>
      <c r="E4457" s="53"/>
      <c r="F4457" s="53" t="s">
        <v>197</v>
      </c>
      <c r="G4457" s="53"/>
      <c r="H4457" s="53"/>
      <c r="I4457" s="20"/>
    </row>
    <row r="4458" spans="1:9" x14ac:dyDescent="0.25">
      <c r="A4458" s="37" t="s">
        <v>661</v>
      </c>
      <c r="B4458" s="28" t="s">
        <v>656</v>
      </c>
      <c r="C4458" s="23" t="s">
        <v>119</v>
      </c>
      <c r="D4458" s="53" t="s">
        <v>1324</v>
      </c>
      <c r="E4458" s="53"/>
      <c r="F4458" s="53" t="s">
        <v>197</v>
      </c>
      <c r="G4458" s="53"/>
      <c r="H4458" s="53"/>
      <c r="I4458" s="20"/>
    </row>
    <row r="4459" spans="1:9" x14ac:dyDescent="0.25">
      <c r="A4459" s="37" t="s">
        <v>661</v>
      </c>
      <c r="B4459" s="28" t="s">
        <v>656</v>
      </c>
      <c r="C4459" s="23" t="s">
        <v>119</v>
      </c>
      <c r="D4459" s="53" t="s">
        <v>1325</v>
      </c>
      <c r="E4459" s="53"/>
      <c r="F4459" s="53" t="s">
        <v>197</v>
      </c>
      <c r="G4459" s="53"/>
      <c r="H4459" s="53"/>
      <c r="I4459" s="20"/>
    </row>
    <row r="4460" spans="1:9" x14ac:dyDescent="0.25">
      <c r="A4460" s="37" t="s">
        <v>661</v>
      </c>
      <c r="B4460" s="28" t="s">
        <v>656</v>
      </c>
      <c r="C4460" s="23" t="s">
        <v>119</v>
      </c>
      <c r="D4460" s="53" t="s">
        <v>1326</v>
      </c>
      <c r="E4460" s="53"/>
      <c r="F4460" s="53" t="s">
        <v>197</v>
      </c>
      <c r="G4460" s="53"/>
      <c r="H4460" s="53"/>
      <c r="I4460" s="20"/>
    </row>
    <row r="4461" spans="1:9" x14ac:dyDescent="0.25">
      <c r="A4461" s="37" t="s">
        <v>661</v>
      </c>
      <c r="B4461" s="28" t="s">
        <v>656</v>
      </c>
      <c r="C4461" s="23" t="s">
        <v>119</v>
      </c>
      <c r="D4461" s="53" t="s">
        <v>1336</v>
      </c>
      <c r="E4461" s="53"/>
      <c r="F4461" s="53" t="s">
        <v>197</v>
      </c>
      <c r="G4461" s="53"/>
      <c r="H4461" s="53"/>
      <c r="I4461" s="20"/>
    </row>
    <row r="4462" spans="1:9" x14ac:dyDescent="0.25">
      <c r="A4462" s="37" t="s">
        <v>661</v>
      </c>
      <c r="B4462" s="28" t="s">
        <v>656</v>
      </c>
      <c r="C4462" s="23" t="s">
        <v>119</v>
      </c>
      <c r="D4462" s="53" t="s">
        <v>1327</v>
      </c>
      <c r="E4462" s="53"/>
      <c r="F4462" s="53" t="s">
        <v>197</v>
      </c>
      <c r="G4462" s="53"/>
      <c r="H4462" s="53"/>
      <c r="I4462" s="20"/>
    </row>
    <row r="4463" spans="1:9" x14ac:dyDescent="0.25">
      <c r="A4463" s="37" t="s">
        <v>661</v>
      </c>
      <c r="B4463" s="28" t="s">
        <v>656</v>
      </c>
      <c r="C4463" s="23" t="s">
        <v>119</v>
      </c>
      <c r="D4463" s="53" t="s">
        <v>1328</v>
      </c>
      <c r="E4463" s="53"/>
      <c r="F4463" s="53" t="s">
        <v>197</v>
      </c>
      <c r="G4463" s="53"/>
      <c r="H4463" s="53"/>
      <c r="I4463" s="20"/>
    </row>
    <row r="4464" spans="1:9" x14ac:dyDescent="0.25">
      <c r="A4464" s="37" t="s">
        <v>661</v>
      </c>
      <c r="B4464" s="28" t="s">
        <v>656</v>
      </c>
      <c r="C4464" s="23" t="s">
        <v>119</v>
      </c>
      <c r="D4464" s="53" t="s">
        <v>1329</v>
      </c>
      <c r="E4464" s="53"/>
      <c r="F4464" s="53" t="s">
        <v>197</v>
      </c>
      <c r="G4464" s="53"/>
      <c r="H4464" s="53"/>
      <c r="I4464" s="20"/>
    </row>
    <row r="4465" spans="1:9" x14ac:dyDescent="0.25">
      <c r="A4465" s="37" t="s">
        <v>661</v>
      </c>
      <c r="B4465" s="28" t="s">
        <v>656</v>
      </c>
      <c r="C4465" s="23" t="s">
        <v>119</v>
      </c>
      <c r="D4465" s="53" t="s">
        <v>1330</v>
      </c>
      <c r="E4465" s="53"/>
      <c r="F4465" s="53" t="s">
        <v>197</v>
      </c>
      <c r="G4465" s="53"/>
      <c r="H4465" s="53"/>
      <c r="I4465" s="20"/>
    </row>
    <row r="4466" spans="1:9" x14ac:dyDescent="0.25">
      <c r="A4466" s="37" t="s">
        <v>661</v>
      </c>
      <c r="B4466" s="28" t="s">
        <v>656</v>
      </c>
      <c r="C4466" s="23" t="s">
        <v>119</v>
      </c>
      <c r="D4466" s="53" t="s">
        <v>1331</v>
      </c>
      <c r="E4466" s="53"/>
      <c r="F4466" s="53" t="s">
        <v>197</v>
      </c>
      <c r="G4466" s="53"/>
      <c r="H4466" s="53"/>
      <c r="I4466" s="20"/>
    </row>
    <row r="4467" spans="1:9" x14ac:dyDescent="0.25">
      <c r="A4467" s="37" t="s">
        <v>661</v>
      </c>
      <c r="B4467" s="28" t="s">
        <v>656</v>
      </c>
      <c r="C4467" s="23" t="s">
        <v>119</v>
      </c>
      <c r="D4467" s="53" t="s">
        <v>1332</v>
      </c>
      <c r="E4467" s="53"/>
      <c r="F4467" s="53" t="s">
        <v>197</v>
      </c>
      <c r="G4467" s="53"/>
      <c r="H4467" s="53"/>
      <c r="I4467" s="20"/>
    </row>
    <row r="4468" spans="1:9" x14ac:dyDescent="0.25">
      <c r="A4468" s="37" t="s">
        <v>661</v>
      </c>
      <c r="B4468" s="28" t="s">
        <v>656</v>
      </c>
      <c r="C4468" s="23" t="s">
        <v>119</v>
      </c>
      <c r="D4468" s="53" t="s">
        <v>1333</v>
      </c>
      <c r="E4468" s="53"/>
      <c r="F4468" s="53" t="s">
        <v>197</v>
      </c>
      <c r="G4468" s="53"/>
      <c r="H4468" s="53"/>
      <c r="I4468" s="20"/>
    </row>
    <row r="4469" spans="1:9" x14ac:dyDescent="0.25">
      <c r="A4469" s="37" t="s">
        <v>661</v>
      </c>
      <c r="B4469" s="28" t="s">
        <v>656</v>
      </c>
      <c r="C4469" s="23" t="s">
        <v>119</v>
      </c>
      <c r="D4469" s="53" t="s">
        <v>1334</v>
      </c>
      <c r="E4469" s="53"/>
      <c r="F4469" s="53" t="s">
        <v>197</v>
      </c>
      <c r="G4469" s="53"/>
      <c r="H4469" s="53"/>
      <c r="I4469" s="20"/>
    </row>
    <row r="4470" spans="1:9" x14ac:dyDescent="0.25">
      <c r="A4470" s="37" t="s">
        <v>661</v>
      </c>
      <c r="B4470" s="28" t="s">
        <v>656</v>
      </c>
      <c r="C4470" s="23" t="s">
        <v>119</v>
      </c>
      <c r="D4470" s="53" t="s">
        <v>1335</v>
      </c>
      <c r="E4470" s="53"/>
      <c r="F4470" s="53"/>
      <c r="G4470" s="53"/>
      <c r="H4470" s="53"/>
      <c r="I4470" s="20"/>
    </row>
    <row r="4471" spans="1:9" x14ac:dyDescent="0.25">
      <c r="A4471" s="37" t="s">
        <v>661</v>
      </c>
      <c r="B4471" s="28" t="s">
        <v>656</v>
      </c>
      <c r="C4471" s="29" t="s">
        <v>4</v>
      </c>
      <c r="D4471" s="53" t="s">
        <v>1337</v>
      </c>
      <c r="E4471" s="53"/>
      <c r="F4471" s="53" t="s">
        <v>197</v>
      </c>
      <c r="G4471" s="53"/>
      <c r="H4471" s="53"/>
      <c r="I4471" s="20"/>
    </row>
    <row r="4472" spans="1:9" x14ac:dyDescent="0.25">
      <c r="A4472" s="37" t="s">
        <v>661</v>
      </c>
      <c r="B4472" s="28" t="s">
        <v>656</v>
      </c>
      <c r="C4472" s="29" t="s">
        <v>4</v>
      </c>
      <c r="D4472" s="53" t="s">
        <v>1319</v>
      </c>
      <c r="E4472" s="53"/>
      <c r="F4472" s="53" t="s">
        <v>197</v>
      </c>
      <c r="G4472" s="53"/>
      <c r="H4472" s="53"/>
      <c r="I4472" s="20"/>
    </row>
    <row r="4473" spans="1:9" x14ac:dyDescent="0.25">
      <c r="A4473" s="37" t="s">
        <v>661</v>
      </c>
      <c r="B4473" s="28" t="s">
        <v>656</v>
      </c>
      <c r="C4473" s="29" t="s">
        <v>4</v>
      </c>
      <c r="D4473" s="53" t="s">
        <v>1320</v>
      </c>
      <c r="E4473" s="53"/>
      <c r="F4473" s="53" t="s">
        <v>197</v>
      </c>
      <c r="G4473" s="53"/>
      <c r="H4473" s="53"/>
      <c r="I4473" s="20"/>
    </row>
    <row r="4474" spans="1:9" x14ac:dyDescent="0.25">
      <c r="A4474" s="37" t="s">
        <v>661</v>
      </c>
      <c r="B4474" s="28" t="s">
        <v>656</v>
      </c>
      <c r="C4474" s="29" t="s">
        <v>4</v>
      </c>
      <c r="D4474" s="53" t="s">
        <v>1321</v>
      </c>
      <c r="E4474" s="53"/>
      <c r="F4474" s="53" t="s">
        <v>197</v>
      </c>
      <c r="G4474" s="53"/>
      <c r="H4474" s="53"/>
      <c r="I4474" s="20"/>
    </row>
    <row r="4475" spans="1:9" x14ac:dyDescent="0.25">
      <c r="A4475" s="37" t="s">
        <v>661</v>
      </c>
      <c r="B4475" s="28" t="s">
        <v>656</v>
      </c>
      <c r="C4475" s="29" t="s">
        <v>4</v>
      </c>
      <c r="D4475" s="53" t="s">
        <v>1322</v>
      </c>
      <c r="E4475" s="53"/>
      <c r="F4475" s="53" t="s">
        <v>197</v>
      </c>
      <c r="G4475" s="53"/>
      <c r="H4475" s="53"/>
      <c r="I4475" s="20"/>
    </row>
    <row r="4476" spans="1:9" x14ac:dyDescent="0.25">
      <c r="A4476" s="37" t="s">
        <v>661</v>
      </c>
      <c r="B4476" s="28" t="s">
        <v>656</v>
      </c>
      <c r="C4476" s="29" t="s">
        <v>4</v>
      </c>
      <c r="D4476" s="53" t="s">
        <v>1323</v>
      </c>
      <c r="E4476" s="53"/>
      <c r="F4476" s="53" t="s">
        <v>197</v>
      </c>
      <c r="G4476" s="53"/>
      <c r="H4476" s="53"/>
      <c r="I4476" s="20"/>
    </row>
    <row r="4477" spans="1:9" x14ac:dyDescent="0.25">
      <c r="A4477" s="37" t="s">
        <v>661</v>
      </c>
      <c r="B4477" s="28" t="s">
        <v>656</v>
      </c>
      <c r="C4477" s="29" t="s">
        <v>4</v>
      </c>
      <c r="D4477" s="53" t="s">
        <v>1324</v>
      </c>
      <c r="E4477" s="53"/>
      <c r="F4477" s="53" t="s">
        <v>197</v>
      </c>
      <c r="G4477" s="53"/>
      <c r="H4477" s="53"/>
      <c r="I4477" s="20"/>
    </row>
    <row r="4478" spans="1:9" x14ac:dyDescent="0.25">
      <c r="A4478" s="37" t="s">
        <v>661</v>
      </c>
      <c r="B4478" s="28" t="s">
        <v>656</v>
      </c>
      <c r="C4478" s="29" t="s">
        <v>4</v>
      </c>
      <c r="D4478" s="53" t="s">
        <v>1325</v>
      </c>
      <c r="E4478" s="53"/>
      <c r="F4478" s="53" t="s">
        <v>197</v>
      </c>
      <c r="G4478" s="53"/>
      <c r="H4478" s="53"/>
      <c r="I4478" s="20"/>
    </row>
    <row r="4479" spans="1:9" x14ac:dyDescent="0.25">
      <c r="A4479" s="37" t="s">
        <v>661</v>
      </c>
      <c r="B4479" s="28" t="s">
        <v>656</v>
      </c>
      <c r="C4479" s="29" t="s">
        <v>4</v>
      </c>
      <c r="D4479" s="53" t="s">
        <v>1326</v>
      </c>
      <c r="E4479" s="53"/>
      <c r="F4479" s="53" t="s">
        <v>197</v>
      </c>
      <c r="G4479" s="53"/>
      <c r="H4479" s="53"/>
      <c r="I4479" s="20"/>
    </row>
    <row r="4480" spans="1:9" x14ac:dyDescent="0.25">
      <c r="A4480" s="37" t="s">
        <v>661</v>
      </c>
      <c r="B4480" s="28" t="s">
        <v>656</v>
      </c>
      <c r="C4480" s="29" t="s">
        <v>4</v>
      </c>
      <c r="D4480" s="53" t="s">
        <v>1336</v>
      </c>
      <c r="E4480" s="53"/>
      <c r="F4480" s="53" t="s">
        <v>197</v>
      </c>
      <c r="G4480" s="53"/>
      <c r="H4480" s="53"/>
      <c r="I4480" s="20"/>
    </row>
    <row r="4481" spans="1:9" x14ac:dyDescent="0.25">
      <c r="A4481" s="37" t="s">
        <v>661</v>
      </c>
      <c r="B4481" s="28" t="s">
        <v>656</v>
      </c>
      <c r="C4481" s="29" t="s">
        <v>4</v>
      </c>
      <c r="D4481" s="53" t="s">
        <v>1327</v>
      </c>
      <c r="E4481" s="53"/>
      <c r="F4481" s="53" t="s">
        <v>197</v>
      </c>
      <c r="G4481" s="53"/>
      <c r="H4481" s="53"/>
      <c r="I4481" s="20"/>
    </row>
    <row r="4482" spans="1:9" x14ac:dyDescent="0.25">
      <c r="A4482" s="37" t="s">
        <v>661</v>
      </c>
      <c r="B4482" s="28" t="s">
        <v>656</v>
      </c>
      <c r="C4482" s="29" t="s">
        <v>4</v>
      </c>
      <c r="D4482" s="53" t="s">
        <v>1328</v>
      </c>
      <c r="E4482" s="53"/>
      <c r="F4482" s="53" t="s">
        <v>197</v>
      </c>
      <c r="G4482" s="53"/>
      <c r="H4482" s="53"/>
      <c r="I4482" s="20"/>
    </row>
    <row r="4483" spans="1:9" x14ac:dyDescent="0.25">
      <c r="A4483" s="37" t="s">
        <v>661</v>
      </c>
      <c r="B4483" s="28" t="s">
        <v>656</v>
      </c>
      <c r="C4483" s="29" t="s">
        <v>4</v>
      </c>
      <c r="D4483" s="53" t="s">
        <v>1329</v>
      </c>
      <c r="E4483" s="53"/>
      <c r="F4483" s="53" t="s">
        <v>197</v>
      </c>
      <c r="G4483" s="53"/>
      <c r="H4483" s="53"/>
      <c r="I4483" s="20"/>
    </row>
    <row r="4484" spans="1:9" x14ac:dyDescent="0.25">
      <c r="A4484" s="37" t="s">
        <v>661</v>
      </c>
      <c r="B4484" s="28" t="s">
        <v>656</v>
      </c>
      <c r="C4484" s="29" t="s">
        <v>4</v>
      </c>
      <c r="D4484" s="53" t="s">
        <v>1330</v>
      </c>
      <c r="E4484" s="53"/>
      <c r="F4484" s="53" t="s">
        <v>197</v>
      </c>
      <c r="G4484" s="53"/>
      <c r="H4484" s="53"/>
      <c r="I4484" s="20"/>
    </row>
    <row r="4485" spans="1:9" x14ac:dyDescent="0.25">
      <c r="A4485" s="37" t="s">
        <v>661</v>
      </c>
      <c r="B4485" s="28" t="s">
        <v>656</v>
      </c>
      <c r="C4485" s="29" t="s">
        <v>4</v>
      </c>
      <c r="D4485" s="53" t="s">
        <v>1331</v>
      </c>
      <c r="E4485" s="53"/>
      <c r="F4485" s="53" t="s">
        <v>197</v>
      </c>
      <c r="G4485" s="53"/>
      <c r="H4485" s="53"/>
      <c r="I4485" s="20"/>
    </row>
    <row r="4486" spans="1:9" x14ac:dyDescent="0.25">
      <c r="A4486" s="37" t="s">
        <v>661</v>
      </c>
      <c r="B4486" s="28" t="s">
        <v>656</v>
      </c>
      <c r="C4486" s="29" t="s">
        <v>4</v>
      </c>
      <c r="D4486" s="53" t="s">
        <v>1332</v>
      </c>
      <c r="E4486" s="53"/>
      <c r="F4486" s="53" t="s">
        <v>197</v>
      </c>
      <c r="G4486" s="53"/>
      <c r="H4486" s="53"/>
      <c r="I4486" s="20"/>
    </row>
    <row r="4487" spans="1:9" x14ac:dyDescent="0.25">
      <c r="A4487" s="37" t="s">
        <v>661</v>
      </c>
      <c r="B4487" s="28" t="s">
        <v>656</v>
      </c>
      <c r="C4487" s="29" t="s">
        <v>4</v>
      </c>
      <c r="D4487" s="53" t="s">
        <v>1333</v>
      </c>
      <c r="E4487" s="53"/>
      <c r="F4487" s="53" t="s">
        <v>197</v>
      </c>
      <c r="G4487" s="53"/>
      <c r="H4487" s="53"/>
      <c r="I4487" s="20"/>
    </row>
    <row r="4488" spans="1:9" x14ac:dyDescent="0.25">
      <c r="A4488" s="37" t="s">
        <v>661</v>
      </c>
      <c r="B4488" s="28" t="s">
        <v>656</v>
      </c>
      <c r="C4488" s="29" t="s">
        <v>4</v>
      </c>
      <c r="D4488" s="53" t="s">
        <v>1334</v>
      </c>
      <c r="E4488" s="53"/>
      <c r="F4488" s="53" t="s">
        <v>197</v>
      </c>
      <c r="G4488" s="53"/>
      <c r="H4488" s="53"/>
      <c r="I4488" s="20"/>
    </row>
    <row r="4489" spans="1:9" x14ac:dyDescent="0.25">
      <c r="A4489" s="37" t="s">
        <v>661</v>
      </c>
      <c r="B4489" s="28" t="s">
        <v>656</v>
      </c>
      <c r="C4489" s="29" t="s">
        <v>4</v>
      </c>
      <c r="D4489" s="53" t="s">
        <v>1335</v>
      </c>
      <c r="E4489" s="53"/>
      <c r="F4489" s="53"/>
      <c r="G4489" s="53"/>
      <c r="H4489" s="53"/>
      <c r="I4489" s="20"/>
    </row>
    <row r="4490" spans="1:9" x14ac:dyDescent="0.25">
      <c r="A4490" s="37" t="s">
        <v>661</v>
      </c>
      <c r="B4490" s="28" t="s">
        <v>656</v>
      </c>
      <c r="C4490" s="29" t="s">
        <v>2</v>
      </c>
      <c r="D4490" s="53" t="s">
        <v>1319</v>
      </c>
      <c r="E4490" s="53"/>
      <c r="F4490" s="53" t="s">
        <v>197</v>
      </c>
      <c r="G4490" s="53"/>
      <c r="H4490" s="53"/>
      <c r="I4490" s="20"/>
    </row>
    <row r="4491" spans="1:9" x14ac:dyDescent="0.25">
      <c r="A4491" s="37" t="s">
        <v>661</v>
      </c>
      <c r="B4491" s="28" t="s">
        <v>656</v>
      </c>
      <c r="C4491" s="29" t="s">
        <v>2</v>
      </c>
      <c r="D4491" s="53" t="s">
        <v>1320</v>
      </c>
      <c r="E4491" s="53"/>
      <c r="F4491" s="53" t="s">
        <v>197</v>
      </c>
      <c r="G4491" s="53"/>
      <c r="H4491" s="53"/>
      <c r="I4491" s="20"/>
    </row>
    <row r="4492" spans="1:9" x14ac:dyDescent="0.25">
      <c r="A4492" s="37" t="s">
        <v>661</v>
      </c>
      <c r="B4492" s="28" t="s">
        <v>656</v>
      </c>
      <c r="C4492" s="29" t="s">
        <v>2</v>
      </c>
      <c r="D4492" s="53" t="s">
        <v>1321</v>
      </c>
      <c r="E4492" s="53"/>
      <c r="F4492" s="53" t="s">
        <v>197</v>
      </c>
      <c r="G4492" s="53"/>
      <c r="H4492" s="53"/>
      <c r="I4492" s="20"/>
    </row>
    <row r="4493" spans="1:9" x14ac:dyDescent="0.25">
      <c r="A4493" s="37" t="s">
        <v>661</v>
      </c>
      <c r="B4493" s="28" t="s">
        <v>656</v>
      </c>
      <c r="C4493" s="29" t="s">
        <v>2</v>
      </c>
      <c r="D4493" s="53" t="s">
        <v>1322</v>
      </c>
      <c r="E4493" s="53"/>
      <c r="F4493" s="53" t="s">
        <v>197</v>
      </c>
      <c r="G4493" s="53"/>
      <c r="H4493" s="53"/>
      <c r="I4493" s="20"/>
    </row>
    <row r="4494" spans="1:9" x14ac:dyDescent="0.25">
      <c r="A4494" s="37" t="s">
        <v>661</v>
      </c>
      <c r="B4494" s="28" t="s">
        <v>656</v>
      </c>
      <c r="C4494" s="29" t="s">
        <v>2</v>
      </c>
      <c r="D4494" s="53" t="s">
        <v>1323</v>
      </c>
      <c r="E4494" s="53"/>
      <c r="F4494" s="53" t="s">
        <v>197</v>
      </c>
      <c r="G4494" s="53"/>
      <c r="H4494" s="53"/>
      <c r="I4494" s="20"/>
    </row>
    <row r="4495" spans="1:9" x14ac:dyDescent="0.25">
      <c r="A4495" s="37" t="s">
        <v>661</v>
      </c>
      <c r="B4495" s="28" t="s">
        <v>656</v>
      </c>
      <c r="C4495" s="29" t="s">
        <v>2</v>
      </c>
      <c r="D4495" s="53" t="s">
        <v>1324</v>
      </c>
      <c r="E4495" s="53"/>
      <c r="F4495" s="53" t="s">
        <v>197</v>
      </c>
      <c r="G4495" s="53"/>
      <c r="H4495" s="53"/>
      <c r="I4495" s="20"/>
    </row>
    <row r="4496" spans="1:9" x14ac:dyDescent="0.25">
      <c r="A4496" s="37" t="s">
        <v>661</v>
      </c>
      <c r="B4496" s="28" t="s">
        <v>656</v>
      </c>
      <c r="C4496" s="29" t="s">
        <v>2</v>
      </c>
      <c r="D4496" s="53" t="s">
        <v>1325</v>
      </c>
      <c r="E4496" s="53"/>
      <c r="F4496" s="53" t="s">
        <v>197</v>
      </c>
      <c r="G4496" s="53"/>
      <c r="H4496" s="53"/>
      <c r="I4496" s="20"/>
    </row>
    <row r="4497" spans="1:9" x14ac:dyDescent="0.25">
      <c r="A4497" s="37" t="s">
        <v>661</v>
      </c>
      <c r="B4497" s="28" t="s">
        <v>656</v>
      </c>
      <c r="C4497" s="29" t="s">
        <v>2</v>
      </c>
      <c r="D4497" s="53" t="s">
        <v>1326</v>
      </c>
      <c r="E4497" s="53"/>
      <c r="F4497" s="53" t="s">
        <v>197</v>
      </c>
      <c r="G4497" s="53"/>
      <c r="H4497" s="53"/>
      <c r="I4497" s="20"/>
    </row>
    <row r="4498" spans="1:9" x14ac:dyDescent="0.25">
      <c r="A4498" s="37" t="s">
        <v>661</v>
      </c>
      <c r="B4498" s="28" t="s">
        <v>656</v>
      </c>
      <c r="C4498" s="29" t="s">
        <v>2</v>
      </c>
      <c r="D4498" s="53" t="s">
        <v>1336</v>
      </c>
      <c r="E4498" s="53"/>
      <c r="F4498" s="53" t="s">
        <v>197</v>
      </c>
      <c r="G4498" s="53"/>
      <c r="H4498" s="53"/>
      <c r="I4498" s="20"/>
    </row>
    <row r="4499" spans="1:9" x14ac:dyDescent="0.25">
      <c r="A4499" s="37" t="s">
        <v>661</v>
      </c>
      <c r="B4499" s="28" t="s">
        <v>656</v>
      </c>
      <c r="C4499" s="29" t="s">
        <v>2</v>
      </c>
      <c r="D4499" s="53" t="s">
        <v>1327</v>
      </c>
      <c r="E4499" s="53"/>
      <c r="F4499" s="53" t="s">
        <v>197</v>
      </c>
      <c r="G4499" s="53"/>
      <c r="H4499" s="53"/>
      <c r="I4499" s="20"/>
    </row>
    <row r="4500" spans="1:9" x14ac:dyDescent="0.25">
      <c r="A4500" s="37" t="s">
        <v>661</v>
      </c>
      <c r="B4500" s="28" t="s">
        <v>656</v>
      </c>
      <c r="C4500" s="29" t="s">
        <v>2</v>
      </c>
      <c r="D4500" s="53" t="s">
        <v>1328</v>
      </c>
      <c r="E4500" s="53"/>
      <c r="F4500" s="53" t="s">
        <v>197</v>
      </c>
      <c r="G4500" s="53"/>
      <c r="H4500" s="53"/>
      <c r="I4500" s="20"/>
    </row>
    <row r="4501" spans="1:9" x14ac:dyDescent="0.25">
      <c r="A4501" s="37" t="s">
        <v>661</v>
      </c>
      <c r="B4501" s="28" t="s">
        <v>656</v>
      </c>
      <c r="C4501" s="29" t="s">
        <v>2</v>
      </c>
      <c r="D4501" s="53" t="s">
        <v>1329</v>
      </c>
      <c r="E4501" s="53"/>
      <c r="F4501" s="53" t="s">
        <v>197</v>
      </c>
      <c r="G4501" s="53"/>
      <c r="H4501" s="53"/>
      <c r="I4501" s="20"/>
    </row>
    <row r="4502" spans="1:9" x14ac:dyDescent="0.25">
      <c r="A4502" s="37" t="s">
        <v>661</v>
      </c>
      <c r="B4502" s="28" t="s">
        <v>656</v>
      </c>
      <c r="C4502" s="29" t="s">
        <v>2</v>
      </c>
      <c r="D4502" s="53" t="s">
        <v>1330</v>
      </c>
      <c r="E4502" s="53"/>
      <c r="F4502" s="53" t="s">
        <v>197</v>
      </c>
      <c r="G4502" s="53"/>
      <c r="H4502" s="53"/>
      <c r="I4502" s="20"/>
    </row>
    <row r="4503" spans="1:9" x14ac:dyDescent="0.25">
      <c r="A4503" s="37" t="s">
        <v>661</v>
      </c>
      <c r="B4503" s="28" t="s">
        <v>656</v>
      </c>
      <c r="C4503" s="29" t="s">
        <v>2</v>
      </c>
      <c r="D4503" s="53" t="s">
        <v>1331</v>
      </c>
      <c r="E4503" s="53"/>
      <c r="F4503" s="53" t="s">
        <v>197</v>
      </c>
      <c r="G4503" s="53"/>
      <c r="H4503" s="53"/>
      <c r="I4503" s="20"/>
    </row>
    <row r="4504" spans="1:9" x14ac:dyDescent="0.25">
      <c r="A4504" s="37" t="s">
        <v>661</v>
      </c>
      <c r="B4504" s="28" t="s">
        <v>656</v>
      </c>
      <c r="C4504" s="29" t="s">
        <v>2</v>
      </c>
      <c r="D4504" s="53" t="s">
        <v>1332</v>
      </c>
      <c r="E4504" s="53"/>
      <c r="F4504" s="53" t="s">
        <v>197</v>
      </c>
      <c r="G4504" s="53"/>
      <c r="H4504" s="53"/>
      <c r="I4504" s="20"/>
    </row>
    <row r="4505" spans="1:9" x14ac:dyDescent="0.25">
      <c r="A4505" s="37" t="s">
        <v>661</v>
      </c>
      <c r="B4505" s="28" t="s">
        <v>656</v>
      </c>
      <c r="C4505" s="29" t="s">
        <v>2</v>
      </c>
      <c r="D4505" s="53" t="s">
        <v>1333</v>
      </c>
      <c r="E4505" s="53"/>
      <c r="F4505" s="53" t="s">
        <v>197</v>
      </c>
      <c r="G4505" s="53"/>
      <c r="H4505" s="53"/>
      <c r="I4505" s="20"/>
    </row>
    <row r="4506" spans="1:9" x14ac:dyDescent="0.25">
      <c r="A4506" s="37" t="s">
        <v>661</v>
      </c>
      <c r="B4506" s="28" t="s">
        <v>656</v>
      </c>
      <c r="C4506" s="29" t="s">
        <v>2</v>
      </c>
      <c r="D4506" s="53" t="s">
        <v>1334</v>
      </c>
      <c r="E4506" s="53"/>
      <c r="F4506" s="53" t="s">
        <v>197</v>
      </c>
      <c r="G4506" s="53"/>
      <c r="H4506" s="53"/>
      <c r="I4506" s="20"/>
    </row>
    <row r="4507" spans="1:9" x14ac:dyDescent="0.25">
      <c r="A4507" s="37" t="s">
        <v>661</v>
      </c>
      <c r="B4507" s="28" t="s">
        <v>656</v>
      </c>
      <c r="C4507" s="29" t="s">
        <v>2</v>
      </c>
      <c r="D4507" s="53" t="s">
        <v>1335</v>
      </c>
      <c r="E4507" s="53"/>
      <c r="F4507" s="53"/>
      <c r="G4507" s="53"/>
      <c r="H4507" s="53"/>
      <c r="I4507" s="20"/>
    </row>
    <row r="4508" spans="1:9" x14ac:dyDescent="0.25">
      <c r="A4508" s="37" t="s">
        <v>661</v>
      </c>
      <c r="B4508" s="28" t="s">
        <v>656</v>
      </c>
      <c r="C4508" s="29" t="s">
        <v>7</v>
      </c>
      <c r="D4508" s="53" t="s">
        <v>1319</v>
      </c>
      <c r="E4508" s="53"/>
      <c r="F4508" s="53" t="s">
        <v>197</v>
      </c>
      <c r="G4508" s="53"/>
      <c r="H4508" s="53"/>
      <c r="I4508" s="20"/>
    </row>
    <row r="4509" spans="1:9" x14ac:dyDescent="0.25">
      <c r="A4509" s="37" t="s">
        <v>661</v>
      </c>
      <c r="B4509" s="28" t="s">
        <v>656</v>
      </c>
      <c r="C4509" s="29" t="s">
        <v>7</v>
      </c>
      <c r="D4509" s="53" t="s">
        <v>1320</v>
      </c>
      <c r="E4509" s="53"/>
      <c r="F4509" s="53" t="s">
        <v>197</v>
      </c>
      <c r="G4509" s="53"/>
      <c r="H4509" s="53"/>
      <c r="I4509" s="20"/>
    </row>
    <row r="4510" spans="1:9" x14ac:dyDescent="0.25">
      <c r="A4510" s="37" t="s">
        <v>661</v>
      </c>
      <c r="B4510" s="28" t="s">
        <v>656</v>
      </c>
      <c r="C4510" s="29" t="s">
        <v>7</v>
      </c>
      <c r="D4510" s="53" t="s">
        <v>1321</v>
      </c>
      <c r="E4510" s="53"/>
      <c r="F4510" s="53" t="s">
        <v>197</v>
      </c>
      <c r="G4510" s="53"/>
      <c r="H4510" s="53"/>
      <c r="I4510" s="20"/>
    </row>
    <row r="4511" spans="1:9" x14ac:dyDescent="0.25">
      <c r="A4511" s="37" t="s">
        <v>661</v>
      </c>
      <c r="B4511" s="28" t="s">
        <v>656</v>
      </c>
      <c r="C4511" s="29" t="s">
        <v>7</v>
      </c>
      <c r="D4511" s="53" t="s">
        <v>1322</v>
      </c>
      <c r="E4511" s="53"/>
      <c r="F4511" s="53" t="s">
        <v>197</v>
      </c>
      <c r="G4511" s="53"/>
      <c r="H4511" s="53"/>
      <c r="I4511" s="20"/>
    </row>
    <row r="4512" spans="1:9" x14ac:dyDescent="0.25">
      <c r="A4512" s="37" t="s">
        <v>661</v>
      </c>
      <c r="B4512" s="28" t="s">
        <v>656</v>
      </c>
      <c r="C4512" s="29" t="s">
        <v>7</v>
      </c>
      <c r="D4512" s="53" t="s">
        <v>1323</v>
      </c>
      <c r="E4512" s="53"/>
      <c r="F4512" s="53" t="s">
        <v>197</v>
      </c>
      <c r="G4512" s="53"/>
      <c r="H4512" s="53"/>
      <c r="I4512" s="20"/>
    </row>
    <row r="4513" spans="1:9" x14ac:dyDescent="0.25">
      <c r="A4513" s="37" t="s">
        <v>661</v>
      </c>
      <c r="B4513" s="28" t="s">
        <v>656</v>
      </c>
      <c r="C4513" s="29" t="s">
        <v>7</v>
      </c>
      <c r="D4513" s="53" t="s">
        <v>1324</v>
      </c>
      <c r="E4513" s="53"/>
      <c r="F4513" s="53" t="s">
        <v>197</v>
      </c>
      <c r="G4513" s="53"/>
      <c r="H4513" s="53"/>
      <c r="I4513" s="20"/>
    </row>
    <row r="4514" spans="1:9" x14ac:dyDescent="0.25">
      <c r="A4514" s="37" t="s">
        <v>661</v>
      </c>
      <c r="B4514" s="28" t="s">
        <v>656</v>
      </c>
      <c r="C4514" s="29" t="s">
        <v>7</v>
      </c>
      <c r="D4514" s="53" t="s">
        <v>1325</v>
      </c>
      <c r="E4514" s="53"/>
      <c r="F4514" s="53" t="s">
        <v>197</v>
      </c>
      <c r="G4514" s="53"/>
      <c r="H4514" s="53"/>
      <c r="I4514" s="20"/>
    </row>
    <row r="4515" spans="1:9" x14ac:dyDescent="0.25">
      <c r="A4515" s="37" t="s">
        <v>661</v>
      </c>
      <c r="B4515" s="28" t="s">
        <v>656</v>
      </c>
      <c r="C4515" s="29" t="s">
        <v>7</v>
      </c>
      <c r="D4515" s="53" t="s">
        <v>1326</v>
      </c>
      <c r="E4515" s="53"/>
      <c r="F4515" s="53" t="s">
        <v>197</v>
      </c>
      <c r="G4515" s="53"/>
      <c r="H4515" s="53"/>
      <c r="I4515" s="20"/>
    </row>
    <row r="4516" spans="1:9" x14ac:dyDescent="0.25">
      <c r="A4516" s="37" t="s">
        <v>661</v>
      </c>
      <c r="B4516" s="28" t="s">
        <v>656</v>
      </c>
      <c r="C4516" s="29" t="s">
        <v>7</v>
      </c>
      <c r="D4516" s="53" t="s">
        <v>1336</v>
      </c>
      <c r="E4516" s="53"/>
      <c r="F4516" s="53" t="s">
        <v>197</v>
      </c>
      <c r="G4516" s="53"/>
      <c r="H4516" s="53"/>
      <c r="I4516" s="20"/>
    </row>
    <row r="4517" spans="1:9" x14ac:dyDescent="0.25">
      <c r="A4517" s="37" t="s">
        <v>661</v>
      </c>
      <c r="B4517" s="28" t="s">
        <v>656</v>
      </c>
      <c r="C4517" s="29" t="s">
        <v>7</v>
      </c>
      <c r="D4517" s="53" t="s">
        <v>1327</v>
      </c>
      <c r="E4517" s="53"/>
      <c r="F4517" s="53" t="s">
        <v>197</v>
      </c>
      <c r="G4517" s="53"/>
      <c r="H4517" s="53"/>
      <c r="I4517" s="20"/>
    </row>
    <row r="4518" spans="1:9" x14ac:dyDescent="0.25">
      <c r="A4518" s="37" t="s">
        <v>661</v>
      </c>
      <c r="B4518" s="28" t="s">
        <v>656</v>
      </c>
      <c r="C4518" s="29" t="s">
        <v>7</v>
      </c>
      <c r="D4518" s="53" t="s">
        <v>1328</v>
      </c>
      <c r="E4518" s="53"/>
      <c r="F4518" s="53" t="s">
        <v>197</v>
      </c>
      <c r="G4518" s="53"/>
      <c r="H4518" s="53"/>
      <c r="I4518" s="20"/>
    </row>
    <row r="4519" spans="1:9" x14ac:dyDescent="0.25">
      <c r="A4519" s="37" t="s">
        <v>661</v>
      </c>
      <c r="B4519" s="28" t="s">
        <v>656</v>
      </c>
      <c r="C4519" s="29" t="s">
        <v>7</v>
      </c>
      <c r="D4519" s="53" t="s">
        <v>1329</v>
      </c>
      <c r="E4519" s="53"/>
      <c r="F4519" s="53" t="s">
        <v>197</v>
      </c>
      <c r="G4519" s="53"/>
      <c r="H4519" s="53"/>
      <c r="I4519" s="20"/>
    </row>
    <row r="4520" spans="1:9" x14ac:dyDescent="0.25">
      <c r="A4520" s="37" t="s">
        <v>661</v>
      </c>
      <c r="B4520" s="28" t="s">
        <v>656</v>
      </c>
      <c r="C4520" s="29" t="s">
        <v>7</v>
      </c>
      <c r="D4520" s="53" t="s">
        <v>1330</v>
      </c>
      <c r="E4520" s="53"/>
      <c r="F4520" s="53" t="s">
        <v>197</v>
      </c>
      <c r="G4520" s="53"/>
      <c r="H4520" s="53"/>
      <c r="I4520" s="20"/>
    </row>
    <row r="4521" spans="1:9" x14ac:dyDescent="0.25">
      <c r="A4521" s="37" t="s">
        <v>661</v>
      </c>
      <c r="B4521" s="28" t="s">
        <v>656</v>
      </c>
      <c r="C4521" s="29" t="s">
        <v>7</v>
      </c>
      <c r="D4521" s="53" t="s">
        <v>1331</v>
      </c>
      <c r="E4521" s="53"/>
      <c r="F4521" s="53" t="s">
        <v>197</v>
      </c>
      <c r="G4521" s="53"/>
      <c r="H4521" s="53"/>
      <c r="I4521" s="20"/>
    </row>
    <row r="4522" spans="1:9" x14ac:dyDescent="0.25">
      <c r="A4522" s="37" t="s">
        <v>661</v>
      </c>
      <c r="B4522" s="28" t="s">
        <v>656</v>
      </c>
      <c r="C4522" s="29" t="s">
        <v>7</v>
      </c>
      <c r="D4522" s="53" t="s">
        <v>1332</v>
      </c>
      <c r="E4522" s="53"/>
      <c r="F4522" s="53" t="s">
        <v>197</v>
      </c>
      <c r="G4522" s="53"/>
      <c r="H4522" s="53"/>
      <c r="I4522" s="20"/>
    </row>
    <row r="4523" spans="1:9" x14ac:dyDescent="0.25">
      <c r="A4523" s="37" t="s">
        <v>661</v>
      </c>
      <c r="B4523" s="28" t="s">
        <v>656</v>
      </c>
      <c r="C4523" s="29" t="s">
        <v>7</v>
      </c>
      <c r="D4523" s="53" t="s">
        <v>1333</v>
      </c>
      <c r="E4523" s="53"/>
      <c r="F4523" s="53" t="s">
        <v>197</v>
      </c>
      <c r="G4523" s="53"/>
      <c r="H4523" s="53"/>
      <c r="I4523" s="20"/>
    </row>
    <row r="4524" spans="1:9" x14ac:dyDescent="0.25">
      <c r="A4524" s="37" t="s">
        <v>661</v>
      </c>
      <c r="B4524" s="28" t="s">
        <v>656</v>
      </c>
      <c r="C4524" s="29" t="s">
        <v>7</v>
      </c>
      <c r="D4524" s="53" t="s">
        <v>1334</v>
      </c>
      <c r="E4524" s="53"/>
      <c r="F4524" s="53" t="s">
        <v>197</v>
      </c>
      <c r="G4524" s="53"/>
      <c r="H4524" s="53"/>
      <c r="I4524" s="20"/>
    </row>
    <row r="4525" spans="1:9" x14ac:dyDescent="0.25">
      <c r="A4525" s="37" t="s">
        <v>661</v>
      </c>
      <c r="B4525" s="28" t="s">
        <v>656</v>
      </c>
      <c r="C4525" s="29" t="s">
        <v>7</v>
      </c>
      <c r="D4525" s="53" t="s">
        <v>1335</v>
      </c>
      <c r="E4525" s="53"/>
      <c r="F4525" s="53"/>
      <c r="G4525" s="53"/>
      <c r="H4525" s="53"/>
      <c r="I4525" s="20"/>
    </row>
    <row r="4526" spans="1:9" x14ac:dyDescent="0.25">
      <c r="A4526" s="22" t="s">
        <v>661</v>
      </c>
      <c r="B4526" s="28" t="s">
        <v>656</v>
      </c>
      <c r="C4526" s="29" t="s">
        <v>5</v>
      </c>
      <c r="D4526" s="53" t="s">
        <v>1319</v>
      </c>
      <c r="E4526" s="53"/>
      <c r="F4526" s="41" t="s">
        <v>197</v>
      </c>
      <c r="G4526" s="53"/>
      <c r="H4526" s="53"/>
      <c r="I4526" s="20"/>
    </row>
    <row r="4527" spans="1:9" x14ac:dyDescent="0.25">
      <c r="A4527" s="22" t="s">
        <v>661</v>
      </c>
      <c r="B4527" s="28" t="s">
        <v>656</v>
      </c>
      <c r="C4527" s="29" t="s">
        <v>5</v>
      </c>
      <c r="D4527" s="53" t="s">
        <v>1320</v>
      </c>
      <c r="E4527" s="53"/>
      <c r="F4527" s="41" t="s">
        <v>197</v>
      </c>
      <c r="G4527" s="53"/>
      <c r="H4527" s="53"/>
      <c r="I4527" s="20"/>
    </row>
    <row r="4528" spans="1:9" x14ac:dyDescent="0.25">
      <c r="A4528" s="22" t="s">
        <v>661</v>
      </c>
      <c r="B4528" s="28" t="s">
        <v>656</v>
      </c>
      <c r="C4528" s="29" t="s">
        <v>5</v>
      </c>
      <c r="D4528" s="53" t="s">
        <v>1321</v>
      </c>
      <c r="E4528" s="53"/>
      <c r="F4528" s="41" t="s">
        <v>197</v>
      </c>
      <c r="G4528" s="53"/>
      <c r="H4528" s="53"/>
      <c r="I4528" s="20"/>
    </row>
    <row r="4529" spans="1:9" x14ac:dyDescent="0.25">
      <c r="A4529" s="22" t="s">
        <v>661</v>
      </c>
      <c r="B4529" s="28" t="s">
        <v>656</v>
      </c>
      <c r="C4529" s="29" t="s">
        <v>5</v>
      </c>
      <c r="D4529" s="53" t="s">
        <v>1322</v>
      </c>
      <c r="E4529" s="53"/>
      <c r="F4529" s="41" t="s">
        <v>197</v>
      </c>
      <c r="G4529" s="53"/>
      <c r="H4529" s="53"/>
      <c r="I4529" s="20"/>
    </row>
    <row r="4530" spans="1:9" x14ac:dyDescent="0.25">
      <c r="A4530" s="22" t="s">
        <v>661</v>
      </c>
      <c r="B4530" s="28" t="s">
        <v>656</v>
      </c>
      <c r="C4530" s="29" t="s">
        <v>5</v>
      </c>
      <c r="D4530" s="53" t="s">
        <v>1323</v>
      </c>
      <c r="E4530" s="53"/>
      <c r="F4530" s="41" t="s">
        <v>197</v>
      </c>
      <c r="G4530" s="53"/>
      <c r="H4530" s="53"/>
      <c r="I4530" s="20"/>
    </row>
    <row r="4531" spans="1:9" x14ac:dyDescent="0.25">
      <c r="A4531" s="22" t="s">
        <v>661</v>
      </c>
      <c r="B4531" s="28" t="s">
        <v>656</v>
      </c>
      <c r="C4531" s="29" t="s">
        <v>5</v>
      </c>
      <c r="D4531" s="53" t="s">
        <v>1324</v>
      </c>
      <c r="E4531" s="53"/>
      <c r="F4531" s="41" t="s">
        <v>197</v>
      </c>
      <c r="G4531" s="53"/>
      <c r="H4531" s="53"/>
      <c r="I4531" s="20"/>
    </row>
    <row r="4532" spans="1:9" x14ac:dyDescent="0.25">
      <c r="A4532" s="22" t="s">
        <v>661</v>
      </c>
      <c r="B4532" s="28" t="s">
        <v>656</v>
      </c>
      <c r="C4532" s="29" t="s">
        <v>5</v>
      </c>
      <c r="D4532" s="53" t="s">
        <v>1325</v>
      </c>
      <c r="E4532" s="53"/>
      <c r="F4532" s="41" t="s">
        <v>197</v>
      </c>
      <c r="G4532" s="53"/>
      <c r="H4532" s="53"/>
      <c r="I4532" s="20"/>
    </row>
    <row r="4533" spans="1:9" x14ac:dyDescent="0.25">
      <c r="A4533" s="22" t="s">
        <v>661</v>
      </c>
      <c r="B4533" s="28" t="s">
        <v>656</v>
      </c>
      <c r="C4533" s="29" t="s">
        <v>5</v>
      </c>
      <c r="D4533" s="53" t="s">
        <v>1326</v>
      </c>
      <c r="E4533" s="53"/>
      <c r="F4533" s="41" t="s">
        <v>197</v>
      </c>
      <c r="G4533" s="53"/>
      <c r="H4533" s="53"/>
      <c r="I4533" s="20"/>
    </row>
    <row r="4534" spans="1:9" x14ac:dyDescent="0.25">
      <c r="A4534" s="22" t="s">
        <v>661</v>
      </c>
      <c r="B4534" s="28" t="s">
        <v>656</v>
      </c>
      <c r="C4534" s="29" t="s">
        <v>5</v>
      </c>
      <c r="D4534" s="53" t="s">
        <v>1336</v>
      </c>
      <c r="E4534" s="53"/>
      <c r="F4534" s="41" t="s">
        <v>197</v>
      </c>
      <c r="G4534" s="53"/>
      <c r="H4534" s="53"/>
      <c r="I4534" s="20"/>
    </row>
    <row r="4535" spans="1:9" x14ac:dyDescent="0.25">
      <c r="A4535" s="22" t="s">
        <v>661</v>
      </c>
      <c r="B4535" s="28" t="s">
        <v>656</v>
      </c>
      <c r="C4535" s="29" t="s">
        <v>5</v>
      </c>
      <c r="D4535" s="53" t="s">
        <v>1327</v>
      </c>
      <c r="E4535" s="53"/>
      <c r="F4535" s="41" t="s">
        <v>197</v>
      </c>
      <c r="G4535" s="53"/>
      <c r="H4535" s="53"/>
      <c r="I4535" s="20"/>
    </row>
    <row r="4536" spans="1:9" x14ac:dyDescent="0.25">
      <c r="A4536" s="22" t="s">
        <v>661</v>
      </c>
      <c r="B4536" s="28" t="s">
        <v>656</v>
      </c>
      <c r="C4536" s="29" t="s">
        <v>5</v>
      </c>
      <c r="D4536" s="53" t="s">
        <v>1328</v>
      </c>
      <c r="E4536" s="53"/>
      <c r="F4536" s="41" t="s">
        <v>197</v>
      </c>
      <c r="G4536" s="53"/>
      <c r="H4536" s="53"/>
      <c r="I4536" s="20"/>
    </row>
    <row r="4537" spans="1:9" x14ac:dyDescent="0.25">
      <c r="A4537" s="22" t="s">
        <v>661</v>
      </c>
      <c r="B4537" s="28" t="s">
        <v>656</v>
      </c>
      <c r="C4537" s="29" t="s">
        <v>5</v>
      </c>
      <c r="D4537" s="53" t="s">
        <v>1329</v>
      </c>
      <c r="E4537" s="53"/>
      <c r="F4537" s="41" t="s">
        <v>197</v>
      </c>
      <c r="G4537" s="53"/>
      <c r="H4537" s="53"/>
      <c r="I4537" s="20"/>
    </row>
    <row r="4538" spans="1:9" x14ac:dyDescent="0.25">
      <c r="A4538" s="22" t="s">
        <v>661</v>
      </c>
      <c r="B4538" s="28" t="s">
        <v>656</v>
      </c>
      <c r="C4538" s="29" t="s">
        <v>5</v>
      </c>
      <c r="D4538" s="53" t="s">
        <v>1330</v>
      </c>
      <c r="E4538" s="53"/>
      <c r="F4538" s="41" t="s">
        <v>197</v>
      </c>
      <c r="G4538" s="53"/>
      <c r="H4538" s="53"/>
      <c r="I4538" s="20"/>
    </row>
    <row r="4539" spans="1:9" x14ac:dyDescent="0.25">
      <c r="A4539" s="22" t="s">
        <v>661</v>
      </c>
      <c r="B4539" s="28" t="s">
        <v>656</v>
      </c>
      <c r="C4539" s="29" t="s">
        <v>5</v>
      </c>
      <c r="D4539" s="53" t="s">
        <v>1331</v>
      </c>
      <c r="E4539" s="53"/>
      <c r="F4539" s="41" t="s">
        <v>197</v>
      </c>
      <c r="G4539" s="53"/>
      <c r="H4539" s="53"/>
      <c r="I4539" s="20"/>
    </row>
    <row r="4540" spans="1:9" x14ac:dyDescent="0.25">
      <c r="A4540" s="22" t="s">
        <v>661</v>
      </c>
      <c r="B4540" s="28" t="s">
        <v>656</v>
      </c>
      <c r="C4540" s="29" t="s">
        <v>5</v>
      </c>
      <c r="D4540" s="53" t="s">
        <v>1332</v>
      </c>
      <c r="E4540" s="53"/>
      <c r="F4540" s="41" t="s">
        <v>197</v>
      </c>
      <c r="G4540" s="53"/>
      <c r="H4540" s="53"/>
      <c r="I4540" s="20"/>
    </row>
    <row r="4541" spans="1:9" x14ac:dyDescent="0.25">
      <c r="A4541" s="22" t="s">
        <v>661</v>
      </c>
      <c r="B4541" s="28" t="s">
        <v>656</v>
      </c>
      <c r="C4541" s="29" t="s">
        <v>5</v>
      </c>
      <c r="D4541" s="53" t="s">
        <v>1333</v>
      </c>
      <c r="E4541" s="53"/>
      <c r="F4541" s="41" t="s">
        <v>197</v>
      </c>
      <c r="G4541" s="53"/>
      <c r="H4541" s="53"/>
      <c r="I4541" s="20"/>
    </row>
    <row r="4542" spans="1:9" x14ac:dyDescent="0.25">
      <c r="A4542" s="22" t="s">
        <v>661</v>
      </c>
      <c r="B4542" s="28" t="s">
        <v>656</v>
      </c>
      <c r="C4542" s="29" t="s">
        <v>5</v>
      </c>
      <c r="D4542" s="53" t="s">
        <v>1334</v>
      </c>
      <c r="E4542" s="53"/>
      <c r="F4542" s="41" t="s">
        <v>197</v>
      </c>
      <c r="G4542" s="53"/>
      <c r="H4542" s="53"/>
      <c r="I4542" s="20"/>
    </row>
    <row r="4543" spans="1:9" x14ac:dyDescent="0.25">
      <c r="A4543" s="22" t="s">
        <v>661</v>
      </c>
      <c r="B4543" s="28" t="s">
        <v>656</v>
      </c>
      <c r="C4543" s="29" t="s">
        <v>5</v>
      </c>
      <c r="D4543" s="53" t="s">
        <v>1335</v>
      </c>
      <c r="E4543" s="53"/>
      <c r="F4543" s="41"/>
      <c r="G4543" s="53"/>
      <c r="H4543" s="53"/>
      <c r="I4543" s="20"/>
    </row>
    <row r="4544" spans="1:9" x14ac:dyDescent="0.25">
      <c r="A4544" s="22" t="s">
        <v>661</v>
      </c>
      <c r="B4544" s="21" t="s">
        <v>656</v>
      </c>
      <c r="C4544" s="8" t="s">
        <v>150</v>
      </c>
      <c r="D4544" s="53" t="s">
        <v>1319</v>
      </c>
      <c r="E4544" s="53"/>
      <c r="F4544" s="53" t="s">
        <v>197</v>
      </c>
      <c r="G4544" s="53"/>
      <c r="H4544" s="53"/>
      <c r="I4544" s="20"/>
    </row>
    <row r="4545" spans="1:9" x14ac:dyDescent="0.25">
      <c r="A4545" s="22" t="s">
        <v>661</v>
      </c>
      <c r="B4545" s="21" t="s">
        <v>656</v>
      </c>
      <c r="C4545" s="8" t="s">
        <v>150</v>
      </c>
      <c r="D4545" s="53" t="s">
        <v>1320</v>
      </c>
      <c r="E4545" s="53"/>
      <c r="F4545" s="53" t="s">
        <v>197</v>
      </c>
      <c r="G4545" s="53"/>
      <c r="H4545" s="53"/>
      <c r="I4545" s="20"/>
    </row>
    <row r="4546" spans="1:9" x14ac:dyDescent="0.25">
      <c r="A4546" s="22" t="s">
        <v>661</v>
      </c>
      <c r="B4546" s="21" t="s">
        <v>656</v>
      </c>
      <c r="C4546" s="8" t="s">
        <v>150</v>
      </c>
      <c r="D4546" s="53" t="s">
        <v>1321</v>
      </c>
      <c r="E4546" s="53"/>
      <c r="F4546" s="53" t="s">
        <v>197</v>
      </c>
      <c r="G4546" s="53"/>
      <c r="H4546" s="53"/>
      <c r="I4546" s="20"/>
    </row>
    <row r="4547" spans="1:9" x14ac:dyDescent="0.25">
      <c r="A4547" s="22" t="s">
        <v>661</v>
      </c>
      <c r="B4547" s="21" t="s">
        <v>656</v>
      </c>
      <c r="C4547" s="8" t="s">
        <v>150</v>
      </c>
      <c r="D4547" s="53" t="s">
        <v>1322</v>
      </c>
      <c r="E4547" s="53"/>
      <c r="F4547" s="53" t="s">
        <v>197</v>
      </c>
      <c r="G4547" s="53"/>
      <c r="H4547" s="53"/>
      <c r="I4547" s="20"/>
    </row>
    <row r="4548" spans="1:9" x14ac:dyDescent="0.25">
      <c r="A4548" s="22" t="s">
        <v>661</v>
      </c>
      <c r="B4548" s="21" t="s">
        <v>656</v>
      </c>
      <c r="C4548" s="8" t="s">
        <v>150</v>
      </c>
      <c r="D4548" s="53" t="s">
        <v>1323</v>
      </c>
      <c r="E4548" s="53"/>
      <c r="F4548" s="53" t="s">
        <v>197</v>
      </c>
      <c r="G4548" s="53"/>
      <c r="H4548" s="53"/>
      <c r="I4548" s="20"/>
    </row>
    <row r="4549" spans="1:9" x14ac:dyDescent="0.25">
      <c r="A4549" s="22" t="s">
        <v>661</v>
      </c>
      <c r="B4549" s="21" t="s">
        <v>656</v>
      </c>
      <c r="C4549" s="8" t="s">
        <v>150</v>
      </c>
      <c r="D4549" s="53" t="s">
        <v>1324</v>
      </c>
      <c r="E4549" s="53"/>
      <c r="F4549" s="53" t="s">
        <v>197</v>
      </c>
      <c r="G4549" s="53"/>
      <c r="H4549" s="53"/>
      <c r="I4549" s="20"/>
    </row>
    <row r="4550" spans="1:9" x14ac:dyDescent="0.25">
      <c r="A4550" s="22" t="s">
        <v>661</v>
      </c>
      <c r="B4550" s="21" t="s">
        <v>656</v>
      </c>
      <c r="C4550" s="8" t="s">
        <v>150</v>
      </c>
      <c r="D4550" s="53" t="s">
        <v>1325</v>
      </c>
      <c r="E4550" s="53"/>
      <c r="F4550" s="53" t="s">
        <v>197</v>
      </c>
      <c r="G4550" s="53"/>
      <c r="H4550" s="53"/>
      <c r="I4550" s="20"/>
    </row>
    <row r="4551" spans="1:9" x14ac:dyDescent="0.25">
      <c r="A4551" s="22" t="s">
        <v>661</v>
      </c>
      <c r="B4551" s="21" t="s">
        <v>656</v>
      </c>
      <c r="C4551" s="8" t="s">
        <v>150</v>
      </c>
      <c r="D4551" s="53" t="s">
        <v>1326</v>
      </c>
      <c r="E4551" s="53"/>
      <c r="F4551" s="53" t="s">
        <v>197</v>
      </c>
      <c r="G4551" s="53"/>
      <c r="H4551" s="53"/>
      <c r="I4551" s="20"/>
    </row>
    <row r="4552" spans="1:9" x14ac:dyDescent="0.25">
      <c r="A4552" s="22" t="s">
        <v>661</v>
      </c>
      <c r="B4552" s="21" t="s">
        <v>656</v>
      </c>
      <c r="C4552" s="8" t="s">
        <v>150</v>
      </c>
      <c r="D4552" s="53" t="s">
        <v>1336</v>
      </c>
      <c r="E4552" s="53"/>
      <c r="F4552" s="53" t="s">
        <v>197</v>
      </c>
      <c r="G4552" s="53"/>
      <c r="H4552" s="53"/>
      <c r="I4552" s="20"/>
    </row>
    <row r="4553" spans="1:9" x14ac:dyDescent="0.25">
      <c r="A4553" s="22" t="s">
        <v>661</v>
      </c>
      <c r="B4553" s="21" t="s">
        <v>656</v>
      </c>
      <c r="C4553" s="8" t="s">
        <v>150</v>
      </c>
      <c r="D4553" s="53" t="s">
        <v>1327</v>
      </c>
      <c r="E4553" s="53"/>
      <c r="F4553" s="53" t="s">
        <v>197</v>
      </c>
      <c r="G4553" s="53"/>
      <c r="H4553" s="53"/>
      <c r="I4553" s="20"/>
    </row>
    <row r="4554" spans="1:9" x14ac:dyDescent="0.25">
      <c r="A4554" s="22" t="s">
        <v>661</v>
      </c>
      <c r="B4554" s="21" t="s">
        <v>656</v>
      </c>
      <c r="C4554" s="8" t="s">
        <v>150</v>
      </c>
      <c r="D4554" s="53" t="s">
        <v>1328</v>
      </c>
      <c r="E4554" s="53"/>
      <c r="F4554" s="53" t="s">
        <v>197</v>
      </c>
      <c r="G4554" s="53"/>
      <c r="H4554" s="53"/>
      <c r="I4554" s="20"/>
    </row>
    <row r="4555" spans="1:9" x14ac:dyDescent="0.25">
      <c r="A4555" s="22" t="s">
        <v>661</v>
      </c>
      <c r="B4555" s="21" t="s">
        <v>656</v>
      </c>
      <c r="C4555" s="8" t="s">
        <v>150</v>
      </c>
      <c r="D4555" s="53" t="s">
        <v>1329</v>
      </c>
      <c r="E4555" s="53"/>
      <c r="F4555" s="53" t="s">
        <v>197</v>
      </c>
      <c r="G4555" s="53"/>
      <c r="H4555" s="53"/>
      <c r="I4555" s="20"/>
    </row>
    <row r="4556" spans="1:9" x14ac:dyDescent="0.25">
      <c r="A4556" s="22" t="s">
        <v>661</v>
      </c>
      <c r="B4556" s="21" t="s">
        <v>656</v>
      </c>
      <c r="C4556" s="8" t="s">
        <v>150</v>
      </c>
      <c r="D4556" s="53" t="s">
        <v>1330</v>
      </c>
      <c r="E4556" s="53"/>
      <c r="F4556" s="53" t="s">
        <v>197</v>
      </c>
      <c r="G4556" s="53"/>
      <c r="H4556" s="53"/>
      <c r="I4556" s="20"/>
    </row>
    <row r="4557" spans="1:9" x14ac:dyDescent="0.25">
      <c r="A4557" s="22" t="s">
        <v>661</v>
      </c>
      <c r="B4557" s="21" t="s">
        <v>656</v>
      </c>
      <c r="C4557" s="8" t="s">
        <v>150</v>
      </c>
      <c r="D4557" s="53" t="s">
        <v>1331</v>
      </c>
      <c r="E4557" s="53"/>
      <c r="F4557" s="53" t="s">
        <v>197</v>
      </c>
      <c r="G4557" s="53"/>
      <c r="H4557" s="53"/>
      <c r="I4557" s="20"/>
    </row>
    <row r="4558" spans="1:9" x14ac:dyDescent="0.25">
      <c r="A4558" s="22" t="s">
        <v>661</v>
      </c>
      <c r="B4558" s="21" t="s">
        <v>656</v>
      </c>
      <c r="C4558" s="8" t="s">
        <v>150</v>
      </c>
      <c r="D4558" s="53" t="s">
        <v>1332</v>
      </c>
      <c r="E4558" s="53"/>
      <c r="F4558" s="53" t="s">
        <v>197</v>
      </c>
      <c r="G4558" s="53"/>
      <c r="H4558" s="53"/>
      <c r="I4558" s="20"/>
    </row>
    <row r="4559" spans="1:9" x14ac:dyDescent="0.25">
      <c r="A4559" s="22" t="s">
        <v>661</v>
      </c>
      <c r="B4559" s="21" t="s">
        <v>656</v>
      </c>
      <c r="C4559" s="8" t="s">
        <v>150</v>
      </c>
      <c r="D4559" s="53" t="s">
        <v>1333</v>
      </c>
      <c r="E4559" s="53"/>
      <c r="F4559" s="53" t="s">
        <v>197</v>
      </c>
      <c r="G4559" s="53"/>
      <c r="H4559" s="53"/>
      <c r="I4559" s="20"/>
    </row>
    <row r="4560" spans="1:9" x14ac:dyDescent="0.25">
      <c r="A4560" s="22" t="s">
        <v>661</v>
      </c>
      <c r="B4560" s="21" t="s">
        <v>656</v>
      </c>
      <c r="C4560" s="8" t="s">
        <v>150</v>
      </c>
      <c r="D4560" s="53" t="s">
        <v>1334</v>
      </c>
      <c r="E4560" s="53"/>
      <c r="F4560" s="53" t="s">
        <v>197</v>
      </c>
      <c r="G4560" s="53"/>
      <c r="H4560" s="53"/>
      <c r="I4560" s="20"/>
    </row>
    <row r="4561" spans="1:9" x14ac:dyDescent="0.25">
      <c r="A4561" s="22" t="s">
        <v>661</v>
      </c>
      <c r="B4561" s="21" t="s">
        <v>656</v>
      </c>
      <c r="C4561" s="8" t="s">
        <v>150</v>
      </c>
      <c r="D4561" s="53" t="s">
        <v>1335</v>
      </c>
      <c r="E4561" s="53"/>
      <c r="F4561" s="53"/>
      <c r="G4561" s="53"/>
      <c r="H4561" s="53"/>
      <c r="I4561" s="20"/>
    </row>
    <row r="4562" spans="1:9" x14ac:dyDescent="0.25">
      <c r="A4562" s="20" t="s">
        <v>64</v>
      </c>
      <c r="B4562" s="20" t="s">
        <v>824</v>
      </c>
      <c r="C4562" s="20" t="s">
        <v>67</v>
      </c>
      <c r="D4562" s="53" t="s">
        <v>1338</v>
      </c>
      <c r="E4562" s="53"/>
      <c r="F4562" s="53"/>
      <c r="G4562" s="53"/>
      <c r="H4562" s="53"/>
      <c r="I4562" s="20"/>
    </row>
    <row r="4563" spans="1:9" x14ac:dyDescent="0.25">
      <c r="A4563" s="20" t="s">
        <v>64</v>
      </c>
      <c r="B4563" s="20" t="s">
        <v>824</v>
      </c>
      <c r="C4563" s="20" t="s">
        <v>67</v>
      </c>
      <c r="D4563" s="53" t="s">
        <v>1339</v>
      </c>
      <c r="E4563" s="53"/>
      <c r="F4563" s="53"/>
      <c r="G4563" s="53"/>
      <c r="H4563" s="53"/>
      <c r="I4563" s="20"/>
    </row>
    <row r="4564" spans="1:9" x14ac:dyDescent="0.25">
      <c r="A4564" s="20" t="s">
        <v>64</v>
      </c>
      <c r="B4564" s="20" t="s">
        <v>824</v>
      </c>
      <c r="C4564" s="20" t="s">
        <v>67</v>
      </c>
      <c r="D4564" s="53" t="s">
        <v>1340</v>
      </c>
      <c r="E4564" s="53"/>
      <c r="F4564" s="53"/>
      <c r="G4564" s="53"/>
      <c r="H4564" s="53"/>
      <c r="I4564" s="20"/>
    </row>
    <row r="4565" spans="1:9" x14ac:dyDescent="0.25">
      <c r="A4565" s="20" t="s">
        <v>64</v>
      </c>
      <c r="B4565" s="20" t="s">
        <v>824</v>
      </c>
      <c r="C4565" s="20" t="s">
        <v>67</v>
      </c>
      <c r="D4565" s="53" t="s">
        <v>1341</v>
      </c>
      <c r="E4565" s="53"/>
      <c r="F4565" s="53"/>
      <c r="G4565" s="53"/>
      <c r="H4565" s="53"/>
      <c r="I4565" s="20"/>
    </row>
    <row r="4566" spans="1:9" x14ac:dyDescent="0.25">
      <c r="A4566" s="20" t="s">
        <v>64</v>
      </c>
      <c r="B4566" s="20" t="s">
        <v>824</v>
      </c>
      <c r="C4566" s="20" t="s">
        <v>67</v>
      </c>
      <c r="D4566" s="53" t="s">
        <v>1342</v>
      </c>
      <c r="E4566" s="53"/>
      <c r="F4566" s="53"/>
      <c r="G4566" s="53"/>
      <c r="H4566" s="53"/>
      <c r="I4566" s="20"/>
    </row>
    <row r="4567" spans="1:9" x14ac:dyDescent="0.25">
      <c r="A4567" s="20" t="s">
        <v>64</v>
      </c>
      <c r="B4567" s="20" t="s">
        <v>824</v>
      </c>
      <c r="C4567" s="20" t="s">
        <v>67</v>
      </c>
      <c r="D4567" s="53" t="s">
        <v>1342</v>
      </c>
      <c r="E4567" s="53"/>
      <c r="F4567" s="53"/>
      <c r="G4567" s="53"/>
      <c r="H4567" s="53"/>
      <c r="I4567" s="20"/>
    </row>
    <row r="4568" spans="1:9" x14ac:dyDescent="0.25">
      <c r="A4568" s="20" t="s">
        <v>64</v>
      </c>
      <c r="B4568" s="20" t="s">
        <v>824</v>
      </c>
      <c r="C4568" s="20" t="s">
        <v>67</v>
      </c>
      <c r="D4568" s="53" t="s">
        <v>1343</v>
      </c>
      <c r="E4568" s="53"/>
      <c r="F4568" s="53"/>
      <c r="G4568" s="53"/>
      <c r="H4568" s="53"/>
      <c r="I4568" s="20"/>
    </row>
    <row r="4569" spans="1:9" x14ac:dyDescent="0.25">
      <c r="A4569" s="20" t="s">
        <v>64</v>
      </c>
      <c r="B4569" s="20" t="s">
        <v>824</v>
      </c>
      <c r="C4569" s="20" t="s">
        <v>67</v>
      </c>
      <c r="D4569" s="53" t="s">
        <v>1344</v>
      </c>
      <c r="E4569" s="53"/>
      <c r="F4569" s="53"/>
      <c r="G4569" s="53"/>
      <c r="H4569" s="53"/>
      <c r="I4569" s="20"/>
    </row>
    <row r="4570" spans="1:9" x14ac:dyDescent="0.25">
      <c r="A4570" s="20" t="s">
        <v>64</v>
      </c>
      <c r="B4570" s="20" t="s">
        <v>824</v>
      </c>
      <c r="C4570" s="20" t="s">
        <v>67</v>
      </c>
      <c r="D4570" s="53" t="s">
        <v>1345</v>
      </c>
      <c r="E4570" s="53"/>
      <c r="F4570" s="53"/>
      <c r="G4570" s="53"/>
      <c r="H4570" s="53"/>
      <c r="I4570" s="20"/>
    </row>
    <row r="4571" spans="1:9" x14ac:dyDescent="0.25">
      <c r="A4571" s="20" t="s">
        <v>64</v>
      </c>
      <c r="B4571" s="20" t="s">
        <v>824</v>
      </c>
      <c r="C4571" s="20" t="s">
        <v>67</v>
      </c>
      <c r="D4571" s="53" t="s">
        <v>1346</v>
      </c>
      <c r="E4571" s="53"/>
      <c r="F4571" s="53"/>
      <c r="G4571" s="53"/>
      <c r="H4571" s="53"/>
      <c r="I4571" s="20"/>
    </row>
    <row r="4572" spans="1:9" x14ac:dyDescent="0.25">
      <c r="A4572" s="20" t="s">
        <v>64</v>
      </c>
      <c r="B4572" s="20" t="s">
        <v>824</v>
      </c>
      <c r="C4572" s="20" t="s">
        <v>67</v>
      </c>
      <c r="D4572" s="53" t="s">
        <v>1347</v>
      </c>
      <c r="E4572" s="53"/>
      <c r="F4572" s="53"/>
      <c r="G4572" s="53"/>
      <c r="H4572" s="53"/>
      <c r="I4572" s="20"/>
    </row>
    <row r="4573" spans="1:9" x14ac:dyDescent="0.25">
      <c r="A4573" s="20" t="s">
        <v>64</v>
      </c>
      <c r="B4573" s="20" t="s">
        <v>824</v>
      </c>
      <c r="C4573" s="20" t="s">
        <v>67</v>
      </c>
      <c r="D4573" s="53" t="s">
        <v>1348</v>
      </c>
      <c r="E4573" s="53"/>
      <c r="F4573" s="53"/>
      <c r="G4573" s="53"/>
      <c r="H4573" s="53"/>
      <c r="I4573" s="20"/>
    </row>
    <row r="4574" spans="1:9" x14ac:dyDescent="0.25">
      <c r="A4574" s="20" t="s">
        <v>64</v>
      </c>
      <c r="B4574" s="20" t="s">
        <v>824</v>
      </c>
      <c r="C4574" s="20" t="s">
        <v>67</v>
      </c>
      <c r="D4574" s="53" t="s">
        <v>1349</v>
      </c>
      <c r="E4574" s="53"/>
      <c r="F4574" s="53"/>
      <c r="G4574" s="53"/>
      <c r="H4574" s="53"/>
      <c r="I4574" s="20"/>
    </row>
    <row r="4575" spans="1:9" x14ac:dyDescent="0.25">
      <c r="A4575" s="20" t="s">
        <v>64</v>
      </c>
      <c r="B4575" s="20" t="s">
        <v>824</v>
      </c>
      <c r="C4575" s="20" t="s">
        <v>67</v>
      </c>
      <c r="D4575" s="53" t="s">
        <v>1350</v>
      </c>
      <c r="E4575" s="53"/>
      <c r="F4575" s="53"/>
      <c r="G4575" s="53"/>
      <c r="H4575" s="53"/>
      <c r="I4575" s="20"/>
    </row>
    <row r="4576" spans="1:9" x14ac:dyDescent="0.25">
      <c r="A4576" s="20" t="s">
        <v>64</v>
      </c>
      <c r="B4576" s="20" t="s">
        <v>824</v>
      </c>
      <c r="C4576" s="20" t="s">
        <v>67</v>
      </c>
      <c r="D4576" s="53" t="s">
        <v>1351</v>
      </c>
      <c r="E4576" s="53"/>
      <c r="F4576" s="53"/>
      <c r="G4576" s="53"/>
      <c r="H4576" s="53"/>
      <c r="I4576" s="20"/>
    </row>
    <row r="4577" spans="1:9" x14ac:dyDescent="0.25">
      <c r="A4577" s="20" t="s">
        <v>64</v>
      </c>
      <c r="B4577" s="20" t="s">
        <v>824</v>
      </c>
      <c r="C4577" s="20" t="s">
        <v>67</v>
      </c>
      <c r="D4577" s="53" t="s">
        <v>1352</v>
      </c>
      <c r="E4577" s="53"/>
      <c r="F4577" s="53"/>
      <c r="G4577" s="53"/>
      <c r="H4577" s="53"/>
      <c r="I4577" s="20"/>
    </row>
    <row r="4578" spans="1:9" x14ac:dyDescent="0.25">
      <c r="A4578" s="20" t="s">
        <v>64</v>
      </c>
      <c r="B4578" s="20" t="s">
        <v>824</v>
      </c>
      <c r="C4578" s="20" t="s">
        <v>67</v>
      </c>
      <c r="D4578" s="53" t="s">
        <v>1353</v>
      </c>
      <c r="E4578" s="53"/>
      <c r="F4578" s="53"/>
      <c r="G4578" s="53"/>
      <c r="H4578" s="53"/>
      <c r="I4578" s="20"/>
    </row>
    <row r="4579" spans="1:9" x14ac:dyDescent="0.25">
      <c r="A4579" s="20" t="s">
        <v>64</v>
      </c>
      <c r="B4579" s="20" t="s">
        <v>824</v>
      </c>
      <c r="C4579" s="20" t="s">
        <v>67</v>
      </c>
      <c r="D4579" s="53" t="s">
        <v>1354</v>
      </c>
      <c r="E4579" s="53"/>
      <c r="F4579" s="53"/>
      <c r="G4579" s="53"/>
      <c r="H4579" s="53"/>
      <c r="I4579" s="20"/>
    </row>
    <row r="4580" spans="1:9" x14ac:dyDescent="0.25">
      <c r="A4580" s="20" t="s">
        <v>64</v>
      </c>
      <c r="B4580" s="20" t="s">
        <v>824</v>
      </c>
      <c r="C4580" s="20" t="s">
        <v>67</v>
      </c>
      <c r="D4580" s="53" t="s">
        <v>1355</v>
      </c>
      <c r="E4580" s="53"/>
      <c r="F4580" s="53"/>
      <c r="G4580" s="53"/>
      <c r="H4580" s="53"/>
      <c r="I4580" s="20"/>
    </row>
    <row r="4581" spans="1:9" x14ac:dyDescent="0.25">
      <c r="A4581" s="20" t="s">
        <v>64</v>
      </c>
      <c r="B4581" s="20" t="s">
        <v>824</v>
      </c>
      <c r="C4581" s="20" t="s">
        <v>67</v>
      </c>
      <c r="D4581" s="53" t="s">
        <v>1356</v>
      </c>
      <c r="E4581" s="53"/>
      <c r="F4581" s="53"/>
      <c r="G4581" s="53"/>
      <c r="H4581" s="53"/>
      <c r="I4581" s="20"/>
    </row>
    <row r="4582" spans="1:9" x14ac:dyDescent="0.25">
      <c r="A4582" s="20" t="s">
        <v>64</v>
      </c>
      <c r="B4582" s="20" t="s">
        <v>824</v>
      </c>
      <c r="C4582" s="20" t="s">
        <v>67</v>
      </c>
      <c r="D4582" s="53" t="s">
        <v>1357</v>
      </c>
      <c r="E4582" s="53"/>
      <c r="F4582" s="53"/>
      <c r="G4582" s="53"/>
      <c r="H4582" s="53"/>
      <c r="I4582" s="20"/>
    </row>
    <row r="4583" spans="1:9" x14ac:dyDescent="0.25">
      <c r="A4583" s="20" t="s">
        <v>64</v>
      </c>
      <c r="B4583" s="20" t="s">
        <v>824</v>
      </c>
      <c r="C4583" s="20" t="s">
        <v>67</v>
      </c>
      <c r="D4583" s="53" t="s">
        <v>1358</v>
      </c>
      <c r="E4583" s="53"/>
      <c r="F4583" s="53"/>
      <c r="G4583" s="53"/>
      <c r="H4583" s="53"/>
      <c r="I4583" s="20"/>
    </row>
    <row r="4584" spans="1:9" x14ac:dyDescent="0.25">
      <c r="A4584" s="20" t="s">
        <v>64</v>
      </c>
      <c r="B4584" s="20" t="s">
        <v>824</v>
      </c>
      <c r="C4584" s="20" t="s">
        <v>67</v>
      </c>
      <c r="D4584" s="53" t="s">
        <v>1359</v>
      </c>
      <c r="E4584" s="53"/>
      <c r="F4584" s="53"/>
      <c r="G4584" s="53"/>
      <c r="H4584" s="53"/>
      <c r="I4584" s="20"/>
    </row>
    <row r="4585" spans="1:9" x14ac:dyDescent="0.25">
      <c r="A4585" s="20" t="s">
        <v>64</v>
      </c>
      <c r="B4585" s="20" t="s">
        <v>824</v>
      </c>
      <c r="C4585" s="20" t="s">
        <v>6</v>
      </c>
      <c r="D4585" s="53" t="s">
        <v>1338</v>
      </c>
      <c r="E4585" s="53"/>
      <c r="F4585" s="53"/>
      <c r="G4585" s="53"/>
      <c r="H4585" s="53"/>
      <c r="I4585" s="20"/>
    </row>
    <row r="4586" spans="1:9" x14ac:dyDescent="0.25">
      <c r="A4586" s="20" t="s">
        <v>64</v>
      </c>
      <c r="B4586" s="20" t="s">
        <v>824</v>
      </c>
      <c r="C4586" s="20" t="s">
        <v>6</v>
      </c>
      <c r="D4586" s="53" t="s">
        <v>1339</v>
      </c>
      <c r="E4586" s="53"/>
      <c r="F4586" s="53"/>
      <c r="G4586" s="53"/>
      <c r="H4586" s="53"/>
      <c r="I4586" s="20"/>
    </row>
    <row r="4587" spans="1:9" x14ac:dyDescent="0.25">
      <c r="A4587" s="20" t="s">
        <v>64</v>
      </c>
      <c r="B4587" s="20" t="s">
        <v>824</v>
      </c>
      <c r="C4587" s="20" t="s">
        <v>6</v>
      </c>
      <c r="D4587" s="53" t="s">
        <v>1340</v>
      </c>
      <c r="E4587" s="53"/>
      <c r="F4587" s="53"/>
      <c r="G4587" s="53"/>
      <c r="H4587" s="53"/>
      <c r="I4587" s="20"/>
    </row>
    <row r="4588" spans="1:9" x14ac:dyDescent="0.25">
      <c r="A4588" s="20" t="s">
        <v>64</v>
      </c>
      <c r="B4588" s="20" t="s">
        <v>824</v>
      </c>
      <c r="C4588" s="20" t="s">
        <v>6</v>
      </c>
      <c r="D4588" s="53" t="s">
        <v>1341</v>
      </c>
      <c r="E4588" s="53"/>
      <c r="F4588" s="53"/>
      <c r="G4588" s="53"/>
      <c r="H4588" s="53"/>
      <c r="I4588" s="20"/>
    </row>
    <row r="4589" spans="1:9" x14ac:dyDescent="0.25">
      <c r="A4589" s="20" t="s">
        <v>64</v>
      </c>
      <c r="B4589" s="20" t="s">
        <v>824</v>
      </c>
      <c r="C4589" s="20" t="s">
        <v>6</v>
      </c>
      <c r="D4589" s="53" t="s">
        <v>1342</v>
      </c>
      <c r="E4589" s="53"/>
      <c r="F4589" s="53"/>
      <c r="G4589" s="53"/>
      <c r="H4589" s="53"/>
      <c r="I4589" s="20"/>
    </row>
    <row r="4590" spans="1:9" x14ac:dyDescent="0.25">
      <c r="A4590" s="20" t="s">
        <v>64</v>
      </c>
      <c r="B4590" s="20" t="s">
        <v>824</v>
      </c>
      <c r="C4590" s="20" t="s">
        <v>6</v>
      </c>
      <c r="D4590" s="53" t="s">
        <v>1342</v>
      </c>
      <c r="E4590" s="53"/>
      <c r="F4590" s="53"/>
      <c r="G4590" s="53"/>
      <c r="H4590" s="53"/>
      <c r="I4590" s="20"/>
    </row>
    <row r="4591" spans="1:9" x14ac:dyDescent="0.25">
      <c r="A4591" s="20" t="s">
        <v>64</v>
      </c>
      <c r="B4591" s="20" t="s">
        <v>824</v>
      </c>
      <c r="C4591" s="20" t="s">
        <v>6</v>
      </c>
      <c r="D4591" s="53" t="s">
        <v>1343</v>
      </c>
      <c r="E4591" s="53"/>
      <c r="F4591" s="53"/>
      <c r="G4591" s="53"/>
      <c r="H4591" s="53"/>
      <c r="I4591" s="20"/>
    </row>
    <row r="4592" spans="1:9" x14ac:dyDescent="0.25">
      <c r="A4592" s="20" t="s">
        <v>64</v>
      </c>
      <c r="B4592" s="20" t="s">
        <v>824</v>
      </c>
      <c r="C4592" s="20" t="s">
        <v>6</v>
      </c>
      <c r="D4592" s="53" t="s">
        <v>1344</v>
      </c>
      <c r="E4592" s="53"/>
      <c r="F4592" s="53"/>
      <c r="G4592" s="53"/>
      <c r="H4592" s="53"/>
      <c r="I4592" s="20"/>
    </row>
    <row r="4593" spans="1:9" x14ac:dyDescent="0.25">
      <c r="A4593" s="20" t="s">
        <v>64</v>
      </c>
      <c r="B4593" s="20" t="s">
        <v>824</v>
      </c>
      <c r="C4593" s="20" t="s">
        <v>6</v>
      </c>
      <c r="D4593" s="53" t="s">
        <v>1345</v>
      </c>
      <c r="E4593" s="53"/>
      <c r="F4593" s="53"/>
      <c r="G4593" s="53"/>
      <c r="H4593" s="53"/>
      <c r="I4593" s="20"/>
    </row>
    <row r="4594" spans="1:9" x14ac:dyDescent="0.25">
      <c r="A4594" s="20" t="s">
        <v>64</v>
      </c>
      <c r="B4594" s="20" t="s">
        <v>824</v>
      </c>
      <c r="C4594" s="20" t="s">
        <v>6</v>
      </c>
      <c r="D4594" s="53" t="s">
        <v>1346</v>
      </c>
      <c r="E4594" s="53"/>
      <c r="F4594" s="53"/>
      <c r="G4594" s="53"/>
      <c r="H4594" s="53"/>
      <c r="I4594" s="20"/>
    </row>
    <row r="4595" spans="1:9" x14ac:dyDescent="0.25">
      <c r="A4595" s="20" t="s">
        <v>64</v>
      </c>
      <c r="B4595" s="20" t="s">
        <v>824</v>
      </c>
      <c r="C4595" s="20" t="s">
        <v>6</v>
      </c>
      <c r="D4595" s="53" t="s">
        <v>1347</v>
      </c>
      <c r="E4595" s="53"/>
      <c r="F4595" s="53"/>
      <c r="G4595" s="53"/>
      <c r="H4595" s="53"/>
      <c r="I4595" s="20"/>
    </row>
    <row r="4596" spans="1:9" x14ac:dyDescent="0.25">
      <c r="A4596" s="20" t="s">
        <v>64</v>
      </c>
      <c r="B4596" s="20" t="s">
        <v>824</v>
      </c>
      <c r="C4596" s="20" t="s">
        <v>6</v>
      </c>
      <c r="D4596" s="53" t="s">
        <v>1348</v>
      </c>
      <c r="E4596" s="53"/>
      <c r="F4596" s="53"/>
      <c r="G4596" s="53"/>
      <c r="H4596" s="53"/>
      <c r="I4596" s="20"/>
    </row>
    <row r="4597" spans="1:9" x14ac:dyDescent="0.25">
      <c r="A4597" s="20" t="s">
        <v>64</v>
      </c>
      <c r="B4597" s="20" t="s">
        <v>824</v>
      </c>
      <c r="C4597" s="20" t="s">
        <v>6</v>
      </c>
      <c r="D4597" s="53" t="s">
        <v>1349</v>
      </c>
      <c r="E4597" s="53"/>
      <c r="F4597" s="53"/>
      <c r="G4597" s="53"/>
      <c r="H4597" s="53"/>
      <c r="I4597" s="20"/>
    </row>
    <row r="4598" spans="1:9" x14ac:dyDescent="0.25">
      <c r="A4598" s="20" t="s">
        <v>64</v>
      </c>
      <c r="B4598" s="20" t="s">
        <v>824</v>
      </c>
      <c r="C4598" s="20" t="s">
        <v>6</v>
      </c>
      <c r="D4598" s="53" t="s">
        <v>1350</v>
      </c>
      <c r="E4598" s="53"/>
      <c r="F4598" s="53"/>
      <c r="G4598" s="53"/>
      <c r="H4598" s="53"/>
      <c r="I4598" s="20"/>
    </row>
    <row r="4599" spans="1:9" x14ac:dyDescent="0.25">
      <c r="A4599" s="20" t="s">
        <v>64</v>
      </c>
      <c r="B4599" s="20" t="s">
        <v>824</v>
      </c>
      <c r="C4599" s="20" t="s">
        <v>6</v>
      </c>
      <c r="D4599" s="53" t="s">
        <v>1351</v>
      </c>
      <c r="E4599" s="53"/>
      <c r="F4599" s="53"/>
      <c r="G4599" s="53"/>
      <c r="H4599" s="53"/>
      <c r="I4599" s="20"/>
    </row>
    <row r="4600" spans="1:9" x14ac:dyDescent="0.25">
      <c r="A4600" s="20" t="s">
        <v>64</v>
      </c>
      <c r="B4600" s="20" t="s">
        <v>824</v>
      </c>
      <c r="C4600" s="20" t="s">
        <v>6</v>
      </c>
      <c r="D4600" s="53" t="s">
        <v>1352</v>
      </c>
      <c r="E4600" s="53"/>
      <c r="F4600" s="53"/>
      <c r="G4600" s="53"/>
      <c r="H4600" s="53"/>
      <c r="I4600" s="20"/>
    </row>
    <row r="4601" spans="1:9" x14ac:dyDescent="0.25">
      <c r="A4601" s="20" t="s">
        <v>64</v>
      </c>
      <c r="B4601" s="20" t="s">
        <v>824</v>
      </c>
      <c r="C4601" s="20" t="s">
        <v>6</v>
      </c>
      <c r="D4601" s="53" t="s">
        <v>1353</v>
      </c>
      <c r="E4601" s="53"/>
      <c r="F4601" s="53"/>
      <c r="G4601" s="53"/>
      <c r="H4601" s="53"/>
      <c r="I4601" s="20"/>
    </row>
    <row r="4602" spans="1:9" x14ac:dyDescent="0.25">
      <c r="A4602" s="20" t="s">
        <v>64</v>
      </c>
      <c r="B4602" s="20" t="s">
        <v>824</v>
      </c>
      <c r="C4602" s="20" t="s">
        <v>6</v>
      </c>
      <c r="D4602" s="53" t="s">
        <v>1354</v>
      </c>
      <c r="E4602" s="53"/>
      <c r="F4602" s="53"/>
      <c r="G4602" s="53"/>
      <c r="H4602" s="53"/>
      <c r="I4602" s="20"/>
    </row>
    <row r="4603" spans="1:9" x14ac:dyDescent="0.25">
      <c r="A4603" s="20" t="s">
        <v>64</v>
      </c>
      <c r="B4603" s="20" t="s">
        <v>824</v>
      </c>
      <c r="C4603" s="20" t="s">
        <v>6</v>
      </c>
      <c r="D4603" s="53" t="s">
        <v>1355</v>
      </c>
      <c r="E4603" s="53"/>
      <c r="F4603" s="53"/>
      <c r="G4603" s="53"/>
      <c r="H4603" s="53"/>
      <c r="I4603" s="20"/>
    </row>
    <row r="4604" spans="1:9" x14ac:dyDescent="0.25">
      <c r="A4604" s="20" t="s">
        <v>64</v>
      </c>
      <c r="B4604" s="20" t="s">
        <v>824</v>
      </c>
      <c r="C4604" s="20" t="s">
        <v>6</v>
      </c>
      <c r="D4604" s="53" t="s">
        <v>1356</v>
      </c>
      <c r="E4604" s="53"/>
      <c r="F4604" s="53"/>
      <c r="G4604" s="53"/>
      <c r="H4604" s="53"/>
      <c r="I4604" s="20"/>
    </row>
    <row r="4605" spans="1:9" x14ac:dyDescent="0.25">
      <c r="A4605" s="20" t="s">
        <v>64</v>
      </c>
      <c r="B4605" s="20" t="s">
        <v>824</v>
      </c>
      <c r="C4605" s="20" t="s">
        <v>6</v>
      </c>
      <c r="D4605" s="53" t="s">
        <v>1357</v>
      </c>
      <c r="E4605" s="53"/>
      <c r="F4605" s="53"/>
      <c r="G4605" s="53"/>
      <c r="H4605" s="53"/>
      <c r="I4605" s="20"/>
    </row>
    <row r="4606" spans="1:9" x14ac:dyDescent="0.25">
      <c r="A4606" s="20" t="s">
        <v>64</v>
      </c>
      <c r="B4606" s="20" t="s">
        <v>824</v>
      </c>
      <c r="C4606" s="20" t="s">
        <v>6</v>
      </c>
      <c r="D4606" s="53" t="s">
        <v>1358</v>
      </c>
      <c r="E4606" s="53"/>
      <c r="F4606" s="53"/>
      <c r="G4606" s="53"/>
      <c r="H4606" s="53"/>
      <c r="I4606" s="20"/>
    </row>
    <row r="4607" spans="1:9" x14ac:dyDescent="0.25">
      <c r="A4607" s="20" t="s">
        <v>64</v>
      </c>
      <c r="B4607" s="20" t="s">
        <v>824</v>
      </c>
      <c r="C4607" s="20" t="s">
        <v>6</v>
      </c>
      <c r="D4607" s="53" t="s">
        <v>1359</v>
      </c>
      <c r="E4607" s="53"/>
      <c r="F4607" s="53"/>
      <c r="G4607" s="53"/>
      <c r="H4607" s="53"/>
      <c r="I4607" s="20"/>
    </row>
    <row r="4608" spans="1:9" x14ac:dyDescent="0.25">
      <c r="A4608" s="20" t="s">
        <v>64</v>
      </c>
      <c r="B4608" s="20" t="s">
        <v>824</v>
      </c>
      <c r="C4608" s="20" t="s">
        <v>6</v>
      </c>
      <c r="D4608" s="53" t="s">
        <v>1360</v>
      </c>
      <c r="E4608" s="53"/>
      <c r="F4608" s="53"/>
      <c r="G4608" s="53"/>
      <c r="H4608" s="53"/>
      <c r="I4608" s="20"/>
    </row>
    <row r="4609" spans="1:9" x14ac:dyDescent="0.25">
      <c r="A4609" s="20" t="s">
        <v>64</v>
      </c>
      <c r="B4609" s="20" t="s">
        <v>824</v>
      </c>
      <c r="C4609" s="20" t="s">
        <v>6</v>
      </c>
      <c r="D4609" s="53" t="s">
        <v>1359</v>
      </c>
      <c r="E4609" s="53"/>
      <c r="F4609" s="53"/>
      <c r="G4609" s="53"/>
      <c r="H4609" s="53"/>
      <c r="I4609" s="20"/>
    </row>
    <row r="4610" spans="1:9" x14ac:dyDescent="0.25">
      <c r="A4610" s="20" t="s">
        <v>64</v>
      </c>
      <c r="B4610" s="20" t="s">
        <v>824</v>
      </c>
      <c r="C4610" s="20" t="s">
        <v>6</v>
      </c>
      <c r="D4610" s="53" t="s">
        <v>1285</v>
      </c>
      <c r="E4610" t="s">
        <v>15</v>
      </c>
      <c r="F4610" t="s">
        <v>16</v>
      </c>
      <c r="G4610" s="54" t="s">
        <v>1363</v>
      </c>
      <c r="H4610" s="12" t="s">
        <v>101</v>
      </c>
      <c r="I4610" s="20">
        <v>45</v>
      </c>
    </row>
    <row r="4611" spans="1:9" x14ac:dyDescent="0.25">
      <c r="A4611" s="20" t="s">
        <v>64</v>
      </c>
      <c r="B4611" s="20" t="s">
        <v>824</v>
      </c>
      <c r="C4611" s="20" t="s">
        <v>6</v>
      </c>
      <c r="D4611" s="53" t="s">
        <v>1287</v>
      </c>
      <c r="E4611" t="s">
        <v>15</v>
      </c>
      <c r="F4611" s="41" t="s">
        <v>18</v>
      </c>
      <c r="G4611" s="54">
        <v>2657890444</v>
      </c>
      <c r="H4611" s="41" t="s">
        <v>96</v>
      </c>
      <c r="I4611" s="20">
        <v>2</v>
      </c>
    </row>
    <row r="4612" spans="1:9" x14ac:dyDescent="0.25">
      <c r="A4612" s="20" t="s">
        <v>64</v>
      </c>
      <c r="B4612" s="20" t="s">
        <v>824</v>
      </c>
      <c r="C4612" s="20" t="s">
        <v>6</v>
      </c>
      <c r="D4612" s="53" t="s">
        <v>1288</v>
      </c>
      <c r="E4612" t="s">
        <v>15</v>
      </c>
      <c r="F4612" s="41" t="s">
        <v>1051</v>
      </c>
      <c r="G4612" s="54">
        <v>2657294829</v>
      </c>
      <c r="H4612" s="41" t="s">
        <v>96</v>
      </c>
      <c r="I4612" s="20">
        <v>1</v>
      </c>
    </row>
    <row r="4613" spans="1:9" x14ac:dyDescent="0.25">
      <c r="A4613" s="20" t="s">
        <v>64</v>
      </c>
      <c r="B4613" s="20" t="s">
        <v>824</v>
      </c>
      <c r="C4613" s="20" t="s">
        <v>6</v>
      </c>
      <c r="D4613" s="53" t="s">
        <v>1289</v>
      </c>
      <c r="E4613" t="s">
        <v>15</v>
      </c>
      <c r="F4613" s="41" t="s">
        <v>1051</v>
      </c>
      <c r="G4613" s="54">
        <v>2658383143</v>
      </c>
      <c r="H4613" s="41" t="s">
        <v>96</v>
      </c>
      <c r="I4613" s="20">
        <v>2</v>
      </c>
    </row>
    <row r="4614" spans="1:9" x14ac:dyDescent="0.25">
      <c r="A4614" s="20" t="s">
        <v>64</v>
      </c>
      <c r="B4614" s="20" t="s">
        <v>824</v>
      </c>
      <c r="C4614" s="20" t="s">
        <v>6</v>
      </c>
      <c r="D4614" s="53" t="s">
        <v>1361</v>
      </c>
      <c r="E4614" s="53"/>
      <c r="F4614" s="41" t="s">
        <v>17</v>
      </c>
      <c r="G4614" s="54">
        <v>2652252061</v>
      </c>
      <c r="H4614" s="41" t="s">
        <v>96</v>
      </c>
      <c r="I4614" s="20">
        <v>1</v>
      </c>
    </row>
    <row r="4615" spans="1:9" x14ac:dyDescent="0.25">
      <c r="A4615" s="20" t="s">
        <v>64</v>
      </c>
      <c r="B4615" s="20" t="s">
        <v>824</v>
      </c>
      <c r="C4615" s="20" t="s">
        <v>6</v>
      </c>
      <c r="D4615" s="53" t="s">
        <v>1362</v>
      </c>
      <c r="E4615" s="53"/>
      <c r="F4615" s="41" t="s">
        <v>17</v>
      </c>
      <c r="G4615" s="54">
        <v>2652252061</v>
      </c>
      <c r="H4615" s="41" t="s">
        <v>96</v>
      </c>
      <c r="I4615" s="20">
        <v>1</v>
      </c>
    </row>
    <row r="4616" spans="1:9" x14ac:dyDescent="0.25">
      <c r="A4616" s="20" t="s">
        <v>64</v>
      </c>
      <c r="B4616" s="20" t="s">
        <v>824</v>
      </c>
      <c r="C4616" s="20" t="s">
        <v>4</v>
      </c>
      <c r="D4616" s="53" t="s">
        <v>1338</v>
      </c>
      <c r="E4616" s="53"/>
      <c r="F4616" s="53"/>
      <c r="G4616" s="53"/>
      <c r="H4616" s="53"/>
      <c r="I4616" s="20"/>
    </row>
    <row r="4617" spans="1:9" x14ac:dyDescent="0.25">
      <c r="A4617" s="20" t="s">
        <v>64</v>
      </c>
      <c r="B4617" s="20" t="s">
        <v>824</v>
      </c>
      <c r="C4617" s="20" t="s">
        <v>4</v>
      </c>
      <c r="D4617" s="53" t="s">
        <v>1339</v>
      </c>
      <c r="E4617" s="41" t="s">
        <v>1013</v>
      </c>
      <c r="F4617" s="53" t="s">
        <v>197</v>
      </c>
      <c r="G4617" s="53"/>
      <c r="H4617" s="53"/>
      <c r="I4617" s="20"/>
    </row>
    <row r="4618" spans="1:9" x14ac:dyDescent="0.25">
      <c r="A4618" s="20" t="s">
        <v>64</v>
      </c>
      <c r="B4618" s="20" t="s">
        <v>824</v>
      </c>
      <c r="C4618" s="20" t="s">
        <v>4</v>
      </c>
      <c r="D4618" s="53" t="s">
        <v>1340</v>
      </c>
      <c r="E4618" s="41" t="s">
        <v>1175</v>
      </c>
      <c r="F4618" s="53" t="s">
        <v>1401</v>
      </c>
      <c r="G4618" s="53"/>
      <c r="H4618" s="53"/>
      <c r="I4618" s="20"/>
    </row>
    <row r="4619" spans="1:9" x14ac:dyDescent="0.25">
      <c r="A4619" s="20" t="s">
        <v>64</v>
      </c>
      <c r="B4619" s="20" t="s">
        <v>824</v>
      </c>
      <c r="C4619" s="20" t="s">
        <v>4</v>
      </c>
      <c r="D4619" s="53" t="s">
        <v>1341</v>
      </c>
      <c r="E4619" s="53"/>
      <c r="F4619" s="53"/>
      <c r="G4619" s="53"/>
      <c r="H4619" s="53"/>
      <c r="I4619" s="20"/>
    </row>
    <row r="4620" spans="1:9" x14ac:dyDescent="0.25">
      <c r="A4620" s="20" t="s">
        <v>64</v>
      </c>
      <c r="B4620" s="20" t="s">
        <v>824</v>
      </c>
      <c r="C4620" s="20" t="s">
        <v>4</v>
      </c>
      <c r="D4620" s="53" t="s">
        <v>1342</v>
      </c>
      <c r="E4620" s="53"/>
      <c r="F4620" s="53"/>
      <c r="G4620" s="53"/>
      <c r="H4620" s="53"/>
      <c r="I4620" s="20"/>
    </row>
    <row r="4621" spans="1:9" x14ac:dyDescent="0.25">
      <c r="A4621" s="20" t="s">
        <v>64</v>
      </c>
      <c r="B4621" s="20" t="s">
        <v>824</v>
      </c>
      <c r="C4621" s="20" t="s">
        <v>4</v>
      </c>
      <c r="D4621" s="53" t="s">
        <v>1342</v>
      </c>
      <c r="E4621" s="53"/>
      <c r="F4621" s="53"/>
      <c r="G4621" s="53"/>
      <c r="H4621" s="53"/>
      <c r="I4621" s="20"/>
    </row>
    <row r="4622" spans="1:9" x14ac:dyDescent="0.25">
      <c r="A4622" s="20" t="s">
        <v>64</v>
      </c>
      <c r="B4622" s="20" t="s">
        <v>824</v>
      </c>
      <c r="C4622" s="20" t="s">
        <v>4</v>
      </c>
      <c r="D4622" s="53" t="s">
        <v>1343</v>
      </c>
      <c r="E4622" s="53"/>
      <c r="F4622" s="53"/>
      <c r="G4622" s="53"/>
      <c r="H4622" s="53"/>
      <c r="I4622" s="20"/>
    </row>
    <row r="4623" spans="1:9" x14ac:dyDescent="0.25">
      <c r="A4623" s="20" t="s">
        <v>64</v>
      </c>
      <c r="B4623" s="20" t="s">
        <v>824</v>
      </c>
      <c r="C4623" s="20" t="s">
        <v>4</v>
      </c>
      <c r="D4623" s="53" t="s">
        <v>1344</v>
      </c>
      <c r="E4623" s="53"/>
      <c r="F4623" s="53"/>
      <c r="G4623" s="53"/>
      <c r="H4623" s="53"/>
      <c r="I4623" s="20"/>
    </row>
    <row r="4624" spans="1:9" x14ac:dyDescent="0.25">
      <c r="A4624" s="20" t="s">
        <v>64</v>
      </c>
      <c r="B4624" s="20" t="s">
        <v>824</v>
      </c>
      <c r="C4624" s="20" t="s">
        <v>4</v>
      </c>
      <c r="D4624" s="53" t="s">
        <v>1345</v>
      </c>
      <c r="E4624" s="53"/>
      <c r="F4624" s="53"/>
      <c r="G4624" s="53"/>
      <c r="H4624" s="53"/>
      <c r="I4624" s="20"/>
    </row>
    <row r="4625" spans="1:9" x14ac:dyDescent="0.25">
      <c r="A4625" s="20" t="s">
        <v>64</v>
      </c>
      <c r="B4625" s="20" t="s">
        <v>824</v>
      </c>
      <c r="C4625" s="20" t="s">
        <v>4</v>
      </c>
      <c r="D4625" s="53" t="s">
        <v>1346</v>
      </c>
      <c r="E4625" s="53"/>
      <c r="F4625" s="53"/>
      <c r="G4625" s="53"/>
      <c r="H4625" s="53"/>
      <c r="I4625" s="20"/>
    </row>
    <row r="4626" spans="1:9" x14ac:dyDescent="0.25">
      <c r="A4626" s="20" t="s">
        <v>64</v>
      </c>
      <c r="B4626" s="20" t="s">
        <v>824</v>
      </c>
      <c r="C4626" s="20" t="s">
        <v>4</v>
      </c>
      <c r="D4626" s="53" t="s">
        <v>1347</v>
      </c>
      <c r="E4626" s="53"/>
      <c r="F4626" s="53"/>
      <c r="G4626" s="53"/>
      <c r="H4626" s="53"/>
      <c r="I4626" s="20"/>
    </row>
    <row r="4627" spans="1:9" x14ac:dyDescent="0.25">
      <c r="A4627" s="20" t="s">
        <v>64</v>
      </c>
      <c r="B4627" s="20" t="s">
        <v>824</v>
      </c>
      <c r="C4627" s="20" t="s">
        <v>4</v>
      </c>
      <c r="D4627" s="53" t="s">
        <v>1348</v>
      </c>
      <c r="E4627" s="53"/>
      <c r="F4627" s="53"/>
      <c r="G4627" s="53"/>
      <c r="H4627" s="53"/>
      <c r="I4627" s="20"/>
    </row>
    <row r="4628" spans="1:9" x14ac:dyDescent="0.25">
      <c r="A4628" s="20" t="s">
        <v>64</v>
      </c>
      <c r="B4628" s="20" t="s">
        <v>824</v>
      </c>
      <c r="C4628" s="20" t="s">
        <v>4</v>
      </c>
      <c r="D4628" s="53" t="s">
        <v>1349</v>
      </c>
      <c r="E4628" s="53"/>
      <c r="F4628" s="53"/>
      <c r="G4628" s="53"/>
      <c r="H4628" s="53"/>
      <c r="I4628" s="20"/>
    </row>
    <row r="4629" spans="1:9" x14ac:dyDescent="0.25">
      <c r="A4629" s="20" t="s">
        <v>64</v>
      </c>
      <c r="B4629" s="20" t="s">
        <v>824</v>
      </c>
      <c r="C4629" s="20" t="s">
        <v>4</v>
      </c>
      <c r="D4629" s="53" t="s">
        <v>1350</v>
      </c>
      <c r="E4629" s="53"/>
      <c r="F4629" s="53"/>
      <c r="G4629" s="53"/>
      <c r="H4629" s="53"/>
      <c r="I4629" s="20"/>
    </row>
    <row r="4630" spans="1:9" x14ac:dyDescent="0.25">
      <c r="A4630" s="20" t="s">
        <v>64</v>
      </c>
      <c r="B4630" s="20" t="s">
        <v>824</v>
      </c>
      <c r="C4630" s="20" t="s">
        <v>4</v>
      </c>
      <c r="D4630" s="53" t="s">
        <v>1351</v>
      </c>
      <c r="E4630" s="53"/>
      <c r="F4630" s="53"/>
      <c r="G4630" s="53"/>
      <c r="H4630" s="53"/>
      <c r="I4630" s="20"/>
    </row>
    <row r="4631" spans="1:9" x14ac:dyDescent="0.25">
      <c r="A4631" s="20" t="s">
        <v>64</v>
      </c>
      <c r="B4631" s="20" t="s">
        <v>824</v>
      </c>
      <c r="C4631" s="20" t="s">
        <v>4</v>
      </c>
      <c r="D4631" s="53" t="s">
        <v>1352</v>
      </c>
      <c r="E4631" s="53"/>
      <c r="F4631" s="53"/>
      <c r="G4631" s="53"/>
      <c r="H4631" s="53"/>
      <c r="I4631" s="20"/>
    </row>
    <row r="4632" spans="1:9" x14ac:dyDescent="0.25">
      <c r="A4632" s="20" t="s">
        <v>64</v>
      </c>
      <c r="B4632" s="20" t="s">
        <v>824</v>
      </c>
      <c r="C4632" s="20" t="s">
        <v>4</v>
      </c>
      <c r="D4632" s="53" t="s">
        <v>1353</v>
      </c>
      <c r="E4632" s="53"/>
      <c r="F4632" s="53"/>
      <c r="G4632" s="53"/>
      <c r="H4632" s="53"/>
      <c r="I4632" s="20"/>
    </row>
    <row r="4633" spans="1:9" x14ac:dyDescent="0.25">
      <c r="A4633" s="20" t="s">
        <v>64</v>
      </c>
      <c r="B4633" s="20" t="s">
        <v>824</v>
      </c>
      <c r="C4633" s="20" t="s">
        <v>4</v>
      </c>
      <c r="D4633" s="53" t="s">
        <v>1354</v>
      </c>
      <c r="E4633" s="53"/>
      <c r="F4633" s="53"/>
      <c r="G4633" s="53"/>
      <c r="H4633" s="53"/>
      <c r="I4633" s="20"/>
    </row>
    <row r="4634" spans="1:9" x14ac:dyDescent="0.25">
      <c r="A4634" s="20" t="s">
        <v>64</v>
      </c>
      <c r="B4634" s="20" t="s">
        <v>824</v>
      </c>
      <c r="C4634" s="20" t="s">
        <v>4</v>
      </c>
      <c r="D4634" s="53" t="s">
        <v>1355</v>
      </c>
      <c r="E4634" s="53"/>
      <c r="F4634" s="53"/>
      <c r="G4634" s="53"/>
      <c r="H4634" s="53"/>
      <c r="I4634" s="20"/>
    </row>
    <row r="4635" spans="1:9" x14ac:dyDescent="0.25">
      <c r="A4635" s="20" t="s">
        <v>64</v>
      </c>
      <c r="B4635" s="20" t="s">
        <v>824</v>
      </c>
      <c r="C4635" s="20" t="s">
        <v>4</v>
      </c>
      <c r="D4635" s="53" t="s">
        <v>1356</v>
      </c>
      <c r="E4635" s="53"/>
      <c r="F4635" s="53"/>
      <c r="G4635" s="53"/>
      <c r="H4635" s="53"/>
      <c r="I4635" s="20"/>
    </row>
    <row r="4636" spans="1:9" x14ac:dyDescent="0.25">
      <c r="A4636" s="20" t="s">
        <v>64</v>
      </c>
      <c r="B4636" s="20" t="s">
        <v>824</v>
      </c>
      <c r="C4636" s="20" t="s">
        <v>4</v>
      </c>
      <c r="D4636" s="53" t="s">
        <v>1357</v>
      </c>
      <c r="E4636" s="53"/>
      <c r="F4636" s="53"/>
      <c r="G4636" s="53"/>
      <c r="H4636" s="53"/>
      <c r="I4636" s="20"/>
    </row>
    <row r="4637" spans="1:9" x14ac:dyDescent="0.25">
      <c r="A4637" s="20" t="s">
        <v>64</v>
      </c>
      <c r="B4637" s="20" t="s">
        <v>824</v>
      </c>
      <c r="C4637" s="20" t="s">
        <v>4</v>
      </c>
      <c r="D4637" s="53" t="s">
        <v>1358</v>
      </c>
      <c r="E4637" s="53"/>
      <c r="F4637" s="53"/>
      <c r="G4637" s="53"/>
      <c r="H4637" s="53"/>
      <c r="I4637" s="20"/>
    </row>
    <row r="4638" spans="1:9" x14ac:dyDescent="0.25">
      <c r="A4638" s="20" t="s">
        <v>64</v>
      </c>
      <c r="B4638" s="20" t="s">
        <v>824</v>
      </c>
      <c r="C4638" s="20" t="s">
        <v>4</v>
      </c>
      <c r="D4638" s="53" t="s">
        <v>1359</v>
      </c>
      <c r="E4638" s="53"/>
      <c r="F4638" s="53"/>
      <c r="G4638" s="53"/>
      <c r="H4638" s="53"/>
      <c r="I4638" s="20"/>
    </row>
    <row r="4639" spans="1:9" x14ac:dyDescent="0.25">
      <c r="A4639" s="20" t="s">
        <v>64</v>
      </c>
      <c r="B4639" s="20" t="s">
        <v>824</v>
      </c>
      <c r="C4639" s="20" t="s">
        <v>4</v>
      </c>
      <c r="D4639" s="53" t="s">
        <v>1360</v>
      </c>
      <c r="E4639" s="53"/>
      <c r="F4639" s="53"/>
      <c r="G4639" s="53"/>
      <c r="H4639" s="53"/>
      <c r="I4639" s="20"/>
    </row>
    <row r="4640" spans="1:9" x14ac:dyDescent="0.25">
      <c r="A4640" s="20" t="s">
        <v>64</v>
      </c>
      <c r="B4640" s="20" t="s">
        <v>824</v>
      </c>
      <c r="C4640" s="20" t="s">
        <v>4</v>
      </c>
      <c r="D4640" s="53" t="s">
        <v>1359</v>
      </c>
      <c r="E4640" s="53"/>
      <c r="F4640" s="53"/>
      <c r="G4640" s="53"/>
      <c r="H4640" s="53"/>
      <c r="I4640" s="20"/>
    </row>
    <row r="4641" spans="1:9" x14ac:dyDescent="0.25">
      <c r="A4641" s="20" t="s">
        <v>64</v>
      </c>
      <c r="B4641" s="20" t="s">
        <v>824</v>
      </c>
      <c r="C4641" s="20" t="s">
        <v>4</v>
      </c>
      <c r="D4641" s="53" t="s">
        <v>1285</v>
      </c>
      <c r="E4641" s="41" t="s">
        <v>15</v>
      </c>
      <c r="F4641" s="41" t="s">
        <v>16</v>
      </c>
      <c r="G4641" s="54" t="s">
        <v>1363</v>
      </c>
      <c r="H4641" s="12" t="s">
        <v>101</v>
      </c>
      <c r="I4641" s="20">
        <v>45</v>
      </c>
    </row>
    <row r="4642" spans="1:9" x14ac:dyDescent="0.25">
      <c r="A4642" s="20" t="s">
        <v>64</v>
      </c>
      <c r="B4642" s="20" t="s">
        <v>824</v>
      </c>
      <c r="C4642" s="20" t="s">
        <v>4</v>
      </c>
      <c r="D4642" s="53" t="s">
        <v>1287</v>
      </c>
      <c r="E4642" s="41" t="s">
        <v>15</v>
      </c>
      <c r="F4642" s="41" t="s">
        <v>18</v>
      </c>
      <c r="G4642" s="54">
        <v>2657890444</v>
      </c>
      <c r="H4642" s="41" t="s">
        <v>96</v>
      </c>
      <c r="I4642" s="20">
        <v>2</v>
      </c>
    </row>
    <row r="4643" spans="1:9" x14ac:dyDescent="0.25">
      <c r="A4643" s="20" t="s">
        <v>64</v>
      </c>
      <c r="B4643" s="20" t="s">
        <v>824</v>
      </c>
      <c r="C4643" s="20" t="s">
        <v>4</v>
      </c>
      <c r="D4643" s="53" t="s">
        <v>1288</v>
      </c>
      <c r="E4643" s="41" t="s">
        <v>15</v>
      </c>
      <c r="F4643" s="41" t="s">
        <v>19</v>
      </c>
      <c r="G4643" s="54">
        <v>2657294829</v>
      </c>
      <c r="H4643" s="41" t="s">
        <v>96</v>
      </c>
      <c r="I4643" s="20">
        <v>1</v>
      </c>
    </row>
    <row r="4644" spans="1:9" x14ac:dyDescent="0.25">
      <c r="A4644" s="20" t="s">
        <v>64</v>
      </c>
      <c r="B4644" s="20" t="s">
        <v>824</v>
      </c>
      <c r="C4644" s="20" t="s">
        <v>4</v>
      </c>
      <c r="D4644" s="53" t="s">
        <v>1289</v>
      </c>
      <c r="E4644" s="41" t="s">
        <v>15</v>
      </c>
      <c r="F4644" s="41" t="s">
        <v>1051</v>
      </c>
      <c r="G4644" s="54">
        <v>2658383143</v>
      </c>
      <c r="H4644" s="41" t="s">
        <v>96</v>
      </c>
      <c r="I4644" s="20">
        <v>2</v>
      </c>
    </row>
    <row r="4645" spans="1:9" x14ac:dyDescent="0.25">
      <c r="A4645" s="20" t="s">
        <v>64</v>
      </c>
      <c r="B4645" s="20" t="s">
        <v>824</v>
      </c>
      <c r="C4645" s="20" t="s">
        <v>4</v>
      </c>
      <c r="D4645" s="53" t="s">
        <v>1361</v>
      </c>
      <c r="E4645" s="53"/>
      <c r="F4645" s="41" t="s">
        <v>17</v>
      </c>
      <c r="G4645" s="54">
        <v>2652252061</v>
      </c>
      <c r="H4645" s="41" t="s">
        <v>96</v>
      </c>
      <c r="I4645" s="20">
        <v>1</v>
      </c>
    </row>
    <row r="4646" spans="1:9" x14ac:dyDescent="0.25">
      <c r="A4646" s="20" t="s">
        <v>64</v>
      </c>
      <c r="B4646" s="20" t="s">
        <v>824</v>
      </c>
      <c r="C4646" s="20" t="s">
        <v>4</v>
      </c>
      <c r="D4646" s="53" t="s">
        <v>1362</v>
      </c>
      <c r="E4646" s="53"/>
      <c r="F4646" s="41" t="s">
        <v>17</v>
      </c>
      <c r="G4646" s="54">
        <v>2652252061</v>
      </c>
      <c r="H4646" s="41" t="s">
        <v>96</v>
      </c>
      <c r="I4646" s="20">
        <v>1</v>
      </c>
    </row>
    <row r="4647" spans="1:9" x14ac:dyDescent="0.25">
      <c r="A4647" s="20" t="s">
        <v>64</v>
      </c>
      <c r="B4647" s="20" t="s">
        <v>824</v>
      </c>
      <c r="C4647" s="20" t="s">
        <v>4</v>
      </c>
      <c r="D4647" s="53" t="s">
        <v>1371</v>
      </c>
      <c r="E4647" s="53"/>
      <c r="F4647" s="53"/>
      <c r="G4647" s="53"/>
      <c r="H4647" s="53"/>
      <c r="I4647" s="20"/>
    </row>
    <row r="4648" spans="1:9" x14ac:dyDescent="0.25">
      <c r="A4648" s="20" t="s">
        <v>64</v>
      </c>
      <c r="B4648" s="20" t="s">
        <v>824</v>
      </c>
      <c r="C4648" s="20" t="s">
        <v>4</v>
      </c>
      <c r="D4648" s="53" t="s">
        <v>1372</v>
      </c>
      <c r="E4648" s="53"/>
      <c r="F4648" s="53"/>
      <c r="G4648" s="53"/>
      <c r="H4648" s="53"/>
      <c r="I4648" s="20"/>
    </row>
    <row r="4649" spans="1:9" x14ac:dyDescent="0.25">
      <c r="A4649" s="20" t="s">
        <v>64</v>
      </c>
      <c r="B4649" s="20" t="s">
        <v>824</v>
      </c>
      <c r="C4649" s="20" t="s">
        <v>4</v>
      </c>
      <c r="D4649" s="53" t="s">
        <v>1373</v>
      </c>
      <c r="E4649" s="53"/>
      <c r="F4649" s="53"/>
      <c r="G4649" s="53"/>
      <c r="H4649" s="53"/>
      <c r="I4649" s="20"/>
    </row>
    <row r="4650" spans="1:9" x14ac:dyDescent="0.25">
      <c r="A4650" s="20" t="s">
        <v>64</v>
      </c>
      <c r="B4650" s="20" t="s">
        <v>824</v>
      </c>
      <c r="C4650" s="20" t="s">
        <v>4</v>
      </c>
      <c r="D4650" s="53" t="s">
        <v>1374</v>
      </c>
      <c r="E4650" s="53"/>
      <c r="F4650" s="53"/>
      <c r="G4650" s="53"/>
      <c r="H4650" s="53"/>
      <c r="I4650" s="20"/>
    </row>
    <row r="4651" spans="1:9" x14ac:dyDescent="0.25">
      <c r="A4651" s="20" t="s">
        <v>64</v>
      </c>
      <c r="B4651" s="20" t="s">
        <v>824</v>
      </c>
      <c r="C4651" s="20" t="s">
        <v>4</v>
      </c>
      <c r="D4651" s="53" t="s">
        <v>1375</v>
      </c>
      <c r="E4651" s="53"/>
      <c r="F4651" s="53"/>
      <c r="G4651" s="53"/>
      <c r="H4651" s="53"/>
      <c r="I4651" s="20"/>
    </row>
    <row r="4652" spans="1:9" x14ac:dyDescent="0.25">
      <c r="A4652" s="20" t="s">
        <v>64</v>
      </c>
      <c r="B4652" s="20" t="s">
        <v>824</v>
      </c>
      <c r="C4652" s="20" t="s">
        <v>4</v>
      </c>
      <c r="D4652" s="53" t="s">
        <v>1376</v>
      </c>
      <c r="E4652" s="53"/>
      <c r="F4652" s="53"/>
      <c r="G4652" s="53"/>
      <c r="H4652" s="53"/>
      <c r="I4652" s="20"/>
    </row>
    <row r="4653" spans="1:9" x14ac:dyDescent="0.25">
      <c r="A4653" s="20" t="s">
        <v>64</v>
      </c>
      <c r="B4653" s="20" t="s">
        <v>824</v>
      </c>
      <c r="C4653" s="20" t="s">
        <v>4</v>
      </c>
      <c r="D4653" s="53" t="s">
        <v>1377</v>
      </c>
      <c r="E4653" s="53"/>
      <c r="F4653" s="53"/>
      <c r="G4653" s="53"/>
      <c r="H4653" s="53"/>
      <c r="I4653" s="20"/>
    </row>
    <row r="4654" spans="1:9" x14ac:dyDescent="0.25">
      <c r="A4654" s="20" t="s">
        <v>64</v>
      </c>
      <c r="B4654" s="20" t="s">
        <v>824</v>
      </c>
      <c r="C4654" s="20" t="s">
        <v>4</v>
      </c>
      <c r="D4654" s="53" t="s">
        <v>1377</v>
      </c>
      <c r="E4654" s="53"/>
      <c r="F4654" s="53"/>
      <c r="G4654" s="53"/>
      <c r="H4654" s="53"/>
      <c r="I4654" s="20"/>
    </row>
    <row r="4655" spans="1:9" x14ac:dyDescent="0.25">
      <c r="A4655" s="20" t="s">
        <v>64</v>
      </c>
      <c r="B4655" s="20" t="s">
        <v>824</v>
      </c>
      <c r="C4655" s="20" t="s">
        <v>4</v>
      </c>
      <c r="D4655" s="53" t="s">
        <v>1378</v>
      </c>
      <c r="E4655" s="53"/>
      <c r="F4655" s="53"/>
      <c r="G4655" s="53"/>
      <c r="H4655" s="53"/>
      <c r="I4655" s="20"/>
    </row>
    <row r="4656" spans="1:9" x14ac:dyDescent="0.25">
      <c r="A4656" s="20" t="s">
        <v>64</v>
      </c>
      <c r="B4656" s="20" t="s">
        <v>824</v>
      </c>
      <c r="C4656" s="20" t="s">
        <v>4</v>
      </c>
      <c r="D4656" s="53" t="s">
        <v>1379</v>
      </c>
      <c r="E4656" s="53"/>
      <c r="F4656" s="53"/>
      <c r="G4656" s="53"/>
      <c r="H4656" s="53"/>
      <c r="I4656" s="20"/>
    </row>
    <row r="4657" spans="1:9" x14ac:dyDescent="0.25">
      <c r="A4657" s="20" t="s">
        <v>64</v>
      </c>
      <c r="B4657" s="20" t="s">
        <v>824</v>
      </c>
      <c r="C4657" s="20" t="s">
        <v>4</v>
      </c>
      <c r="D4657" s="53" t="s">
        <v>1380</v>
      </c>
      <c r="E4657" s="53"/>
      <c r="F4657" s="53"/>
      <c r="G4657" s="53"/>
      <c r="H4657" s="53"/>
      <c r="I4657" s="20"/>
    </row>
    <row r="4658" spans="1:9" x14ac:dyDescent="0.25">
      <c r="A4658" s="20" t="s">
        <v>64</v>
      </c>
      <c r="B4658" s="20" t="s">
        <v>824</v>
      </c>
      <c r="C4658" s="20" t="s">
        <v>4</v>
      </c>
      <c r="D4658" s="53" t="s">
        <v>1381</v>
      </c>
      <c r="E4658" s="53"/>
      <c r="F4658" s="53"/>
      <c r="G4658" s="53"/>
      <c r="H4658" s="53"/>
      <c r="I4658" s="20"/>
    </row>
    <row r="4659" spans="1:9" x14ac:dyDescent="0.25">
      <c r="A4659" s="20" t="s">
        <v>64</v>
      </c>
      <c r="B4659" s="20" t="s">
        <v>824</v>
      </c>
      <c r="C4659" s="20" t="s">
        <v>4</v>
      </c>
      <c r="D4659" s="53" t="s">
        <v>1382</v>
      </c>
      <c r="E4659" s="53"/>
      <c r="F4659" s="53"/>
      <c r="G4659" s="53"/>
      <c r="H4659" s="53"/>
      <c r="I4659" s="20"/>
    </row>
    <row r="4660" spans="1:9" x14ac:dyDescent="0.25">
      <c r="A4660" s="20" t="s">
        <v>64</v>
      </c>
      <c r="B4660" s="20" t="s">
        <v>824</v>
      </c>
      <c r="C4660" s="20" t="s">
        <v>4</v>
      </c>
      <c r="D4660" s="53" t="s">
        <v>1383</v>
      </c>
      <c r="E4660" s="53"/>
      <c r="F4660" s="53"/>
      <c r="G4660" s="53"/>
      <c r="H4660" s="53"/>
      <c r="I4660" s="20"/>
    </row>
    <row r="4661" spans="1:9" x14ac:dyDescent="0.25">
      <c r="A4661" s="20" t="s">
        <v>64</v>
      </c>
      <c r="B4661" s="20" t="s">
        <v>824</v>
      </c>
      <c r="C4661" s="20" t="s">
        <v>4</v>
      </c>
      <c r="D4661" s="53" t="s">
        <v>1384</v>
      </c>
      <c r="E4661" s="53"/>
      <c r="F4661" s="53"/>
      <c r="G4661" s="53"/>
      <c r="H4661" s="53"/>
      <c r="I4661" s="20"/>
    </row>
    <row r="4662" spans="1:9" x14ac:dyDescent="0.25">
      <c r="A4662" s="20" t="s">
        <v>64</v>
      </c>
      <c r="B4662" s="20" t="s">
        <v>824</v>
      </c>
      <c r="C4662" s="20" t="s">
        <v>4</v>
      </c>
      <c r="D4662" s="53" t="s">
        <v>1385</v>
      </c>
      <c r="E4662" s="53"/>
      <c r="F4662" s="53"/>
      <c r="G4662" s="53"/>
      <c r="H4662" s="53"/>
      <c r="I4662" s="20"/>
    </row>
    <row r="4663" spans="1:9" x14ac:dyDescent="0.25">
      <c r="A4663" s="20" t="s">
        <v>64</v>
      </c>
      <c r="B4663" s="20" t="s">
        <v>824</v>
      </c>
      <c r="C4663" s="20" t="s">
        <v>4</v>
      </c>
      <c r="D4663" s="53" t="s">
        <v>1386</v>
      </c>
      <c r="E4663" s="53"/>
      <c r="F4663" s="53"/>
      <c r="G4663" s="53"/>
      <c r="H4663" s="53"/>
      <c r="I4663" s="20"/>
    </row>
    <row r="4664" spans="1:9" x14ac:dyDescent="0.25">
      <c r="A4664" s="20" t="s">
        <v>64</v>
      </c>
      <c r="B4664" s="20" t="s">
        <v>824</v>
      </c>
      <c r="C4664" s="20" t="s">
        <v>4</v>
      </c>
      <c r="D4664" s="53" t="s">
        <v>1387</v>
      </c>
      <c r="E4664" s="53"/>
      <c r="F4664" s="53"/>
      <c r="G4664" s="53"/>
      <c r="H4664" s="53"/>
      <c r="I4664" s="20"/>
    </row>
    <row r="4665" spans="1:9" x14ac:dyDescent="0.25">
      <c r="A4665" s="20" t="s">
        <v>64</v>
      </c>
      <c r="B4665" s="20" t="s">
        <v>824</v>
      </c>
      <c r="C4665" s="20" t="s">
        <v>4</v>
      </c>
      <c r="D4665" s="53" t="s">
        <v>1388</v>
      </c>
      <c r="E4665" s="53"/>
      <c r="F4665" s="53"/>
      <c r="G4665" s="53"/>
      <c r="H4665" s="53"/>
      <c r="I4665" s="20"/>
    </row>
    <row r="4666" spans="1:9" x14ac:dyDescent="0.25">
      <c r="A4666" s="20" t="s">
        <v>64</v>
      </c>
      <c r="B4666" s="20" t="s">
        <v>824</v>
      </c>
      <c r="C4666" s="20" t="s">
        <v>4</v>
      </c>
      <c r="D4666" s="53" t="s">
        <v>1389</v>
      </c>
      <c r="E4666" s="53"/>
      <c r="F4666" s="53"/>
      <c r="G4666" s="53"/>
      <c r="H4666" s="53"/>
      <c r="I4666" s="20"/>
    </row>
    <row r="4667" spans="1:9" x14ac:dyDescent="0.25">
      <c r="A4667" s="20" t="s">
        <v>64</v>
      </c>
      <c r="B4667" s="20" t="s">
        <v>824</v>
      </c>
      <c r="C4667" s="20" t="s">
        <v>4</v>
      </c>
      <c r="D4667" s="53" t="s">
        <v>1390</v>
      </c>
      <c r="E4667" s="53"/>
      <c r="F4667" s="53"/>
      <c r="G4667" s="53"/>
      <c r="H4667" s="53"/>
      <c r="I4667" s="20"/>
    </row>
    <row r="4668" spans="1:9" x14ac:dyDescent="0.25">
      <c r="A4668" s="20" t="s">
        <v>64</v>
      </c>
      <c r="B4668" s="20" t="s">
        <v>824</v>
      </c>
      <c r="C4668" s="20" t="s">
        <v>4</v>
      </c>
      <c r="D4668" s="53" t="s">
        <v>1391</v>
      </c>
      <c r="E4668" s="53"/>
      <c r="F4668" s="53"/>
      <c r="G4668" s="53"/>
      <c r="H4668" s="53"/>
      <c r="I4668" s="20"/>
    </row>
    <row r="4669" spans="1:9" x14ac:dyDescent="0.25">
      <c r="A4669" s="20" t="s">
        <v>64</v>
      </c>
      <c r="B4669" s="20" t="s">
        <v>824</v>
      </c>
      <c r="C4669" s="20" t="s">
        <v>4</v>
      </c>
      <c r="D4669" s="53" t="s">
        <v>1392</v>
      </c>
      <c r="E4669" s="53"/>
      <c r="F4669" s="53"/>
      <c r="G4669" s="53"/>
      <c r="H4669" s="53"/>
      <c r="I4669" s="20"/>
    </row>
    <row r="4670" spans="1:9" x14ac:dyDescent="0.25">
      <c r="A4670" s="20" t="s">
        <v>64</v>
      </c>
      <c r="B4670" s="20" t="s">
        <v>824</v>
      </c>
      <c r="C4670" s="20" t="s">
        <v>4</v>
      </c>
      <c r="D4670" s="53" t="s">
        <v>1393</v>
      </c>
      <c r="E4670" s="53"/>
      <c r="F4670" s="53"/>
      <c r="G4670" s="53"/>
      <c r="H4670" s="53"/>
      <c r="I4670" s="20"/>
    </row>
    <row r="4671" spans="1:9" x14ac:dyDescent="0.25">
      <c r="A4671" s="20" t="s">
        <v>64</v>
      </c>
      <c r="B4671" s="20" t="s">
        <v>824</v>
      </c>
      <c r="C4671" s="20" t="s">
        <v>4</v>
      </c>
      <c r="D4671" s="53" t="s">
        <v>1394</v>
      </c>
      <c r="E4671" s="53"/>
      <c r="F4671" s="53"/>
      <c r="G4671" s="53"/>
      <c r="H4671" s="53"/>
      <c r="I4671" s="20"/>
    </row>
    <row r="4672" spans="1:9" x14ac:dyDescent="0.25">
      <c r="A4672" s="20" t="s">
        <v>64</v>
      </c>
      <c r="B4672" s="20" t="s">
        <v>824</v>
      </c>
      <c r="C4672" s="20" t="s">
        <v>4</v>
      </c>
      <c r="D4672" s="53" t="s">
        <v>1395</v>
      </c>
      <c r="E4672" s="53"/>
      <c r="F4672" s="53"/>
      <c r="G4672" s="53"/>
      <c r="H4672" s="53"/>
      <c r="I4672" s="20"/>
    </row>
    <row r="4673" spans="1:9" x14ac:dyDescent="0.25">
      <c r="A4673" s="20" t="s">
        <v>64</v>
      </c>
      <c r="B4673" s="20" t="s">
        <v>824</v>
      </c>
      <c r="C4673" s="20" t="s">
        <v>4</v>
      </c>
      <c r="D4673" s="53" t="s">
        <v>1396</v>
      </c>
      <c r="E4673" s="53"/>
      <c r="F4673" s="53"/>
      <c r="G4673" s="53"/>
      <c r="H4673" s="53"/>
      <c r="I4673" s="20"/>
    </row>
    <row r="4674" spans="1:9" x14ac:dyDescent="0.25">
      <c r="A4674" s="20" t="s">
        <v>64</v>
      </c>
      <c r="B4674" s="20" t="s">
        <v>824</v>
      </c>
      <c r="C4674" s="20" t="s">
        <v>4</v>
      </c>
      <c r="D4674" s="53" t="s">
        <v>1397</v>
      </c>
      <c r="E4674" s="53"/>
      <c r="F4674" s="53"/>
      <c r="G4674" s="53"/>
      <c r="H4674" s="53"/>
      <c r="I4674" s="20"/>
    </row>
    <row r="4675" spans="1:9" x14ac:dyDescent="0.25">
      <c r="A4675" s="20" t="s">
        <v>64</v>
      </c>
      <c r="B4675" s="20" t="s">
        <v>824</v>
      </c>
      <c r="C4675" s="20" t="s">
        <v>4</v>
      </c>
      <c r="D4675" s="53" t="s">
        <v>1398</v>
      </c>
      <c r="E4675" s="53"/>
      <c r="F4675" s="53"/>
      <c r="G4675" s="53"/>
      <c r="H4675" s="53"/>
      <c r="I4675" s="20"/>
    </row>
    <row r="4676" spans="1:9" x14ac:dyDescent="0.25">
      <c r="A4676" s="20" t="s">
        <v>64</v>
      </c>
      <c r="B4676" s="20" t="s">
        <v>824</v>
      </c>
      <c r="C4676" s="20" t="s">
        <v>4</v>
      </c>
      <c r="D4676" s="53" t="s">
        <v>1399</v>
      </c>
      <c r="E4676" s="53"/>
      <c r="F4676" s="53"/>
      <c r="G4676" s="53"/>
      <c r="H4676" s="53"/>
      <c r="I4676" s="20"/>
    </row>
    <row r="4677" spans="1:9" x14ac:dyDescent="0.25">
      <c r="A4677" s="20" t="s">
        <v>64</v>
      </c>
      <c r="B4677" s="20" t="s">
        <v>824</v>
      </c>
      <c r="C4677" s="20" t="s">
        <v>4</v>
      </c>
      <c r="D4677" s="53" t="s">
        <v>1400</v>
      </c>
      <c r="E4677" s="53"/>
      <c r="F4677" s="53"/>
      <c r="G4677" s="53"/>
      <c r="H4677" s="53"/>
      <c r="I4677" s="20"/>
    </row>
    <row r="4678" spans="1:9" x14ac:dyDescent="0.25">
      <c r="A4678" s="20" t="s">
        <v>64</v>
      </c>
      <c r="B4678" s="20" t="s">
        <v>824</v>
      </c>
      <c r="C4678" s="20" t="s">
        <v>2</v>
      </c>
      <c r="D4678" s="53" t="s">
        <v>1338</v>
      </c>
      <c r="E4678" s="53"/>
      <c r="F4678" s="53"/>
      <c r="G4678" s="53"/>
      <c r="H4678" s="53"/>
      <c r="I4678" s="20"/>
    </row>
    <row r="4679" spans="1:9" x14ac:dyDescent="0.25">
      <c r="A4679" s="20" t="s">
        <v>64</v>
      </c>
      <c r="B4679" s="20" t="s">
        <v>824</v>
      </c>
      <c r="C4679" s="20" t="s">
        <v>2</v>
      </c>
      <c r="D4679" s="53" t="s">
        <v>1339</v>
      </c>
      <c r="E4679" s="53"/>
      <c r="F4679" s="53"/>
      <c r="G4679" s="53"/>
      <c r="H4679" s="53"/>
      <c r="I4679" s="20"/>
    </row>
    <row r="4680" spans="1:9" x14ac:dyDescent="0.25">
      <c r="A4680" s="20" t="s">
        <v>64</v>
      </c>
      <c r="B4680" s="20" t="s">
        <v>824</v>
      </c>
      <c r="C4680" s="20" t="s">
        <v>2</v>
      </c>
      <c r="D4680" s="53" t="s">
        <v>1340</v>
      </c>
      <c r="E4680" s="53"/>
      <c r="F4680" s="53"/>
      <c r="G4680" s="53"/>
      <c r="H4680" s="53"/>
      <c r="I4680" s="20"/>
    </row>
    <row r="4681" spans="1:9" x14ac:dyDescent="0.25">
      <c r="A4681" s="20" t="s">
        <v>64</v>
      </c>
      <c r="B4681" s="20" t="s">
        <v>824</v>
      </c>
      <c r="C4681" s="20" t="s">
        <v>2</v>
      </c>
      <c r="D4681" s="53" t="s">
        <v>1341</v>
      </c>
      <c r="E4681" s="53"/>
      <c r="F4681" s="53"/>
      <c r="G4681" s="53"/>
      <c r="H4681" s="53"/>
      <c r="I4681" s="20"/>
    </row>
    <row r="4682" spans="1:9" x14ac:dyDescent="0.25">
      <c r="A4682" s="20" t="s">
        <v>64</v>
      </c>
      <c r="B4682" s="20" t="s">
        <v>824</v>
      </c>
      <c r="C4682" s="20" t="s">
        <v>2</v>
      </c>
      <c r="D4682" s="53" t="s">
        <v>1342</v>
      </c>
      <c r="E4682" s="53"/>
      <c r="F4682" s="53"/>
      <c r="G4682" s="53"/>
      <c r="H4682" s="53"/>
      <c r="I4682" s="20"/>
    </row>
    <row r="4683" spans="1:9" x14ac:dyDescent="0.25">
      <c r="A4683" s="20" t="s">
        <v>64</v>
      </c>
      <c r="B4683" s="20" t="s">
        <v>824</v>
      </c>
      <c r="C4683" s="20" t="s">
        <v>2</v>
      </c>
      <c r="D4683" s="53" t="s">
        <v>1342</v>
      </c>
      <c r="E4683" s="53"/>
      <c r="F4683" s="53"/>
      <c r="G4683" s="53"/>
      <c r="H4683" s="53"/>
      <c r="I4683" s="20"/>
    </row>
    <row r="4684" spans="1:9" x14ac:dyDescent="0.25">
      <c r="A4684" s="20" t="s">
        <v>64</v>
      </c>
      <c r="B4684" s="20" t="s">
        <v>824</v>
      </c>
      <c r="C4684" s="20" t="s">
        <v>2</v>
      </c>
      <c r="D4684" s="53" t="s">
        <v>1343</v>
      </c>
      <c r="E4684" s="53"/>
      <c r="F4684" s="53"/>
      <c r="G4684" s="53"/>
      <c r="H4684" s="53"/>
      <c r="I4684" s="20"/>
    </row>
    <row r="4685" spans="1:9" x14ac:dyDescent="0.25">
      <c r="A4685" s="20" t="s">
        <v>64</v>
      </c>
      <c r="B4685" s="20" t="s">
        <v>824</v>
      </c>
      <c r="C4685" s="20" t="s">
        <v>2</v>
      </c>
      <c r="D4685" s="53" t="s">
        <v>1344</v>
      </c>
      <c r="E4685" s="53"/>
      <c r="F4685" s="53"/>
      <c r="G4685" s="53"/>
      <c r="H4685" s="53"/>
      <c r="I4685" s="20"/>
    </row>
    <row r="4686" spans="1:9" x14ac:dyDescent="0.25">
      <c r="A4686" s="20" t="s">
        <v>64</v>
      </c>
      <c r="B4686" s="20" t="s">
        <v>824</v>
      </c>
      <c r="C4686" s="20" t="s">
        <v>2</v>
      </c>
      <c r="D4686" s="53" t="s">
        <v>1345</v>
      </c>
      <c r="E4686" s="53"/>
      <c r="F4686" s="53"/>
      <c r="G4686" s="53"/>
      <c r="H4686" s="53"/>
      <c r="I4686" s="20"/>
    </row>
    <row r="4687" spans="1:9" x14ac:dyDescent="0.25">
      <c r="A4687" s="20" t="s">
        <v>64</v>
      </c>
      <c r="B4687" s="20" t="s">
        <v>824</v>
      </c>
      <c r="C4687" s="20" t="s">
        <v>2</v>
      </c>
      <c r="D4687" s="53" t="s">
        <v>1346</v>
      </c>
      <c r="E4687" s="53"/>
      <c r="F4687" s="53"/>
      <c r="G4687" s="53"/>
      <c r="H4687" s="53"/>
      <c r="I4687" s="20"/>
    </row>
    <row r="4688" spans="1:9" x14ac:dyDescent="0.25">
      <c r="A4688" s="20" t="s">
        <v>64</v>
      </c>
      <c r="B4688" s="20" t="s">
        <v>824</v>
      </c>
      <c r="C4688" s="20" t="s">
        <v>2</v>
      </c>
      <c r="D4688" s="53" t="s">
        <v>1347</v>
      </c>
      <c r="E4688" s="53"/>
      <c r="F4688" s="53"/>
      <c r="G4688" s="53"/>
      <c r="H4688" s="53"/>
      <c r="I4688" s="20"/>
    </row>
    <row r="4689" spans="1:9" x14ac:dyDescent="0.25">
      <c r="A4689" s="20" t="s">
        <v>64</v>
      </c>
      <c r="B4689" s="20" t="s">
        <v>824</v>
      </c>
      <c r="C4689" s="20" t="s">
        <v>2</v>
      </c>
      <c r="D4689" s="53" t="s">
        <v>1348</v>
      </c>
      <c r="E4689" s="53"/>
      <c r="F4689" s="53"/>
      <c r="G4689" s="53"/>
      <c r="H4689" s="53"/>
      <c r="I4689" s="20"/>
    </row>
    <row r="4690" spans="1:9" x14ac:dyDescent="0.25">
      <c r="A4690" s="20" t="s">
        <v>64</v>
      </c>
      <c r="B4690" s="20" t="s">
        <v>824</v>
      </c>
      <c r="C4690" s="20" t="s">
        <v>2</v>
      </c>
      <c r="D4690" s="53" t="s">
        <v>1349</v>
      </c>
      <c r="E4690" s="53"/>
      <c r="F4690" s="53"/>
      <c r="G4690" s="53"/>
      <c r="H4690" s="53"/>
      <c r="I4690" s="20"/>
    </row>
    <row r="4691" spans="1:9" x14ac:dyDescent="0.25">
      <c r="A4691" s="20" t="s">
        <v>64</v>
      </c>
      <c r="B4691" s="20" t="s">
        <v>824</v>
      </c>
      <c r="C4691" s="20" t="s">
        <v>2</v>
      </c>
      <c r="D4691" s="53" t="s">
        <v>1350</v>
      </c>
      <c r="E4691" s="53"/>
      <c r="F4691" s="53"/>
      <c r="G4691" s="53"/>
      <c r="H4691" s="53"/>
      <c r="I4691" s="20"/>
    </row>
    <row r="4692" spans="1:9" x14ac:dyDescent="0.25">
      <c r="A4692" s="20" t="s">
        <v>64</v>
      </c>
      <c r="B4692" s="20" t="s">
        <v>824</v>
      </c>
      <c r="C4692" s="20" t="s">
        <v>2</v>
      </c>
      <c r="D4692" s="53" t="s">
        <v>1351</v>
      </c>
      <c r="E4692" s="53"/>
      <c r="F4692" s="53"/>
      <c r="G4692" s="53"/>
      <c r="H4692" s="53"/>
      <c r="I4692" s="20"/>
    </row>
    <row r="4693" spans="1:9" x14ac:dyDescent="0.25">
      <c r="A4693" s="20" t="s">
        <v>64</v>
      </c>
      <c r="B4693" s="20" t="s">
        <v>824</v>
      </c>
      <c r="C4693" s="20" t="s">
        <v>2</v>
      </c>
      <c r="D4693" s="53" t="s">
        <v>1352</v>
      </c>
      <c r="E4693" s="53"/>
      <c r="F4693" s="53"/>
      <c r="G4693" s="53"/>
      <c r="H4693" s="53"/>
      <c r="I4693" s="20"/>
    </row>
    <row r="4694" spans="1:9" x14ac:dyDescent="0.25">
      <c r="A4694" s="20" t="s">
        <v>64</v>
      </c>
      <c r="B4694" s="20" t="s">
        <v>824</v>
      </c>
      <c r="C4694" s="20" t="s">
        <v>2</v>
      </c>
      <c r="D4694" s="53" t="s">
        <v>1353</v>
      </c>
      <c r="E4694" s="53"/>
      <c r="F4694" s="53"/>
      <c r="G4694" s="53"/>
      <c r="H4694" s="53"/>
      <c r="I4694" s="20"/>
    </row>
    <row r="4695" spans="1:9" x14ac:dyDescent="0.25">
      <c r="A4695" s="20" t="s">
        <v>64</v>
      </c>
      <c r="B4695" s="20" t="s">
        <v>824</v>
      </c>
      <c r="C4695" s="20" t="s">
        <v>2</v>
      </c>
      <c r="D4695" s="53" t="s">
        <v>1354</v>
      </c>
      <c r="E4695" s="53"/>
      <c r="F4695" s="53"/>
      <c r="G4695" s="53"/>
      <c r="H4695" s="53"/>
      <c r="I4695" s="20"/>
    </row>
    <row r="4696" spans="1:9" x14ac:dyDescent="0.25">
      <c r="A4696" s="20" t="s">
        <v>64</v>
      </c>
      <c r="B4696" s="20" t="s">
        <v>824</v>
      </c>
      <c r="C4696" s="20" t="s">
        <v>2</v>
      </c>
      <c r="D4696" s="53" t="s">
        <v>1355</v>
      </c>
      <c r="E4696" s="53"/>
      <c r="F4696" s="53"/>
      <c r="G4696" s="53"/>
      <c r="H4696" s="53"/>
      <c r="I4696" s="20"/>
    </row>
    <row r="4697" spans="1:9" x14ac:dyDescent="0.25">
      <c r="A4697" s="20" t="s">
        <v>64</v>
      </c>
      <c r="B4697" s="20" t="s">
        <v>824</v>
      </c>
      <c r="C4697" s="20" t="s">
        <v>2</v>
      </c>
      <c r="D4697" s="53" t="s">
        <v>1356</v>
      </c>
      <c r="E4697" s="53"/>
      <c r="F4697" s="53"/>
      <c r="G4697" s="53"/>
      <c r="H4697" s="53"/>
      <c r="I4697" s="20"/>
    </row>
    <row r="4698" spans="1:9" x14ac:dyDescent="0.25">
      <c r="A4698" s="20" t="s">
        <v>64</v>
      </c>
      <c r="B4698" s="20" t="s">
        <v>824</v>
      </c>
      <c r="C4698" s="20" t="s">
        <v>2</v>
      </c>
      <c r="D4698" s="53" t="s">
        <v>1357</v>
      </c>
      <c r="E4698" s="53"/>
      <c r="F4698" s="53"/>
      <c r="G4698" s="53"/>
      <c r="H4698" s="53"/>
      <c r="I4698" s="20"/>
    </row>
    <row r="4699" spans="1:9" x14ac:dyDescent="0.25">
      <c r="A4699" s="20" t="s">
        <v>64</v>
      </c>
      <c r="B4699" s="20" t="s">
        <v>824</v>
      </c>
      <c r="C4699" s="20" t="s">
        <v>2</v>
      </c>
      <c r="D4699" s="53" t="s">
        <v>1358</v>
      </c>
      <c r="E4699" s="53"/>
      <c r="F4699" s="53"/>
      <c r="G4699" s="53"/>
      <c r="H4699" s="53"/>
      <c r="I4699" s="20"/>
    </row>
    <row r="4700" spans="1:9" x14ac:dyDescent="0.25">
      <c r="A4700" s="20" t="s">
        <v>64</v>
      </c>
      <c r="B4700" s="20" t="s">
        <v>824</v>
      </c>
      <c r="C4700" s="20" t="s">
        <v>2</v>
      </c>
      <c r="D4700" s="53" t="s">
        <v>1359</v>
      </c>
      <c r="E4700" s="53"/>
      <c r="F4700" s="53"/>
      <c r="G4700" s="53"/>
      <c r="H4700" s="53"/>
      <c r="I4700" s="20"/>
    </row>
    <row r="4701" spans="1:9" x14ac:dyDescent="0.25">
      <c r="A4701" s="20" t="s">
        <v>64</v>
      </c>
      <c r="B4701" s="20" t="s">
        <v>824</v>
      </c>
      <c r="C4701" s="20" t="s">
        <v>2</v>
      </c>
      <c r="D4701" s="53" t="s">
        <v>1360</v>
      </c>
      <c r="E4701" s="53"/>
      <c r="F4701" s="53"/>
      <c r="G4701" s="53"/>
      <c r="H4701" s="53"/>
      <c r="I4701" s="20"/>
    </row>
    <row r="4702" spans="1:9" x14ac:dyDescent="0.25">
      <c r="A4702" s="20" t="s">
        <v>64</v>
      </c>
      <c r="B4702" s="20" t="s">
        <v>824</v>
      </c>
      <c r="C4702" s="20" t="s">
        <v>2</v>
      </c>
      <c r="D4702" s="53" t="s">
        <v>1359</v>
      </c>
      <c r="E4702" s="53"/>
      <c r="F4702" s="53"/>
      <c r="G4702" s="53"/>
      <c r="H4702" s="53"/>
      <c r="I4702" s="20"/>
    </row>
    <row r="4703" spans="1:9" x14ac:dyDescent="0.25">
      <c r="A4703" s="20" t="s">
        <v>64</v>
      </c>
      <c r="B4703" s="20" t="s">
        <v>824</v>
      </c>
      <c r="C4703" s="20" t="s">
        <v>2</v>
      </c>
      <c r="D4703" s="53" t="s">
        <v>1285</v>
      </c>
      <c r="E4703" s="41" t="s">
        <v>15</v>
      </c>
      <c r="F4703" s="41" t="s">
        <v>16</v>
      </c>
      <c r="G4703" s="53" t="s">
        <v>1363</v>
      </c>
      <c r="H4703" s="12" t="s">
        <v>101</v>
      </c>
      <c r="I4703" s="20">
        <v>45</v>
      </c>
    </row>
    <row r="4704" spans="1:9" x14ac:dyDescent="0.25">
      <c r="A4704" s="20" t="s">
        <v>64</v>
      </c>
      <c r="B4704" s="20" t="s">
        <v>824</v>
      </c>
      <c r="C4704" s="20" t="s">
        <v>2</v>
      </c>
      <c r="D4704" s="53" t="s">
        <v>1287</v>
      </c>
      <c r="E4704" s="41" t="s">
        <v>15</v>
      </c>
      <c r="F4704" s="41" t="s">
        <v>18</v>
      </c>
      <c r="G4704" s="54">
        <v>2657890444</v>
      </c>
      <c r="H4704" s="41" t="s">
        <v>96</v>
      </c>
      <c r="I4704" s="20">
        <v>2</v>
      </c>
    </row>
    <row r="4705" spans="1:9" x14ac:dyDescent="0.25">
      <c r="A4705" s="20" t="s">
        <v>64</v>
      </c>
      <c r="B4705" s="20" t="s">
        <v>824</v>
      </c>
      <c r="C4705" s="20" t="s">
        <v>2</v>
      </c>
      <c r="D4705" s="53" t="s">
        <v>1288</v>
      </c>
      <c r="E4705" s="41" t="s">
        <v>15</v>
      </c>
      <c r="F4705" s="41" t="s">
        <v>1051</v>
      </c>
      <c r="G4705" s="54">
        <v>2657294829</v>
      </c>
      <c r="H4705" s="41" t="s">
        <v>96</v>
      </c>
      <c r="I4705" s="20">
        <v>1</v>
      </c>
    </row>
    <row r="4706" spans="1:9" x14ac:dyDescent="0.25">
      <c r="A4706" s="20" t="s">
        <v>64</v>
      </c>
      <c r="B4706" s="20" t="s">
        <v>824</v>
      </c>
      <c r="C4706" s="20" t="s">
        <v>2</v>
      </c>
      <c r="D4706" s="53" t="s">
        <v>1289</v>
      </c>
      <c r="E4706" s="41" t="s">
        <v>15</v>
      </c>
      <c r="F4706" s="41" t="s">
        <v>1051</v>
      </c>
      <c r="G4706" s="54">
        <v>2658383143</v>
      </c>
      <c r="H4706" s="41" t="s">
        <v>96</v>
      </c>
      <c r="I4706" s="20">
        <v>2</v>
      </c>
    </row>
    <row r="4707" spans="1:9" x14ac:dyDescent="0.25">
      <c r="A4707" s="20" t="s">
        <v>64</v>
      </c>
      <c r="B4707" s="20" t="s">
        <v>824</v>
      </c>
      <c r="C4707" s="20" t="s">
        <v>2</v>
      </c>
      <c r="D4707" s="53" t="s">
        <v>1361</v>
      </c>
      <c r="E4707" s="41" t="s">
        <v>15</v>
      </c>
      <c r="F4707" s="41" t="s">
        <v>17</v>
      </c>
      <c r="G4707" s="53">
        <v>2652252061</v>
      </c>
      <c r="H4707" s="41" t="s">
        <v>96</v>
      </c>
      <c r="I4707" s="20">
        <v>1</v>
      </c>
    </row>
    <row r="4708" spans="1:9" x14ac:dyDescent="0.25">
      <c r="A4708" s="20" t="s">
        <v>64</v>
      </c>
      <c r="B4708" s="20" t="s">
        <v>824</v>
      </c>
      <c r="C4708" s="20" t="s">
        <v>2</v>
      </c>
      <c r="D4708" s="53" t="s">
        <v>1362</v>
      </c>
      <c r="E4708" s="41" t="s">
        <v>15</v>
      </c>
      <c r="F4708" s="41" t="s">
        <v>17</v>
      </c>
      <c r="G4708" s="53">
        <v>2652252061</v>
      </c>
      <c r="H4708" s="41" t="s">
        <v>96</v>
      </c>
      <c r="I4708" s="20">
        <v>1</v>
      </c>
    </row>
    <row r="4709" spans="1:9" x14ac:dyDescent="0.25">
      <c r="A4709" s="20" t="s">
        <v>64</v>
      </c>
      <c r="B4709" s="20" t="s">
        <v>824</v>
      </c>
      <c r="C4709" s="20" t="s">
        <v>2</v>
      </c>
      <c r="D4709" s="53" t="s">
        <v>1371</v>
      </c>
      <c r="E4709" s="53"/>
      <c r="F4709" s="53"/>
      <c r="G4709" s="53"/>
      <c r="H4709" s="53"/>
      <c r="I4709" s="20"/>
    </row>
    <row r="4710" spans="1:9" x14ac:dyDescent="0.25">
      <c r="A4710" s="20" t="s">
        <v>64</v>
      </c>
      <c r="B4710" s="20" t="s">
        <v>824</v>
      </c>
      <c r="C4710" s="20" t="s">
        <v>2</v>
      </c>
      <c r="D4710" s="53" t="s">
        <v>1372</v>
      </c>
      <c r="E4710" s="53"/>
      <c r="F4710" s="53"/>
      <c r="G4710" s="53"/>
      <c r="H4710" s="53"/>
      <c r="I4710" s="20"/>
    </row>
    <row r="4711" spans="1:9" x14ac:dyDescent="0.25">
      <c r="A4711" s="20" t="s">
        <v>64</v>
      </c>
      <c r="B4711" s="20" t="s">
        <v>824</v>
      </c>
      <c r="C4711" s="20" t="s">
        <v>2</v>
      </c>
      <c r="D4711" s="53" t="s">
        <v>1373</v>
      </c>
      <c r="E4711" s="53"/>
      <c r="F4711" s="53"/>
      <c r="G4711" s="53"/>
      <c r="H4711" s="53"/>
      <c r="I4711" s="20"/>
    </row>
    <row r="4712" spans="1:9" ht="75" x14ac:dyDescent="0.25">
      <c r="A4712" s="20" t="s">
        <v>64</v>
      </c>
      <c r="B4712" s="20" t="s">
        <v>824</v>
      </c>
      <c r="C4712" s="20" t="s">
        <v>2</v>
      </c>
      <c r="D4712" s="42" t="s">
        <v>1415</v>
      </c>
      <c r="E4712" s="53"/>
      <c r="F4712" s="53"/>
      <c r="G4712" s="53"/>
      <c r="H4712" s="53"/>
      <c r="I4712" s="20"/>
    </row>
    <row r="4713" spans="1:9" x14ac:dyDescent="0.25">
      <c r="A4713" s="20" t="s">
        <v>64</v>
      </c>
      <c r="B4713" s="20" t="s">
        <v>824</v>
      </c>
      <c r="C4713" s="20" t="s">
        <v>2</v>
      </c>
      <c r="D4713" s="53" t="s">
        <v>1375</v>
      </c>
      <c r="E4713" s="53"/>
      <c r="F4713" s="53"/>
      <c r="G4713" s="53"/>
      <c r="H4713" s="53"/>
      <c r="I4713" s="20"/>
    </row>
    <row r="4714" spans="1:9" x14ac:dyDescent="0.25">
      <c r="A4714" s="20" t="s">
        <v>64</v>
      </c>
      <c r="B4714" s="20" t="s">
        <v>824</v>
      </c>
      <c r="C4714" s="20" t="s">
        <v>2</v>
      </c>
      <c r="D4714" s="53" t="s">
        <v>1376</v>
      </c>
      <c r="E4714" s="53"/>
      <c r="F4714" s="53"/>
      <c r="G4714" s="53"/>
      <c r="H4714" s="53"/>
      <c r="I4714" s="20"/>
    </row>
    <row r="4715" spans="1:9" x14ac:dyDescent="0.25">
      <c r="A4715" s="20" t="s">
        <v>64</v>
      </c>
      <c r="B4715" s="20" t="s">
        <v>824</v>
      </c>
      <c r="C4715" s="20" t="s">
        <v>2</v>
      </c>
      <c r="D4715" s="53" t="s">
        <v>1377</v>
      </c>
      <c r="E4715" s="53"/>
      <c r="F4715" s="53"/>
      <c r="G4715" s="53"/>
      <c r="H4715" s="53"/>
      <c r="I4715" s="20"/>
    </row>
    <row r="4716" spans="1:9" x14ac:dyDescent="0.25">
      <c r="A4716" s="20" t="s">
        <v>64</v>
      </c>
      <c r="B4716" s="20" t="s">
        <v>824</v>
      </c>
      <c r="C4716" s="20" t="s">
        <v>2</v>
      </c>
      <c r="D4716" s="53" t="s">
        <v>1377</v>
      </c>
      <c r="E4716" s="53"/>
      <c r="F4716" s="53"/>
      <c r="G4716" s="53"/>
      <c r="H4716" s="53"/>
      <c r="I4716" s="20"/>
    </row>
    <row r="4717" spans="1:9" x14ac:dyDescent="0.25">
      <c r="A4717" s="20" t="s">
        <v>64</v>
      </c>
      <c r="B4717" s="20" t="s">
        <v>824</v>
      </c>
      <c r="C4717" s="20" t="s">
        <v>2</v>
      </c>
      <c r="D4717" s="53" t="s">
        <v>1378</v>
      </c>
      <c r="E4717" s="53"/>
      <c r="F4717" s="53"/>
      <c r="G4717" s="53"/>
      <c r="H4717" s="53"/>
      <c r="I4717" s="20"/>
    </row>
    <row r="4718" spans="1:9" x14ac:dyDescent="0.25">
      <c r="A4718" s="20" t="s">
        <v>64</v>
      </c>
      <c r="B4718" s="20" t="s">
        <v>824</v>
      </c>
      <c r="C4718" s="20" t="s">
        <v>2</v>
      </c>
      <c r="D4718" s="53" t="s">
        <v>1379</v>
      </c>
      <c r="E4718" s="53"/>
      <c r="F4718" s="53"/>
      <c r="G4718" s="53"/>
      <c r="H4718" s="53"/>
      <c r="I4718" s="20"/>
    </row>
    <row r="4719" spans="1:9" x14ac:dyDescent="0.25">
      <c r="A4719" s="20" t="s">
        <v>64</v>
      </c>
      <c r="B4719" s="20" t="s">
        <v>824</v>
      </c>
      <c r="C4719" s="20" t="s">
        <v>2</v>
      </c>
      <c r="D4719" s="53" t="s">
        <v>1380</v>
      </c>
      <c r="E4719" s="41" t="s">
        <v>1175</v>
      </c>
      <c r="F4719" s="53" t="s">
        <v>1176</v>
      </c>
      <c r="G4719" s="53" t="s">
        <v>1411</v>
      </c>
      <c r="H4719" s="12" t="s">
        <v>101</v>
      </c>
      <c r="I4719" s="20">
        <v>5.8</v>
      </c>
    </row>
    <row r="4720" spans="1:9" x14ac:dyDescent="0.25">
      <c r="A4720" s="20" t="s">
        <v>64</v>
      </c>
      <c r="B4720" s="20" t="s">
        <v>824</v>
      </c>
      <c r="C4720" s="20" t="s">
        <v>2</v>
      </c>
      <c r="D4720" s="53" t="s">
        <v>1381</v>
      </c>
      <c r="E4720" s="53"/>
      <c r="F4720" s="53"/>
      <c r="G4720" s="53"/>
      <c r="H4720" s="53"/>
      <c r="I4720" s="20"/>
    </row>
    <row r="4721" spans="1:9" x14ac:dyDescent="0.25">
      <c r="A4721" s="20" t="s">
        <v>64</v>
      </c>
      <c r="B4721" s="20" t="s">
        <v>824</v>
      </c>
      <c r="C4721" s="20" t="s">
        <v>2</v>
      </c>
      <c r="D4721" s="53" t="s">
        <v>1382</v>
      </c>
      <c r="E4721" s="41" t="s">
        <v>21</v>
      </c>
      <c r="F4721" s="41" t="s">
        <v>26</v>
      </c>
      <c r="G4721" s="53" t="s">
        <v>1411</v>
      </c>
      <c r="H4721" s="53"/>
      <c r="I4721" s="20">
        <v>16</v>
      </c>
    </row>
    <row r="4722" spans="1:9" x14ac:dyDescent="0.25">
      <c r="A4722" s="20" t="s">
        <v>64</v>
      </c>
      <c r="B4722" s="20" t="s">
        <v>824</v>
      </c>
      <c r="C4722" s="20" t="s">
        <v>2</v>
      </c>
      <c r="D4722" s="53" t="s">
        <v>1383</v>
      </c>
      <c r="E4722" s="53"/>
      <c r="F4722" s="53"/>
      <c r="G4722" s="53"/>
      <c r="H4722" s="53"/>
      <c r="I4722" s="20"/>
    </row>
    <row r="4723" spans="1:9" x14ac:dyDescent="0.25">
      <c r="A4723" s="20" t="s">
        <v>64</v>
      </c>
      <c r="B4723" s="20" t="s">
        <v>824</v>
      </c>
      <c r="C4723" s="20" t="s">
        <v>2</v>
      </c>
      <c r="D4723" s="53" t="s">
        <v>1384</v>
      </c>
      <c r="E4723" s="53"/>
      <c r="F4723" s="53"/>
      <c r="G4723" s="53"/>
      <c r="H4723" s="53"/>
      <c r="I4723" s="20"/>
    </row>
    <row r="4724" spans="1:9" x14ac:dyDescent="0.25">
      <c r="A4724" s="20" t="s">
        <v>64</v>
      </c>
      <c r="B4724" s="20" t="s">
        <v>824</v>
      </c>
      <c r="C4724" s="20" t="s">
        <v>2</v>
      </c>
      <c r="D4724" s="53" t="s">
        <v>1385</v>
      </c>
      <c r="E4724" s="53"/>
      <c r="F4724" s="53"/>
      <c r="G4724" s="53"/>
      <c r="H4724" s="53"/>
      <c r="I4724" s="20"/>
    </row>
    <row r="4725" spans="1:9" x14ac:dyDescent="0.25">
      <c r="A4725" s="20" t="s">
        <v>64</v>
      </c>
      <c r="B4725" s="20" t="s">
        <v>824</v>
      </c>
      <c r="C4725" s="20" t="s">
        <v>2</v>
      </c>
      <c r="D4725" s="53" t="s">
        <v>1386</v>
      </c>
      <c r="E4725" s="53"/>
      <c r="F4725" s="53"/>
      <c r="G4725" s="53"/>
      <c r="H4725" s="53"/>
      <c r="I4725" s="20"/>
    </row>
    <row r="4726" spans="1:9" x14ac:dyDescent="0.25">
      <c r="A4726" s="20" t="s">
        <v>64</v>
      </c>
      <c r="B4726" s="20" t="s">
        <v>824</v>
      </c>
      <c r="C4726" s="20" t="s">
        <v>2</v>
      </c>
      <c r="D4726" s="53" t="s">
        <v>1387</v>
      </c>
      <c r="E4726" s="53"/>
      <c r="F4726" s="53"/>
      <c r="G4726" s="53"/>
      <c r="H4726" s="53"/>
      <c r="I4726" s="20"/>
    </row>
    <row r="4727" spans="1:9" x14ac:dyDescent="0.25">
      <c r="A4727" s="20" t="s">
        <v>64</v>
      </c>
      <c r="B4727" s="20" t="s">
        <v>824</v>
      </c>
      <c r="C4727" s="20" t="s">
        <v>2</v>
      </c>
      <c r="D4727" s="53" t="s">
        <v>1388</v>
      </c>
      <c r="E4727" s="53"/>
      <c r="F4727" s="53"/>
      <c r="G4727" s="53"/>
      <c r="H4727" s="53"/>
      <c r="I4727" s="20"/>
    </row>
    <row r="4728" spans="1:9" x14ac:dyDescent="0.25">
      <c r="A4728" s="20" t="s">
        <v>64</v>
      </c>
      <c r="B4728" s="20" t="s">
        <v>824</v>
      </c>
      <c r="C4728" s="20" t="s">
        <v>2</v>
      </c>
      <c r="D4728" s="53" t="s">
        <v>1389</v>
      </c>
      <c r="E4728" s="53"/>
      <c r="F4728" s="53"/>
      <c r="G4728" s="53"/>
      <c r="H4728" s="53"/>
      <c r="I4728" s="20"/>
    </row>
    <row r="4729" spans="1:9" x14ac:dyDescent="0.25">
      <c r="A4729" s="20" t="s">
        <v>64</v>
      </c>
      <c r="B4729" s="20" t="s">
        <v>824</v>
      </c>
      <c r="C4729" s="20" t="s">
        <v>2</v>
      </c>
      <c r="D4729" s="53" t="s">
        <v>1390</v>
      </c>
      <c r="E4729" s="53"/>
      <c r="F4729" s="53"/>
      <c r="G4729" s="53"/>
      <c r="H4729" s="53"/>
      <c r="I4729" s="20"/>
    </row>
    <row r="4730" spans="1:9" x14ac:dyDescent="0.25">
      <c r="A4730" s="20" t="s">
        <v>64</v>
      </c>
      <c r="B4730" s="20" t="s">
        <v>824</v>
      </c>
      <c r="C4730" s="20" t="s">
        <v>2</v>
      </c>
      <c r="D4730" s="53" t="s">
        <v>1391</v>
      </c>
      <c r="E4730" s="53"/>
      <c r="F4730" s="53"/>
      <c r="G4730" s="53"/>
      <c r="H4730" s="53"/>
      <c r="I4730" s="20"/>
    </row>
    <row r="4731" spans="1:9" x14ac:dyDescent="0.25">
      <c r="A4731" s="20" t="s">
        <v>64</v>
      </c>
      <c r="B4731" s="20" t="s">
        <v>824</v>
      </c>
      <c r="C4731" s="20" t="s">
        <v>2</v>
      </c>
      <c r="D4731" s="53" t="s">
        <v>1392</v>
      </c>
      <c r="E4731" s="53"/>
      <c r="F4731" s="53"/>
      <c r="G4731" s="53"/>
      <c r="H4731" s="53"/>
      <c r="I4731" s="20"/>
    </row>
    <row r="4732" spans="1:9" x14ac:dyDescent="0.25">
      <c r="A4732" s="20" t="s">
        <v>64</v>
      </c>
      <c r="B4732" s="20" t="s">
        <v>824</v>
      </c>
      <c r="C4732" s="20" t="s">
        <v>2</v>
      </c>
      <c r="D4732" s="53" t="s">
        <v>1393</v>
      </c>
      <c r="E4732" s="53"/>
      <c r="F4732" s="53"/>
      <c r="G4732" s="53"/>
      <c r="H4732" s="53"/>
      <c r="I4732" s="20"/>
    </row>
    <row r="4733" spans="1:9" x14ac:dyDescent="0.25">
      <c r="A4733" s="20" t="s">
        <v>64</v>
      </c>
      <c r="B4733" s="20" t="s">
        <v>824</v>
      </c>
      <c r="C4733" s="20" t="s">
        <v>2</v>
      </c>
      <c r="D4733" s="53" t="s">
        <v>1394</v>
      </c>
      <c r="E4733" s="53"/>
      <c r="F4733" s="53"/>
      <c r="G4733" s="53"/>
      <c r="H4733" s="53"/>
      <c r="I4733" s="20"/>
    </row>
    <row r="4734" spans="1:9" x14ac:dyDescent="0.25">
      <c r="A4734" s="20" t="s">
        <v>64</v>
      </c>
      <c r="B4734" s="20" t="s">
        <v>824</v>
      </c>
      <c r="C4734" s="20" t="s">
        <v>2</v>
      </c>
      <c r="D4734" s="53" t="s">
        <v>1395</v>
      </c>
      <c r="E4734" s="53"/>
      <c r="F4734" s="53"/>
      <c r="G4734" s="53"/>
      <c r="H4734" s="53"/>
      <c r="I4734" s="20"/>
    </row>
    <row r="4735" spans="1:9" x14ac:dyDescent="0.25">
      <c r="A4735" s="20" t="s">
        <v>64</v>
      </c>
      <c r="B4735" s="20" t="s">
        <v>824</v>
      </c>
      <c r="C4735" s="20" t="s">
        <v>2</v>
      </c>
      <c r="D4735" s="53" t="s">
        <v>1396</v>
      </c>
      <c r="E4735" s="53"/>
      <c r="F4735" s="53"/>
      <c r="G4735" s="53"/>
      <c r="H4735" s="53"/>
      <c r="I4735" s="20"/>
    </row>
    <row r="4736" spans="1:9" x14ac:dyDescent="0.25">
      <c r="A4736" s="20" t="s">
        <v>64</v>
      </c>
      <c r="B4736" s="20" t="s">
        <v>824</v>
      </c>
      <c r="C4736" s="20" t="s">
        <v>2</v>
      </c>
      <c r="D4736" s="53" t="s">
        <v>1397</v>
      </c>
      <c r="E4736" s="53"/>
      <c r="F4736" s="53"/>
      <c r="G4736" s="53"/>
      <c r="H4736" s="53"/>
      <c r="I4736" s="20"/>
    </row>
    <row r="4737" spans="1:9" x14ac:dyDescent="0.25">
      <c r="A4737" s="20" t="s">
        <v>64</v>
      </c>
      <c r="B4737" s="20" t="s">
        <v>824</v>
      </c>
      <c r="C4737" s="20" t="s">
        <v>2</v>
      </c>
      <c r="D4737" s="53" t="s">
        <v>1398</v>
      </c>
      <c r="E4737" s="53"/>
      <c r="F4737" s="53"/>
      <c r="G4737" s="53"/>
      <c r="H4737" s="53"/>
      <c r="I4737" s="20"/>
    </row>
    <row r="4738" spans="1:9" x14ac:dyDescent="0.25">
      <c r="A4738" s="20" t="s">
        <v>64</v>
      </c>
      <c r="B4738" s="20" t="s">
        <v>824</v>
      </c>
      <c r="C4738" s="20" t="s">
        <v>2</v>
      </c>
      <c r="D4738" s="53" t="s">
        <v>1399</v>
      </c>
      <c r="E4738" s="53"/>
      <c r="F4738" s="53"/>
      <c r="G4738" s="53"/>
      <c r="H4738" s="53"/>
      <c r="I4738" s="20"/>
    </row>
    <row r="4739" spans="1:9" x14ac:dyDescent="0.25">
      <c r="A4739" s="20" t="s">
        <v>64</v>
      </c>
      <c r="B4739" s="20" t="s">
        <v>824</v>
      </c>
      <c r="C4739" s="20" t="s">
        <v>2</v>
      </c>
      <c r="D4739" s="53" t="s">
        <v>1400</v>
      </c>
      <c r="E4739" s="53"/>
      <c r="F4739" s="53"/>
      <c r="G4739" s="54" t="s">
        <v>1412</v>
      </c>
      <c r="H4739" s="53"/>
      <c r="I4739" s="20"/>
    </row>
    <row r="4740" spans="1:9" x14ac:dyDescent="0.25">
      <c r="A4740" s="20" t="s">
        <v>64</v>
      </c>
      <c r="B4740" s="20" t="s">
        <v>824</v>
      </c>
      <c r="C4740" s="20" t="s">
        <v>2</v>
      </c>
      <c r="D4740" s="53" t="s">
        <v>1402</v>
      </c>
      <c r="E4740" t="s">
        <v>984</v>
      </c>
      <c r="F4740" t="s">
        <v>1187</v>
      </c>
      <c r="G4740" s="54" t="s">
        <v>1413</v>
      </c>
      <c r="H4740" s="12" t="s">
        <v>101</v>
      </c>
      <c r="I4740" s="20">
        <v>123</v>
      </c>
    </row>
    <row r="4741" spans="1:9" x14ac:dyDescent="0.25">
      <c r="A4741" s="20" t="s">
        <v>64</v>
      </c>
      <c r="B4741" s="20" t="s">
        <v>824</v>
      </c>
      <c r="C4741" s="20" t="s">
        <v>2</v>
      </c>
      <c r="D4741" s="53" t="s">
        <v>1403</v>
      </c>
      <c r="E4741" s="41" t="s">
        <v>31</v>
      </c>
      <c r="F4741" s="41" t="s">
        <v>17</v>
      </c>
      <c r="G4741" s="54">
        <v>2659860841</v>
      </c>
      <c r="H4741" s="41" t="s">
        <v>96</v>
      </c>
      <c r="I4741" s="20">
        <v>1</v>
      </c>
    </row>
    <row r="4742" spans="1:9" x14ac:dyDescent="0.25">
      <c r="A4742" s="20" t="s">
        <v>64</v>
      </c>
      <c r="B4742" s="20" t="s">
        <v>824</v>
      </c>
      <c r="C4742" s="20" t="s">
        <v>2</v>
      </c>
      <c r="D4742" s="53" t="s">
        <v>1404</v>
      </c>
      <c r="E4742" s="41" t="s">
        <v>31</v>
      </c>
      <c r="F4742" s="41" t="s">
        <v>17</v>
      </c>
      <c r="G4742" s="54">
        <v>2657516106</v>
      </c>
      <c r="H4742" s="41" t="s">
        <v>96</v>
      </c>
      <c r="I4742" s="20">
        <v>1</v>
      </c>
    </row>
    <row r="4743" spans="1:9" x14ac:dyDescent="0.25">
      <c r="A4743" s="20" t="s">
        <v>64</v>
      </c>
      <c r="B4743" s="20" t="s">
        <v>824</v>
      </c>
      <c r="C4743" s="20" t="s">
        <v>2</v>
      </c>
      <c r="D4743" s="53" t="s">
        <v>1405</v>
      </c>
      <c r="E4743" s="41" t="s">
        <v>31</v>
      </c>
      <c r="F4743" s="41" t="s">
        <v>17</v>
      </c>
      <c r="G4743" s="54">
        <v>2657516098</v>
      </c>
      <c r="H4743" s="41" t="s">
        <v>96</v>
      </c>
      <c r="I4743" s="20">
        <v>1</v>
      </c>
    </row>
    <row r="4744" spans="1:9" x14ac:dyDescent="0.25">
      <c r="A4744" s="20" t="s">
        <v>64</v>
      </c>
      <c r="B4744" s="20" t="s">
        <v>824</v>
      </c>
      <c r="C4744" s="20" t="s">
        <v>2</v>
      </c>
      <c r="D4744" s="53" t="s">
        <v>1406</v>
      </c>
      <c r="E4744" s="53"/>
      <c r="F4744" s="41" t="s">
        <v>17</v>
      </c>
      <c r="G4744" s="54">
        <v>2656958945</v>
      </c>
      <c r="H4744" s="41" t="s">
        <v>96</v>
      </c>
      <c r="I4744" s="20">
        <v>4</v>
      </c>
    </row>
    <row r="4745" spans="1:9" x14ac:dyDescent="0.25">
      <c r="A4745" s="20" t="s">
        <v>64</v>
      </c>
      <c r="B4745" s="20" t="s">
        <v>824</v>
      </c>
      <c r="C4745" s="20" t="s">
        <v>2</v>
      </c>
      <c r="D4745" s="53" t="s">
        <v>1407</v>
      </c>
      <c r="E4745" s="53"/>
      <c r="F4745" s="53"/>
      <c r="G4745" s="54">
        <v>2657554131</v>
      </c>
      <c r="H4745" s="41" t="s">
        <v>96</v>
      </c>
      <c r="I4745" s="20">
        <v>1</v>
      </c>
    </row>
    <row r="4746" spans="1:9" x14ac:dyDescent="0.25">
      <c r="A4746" s="20" t="s">
        <v>64</v>
      </c>
      <c r="B4746" s="20" t="s">
        <v>824</v>
      </c>
      <c r="C4746" s="20" t="s">
        <v>2</v>
      </c>
      <c r="D4746" s="53" t="s">
        <v>1408</v>
      </c>
      <c r="E4746" s="53"/>
      <c r="F4746" s="53"/>
      <c r="G4746" s="54">
        <v>2658456181</v>
      </c>
      <c r="H4746" s="41" t="s">
        <v>96</v>
      </c>
      <c r="I4746" s="20">
        <v>1</v>
      </c>
    </row>
    <row r="4747" spans="1:9" x14ac:dyDescent="0.25">
      <c r="A4747" s="20" t="s">
        <v>64</v>
      </c>
      <c r="B4747" s="20" t="s">
        <v>824</v>
      </c>
      <c r="C4747" s="20" t="s">
        <v>2</v>
      </c>
      <c r="D4747" s="53" t="s">
        <v>1409</v>
      </c>
      <c r="E4747" t="s">
        <v>1188</v>
      </c>
      <c r="F4747" t="s">
        <v>1176</v>
      </c>
      <c r="G4747" s="54" t="s">
        <v>1414</v>
      </c>
      <c r="H4747" s="12" t="s">
        <v>101</v>
      </c>
      <c r="I4747" s="20">
        <v>30</v>
      </c>
    </row>
    <row r="4748" spans="1:9" x14ac:dyDescent="0.25">
      <c r="A4748" s="20" t="s">
        <v>64</v>
      </c>
      <c r="B4748" s="20" t="s">
        <v>824</v>
      </c>
      <c r="C4748" s="20" t="s">
        <v>2</v>
      </c>
      <c r="D4748" s="53" t="s">
        <v>1410</v>
      </c>
      <c r="E4748" s="53"/>
      <c r="F4748" s="53"/>
      <c r="G4748" s="54" t="s">
        <v>1414</v>
      </c>
      <c r="H4748" s="12" t="s">
        <v>101</v>
      </c>
      <c r="I4748" s="20">
        <v>5.68</v>
      </c>
    </row>
    <row r="4749" spans="1:9" x14ac:dyDescent="0.25">
      <c r="A4749" s="20" t="s">
        <v>64</v>
      </c>
      <c r="B4749" s="20" t="s">
        <v>824</v>
      </c>
      <c r="C4749" s="20" t="s">
        <v>2</v>
      </c>
      <c r="D4749" s="53" t="s">
        <v>853</v>
      </c>
      <c r="E4749" s="53" t="s">
        <v>1209</v>
      </c>
      <c r="F4749" s="53" t="s">
        <v>1176</v>
      </c>
      <c r="G4749" s="53"/>
      <c r="H4749" s="53"/>
      <c r="I4749" s="20">
        <v>0.95</v>
      </c>
    </row>
    <row r="4750" spans="1:9" x14ac:dyDescent="0.25">
      <c r="A4750" s="20" t="s">
        <v>64</v>
      </c>
      <c r="B4750" s="20" t="s">
        <v>824</v>
      </c>
      <c r="C4750" s="20" t="s">
        <v>2</v>
      </c>
      <c r="D4750" t="s">
        <v>852</v>
      </c>
      <c r="E4750" s="53" t="s">
        <v>984</v>
      </c>
      <c r="F4750" s="53" t="s">
        <v>1201</v>
      </c>
      <c r="G4750" t="s">
        <v>1165</v>
      </c>
      <c r="H4750" s="41" t="s">
        <v>96</v>
      </c>
      <c r="I4750" s="20">
        <v>2</v>
      </c>
    </row>
    <row r="4751" spans="1:9" x14ac:dyDescent="0.25">
      <c r="A4751" s="52" t="s">
        <v>64</v>
      </c>
      <c r="B4751" s="52" t="s">
        <v>824</v>
      </c>
      <c r="C4751" s="40" t="s">
        <v>7</v>
      </c>
      <c r="D4751" s="53" t="s">
        <v>1338</v>
      </c>
      <c r="E4751" s="53"/>
      <c r="F4751" s="53"/>
      <c r="G4751" s="53"/>
      <c r="H4751" s="53"/>
      <c r="I4751" s="20"/>
    </row>
    <row r="4752" spans="1:9" x14ac:dyDescent="0.25">
      <c r="A4752" s="52" t="s">
        <v>64</v>
      </c>
      <c r="B4752" s="52" t="s">
        <v>824</v>
      </c>
      <c r="C4752" s="40" t="s">
        <v>7</v>
      </c>
      <c r="D4752" s="53" t="s">
        <v>1339</v>
      </c>
      <c r="E4752" s="53"/>
      <c r="F4752" s="53"/>
      <c r="G4752" s="53"/>
      <c r="H4752" s="53"/>
      <c r="I4752" s="20"/>
    </row>
    <row r="4753" spans="1:9" x14ac:dyDescent="0.25">
      <c r="A4753" s="52" t="s">
        <v>64</v>
      </c>
      <c r="B4753" s="52" t="s">
        <v>824</v>
      </c>
      <c r="C4753" s="40" t="s">
        <v>7</v>
      </c>
      <c r="D4753" s="53" t="s">
        <v>1340</v>
      </c>
      <c r="E4753" s="53"/>
      <c r="F4753" s="53"/>
      <c r="G4753" s="53"/>
      <c r="H4753" s="53"/>
      <c r="I4753" s="20"/>
    </row>
    <row r="4754" spans="1:9" x14ac:dyDescent="0.25">
      <c r="A4754" s="52" t="s">
        <v>64</v>
      </c>
      <c r="B4754" s="52" t="s">
        <v>824</v>
      </c>
      <c r="C4754" s="40" t="s">
        <v>7</v>
      </c>
      <c r="D4754" s="53" t="s">
        <v>1341</v>
      </c>
      <c r="E4754" s="53"/>
      <c r="F4754" s="53"/>
      <c r="G4754" s="53"/>
      <c r="H4754" s="53"/>
      <c r="I4754" s="20"/>
    </row>
    <row r="4755" spans="1:9" x14ac:dyDescent="0.25">
      <c r="A4755" s="52" t="s">
        <v>64</v>
      </c>
      <c r="B4755" s="52" t="s">
        <v>824</v>
      </c>
      <c r="C4755" s="40" t="s">
        <v>7</v>
      </c>
      <c r="D4755" s="53" t="s">
        <v>1342</v>
      </c>
      <c r="E4755" s="53"/>
      <c r="F4755" s="53"/>
      <c r="G4755" s="53"/>
      <c r="H4755" s="53"/>
      <c r="I4755" s="20"/>
    </row>
    <row r="4756" spans="1:9" x14ac:dyDescent="0.25">
      <c r="A4756" s="52" t="s">
        <v>64</v>
      </c>
      <c r="B4756" s="52" t="s">
        <v>824</v>
      </c>
      <c r="C4756" s="40" t="s">
        <v>7</v>
      </c>
      <c r="D4756" s="53" t="s">
        <v>1342</v>
      </c>
      <c r="E4756" s="53"/>
      <c r="F4756" s="53"/>
      <c r="G4756" s="53"/>
      <c r="H4756" s="53"/>
      <c r="I4756" s="20"/>
    </row>
    <row r="4757" spans="1:9" x14ac:dyDescent="0.25">
      <c r="A4757" s="52" t="s">
        <v>64</v>
      </c>
      <c r="B4757" s="52" t="s">
        <v>824</v>
      </c>
      <c r="C4757" s="40" t="s">
        <v>7</v>
      </c>
      <c r="D4757" s="53" t="s">
        <v>1343</v>
      </c>
      <c r="E4757" s="53"/>
      <c r="F4757" s="53"/>
      <c r="G4757" s="53"/>
      <c r="H4757" s="53"/>
      <c r="I4757" s="20"/>
    </row>
    <row r="4758" spans="1:9" x14ac:dyDescent="0.25">
      <c r="A4758" s="52" t="s">
        <v>64</v>
      </c>
      <c r="B4758" s="52" t="s">
        <v>824</v>
      </c>
      <c r="C4758" s="40" t="s">
        <v>7</v>
      </c>
      <c r="D4758" s="53" t="s">
        <v>1344</v>
      </c>
      <c r="E4758" s="53"/>
      <c r="F4758" s="53"/>
      <c r="G4758" s="53"/>
      <c r="H4758" s="53"/>
      <c r="I4758" s="20"/>
    </row>
    <row r="4759" spans="1:9" x14ac:dyDescent="0.25">
      <c r="A4759" s="52" t="s">
        <v>64</v>
      </c>
      <c r="B4759" s="52" t="s">
        <v>824</v>
      </c>
      <c r="C4759" s="40" t="s">
        <v>7</v>
      </c>
      <c r="D4759" s="53" t="s">
        <v>1345</v>
      </c>
      <c r="E4759" s="53"/>
      <c r="F4759" s="53"/>
      <c r="G4759" s="53"/>
      <c r="H4759" s="53"/>
      <c r="I4759" s="20"/>
    </row>
    <row r="4760" spans="1:9" x14ac:dyDescent="0.25">
      <c r="A4760" s="52" t="s">
        <v>64</v>
      </c>
      <c r="B4760" s="52" t="s">
        <v>824</v>
      </c>
      <c r="C4760" s="40" t="s">
        <v>7</v>
      </c>
      <c r="D4760" s="53" t="s">
        <v>1346</v>
      </c>
      <c r="E4760" s="53"/>
      <c r="F4760" s="53"/>
      <c r="G4760" s="53"/>
      <c r="H4760" s="53"/>
      <c r="I4760" s="20"/>
    </row>
    <row r="4761" spans="1:9" x14ac:dyDescent="0.25">
      <c r="A4761" s="52" t="s">
        <v>64</v>
      </c>
      <c r="B4761" s="52" t="s">
        <v>824</v>
      </c>
      <c r="C4761" s="40" t="s">
        <v>7</v>
      </c>
      <c r="D4761" s="53" t="s">
        <v>1347</v>
      </c>
      <c r="E4761" s="53"/>
      <c r="F4761" s="53"/>
      <c r="G4761" s="53"/>
      <c r="H4761" s="53"/>
      <c r="I4761" s="20"/>
    </row>
    <row r="4762" spans="1:9" x14ac:dyDescent="0.25">
      <c r="A4762" s="52" t="s">
        <v>64</v>
      </c>
      <c r="B4762" s="52" t="s">
        <v>824</v>
      </c>
      <c r="C4762" s="40" t="s">
        <v>7</v>
      </c>
      <c r="D4762" s="53" t="s">
        <v>1348</v>
      </c>
      <c r="E4762" s="53"/>
      <c r="F4762" s="53"/>
      <c r="G4762" s="53"/>
      <c r="H4762" s="53"/>
      <c r="I4762" s="20"/>
    </row>
    <row r="4763" spans="1:9" x14ac:dyDescent="0.25">
      <c r="A4763" s="52" t="s">
        <v>64</v>
      </c>
      <c r="B4763" s="52" t="s">
        <v>824</v>
      </c>
      <c r="C4763" s="40" t="s">
        <v>7</v>
      </c>
      <c r="D4763" s="53" t="s">
        <v>1349</v>
      </c>
      <c r="E4763" s="53"/>
      <c r="F4763" s="53"/>
      <c r="G4763" s="53"/>
      <c r="H4763" s="53"/>
      <c r="I4763" s="20"/>
    </row>
    <row r="4764" spans="1:9" x14ac:dyDescent="0.25">
      <c r="A4764" s="52" t="s">
        <v>64</v>
      </c>
      <c r="B4764" s="52" t="s">
        <v>824</v>
      </c>
      <c r="C4764" s="40" t="s">
        <v>7</v>
      </c>
      <c r="D4764" s="53" t="s">
        <v>1350</v>
      </c>
      <c r="E4764" s="53"/>
      <c r="F4764" s="53"/>
      <c r="G4764" s="53"/>
      <c r="H4764" s="53"/>
      <c r="I4764" s="20"/>
    </row>
    <row r="4765" spans="1:9" x14ac:dyDescent="0.25">
      <c r="A4765" s="52" t="s">
        <v>64</v>
      </c>
      <c r="B4765" s="52" t="s">
        <v>824</v>
      </c>
      <c r="C4765" s="40" t="s">
        <v>7</v>
      </c>
      <c r="D4765" s="53" t="s">
        <v>1351</v>
      </c>
      <c r="E4765" s="53"/>
      <c r="F4765" s="53"/>
      <c r="G4765" s="53"/>
      <c r="H4765" s="53"/>
      <c r="I4765" s="20"/>
    </row>
    <row r="4766" spans="1:9" x14ac:dyDescent="0.25">
      <c r="A4766" s="52" t="s">
        <v>64</v>
      </c>
      <c r="B4766" s="52" t="s">
        <v>824</v>
      </c>
      <c r="C4766" s="40" t="s">
        <v>7</v>
      </c>
      <c r="D4766" s="53" t="s">
        <v>1352</v>
      </c>
      <c r="E4766" s="53"/>
      <c r="F4766" s="53"/>
      <c r="G4766" s="53"/>
      <c r="H4766" s="53"/>
      <c r="I4766" s="20"/>
    </row>
    <row r="4767" spans="1:9" x14ac:dyDescent="0.25">
      <c r="A4767" s="52" t="s">
        <v>64</v>
      </c>
      <c r="B4767" s="52" t="s">
        <v>824</v>
      </c>
      <c r="C4767" s="40" t="s">
        <v>7</v>
      </c>
      <c r="D4767" s="53" t="s">
        <v>1353</v>
      </c>
      <c r="E4767" s="53"/>
      <c r="F4767" s="53"/>
      <c r="G4767" s="53"/>
      <c r="H4767" s="53"/>
      <c r="I4767" s="20"/>
    </row>
    <row r="4768" spans="1:9" x14ac:dyDescent="0.25">
      <c r="A4768" s="52" t="s">
        <v>64</v>
      </c>
      <c r="B4768" s="52" t="s">
        <v>824</v>
      </c>
      <c r="C4768" s="40" t="s">
        <v>7</v>
      </c>
      <c r="D4768" s="53" t="s">
        <v>1354</v>
      </c>
      <c r="E4768" s="53"/>
      <c r="F4768" s="53"/>
      <c r="G4768" s="53"/>
      <c r="H4768" s="53"/>
      <c r="I4768" s="20"/>
    </row>
    <row r="4769" spans="1:9" x14ac:dyDescent="0.25">
      <c r="A4769" s="52" t="s">
        <v>64</v>
      </c>
      <c r="B4769" s="52" t="s">
        <v>824</v>
      </c>
      <c r="C4769" s="40" t="s">
        <v>7</v>
      </c>
      <c r="D4769" s="53" t="s">
        <v>1355</v>
      </c>
      <c r="E4769" s="53"/>
      <c r="F4769" s="53"/>
      <c r="G4769" s="53"/>
      <c r="H4769" s="53"/>
      <c r="I4769" s="20"/>
    </row>
    <row r="4770" spans="1:9" x14ac:dyDescent="0.25">
      <c r="A4770" s="52" t="s">
        <v>64</v>
      </c>
      <c r="B4770" s="52" t="s">
        <v>824</v>
      </c>
      <c r="C4770" s="40" t="s">
        <v>7</v>
      </c>
      <c r="D4770" s="53" t="s">
        <v>1356</v>
      </c>
      <c r="E4770" s="53"/>
      <c r="F4770" s="53"/>
      <c r="G4770" s="53"/>
      <c r="H4770" s="53"/>
      <c r="I4770" s="20"/>
    </row>
    <row r="4771" spans="1:9" x14ac:dyDescent="0.25">
      <c r="A4771" s="52" t="s">
        <v>64</v>
      </c>
      <c r="B4771" s="52" t="s">
        <v>824</v>
      </c>
      <c r="C4771" s="40" t="s">
        <v>7</v>
      </c>
      <c r="D4771" s="53" t="s">
        <v>1357</v>
      </c>
      <c r="E4771" s="53"/>
      <c r="F4771" s="53"/>
      <c r="G4771" s="53"/>
      <c r="H4771" s="53"/>
      <c r="I4771" s="20"/>
    </row>
    <row r="4772" spans="1:9" x14ac:dyDescent="0.25">
      <c r="A4772" s="52" t="s">
        <v>64</v>
      </c>
      <c r="B4772" s="52" t="s">
        <v>824</v>
      </c>
      <c r="C4772" s="40" t="s">
        <v>7</v>
      </c>
      <c r="D4772" s="53" t="s">
        <v>1358</v>
      </c>
      <c r="E4772" s="53"/>
      <c r="F4772" s="53"/>
      <c r="G4772" s="53"/>
      <c r="H4772" s="53"/>
      <c r="I4772" s="20"/>
    </row>
    <row r="4773" spans="1:9" x14ac:dyDescent="0.25">
      <c r="A4773" s="52" t="s">
        <v>64</v>
      </c>
      <c r="B4773" s="52" t="s">
        <v>824</v>
      </c>
      <c r="C4773" s="40" t="s">
        <v>7</v>
      </c>
      <c r="D4773" s="53" t="s">
        <v>1359</v>
      </c>
      <c r="E4773" s="53"/>
      <c r="F4773" s="53"/>
      <c r="G4773" s="53"/>
      <c r="H4773" s="53"/>
      <c r="I4773" s="20"/>
    </row>
    <row r="4774" spans="1:9" x14ac:dyDescent="0.25">
      <c r="A4774" s="52" t="s">
        <v>64</v>
      </c>
      <c r="B4774" s="52" t="s">
        <v>824</v>
      </c>
      <c r="C4774" s="40" t="s">
        <v>7</v>
      </c>
      <c r="D4774" s="53" t="s">
        <v>1360</v>
      </c>
      <c r="E4774" s="53"/>
      <c r="F4774" s="53"/>
      <c r="G4774" s="53"/>
      <c r="H4774" s="53"/>
      <c r="I4774" s="20"/>
    </row>
    <row r="4775" spans="1:9" x14ac:dyDescent="0.25">
      <c r="A4775" s="52" t="s">
        <v>64</v>
      </c>
      <c r="B4775" s="52" t="s">
        <v>824</v>
      </c>
      <c r="C4775" s="40" t="s">
        <v>7</v>
      </c>
      <c r="D4775" s="53" t="s">
        <v>1359</v>
      </c>
      <c r="E4775" s="53"/>
      <c r="F4775" s="53"/>
      <c r="G4775" s="53"/>
      <c r="H4775" s="53"/>
      <c r="I4775" s="20"/>
    </row>
    <row r="4776" spans="1:9" x14ac:dyDescent="0.25">
      <c r="A4776" s="52" t="s">
        <v>64</v>
      </c>
      <c r="B4776" s="52" t="s">
        <v>824</v>
      </c>
      <c r="C4776" s="40" t="s">
        <v>7</v>
      </c>
      <c r="D4776" s="53" t="s">
        <v>1285</v>
      </c>
      <c r="E4776" s="53" t="s">
        <v>15</v>
      </c>
      <c r="F4776" s="53" t="s">
        <v>16</v>
      </c>
      <c r="G4776" s="53" t="s">
        <v>1363</v>
      </c>
      <c r="H4776" s="12" t="s">
        <v>101</v>
      </c>
      <c r="I4776" s="20">
        <v>45</v>
      </c>
    </row>
    <row r="4777" spans="1:9" x14ac:dyDescent="0.25">
      <c r="A4777" s="52" t="s">
        <v>64</v>
      </c>
      <c r="B4777" s="52" t="s">
        <v>824</v>
      </c>
      <c r="C4777" s="40" t="s">
        <v>7</v>
      </c>
      <c r="D4777" s="53" t="s">
        <v>1287</v>
      </c>
      <c r="E4777" s="53" t="s">
        <v>15</v>
      </c>
      <c r="F4777" s="53" t="s">
        <v>18</v>
      </c>
      <c r="G4777" s="54">
        <v>2657890444</v>
      </c>
      <c r="H4777" s="53" t="s">
        <v>96</v>
      </c>
      <c r="I4777" s="20">
        <v>2</v>
      </c>
    </row>
    <row r="4778" spans="1:9" x14ac:dyDescent="0.25">
      <c r="A4778" s="52" t="s">
        <v>64</v>
      </c>
      <c r="B4778" s="52" t="s">
        <v>824</v>
      </c>
      <c r="C4778" s="40" t="s">
        <v>7</v>
      </c>
      <c r="D4778" s="53" t="s">
        <v>1288</v>
      </c>
      <c r="E4778" s="53" t="s">
        <v>15</v>
      </c>
      <c r="F4778" s="53" t="s">
        <v>1051</v>
      </c>
      <c r="G4778" s="54">
        <v>2657294829</v>
      </c>
      <c r="H4778" s="53" t="s">
        <v>96</v>
      </c>
      <c r="I4778" s="20">
        <v>1</v>
      </c>
    </row>
    <row r="4779" spans="1:9" x14ac:dyDescent="0.25">
      <c r="A4779" s="52" t="s">
        <v>64</v>
      </c>
      <c r="B4779" s="52" t="s">
        <v>824</v>
      </c>
      <c r="C4779" s="40" t="s">
        <v>7</v>
      </c>
      <c r="D4779" s="53" t="s">
        <v>1289</v>
      </c>
      <c r="E4779" s="53" t="s">
        <v>15</v>
      </c>
      <c r="F4779" s="53" t="s">
        <v>1051</v>
      </c>
      <c r="G4779" s="54">
        <v>2658383143</v>
      </c>
      <c r="H4779" s="53" t="s">
        <v>96</v>
      </c>
      <c r="I4779" s="20">
        <v>2</v>
      </c>
    </row>
    <row r="4780" spans="1:9" x14ac:dyDescent="0.25">
      <c r="A4780" s="52" t="s">
        <v>64</v>
      </c>
      <c r="B4780" s="52" t="s">
        <v>824</v>
      </c>
      <c r="C4780" s="40" t="s">
        <v>7</v>
      </c>
      <c r="D4780" s="53" t="s">
        <v>1361</v>
      </c>
      <c r="E4780" s="53"/>
      <c r="F4780" s="53" t="s">
        <v>17</v>
      </c>
      <c r="G4780" s="53">
        <v>2652252061</v>
      </c>
      <c r="H4780" s="53" t="s">
        <v>96</v>
      </c>
      <c r="I4780" s="20">
        <v>1</v>
      </c>
    </row>
    <row r="4781" spans="1:9" x14ac:dyDescent="0.25">
      <c r="A4781" s="52" t="s">
        <v>64</v>
      </c>
      <c r="B4781" s="52" t="s">
        <v>824</v>
      </c>
      <c r="C4781" s="40" t="s">
        <v>7</v>
      </c>
      <c r="D4781" s="53" t="s">
        <v>1362</v>
      </c>
      <c r="E4781" s="53"/>
      <c r="F4781" s="53" t="s">
        <v>17</v>
      </c>
      <c r="G4781" s="53">
        <v>2652252061</v>
      </c>
      <c r="H4781" s="53" t="s">
        <v>96</v>
      </c>
      <c r="I4781" s="20">
        <v>1</v>
      </c>
    </row>
    <row r="4782" spans="1:9" x14ac:dyDescent="0.25">
      <c r="A4782" s="52" t="s">
        <v>64</v>
      </c>
      <c r="B4782" s="52" t="s">
        <v>824</v>
      </c>
      <c r="C4782" s="40" t="s">
        <v>7</v>
      </c>
      <c r="D4782" s="53" t="s">
        <v>1371</v>
      </c>
      <c r="E4782" s="53"/>
      <c r="F4782" s="53"/>
      <c r="G4782" s="53"/>
      <c r="H4782" s="53"/>
      <c r="I4782" s="20"/>
    </row>
    <row r="4783" spans="1:9" x14ac:dyDescent="0.25">
      <c r="A4783" s="52" t="s">
        <v>64</v>
      </c>
      <c r="B4783" s="52" t="s">
        <v>824</v>
      </c>
      <c r="C4783" s="40" t="s">
        <v>7</v>
      </c>
      <c r="D4783" s="53" t="s">
        <v>1372</v>
      </c>
      <c r="E4783" s="53"/>
      <c r="F4783" s="53"/>
      <c r="G4783" s="53"/>
      <c r="H4783" s="53"/>
      <c r="I4783" s="20"/>
    </row>
    <row r="4784" spans="1:9" x14ac:dyDescent="0.25">
      <c r="A4784" s="52" t="s">
        <v>64</v>
      </c>
      <c r="B4784" s="52" t="s">
        <v>824</v>
      </c>
      <c r="C4784" s="40" t="s">
        <v>7</v>
      </c>
      <c r="D4784" s="53" t="s">
        <v>1373</v>
      </c>
      <c r="E4784" s="53"/>
      <c r="F4784" s="53"/>
      <c r="G4784" s="53"/>
      <c r="H4784" s="53"/>
      <c r="I4784" s="20"/>
    </row>
    <row r="4785" spans="1:9" ht="75" x14ac:dyDescent="0.25">
      <c r="A4785" s="52" t="s">
        <v>64</v>
      </c>
      <c r="B4785" s="52" t="s">
        <v>824</v>
      </c>
      <c r="C4785" s="40" t="s">
        <v>7</v>
      </c>
      <c r="D4785" s="55" t="s">
        <v>1415</v>
      </c>
      <c r="E4785" s="53"/>
      <c r="F4785" s="53"/>
      <c r="G4785" s="53"/>
      <c r="H4785" s="53"/>
      <c r="I4785" s="20"/>
    </row>
    <row r="4786" spans="1:9" x14ac:dyDescent="0.25">
      <c r="A4786" s="52" t="s">
        <v>64</v>
      </c>
      <c r="B4786" s="52" t="s">
        <v>824</v>
      </c>
      <c r="C4786" s="40" t="s">
        <v>7</v>
      </c>
      <c r="D4786" s="53" t="s">
        <v>1375</v>
      </c>
      <c r="E4786" s="53"/>
      <c r="F4786" s="53"/>
      <c r="G4786" s="53"/>
      <c r="H4786" s="53"/>
      <c r="I4786" s="20"/>
    </row>
    <row r="4787" spans="1:9" x14ac:dyDescent="0.25">
      <c r="A4787" s="52" t="s">
        <v>64</v>
      </c>
      <c r="B4787" s="52" t="s">
        <v>824</v>
      </c>
      <c r="C4787" s="40" t="s">
        <v>7</v>
      </c>
      <c r="D4787" s="53" t="s">
        <v>1376</v>
      </c>
      <c r="E4787" s="53"/>
      <c r="F4787" s="53"/>
      <c r="G4787" s="53"/>
      <c r="H4787" s="53"/>
      <c r="I4787" s="20"/>
    </row>
    <row r="4788" spans="1:9" x14ac:dyDescent="0.25">
      <c r="A4788" s="52" t="s">
        <v>64</v>
      </c>
      <c r="B4788" s="52" t="s">
        <v>824</v>
      </c>
      <c r="C4788" s="40" t="s">
        <v>7</v>
      </c>
      <c r="D4788" s="53" t="s">
        <v>1377</v>
      </c>
      <c r="E4788" s="53"/>
      <c r="F4788" s="53"/>
      <c r="G4788" s="53"/>
      <c r="H4788" s="53"/>
      <c r="I4788" s="20"/>
    </row>
    <row r="4789" spans="1:9" x14ac:dyDescent="0.25">
      <c r="A4789" s="52" t="s">
        <v>64</v>
      </c>
      <c r="B4789" s="52" t="s">
        <v>824</v>
      </c>
      <c r="C4789" s="40" t="s">
        <v>7</v>
      </c>
      <c r="D4789" s="53" t="s">
        <v>1377</v>
      </c>
      <c r="E4789" s="53"/>
      <c r="F4789" s="53"/>
      <c r="G4789" s="53"/>
      <c r="H4789" s="53"/>
      <c r="I4789" s="20"/>
    </row>
    <row r="4790" spans="1:9" x14ac:dyDescent="0.25">
      <c r="A4790" s="52" t="s">
        <v>64</v>
      </c>
      <c r="B4790" s="52" t="s">
        <v>824</v>
      </c>
      <c r="C4790" s="40" t="s">
        <v>7</v>
      </c>
      <c r="D4790" s="53" t="s">
        <v>1378</v>
      </c>
      <c r="E4790" s="53"/>
      <c r="F4790" s="53"/>
      <c r="G4790" s="53"/>
      <c r="H4790" s="53"/>
      <c r="I4790" s="20"/>
    </row>
    <row r="4791" spans="1:9" x14ac:dyDescent="0.25">
      <c r="A4791" s="52" t="s">
        <v>64</v>
      </c>
      <c r="B4791" s="52" t="s">
        <v>824</v>
      </c>
      <c r="C4791" s="40" t="s">
        <v>7</v>
      </c>
      <c r="D4791" s="53" t="s">
        <v>1379</v>
      </c>
      <c r="E4791" s="53"/>
      <c r="F4791" s="53"/>
      <c r="G4791" s="53"/>
      <c r="H4791" s="53"/>
      <c r="I4791" s="20"/>
    </row>
    <row r="4792" spans="1:9" x14ac:dyDescent="0.25">
      <c r="A4792" s="52" t="s">
        <v>64</v>
      </c>
      <c r="B4792" s="52" t="s">
        <v>824</v>
      </c>
      <c r="C4792" s="40" t="s">
        <v>7</v>
      </c>
      <c r="D4792" s="53" t="s">
        <v>1380</v>
      </c>
      <c r="E4792" s="53" t="s">
        <v>1175</v>
      </c>
      <c r="F4792" s="53" t="s">
        <v>1176</v>
      </c>
      <c r="G4792" s="53" t="s">
        <v>1411</v>
      </c>
      <c r="H4792" s="12" t="s">
        <v>101</v>
      </c>
      <c r="I4792" s="20">
        <v>5.8</v>
      </c>
    </row>
    <row r="4793" spans="1:9" x14ac:dyDescent="0.25">
      <c r="A4793" s="52" t="s">
        <v>64</v>
      </c>
      <c r="B4793" s="52" t="s">
        <v>824</v>
      </c>
      <c r="C4793" s="40" t="s">
        <v>7</v>
      </c>
      <c r="D4793" s="53" t="s">
        <v>1381</v>
      </c>
      <c r="E4793" s="53"/>
      <c r="F4793" s="53"/>
      <c r="G4793" s="53"/>
      <c r="H4793" s="53"/>
      <c r="I4793" s="20"/>
    </row>
    <row r="4794" spans="1:9" x14ac:dyDescent="0.25">
      <c r="A4794" s="52" t="s">
        <v>64</v>
      </c>
      <c r="B4794" s="52" t="s">
        <v>824</v>
      </c>
      <c r="C4794" s="40" t="s">
        <v>7</v>
      </c>
      <c r="D4794" s="53" t="s">
        <v>1382</v>
      </c>
      <c r="E4794" s="53" t="s">
        <v>21</v>
      </c>
      <c r="F4794" s="53" t="s">
        <v>26</v>
      </c>
      <c r="G4794" s="53" t="s">
        <v>1411</v>
      </c>
      <c r="H4794" s="53"/>
      <c r="I4794" s="20">
        <v>16</v>
      </c>
    </row>
    <row r="4795" spans="1:9" x14ac:dyDescent="0.25">
      <c r="A4795" s="52" t="s">
        <v>64</v>
      </c>
      <c r="B4795" s="52" t="s">
        <v>824</v>
      </c>
      <c r="C4795" s="40" t="s">
        <v>7</v>
      </c>
      <c r="D4795" s="53" t="s">
        <v>1383</v>
      </c>
      <c r="E4795" s="53"/>
      <c r="F4795" s="53"/>
      <c r="G4795" s="53"/>
      <c r="H4795" s="53"/>
      <c r="I4795" s="20"/>
    </row>
    <row r="4796" spans="1:9" x14ac:dyDescent="0.25">
      <c r="A4796" s="52" t="s">
        <v>64</v>
      </c>
      <c r="B4796" s="52" t="s">
        <v>824</v>
      </c>
      <c r="C4796" s="40" t="s">
        <v>7</v>
      </c>
      <c r="D4796" s="53" t="s">
        <v>1384</v>
      </c>
      <c r="E4796" s="53"/>
      <c r="F4796" s="53"/>
      <c r="G4796" s="53"/>
      <c r="H4796" s="53"/>
      <c r="I4796" s="20"/>
    </row>
    <row r="4797" spans="1:9" x14ac:dyDescent="0.25">
      <c r="A4797" s="52" t="s">
        <v>64</v>
      </c>
      <c r="B4797" s="52" t="s">
        <v>824</v>
      </c>
      <c r="C4797" s="40" t="s">
        <v>7</v>
      </c>
      <c r="D4797" s="53" t="s">
        <v>1385</v>
      </c>
      <c r="E4797" s="53"/>
      <c r="F4797" s="53"/>
      <c r="G4797" s="53"/>
      <c r="H4797" s="53"/>
      <c r="I4797" s="20"/>
    </row>
    <row r="4798" spans="1:9" x14ac:dyDescent="0.25">
      <c r="A4798" s="52" t="s">
        <v>64</v>
      </c>
      <c r="B4798" s="52" t="s">
        <v>824</v>
      </c>
      <c r="C4798" s="40" t="s">
        <v>7</v>
      </c>
      <c r="D4798" s="53" t="s">
        <v>1386</v>
      </c>
      <c r="E4798" s="53"/>
      <c r="F4798" s="53"/>
      <c r="G4798" s="53"/>
      <c r="H4798" s="53"/>
      <c r="I4798" s="20"/>
    </row>
    <row r="4799" spans="1:9" x14ac:dyDescent="0.25">
      <c r="A4799" s="52" t="s">
        <v>64</v>
      </c>
      <c r="B4799" s="52" t="s">
        <v>824</v>
      </c>
      <c r="C4799" s="40" t="s">
        <v>7</v>
      </c>
      <c r="D4799" s="53" t="s">
        <v>1387</v>
      </c>
      <c r="E4799" s="53"/>
      <c r="F4799" s="53"/>
      <c r="G4799" s="53"/>
      <c r="H4799" s="53"/>
      <c r="I4799" s="20"/>
    </row>
    <row r="4800" spans="1:9" x14ac:dyDescent="0.25">
      <c r="A4800" s="52" t="s">
        <v>64</v>
      </c>
      <c r="B4800" s="52" t="s">
        <v>824</v>
      </c>
      <c r="C4800" s="40" t="s">
        <v>7</v>
      </c>
      <c r="D4800" s="53" t="s">
        <v>1388</v>
      </c>
      <c r="E4800" s="53"/>
      <c r="F4800" s="53"/>
      <c r="G4800" s="53"/>
      <c r="H4800" s="53"/>
      <c r="I4800" s="20"/>
    </row>
    <row r="4801" spans="1:9" x14ac:dyDescent="0.25">
      <c r="A4801" s="52" t="s">
        <v>64</v>
      </c>
      <c r="B4801" s="52" t="s">
        <v>824</v>
      </c>
      <c r="C4801" s="40" t="s">
        <v>7</v>
      </c>
      <c r="D4801" s="53" t="s">
        <v>1389</v>
      </c>
      <c r="E4801" s="53"/>
      <c r="F4801" s="53"/>
      <c r="G4801" s="53"/>
      <c r="H4801" s="53"/>
      <c r="I4801" s="20"/>
    </row>
    <row r="4802" spans="1:9" x14ac:dyDescent="0.25">
      <c r="A4802" s="52" t="s">
        <v>64</v>
      </c>
      <c r="B4802" s="52" t="s">
        <v>824</v>
      </c>
      <c r="C4802" s="40" t="s">
        <v>7</v>
      </c>
      <c r="D4802" s="53" t="s">
        <v>1390</v>
      </c>
      <c r="E4802" s="53"/>
      <c r="F4802" s="53"/>
      <c r="G4802" s="53"/>
      <c r="H4802" s="53"/>
      <c r="I4802" s="20"/>
    </row>
    <row r="4803" spans="1:9" x14ac:dyDescent="0.25">
      <c r="A4803" s="52" t="s">
        <v>64</v>
      </c>
      <c r="B4803" s="52" t="s">
        <v>824</v>
      </c>
      <c r="C4803" s="40" t="s">
        <v>7</v>
      </c>
      <c r="D4803" s="53" t="s">
        <v>1391</v>
      </c>
      <c r="E4803" s="53"/>
      <c r="F4803" s="53"/>
      <c r="G4803" s="53"/>
      <c r="H4803" s="53"/>
      <c r="I4803" s="20"/>
    </row>
    <row r="4804" spans="1:9" x14ac:dyDescent="0.25">
      <c r="A4804" s="52" t="s">
        <v>64</v>
      </c>
      <c r="B4804" s="52" t="s">
        <v>824</v>
      </c>
      <c r="C4804" s="40" t="s">
        <v>7</v>
      </c>
      <c r="D4804" s="53" t="s">
        <v>1392</v>
      </c>
      <c r="E4804" s="53"/>
      <c r="F4804" s="53"/>
      <c r="G4804" s="53"/>
      <c r="H4804" s="53"/>
      <c r="I4804" s="20"/>
    </row>
    <row r="4805" spans="1:9" x14ac:dyDescent="0.25">
      <c r="A4805" s="52" t="s">
        <v>64</v>
      </c>
      <c r="B4805" s="52" t="s">
        <v>824</v>
      </c>
      <c r="C4805" s="40" t="s">
        <v>7</v>
      </c>
      <c r="D4805" s="53" t="s">
        <v>1393</v>
      </c>
      <c r="E4805" s="53"/>
      <c r="F4805" s="53"/>
      <c r="G4805" s="53"/>
      <c r="H4805" s="53"/>
      <c r="I4805" s="20"/>
    </row>
    <row r="4806" spans="1:9" x14ac:dyDescent="0.25">
      <c r="A4806" s="52" t="s">
        <v>64</v>
      </c>
      <c r="B4806" s="52" t="s">
        <v>824</v>
      </c>
      <c r="C4806" s="40" t="s">
        <v>7</v>
      </c>
      <c r="D4806" s="53" t="s">
        <v>1394</v>
      </c>
      <c r="E4806" s="53"/>
      <c r="F4806" s="53"/>
      <c r="G4806" s="53"/>
      <c r="H4806" s="53"/>
      <c r="I4806" s="20"/>
    </row>
    <row r="4807" spans="1:9" x14ac:dyDescent="0.25">
      <c r="A4807" s="52" t="s">
        <v>64</v>
      </c>
      <c r="B4807" s="52" t="s">
        <v>824</v>
      </c>
      <c r="C4807" s="40" t="s">
        <v>7</v>
      </c>
      <c r="D4807" s="53" t="s">
        <v>1395</v>
      </c>
      <c r="E4807" s="53"/>
      <c r="F4807" s="53"/>
      <c r="G4807" s="53"/>
      <c r="H4807" s="53"/>
      <c r="I4807" s="20"/>
    </row>
    <row r="4808" spans="1:9" x14ac:dyDescent="0.25">
      <c r="A4808" s="52" t="s">
        <v>64</v>
      </c>
      <c r="B4808" s="52" t="s">
        <v>824</v>
      </c>
      <c r="C4808" s="40" t="s">
        <v>7</v>
      </c>
      <c r="D4808" s="53" t="s">
        <v>1396</v>
      </c>
      <c r="E4808" s="53"/>
      <c r="F4808" s="53"/>
      <c r="G4808" s="53"/>
      <c r="H4808" s="53"/>
      <c r="I4808" s="20"/>
    </row>
    <row r="4809" spans="1:9" x14ac:dyDescent="0.25">
      <c r="A4809" s="52" t="s">
        <v>64</v>
      </c>
      <c r="B4809" s="52" t="s">
        <v>824</v>
      </c>
      <c r="C4809" s="40" t="s">
        <v>7</v>
      </c>
      <c r="D4809" s="53" t="s">
        <v>1397</v>
      </c>
      <c r="E4809" s="53"/>
      <c r="F4809" s="53"/>
      <c r="G4809" s="53"/>
      <c r="H4809" s="53"/>
      <c r="I4809" s="20"/>
    </row>
    <row r="4810" spans="1:9" x14ac:dyDescent="0.25">
      <c r="A4810" s="52" t="s">
        <v>64</v>
      </c>
      <c r="B4810" s="52" t="s">
        <v>824</v>
      </c>
      <c r="C4810" s="40" t="s">
        <v>7</v>
      </c>
      <c r="D4810" s="53" t="s">
        <v>1398</v>
      </c>
      <c r="E4810" s="53"/>
      <c r="F4810" s="53"/>
      <c r="G4810" s="53"/>
      <c r="H4810" s="53"/>
      <c r="I4810" s="20"/>
    </row>
    <row r="4811" spans="1:9" x14ac:dyDescent="0.25">
      <c r="A4811" s="52" t="s">
        <v>64</v>
      </c>
      <c r="B4811" s="52" t="s">
        <v>824</v>
      </c>
      <c r="C4811" s="40" t="s">
        <v>7</v>
      </c>
      <c r="D4811" s="53" t="s">
        <v>1399</v>
      </c>
      <c r="E4811" s="53"/>
      <c r="F4811" s="53"/>
      <c r="G4811" s="53"/>
      <c r="H4811" s="53"/>
      <c r="I4811" s="20"/>
    </row>
    <row r="4812" spans="1:9" x14ac:dyDescent="0.25">
      <c r="A4812" s="52" t="s">
        <v>64</v>
      </c>
      <c r="B4812" s="52" t="s">
        <v>824</v>
      </c>
      <c r="C4812" s="40" t="s">
        <v>7</v>
      </c>
      <c r="D4812" s="53" t="s">
        <v>1400</v>
      </c>
      <c r="E4812" s="53"/>
      <c r="F4812" s="53"/>
      <c r="G4812" s="54" t="s">
        <v>1412</v>
      </c>
      <c r="H4812" s="53"/>
      <c r="I4812" s="20"/>
    </row>
    <row r="4813" spans="1:9" x14ac:dyDescent="0.25">
      <c r="A4813" s="52" t="s">
        <v>64</v>
      </c>
      <c r="B4813" s="52" t="s">
        <v>824</v>
      </c>
      <c r="C4813" s="40" t="s">
        <v>7</v>
      </c>
      <c r="D4813" s="53" t="s">
        <v>1402</v>
      </c>
      <c r="E4813" s="53" t="s">
        <v>984</v>
      </c>
      <c r="F4813" s="53" t="s">
        <v>1187</v>
      </c>
      <c r="G4813" s="54" t="s">
        <v>1413</v>
      </c>
      <c r="H4813" s="12" t="s">
        <v>101</v>
      </c>
      <c r="I4813" s="20">
        <v>123</v>
      </c>
    </row>
    <row r="4814" spans="1:9" x14ac:dyDescent="0.25">
      <c r="A4814" s="52" t="s">
        <v>64</v>
      </c>
      <c r="B4814" s="52" t="s">
        <v>824</v>
      </c>
      <c r="C4814" s="40" t="s">
        <v>7</v>
      </c>
      <c r="D4814" s="53" t="s">
        <v>1403</v>
      </c>
      <c r="E4814" s="53" t="s">
        <v>31</v>
      </c>
      <c r="F4814" s="53" t="s">
        <v>17</v>
      </c>
      <c r="G4814" s="54">
        <v>2659860841</v>
      </c>
      <c r="H4814" s="53" t="s">
        <v>96</v>
      </c>
      <c r="I4814" s="20">
        <v>1</v>
      </c>
    </row>
    <row r="4815" spans="1:9" x14ac:dyDescent="0.25">
      <c r="A4815" s="52" t="s">
        <v>64</v>
      </c>
      <c r="B4815" s="52" t="s">
        <v>824</v>
      </c>
      <c r="C4815" s="40" t="s">
        <v>7</v>
      </c>
      <c r="D4815" s="53" t="s">
        <v>1404</v>
      </c>
      <c r="E4815" s="53" t="s">
        <v>31</v>
      </c>
      <c r="F4815" s="53" t="s">
        <v>17</v>
      </c>
      <c r="G4815" s="54">
        <v>2657516106</v>
      </c>
      <c r="H4815" s="53" t="s">
        <v>96</v>
      </c>
      <c r="I4815" s="20">
        <v>1</v>
      </c>
    </row>
    <row r="4816" spans="1:9" x14ac:dyDescent="0.25">
      <c r="A4816" s="52" t="s">
        <v>64</v>
      </c>
      <c r="B4816" s="52" t="s">
        <v>824</v>
      </c>
      <c r="C4816" s="40" t="s">
        <v>7</v>
      </c>
      <c r="D4816" s="53" t="s">
        <v>1405</v>
      </c>
      <c r="E4816" s="53" t="s">
        <v>31</v>
      </c>
      <c r="F4816" s="53" t="s">
        <v>17</v>
      </c>
      <c r="G4816" s="54">
        <v>2657516098</v>
      </c>
      <c r="H4816" s="53" t="s">
        <v>96</v>
      </c>
      <c r="I4816" s="20">
        <v>1</v>
      </c>
    </row>
    <row r="4817" spans="1:9" x14ac:dyDescent="0.25">
      <c r="A4817" s="52" t="s">
        <v>64</v>
      </c>
      <c r="B4817" s="52" t="s">
        <v>824</v>
      </c>
      <c r="C4817" s="40" t="s">
        <v>7</v>
      </c>
      <c r="D4817" s="53" t="s">
        <v>1406</v>
      </c>
      <c r="E4817" s="53"/>
      <c r="F4817" s="53" t="s">
        <v>17</v>
      </c>
      <c r="G4817" s="54">
        <v>2656958945</v>
      </c>
      <c r="H4817" s="53" t="s">
        <v>96</v>
      </c>
      <c r="I4817" s="20">
        <v>4</v>
      </c>
    </row>
    <row r="4818" spans="1:9" x14ac:dyDescent="0.25">
      <c r="A4818" s="52" t="s">
        <v>64</v>
      </c>
      <c r="B4818" s="52" t="s">
        <v>824</v>
      </c>
      <c r="C4818" s="40" t="s">
        <v>7</v>
      </c>
      <c r="D4818" s="53" t="s">
        <v>1407</v>
      </c>
      <c r="E4818" s="53"/>
      <c r="F4818" s="53"/>
      <c r="G4818" s="54">
        <v>2657554131</v>
      </c>
      <c r="H4818" s="53" t="s">
        <v>96</v>
      </c>
      <c r="I4818" s="20">
        <v>1</v>
      </c>
    </row>
    <row r="4819" spans="1:9" x14ac:dyDescent="0.25">
      <c r="A4819" s="52" t="s">
        <v>64</v>
      </c>
      <c r="B4819" s="52" t="s">
        <v>824</v>
      </c>
      <c r="C4819" s="40" t="s">
        <v>7</v>
      </c>
      <c r="D4819" s="53" t="s">
        <v>1408</v>
      </c>
      <c r="E4819" s="53"/>
      <c r="F4819" s="53"/>
      <c r="G4819" s="54">
        <v>2658456181</v>
      </c>
      <c r="H4819" s="53" t="s">
        <v>96</v>
      </c>
      <c r="I4819" s="20">
        <v>1</v>
      </c>
    </row>
    <row r="4820" spans="1:9" x14ac:dyDescent="0.25">
      <c r="A4820" s="52" t="s">
        <v>64</v>
      </c>
      <c r="B4820" s="52" t="s">
        <v>824</v>
      </c>
      <c r="C4820" s="40" t="s">
        <v>7</v>
      </c>
      <c r="D4820" s="53" t="s">
        <v>1409</v>
      </c>
      <c r="E4820" s="53" t="s">
        <v>1188</v>
      </c>
      <c r="F4820" s="53" t="s">
        <v>1176</v>
      </c>
      <c r="G4820" s="54" t="s">
        <v>1414</v>
      </c>
      <c r="H4820" s="12" t="s">
        <v>101</v>
      </c>
      <c r="I4820" s="20">
        <v>30</v>
      </c>
    </row>
    <row r="4821" spans="1:9" x14ac:dyDescent="0.25">
      <c r="A4821" s="52" t="s">
        <v>64</v>
      </c>
      <c r="B4821" s="52" t="s">
        <v>824</v>
      </c>
      <c r="C4821" s="40" t="s">
        <v>7</v>
      </c>
      <c r="D4821" s="53" t="s">
        <v>1410</v>
      </c>
      <c r="E4821" s="41" t="s">
        <v>1430</v>
      </c>
      <c r="F4821" s="53" t="s">
        <v>1176</v>
      </c>
      <c r="G4821" s="54" t="s">
        <v>1414</v>
      </c>
      <c r="H4821" s="12" t="s">
        <v>101</v>
      </c>
      <c r="I4821" s="20">
        <v>5.68</v>
      </c>
    </row>
    <row r="4822" spans="1:9" x14ac:dyDescent="0.25">
      <c r="A4822" s="52" t="s">
        <v>64</v>
      </c>
      <c r="B4822" s="52" t="s">
        <v>824</v>
      </c>
      <c r="C4822" s="40" t="s">
        <v>7</v>
      </c>
      <c r="D4822" s="53" t="s">
        <v>853</v>
      </c>
      <c r="E4822" s="53" t="s">
        <v>1209</v>
      </c>
      <c r="F4822" s="53" t="s">
        <v>1176</v>
      </c>
      <c r="G4822" s="53"/>
      <c r="H4822" s="53"/>
      <c r="I4822" s="20">
        <v>0.95</v>
      </c>
    </row>
    <row r="4823" spans="1:9" x14ac:dyDescent="0.25">
      <c r="A4823" s="52" t="s">
        <v>64</v>
      </c>
      <c r="B4823" s="52" t="s">
        <v>824</v>
      </c>
      <c r="C4823" s="40" t="s">
        <v>7</v>
      </c>
      <c r="D4823" s="53" t="s">
        <v>852</v>
      </c>
      <c r="E4823" s="53" t="s">
        <v>984</v>
      </c>
      <c r="F4823" s="53" t="s">
        <v>1201</v>
      </c>
      <c r="G4823" s="53" t="s">
        <v>1165</v>
      </c>
      <c r="H4823" s="53" t="s">
        <v>96</v>
      </c>
      <c r="I4823" s="20">
        <v>2</v>
      </c>
    </row>
    <row r="4824" spans="1:9" x14ac:dyDescent="0.25">
      <c r="A4824" s="52" t="s">
        <v>64</v>
      </c>
      <c r="B4824" s="52" t="s">
        <v>824</v>
      </c>
      <c r="C4824" s="40" t="s">
        <v>7</v>
      </c>
      <c r="D4824" s="53" t="s">
        <v>1416</v>
      </c>
      <c r="E4824" s="41" t="s">
        <v>1431</v>
      </c>
      <c r="F4824" s="41" t="s">
        <v>19</v>
      </c>
      <c r="G4824" s="54">
        <v>2657655466</v>
      </c>
      <c r="H4824" s="53" t="s">
        <v>96</v>
      </c>
      <c r="I4824" s="20">
        <v>1</v>
      </c>
    </row>
    <row r="4825" spans="1:9" x14ac:dyDescent="0.25">
      <c r="A4825" s="52" t="s">
        <v>64</v>
      </c>
      <c r="B4825" s="52" t="s">
        <v>824</v>
      </c>
      <c r="C4825" s="40" t="s">
        <v>7</v>
      </c>
      <c r="D4825" s="53" t="s">
        <v>1417</v>
      </c>
      <c r="E4825" s="41" t="s">
        <v>1431</v>
      </c>
      <c r="F4825" s="41" t="s">
        <v>17</v>
      </c>
      <c r="G4825" s="54">
        <v>2657655490</v>
      </c>
      <c r="H4825" s="53" t="s">
        <v>96</v>
      </c>
      <c r="I4825" s="20">
        <v>1</v>
      </c>
    </row>
    <row r="4826" spans="1:9" x14ac:dyDescent="0.25">
      <c r="A4826" s="52" t="s">
        <v>64</v>
      </c>
      <c r="B4826" s="52" t="s">
        <v>824</v>
      </c>
      <c r="C4826" s="40" t="s">
        <v>7</v>
      </c>
      <c r="D4826" s="53" t="s">
        <v>1418</v>
      </c>
      <c r="E4826" s="41" t="s">
        <v>20</v>
      </c>
      <c r="F4826" s="41" t="s">
        <v>17</v>
      </c>
      <c r="G4826" s="54">
        <v>2658711163</v>
      </c>
      <c r="H4826" s="53" t="s">
        <v>96</v>
      </c>
      <c r="I4826" s="20">
        <v>1</v>
      </c>
    </row>
    <row r="4827" spans="1:9" x14ac:dyDescent="0.25">
      <c r="A4827" s="52" t="s">
        <v>64</v>
      </c>
      <c r="B4827" s="52" t="s">
        <v>824</v>
      </c>
      <c r="C4827" s="40" t="s">
        <v>7</v>
      </c>
      <c r="D4827" s="53" t="s">
        <v>1419</v>
      </c>
      <c r="E4827" s="41" t="s">
        <v>984</v>
      </c>
      <c r="F4827" s="41" t="s">
        <v>1207</v>
      </c>
      <c r="G4827" s="54">
        <v>57546145</v>
      </c>
      <c r="H4827" s="53" t="s">
        <v>96</v>
      </c>
      <c r="I4827" s="20">
        <v>1</v>
      </c>
    </row>
    <row r="4828" spans="1:9" x14ac:dyDescent="0.25">
      <c r="A4828" s="52" t="s">
        <v>64</v>
      </c>
      <c r="B4828" s="52" t="s">
        <v>824</v>
      </c>
      <c r="C4828" s="40" t="s">
        <v>7</v>
      </c>
      <c r="D4828" s="53" t="s">
        <v>1420</v>
      </c>
      <c r="E4828" s="41" t="s">
        <v>1432</v>
      </c>
      <c r="F4828" s="41" t="s">
        <v>1433</v>
      </c>
      <c r="G4828" s="56" t="s">
        <v>1434</v>
      </c>
      <c r="H4828" s="53" t="s">
        <v>96</v>
      </c>
      <c r="I4828" s="20">
        <v>2</v>
      </c>
    </row>
    <row r="4829" spans="1:9" x14ac:dyDescent="0.25">
      <c r="A4829" s="52" t="s">
        <v>64</v>
      </c>
      <c r="B4829" s="52" t="s">
        <v>824</v>
      </c>
      <c r="C4829" s="40" t="s">
        <v>7</v>
      </c>
      <c r="D4829" s="53" t="s">
        <v>1421</v>
      </c>
      <c r="E4829" s="53"/>
      <c r="F4829" s="53"/>
      <c r="G4829" s="54"/>
      <c r="H4829" s="53"/>
      <c r="I4829" s="20"/>
    </row>
    <row r="4830" spans="1:9" x14ac:dyDescent="0.25">
      <c r="A4830" s="52" t="s">
        <v>64</v>
      </c>
      <c r="B4830" s="52" t="s">
        <v>824</v>
      </c>
      <c r="C4830" s="40" t="s">
        <v>7</v>
      </c>
      <c r="D4830" s="53" t="s">
        <v>1422</v>
      </c>
      <c r="E4830" s="41" t="s">
        <v>20</v>
      </c>
      <c r="F4830" s="41" t="s">
        <v>566</v>
      </c>
      <c r="G4830" s="54">
        <v>2658348009</v>
      </c>
      <c r="H4830" s="53" t="s">
        <v>96</v>
      </c>
      <c r="I4830" s="20">
        <v>2</v>
      </c>
    </row>
    <row r="4831" spans="1:9" x14ac:dyDescent="0.25">
      <c r="A4831" s="52" t="s">
        <v>64</v>
      </c>
      <c r="B4831" s="52" t="s">
        <v>824</v>
      </c>
      <c r="C4831" s="40" t="s">
        <v>7</v>
      </c>
      <c r="D4831" s="53" t="s">
        <v>1423</v>
      </c>
      <c r="E4831" s="41" t="s">
        <v>20</v>
      </c>
      <c r="F4831" s="41" t="s">
        <v>29</v>
      </c>
      <c r="G4831" s="54">
        <v>2658488892</v>
      </c>
      <c r="H4831" s="53" t="s">
        <v>96</v>
      </c>
      <c r="I4831" s="20">
        <v>2</v>
      </c>
    </row>
    <row r="4832" spans="1:9" x14ac:dyDescent="0.25">
      <c r="A4832" s="52" t="s">
        <v>64</v>
      </c>
      <c r="B4832" s="52" t="s">
        <v>824</v>
      </c>
      <c r="C4832" s="40" t="s">
        <v>7</v>
      </c>
      <c r="D4832" s="53" t="s">
        <v>1424</v>
      </c>
      <c r="E4832" s="41" t="s">
        <v>20</v>
      </c>
      <c r="F4832" s="41" t="s">
        <v>29</v>
      </c>
      <c r="G4832" s="54">
        <v>2659598575</v>
      </c>
      <c r="H4832" s="53" t="s">
        <v>96</v>
      </c>
      <c r="I4832" s="20">
        <v>1</v>
      </c>
    </row>
    <row r="4833" spans="1:9" x14ac:dyDescent="0.25">
      <c r="A4833" s="52" t="s">
        <v>64</v>
      </c>
      <c r="B4833" s="52" t="s">
        <v>824</v>
      </c>
      <c r="C4833" s="40" t="s">
        <v>7</v>
      </c>
      <c r="D4833" s="53" t="s">
        <v>1425</v>
      </c>
      <c r="E4833" s="41" t="s">
        <v>1070</v>
      </c>
      <c r="F4833" s="41" t="s">
        <v>1437</v>
      </c>
      <c r="G4833" s="54"/>
      <c r="H4833" s="53" t="s">
        <v>96</v>
      </c>
      <c r="I4833" s="20">
        <v>1</v>
      </c>
    </row>
    <row r="4834" spans="1:9" x14ac:dyDescent="0.25">
      <c r="A4834" s="52" t="s">
        <v>64</v>
      </c>
      <c r="B4834" s="52" t="s">
        <v>824</v>
      </c>
      <c r="C4834" s="40" t="s">
        <v>7</v>
      </c>
      <c r="D4834" s="53" t="s">
        <v>1426</v>
      </c>
      <c r="E4834" s="41" t="s">
        <v>31</v>
      </c>
      <c r="F4834" s="41" t="s">
        <v>17</v>
      </c>
      <c r="G4834" s="54">
        <v>2659860841</v>
      </c>
      <c r="H4834" s="53" t="s">
        <v>96</v>
      </c>
      <c r="I4834" s="20">
        <v>1</v>
      </c>
    </row>
    <row r="4835" spans="1:9" x14ac:dyDescent="0.25">
      <c r="A4835" s="52" t="s">
        <v>64</v>
      </c>
      <c r="B4835" s="52" t="s">
        <v>824</v>
      </c>
      <c r="C4835" s="40" t="s">
        <v>7</v>
      </c>
      <c r="D4835" s="53" t="s">
        <v>1427</v>
      </c>
      <c r="E4835" s="41" t="s">
        <v>31</v>
      </c>
      <c r="F4835" s="41" t="s">
        <v>17</v>
      </c>
      <c r="G4835" s="54">
        <v>2657516106</v>
      </c>
      <c r="H4835" s="53" t="s">
        <v>96</v>
      </c>
      <c r="I4835" s="20">
        <v>1</v>
      </c>
    </row>
    <row r="4836" spans="1:9" x14ac:dyDescent="0.25">
      <c r="A4836" s="52" t="s">
        <v>64</v>
      </c>
      <c r="B4836" s="52" t="s">
        <v>824</v>
      </c>
      <c r="C4836" s="40" t="s">
        <v>7</v>
      </c>
      <c r="D4836" s="53" t="s">
        <v>1428</v>
      </c>
      <c r="E4836" s="41" t="s">
        <v>31</v>
      </c>
      <c r="F4836" s="41" t="s">
        <v>17</v>
      </c>
      <c r="G4836" s="54">
        <v>2657516098</v>
      </c>
      <c r="H4836" s="53" t="s">
        <v>96</v>
      </c>
      <c r="I4836" s="20">
        <v>1</v>
      </c>
    </row>
    <row r="4837" spans="1:9" x14ac:dyDescent="0.25">
      <c r="A4837" s="52" t="s">
        <v>64</v>
      </c>
      <c r="B4837" s="52" t="s">
        <v>824</v>
      </c>
      <c r="C4837" s="40" t="s">
        <v>7</v>
      </c>
      <c r="D4837" s="53" t="s">
        <v>1429</v>
      </c>
      <c r="E4837" s="41" t="s">
        <v>1066</v>
      </c>
      <c r="F4837" s="41" t="s">
        <v>566</v>
      </c>
      <c r="G4837" s="54">
        <v>2657441941</v>
      </c>
      <c r="H4837" s="53" t="s">
        <v>96</v>
      </c>
      <c r="I4837" s="20">
        <v>1</v>
      </c>
    </row>
    <row r="4838" spans="1:9" x14ac:dyDescent="0.25">
      <c r="A4838" s="52" t="s">
        <v>64</v>
      </c>
      <c r="B4838" s="52" t="s">
        <v>824</v>
      </c>
      <c r="C4838" s="40" t="s">
        <v>22</v>
      </c>
      <c r="D4838" s="53" t="s">
        <v>1338</v>
      </c>
      <c r="E4838" s="53"/>
      <c r="F4838" s="53"/>
      <c r="G4838" s="53"/>
      <c r="H4838" s="53"/>
      <c r="I4838" s="20"/>
    </row>
    <row r="4839" spans="1:9" x14ac:dyDescent="0.25">
      <c r="A4839" s="52" t="s">
        <v>64</v>
      </c>
      <c r="B4839" s="52" t="s">
        <v>824</v>
      </c>
      <c r="C4839" s="40" t="s">
        <v>22</v>
      </c>
      <c r="D4839" s="53" t="s">
        <v>1339</v>
      </c>
      <c r="E4839" s="53"/>
      <c r="F4839" s="53"/>
      <c r="G4839" s="53"/>
      <c r="H4839" s="53"/>
      <c r="I4839" s="20"/>
    </row>
    <row r="4840" spans="1:9" x14ac:dyDescent="0.25">
      <c r="A4840" s="52" t="s">
        <v>64</v>
      </c>
      <c r="B4840" s="52" t="s">
        <v>824</v>
      </c>
      <c r="C4840" s="40" t="s">
        <v>22</v>
      </c>
      <c r="D4840" s="53" t="s">
        <v>1340</v>
      </c>
      <c r="E4840" s="53"/>
      <c r="F4840" s="53"/>
      <c r="G4840" s="53"/>
      <c r="H4840" s="53"/>
      <c r="I4840" s="20"/>
    </row>
    <row r="4841" spans="1:9" x14ac:dyDescent="0.25">
      <c r="A4841" s="52" t="s">
        <v>64</v>
      </c>
      <c r="B4841" s="52" t="s">
        <v>824</v>
      </c>
      <c r="C4841" s="40" t="s">
        <v>22</v>
      </c>
      <c r="D4841" s="53" t="s">
        <v>1341</v>
      </c>
      <c r="E4841" s="53"/>
      <c r="F4841" s="53"/>
      <c r="G4841" s="53"/>
      <c r="H4841" s="53"/>
      <c r="I4841" s="20"/>
    </row>
    <row r="4842" spans="1:9" x14ac:dyDescent="0.25">
      <c r="A4842" s="52" t="s">
        <v>64</v>
      </c>
      <c r="B4842" s="52" t="s">
        <v>824</v>
      </c>
      <c r="C4842" s="40" t="s">
        <v>22</v>
      </c>
      <c r="D4842" s="53" t="s">
        <v>1342</v>
      </c>
      <c r="E4842" s="53"/>
      <c r="F4842" s="53"/>
      <c r="G4842" s="53"/>
      <c r="H4842" s="53"/>
      <c r="I4842" s="20"/>
    </row>
    <row r="4843" spans="1:9" x14ac:dyDescent="0.25">
      <c r="A4843" s="52" t="s">
        <v>64</v>
      </c>
      <c r="B4843" s="52" t="s">
        <v>824</v>
      </c>
      <c r="C4843" s="40" t="s">
        <v>22</v>
      </c>
      <c r="D4843" s="53" t="s">
        <v>1342</v>
      </c>
      <c r="E4843" s="53"/>
      <c r="F4843" s="53"/>
      <c r="G4843" s="53"/>
      <c r="H4843" s="53"/>
      <c r="I4843" s="20"/>
    </row>
    <row r="4844" spans="1:9" x14ac:dyDescent="0.25">
      <c r="A4844" s="52" t="s">
        <v>64</v>
      </c>
      <c r="B4844" s="52" t="s">
        <v>824</v>
      </c>
      <c r="C4844" s="40" t="s">
        <v>22</v>
      </c>
      <c r="D4844" s="53" t="s">
        <v>1343</v>
      </c>
      <c r="E4844" s="53"/>
      <c r="F4844" s="53"/>
      <c r="G4844" s="53"/>
      <c r="H4844" s="53"/>
      <c r="I4844" s="20"/>
    </row>
    <row r="4845" spans="1:9" x14ac:dyDescent="0.25">
      <c r="A4845" s="52" t="s">
        <v>64</v>
      </c>
      <c r="B4845" s="52" t="s">
        <v>824</v>
      </c>
      <c r="C4845" s="40" t="s">
        <v>22</v>
      </c>
      <c r="D4845" s="53" t="s">
        <v>1344</v>
      </c>
      <c r="E4845" s="53"/>
      <c r="F4845" s="53"/>
      <c r="G4845" s="53"/>
      <c r="H4845" s="53"/>
      <c r="I4845" s="20"/>
    </row>
    <row r="4846" spans="1:9" x14ac:dyDescent="0.25">
      <c r="A4846" s="52" t="s">
        <v>64</v>
      </c>
      <c r="B4846" s="52" t="s">
        <v>824</v>
      </c>
      <c r="C4846" s="40" t="s">
        <v>22</v>
      </c>
      <c r="D4846" s="53" t="s">
        <v>1345</v>
      </c>
      <c r="E4846" s="53"/>
      <c r="F4846" s="53"/>
      <c r="G4846" s="53"/>
      <c r="H4846" s="53"/>
      <c r="I4846" s="20"/>
    </row>
    <row r="4847" spans="1:9" x14ac:dyDescent="0.25">
      <c r="A4847" s="52" t="s">
        <v>64</v>
      </c>
      <c r="B4847" s="52" t="s">
        <v>824</v>
      </c>
      <c r="C4847" s="40" t="s">
        <v>22</v>
      </c>
      <c r="D4847" s="53" t="s">
        <v>1346</v>
      </c>
      <c r="E4847" s="53"/>
      <c r="F4847" s="53"/>
      <c r="G4847" s="53"/>
      <c r="H4847" s="53"/>
      <c r="I4847" s="20"/>
    </row>
    <row r="4848" spans="1:9" x14ac:dyDescent="0.25">
      <c r="A4848" s="52" t="s">
        <v>64</v>
      </c>
      <c r="B4848" s="52" t="s">
        <v>824</v>
      </c>
      <c r="C4848" s="40" t="s">
        <v>22</v>
      </c>
      <c r="D4848" s="53" t="s">
        <v>1347</v>
      </c>
      <c r="E4848" s="53"/>
      <c r="F4848" s="53"/>
      <c r="G4848" s="53"/>
      <c r="H4848" s="53"/>
      <c r="I4848" s="20"/>
    </row>
    <row r="4849" spans="1:9" x14ac:dyDescent="0.25">
      <c r="A4849" s="52" t="s">
        <v>64</v>
      </c>
      <c r="B4849" s="52" t="s">
        <v>824</v>
      </c>
      <c r="C4849" s="40" t="s">
        <v>22</v>
      </c>
      <c r="D4849" s="53" t="s">
        <v>1348</v>
      </c>
      <c r="E4849" s="53"/>
      <c r="F4849" s="53"/>
      <c r="G4849" s="53"/>
      <c r="H4849" s="53"/>
      <c r="I4849" s="20"/>
    </row>
    <row r="4850" spans="1:9" x14ac:dyDescent="0.25">
      <c r="A4850" s="52" t="s">
        <v>64</v>
      </c>
      <c r="B4850" s="52" t="s">
        <v>824</v>
      </c>
      <c r="C4850" s="40" t="s">
        <v>22</v>
      </c>
      <c r="D4850" s="53" t="s">
        <v>1349</v>
      </c>
      <c r="E4850" s="53"/>
      <c r="F4850" s="53"/>
      <c r="G4850" s="53"/>
      <c r="H4850" s="53"/>
      <c r="I4850" s="20"/>
    </row>
    <row r="4851" spans="1:9" x14ac:dyDescent="0.25">
      <c r="A4851" s="52" t="s">
        <v>64</v>
      </c>
      <c r="B4851" s="52" t="s">
        <v>824</v>
      </c>
      <c r="C4851" s="40" t="s">
        <v>22</v>
      </c>
      <c r="D4851" s="53" t="s">
        <v>1350</v>
      </c>
      <c r="E4851" s="53"/>
      <c r="F4851" s="53"/>
      <c r="G4851" s="53"/>
      <c r="H4851" s="53"/>
      <c r="I4851" s="20"/>
    </row>
    <row r="4852" spans="1:9" x14ac:dyDescent="0.25">
      <c r="A4852" s="52" t="s">
        <v>64</v>
      </c>
      <c r="B4852" s="52" t="s">
        <v>824</v>
      </c>
      <c r="C4852" s="40" t="s">
        <v>22</v>
      </c>
      <c r="D4852" s="53" t="s">
        <v>1351</v>
      </c>
      <c r="E4852" s="53"/>
      <c r="F4852" s="53"/>
      <c r="G4852" s="53"/>
      <c r="H4852" s="53"/>
      <c r="I4852" s="20"/>
    </row>
    <row r="4853" spans="1:9" x14ac:dyDescent="0.25">
      <c r="A4853" s="52" t="s">
        <v>64</v>
      </c>
      <c r="B4853" s="52" t="s">
        <v>824</v>
      </c>
      <c r="C4853" s="40" t="s">
        <v>22</v>
      </c>
      <c r="D4853" s="53" t="s">
        <v>1352</v>
      </c>
      <c r="E4853" s="53"/>
      <c r="F4853" s="53"/>
      <c r="G4853" s="53"/>
      <c r="H4853" s="53"/>
      <c r="I4853" s="20"/>
    </row>
    <row r="4854" spans="1:9" x14ac:dyDescent="0.25">
      <c r="A4854" s="52" t="s">
        <v>64</v>
      </c>
      <c r="B4854" s="52" t="s">
        <v>824</v>
      </c>
      <c r="C4854" s="40" t="s">
        <v>22</v>
      </c>
      <c r="D4854" s="53" t="s">
        <v>1353</v>
      </c>
      <c r="E4854" s="53"/>
      <c r="F4854" s="53"/>
      <c r="G4854" s="53"/>
      <c r="H4854" s="53"/>
      <c r="I4854" s="20"/>
    </row>
    <row r="4855" spans="1:9" x14ac:dyDescent="0.25">
      <c r="A4855" s="52" t="s">
        <v>64</v>
      </c>
      <c r="B4855" s="52" t="s">
        <v>824</v>
      </c>
      <c r="C4855" s="40" t="s">
        <v>22</v>
      </c>
      <c r="D4855" s="53" t="s">
        <v>1354</v>
      </c>
      <c r="E4855" s="53"/>
      <c r="F4855" s="53"/>
      <c r="G4855" s="53"/>
      <c r="H4855" s="53"/>
      <c r="I4855" s="20"/>
    </row>
    <row r="4856" spans="1:9" x14ac:dyDescent="0.25">
      <c r="A4856" s="52" t="s">
        <v>64</v>
      </c>
      <c r="B4856" s="52" t="s">
        <v>824</v>
      </c>
      <c r="C4856" s="40" t="s">
        <v>22</v>
      </c>
      <c r="D4856" s="53" t="s">
        <v>1355</v>
      </c>
      <c r="E4856" s="53"/>
      <c r="F4856" s="53"/>
      <c r="G4856" s="53"/>
      <c r="H4856" s="53"/>
      <c r="I4856" s="20"/>
    </row>
    <row r="4857" spans="1:9" x14ac:dyDescent="0.25">
      <c r="A4857" s="52" t="s">
        <v>64</v>
      </c>
      <c r="B4857" s="52" t="s">
        <v>824</v>
      </c>
      <c r="C4857" s="40" t="s">
        <v>22</v>
      </c>
      <c r="D4857" s="53" t="s">
        <v>1356</v>
      </c>
      <c r="E4857" s="53"/>
      <c r="F4857" s="53"/>
      <c r="G4857" s="53"/>
      <c r="H4857" s="53"/>
      <c r="I4857" s="20"/>
    </row>
    <row r="4858" spans="1:9" x14ac:dyDescent="0.25">
      <c r="A4858" s="52" t="s">
        <v>64</v>
      </c>
      <c r="B4858" s="52" t="s">
        <v>824</v>
      </c>
      <c r="C4858" s="40" t="s">
        <v>22</v>
      </c>
      <c r="D4858" s="53" t="s">
        <v>1357</v>
      </c>
      <c r="E4858" s="53"/>
      <c r="F4858" s="53"/>
      <c r="G4858" s="53"/>
      <c r="H4858" s="53"/>
      <c r="I4858" s="20"/>
    </row>
    <row r="4859" spans="1:9" x14ac:dyDescent="0.25">
      <c r="A4859" s="52" t="s">
        <v>64</v>
      </c>
      <c r="B4859" s="52" t="s">
        <v>824</v>
      </c>
      <c r="C4859" s="40" t="s">
        <v>22</v>
      </c>
      <c r="D4859" s="53" t="s">
        <v>1358</v>
      </c>
      <c r="E4859" s="53"/>
      <c r="F4859" s="53"/>
      <c r="G4859" s="53"/>
      <c r="H4859" s="53"/>
      <c r="I4859" s="20"/>
    </row>
    <row r="4860" spans="1:9" x14ac:dyDescent="0.25">
      <c r="A4860" s="52" t="s">
        <v>64</v>
      </c>
      <c r="B4860" s="52" t="s">
        <v>824</v>
      </c>
      <c r="C4860" s="40" t="s">
        <v>22</v>
      </c>
      <c r="D4860" s="53" t="s">
        <v>1359</v>
      </c>
      <c r="E4860" s="53"/>
      <c r="F4860" s="53"/>
      <c r="G4860" s="53"/>
      <c r="H4860" s="53"/>
      <c r="I4860" s="20"/>
    </row>
    <row r="4861" spans="1:9" x14ac:dyDescent="0.25">
      <c r="A4861" s="52" t="s">
        <v>64</v>
      </c>
      <c r="B4861" s="52" t="s">
        <v>824</v>
      </c>
      <c r="C4861" s="40" t="s">
        <v>22</v>
      </c>
      <c r="D4861" s="53" t="s">
        <v>1360</v>
      </c>
      <c r="E4861" s="53"/>
      <c r="F4861" s="53"/>
      <c r="G4861" s="53"/>
      <c r="H4861" s="53"/>
      <c r="I4861" s="20"/>
    </row>
    <row r="4862" spans="1:9" x14ac:dyDescent="0.25">
      <c r="A4862" s="52" t="s">
        <v>64</v>
      </c>
      <c r="B4862" s="52" t="s">
        <v>824</v>
      </c>
      <c r="C4862" s="40" t="s">
        <v>22</v>
      </c>
      <c r="D4862" s="53" t="s">
        <v>1359</v>
      </c>
      <c r="E4862" s="53"/>
      <c r="F4862" s="53"/>
      <c r="G4862" s="53"/>
      <c r="H4862" s="53"/>
      <c r="I4862" s="20"/>
    </row>
    <row r="4863" spans="1:9" x14ac:dyDescent="0.25">
      <c r="A4863" s="52" t="s">
        <v>64</v>
      </c>
      <c r="B4863" s="52" t="s">
        <v>824</v>
      </c>
      <c r="C4863" s="40" t="s">
        <v>22</v>
      </c>
      <c r="D4863" s="53" t="s">
        <v>1285</v>
      </c>
      <c r="E4863" s="53" t="s">
        <v>15</v>
      </c>
      <c r="F4863" s="53" t="s">
        <v>16</v>
      </c>
      <c r="G4863" s="53" t="s">
        <v>1363</v>
      </c>
      <c r="H4863" s="12" t="s">
        <v>101</v>
      </c>
      <c r="I4863" s="20">
        <v>45</v>
      </c>
    </row>
    <row r="4864" spans="1:9" x14ac:dyDescent="0.25">
      <c r="A4864" s="52" t="s">
        <v>64</v>
      </c>
      <c r="B4864" s="52" t="s">
        <v>824</v>
      </c>
      <c r="C4864" s="40" t="s">
        <v>22</v>
      </c>
      <c r="D4864" s="53" t="s">
        <v>1287</v>
      </c>
      <c r="E4864" s="53" t="s">
        <v>15</v>
      </c>
      <c r="F4864" s="53" t="s">
        <v>18</v>
      </c>
      <c r="G4864" s="54">
        <v>2657890444</v>
      </c>
      <c r="H4864" s="53" t="s">
        <v>96</v>
      </c>
      <c r="I4864" s="20">
        <v>2</v>
      </c>
    </row>
    <row r="4865" spans="1:9" x14ac:dyDescent="0.25">
      <c r="A4865" s="52" t="s">
        <v>64</v>
      </c>
      <c r="B4865" s="52" t="s">
        <v>824</v>
      </c>
      <c r="C4865" s="40" t="s">
        <v>22</v>
      </c>
      <c r="D4865" s="53" t="s">
        <v>1288</v>
      </c>
      <c r="E4865" s="53" t="s">
        <v>15</v>
      </c>
      <c r="F4865" s="53" t="s">
        <v>1051</v>
      </c>
      <c r="G4865" s="54">
        <v>2657294829</v>
      </c>
      <c r="H4865" s="53" t="s">
        <v>96</v>
      </c>
      <c r="I4865" s="20">
        <v>1</v>
      </c>
    </row>
    <row r="4866" spans="1:9" x14ac:dyDescent="0.25">
      <c r="A4866" s="52" t="s">
        <v>64</v>
      </c>
      <c r="B4866" s="52" t="s">
        <v>824</v>
      </c>
      <c r="C4866" s="40" t="s">
        <v>22</v>
      </c>
      <c r="D4866" s="53" t="s">
        <v>1289</v>
      </c>
      <c r="E4866" s="53" t="s">
        <v>15</v>
      </c>
      <c r="F4866" s="53" t="s">
        <v>1051</v>
      </c>
      <c r="G4866" s="54">
        <v>2658383143</v>
      </c>
      <c r="H4866" s="53" t="s">
        <v>96</v>
      </c>
      <c r="I4866" s="20">
        <v>2</v>
      </c>
    </row>
    <row r="4867" spans="1:9" x14ac:dyDescent="0.25">
      <c r="A4867" s="52" t="s">
        <v>64</v>
      </c>
      <c r="B4867" s="52" t="s">
        <v>824</v>
      </c>
      <c r="C4867" s="40" t="s">
        <v>22</v>
      </c>
      <c r="D4867" s="53" t="s">
        <v>1361</v>
      </c>
      <c r="E4867" s="53"/>
      <c r="F4867" s="53" t="s">
        <v>17</v>
      </c>
      <c r="G4867" s="53">
        <v>2652252061</v>
      </c>
      <c r="H4867" s="53" t="s">
        <v>96</v>
      </c>
      <c r="I4867" s="20">
        <v>1</v>
      </c>
    </row>
    <row r="4868" spans="1:9" x14ac:dyDescent="0.25">
      <c r="A4868" s="52" t="s">
        <v>64</v>
      </c>
      <c r="B4868" s="52" t="s">
        <v>824</v>
      </c>
      <c r="C4868" s="40" t="s">
        <v>22</v>
      </c>
      <c r="D4868" s="53" t="s">
        <v>1362</v>
      </c>
      <c r="E4868" s="53"/>
      <c r="F4868" s="53" t="s">
        <v>17</v>
      </c>
      <c r="G4868" s="53">
        <v>2652252061</v>
      </c>
      <c r="H4868" s="53" t="s">
        <v>96</v>
      </c>
      <c r="I4868" s="20">
        <v>1</v>
      </c>
    </row>
    <row r="4869" spans="1:9" x14ac:dyDescent="0.25">
      <c r="A4869" s="52" t="s">
        <v>64</v>
      </c>
      <c r="B4869" s="52" t="s">
        <v>824</v>
      </c>
      <c r="C4869" s="40" t="s">
        <v>22</v>
      </c>
      <c r="D4869" s="53" t="s">
        <v>1371</v>
      </c>
      <c r="E4869" s="53"/>
      <c r="F4869" s="53"/>
      <c r="G4869" s="53"/>
      <c r="H4869" s="53"/>
      <c r="I4869" s="20"/>
    </row>
    <row r="4870" spans="1:9" x14ac:dyDescent="0.25">
      <c r="A4870" s="52" t="s">
        <v>64</v>
      </c>
      <c r="B4870" s="52" t="s">
        <v>824</v>
      </c>
      <c r="C4870" s="40" t="s">
        <v>22</v>
      </c>
      <c r="D4870" s="53" t="s">
        <v>1372</v>
      </c>
      <c r="E4870" s="53"/>
      <c r="F4870" s="53"/>
      <c r="G4870" s="53"/>
      <c r="H4870" s="53"/>
      <c r="I4870" s="20"/>
    </row>
    <row r="4871" spans="1:9" x14ac:dyDescent="0.25">
      <c r="A4871" s="52" t="s">
        <v>64</v>
      </c>
      <c r="B4871" s="52" t="s">
        <v>824</v>
      </c>
      <c r="C4871" s="40" t="s">
        <v>22</v>
      </c>
      <c r="D4871" s="53" t="s">
        <v>1373</v>
      </c>
      <c r="E4871" s="53"/>
      <c r="F4871" s="53"/>
      <c r="G4871" s="53"/>
      <c r="H4871" s="53"/>
      <c r="I4871" s="20"/>
    </row>
    <row r="4872" spans="1:9" ht="75" x14ac:dyDescent="0.25">
      <c r="A4872" s="52" t="s">
        <v>64</v>
      </c>
      <c r="B4872" s="52" t="s">
        <v>824</v>
      </c>
      <c r="C4872" s="40" t="s">
        <v>22</v>
      </c>
      <c r="D4872" s="55" t="s">
        <v>1415</v>
      </c>
      <c r="E4872" s="53"/>
      <c r="F4872" s="53"/>
      <c r="G4872" s="53"/>
      <c r="H4872" s="53"/>
      <c r="I4872" s="20"/>
    </row>
    <row r="4873" spans="1:9" x14ac:dyDescent="0.25">
      <c r="A4873" s="52" t="s">
        <v>64</v>
      </c>
      <c r="B4873" s="52" t="s">
        <v>824</v>
      </c>
      <c r="C4873" s="40" t="s">
        <v>22</v>
      </c>
      <c r="D4873" s="53" t="s">
        <v>1375</v>
      </c>
      <c r="E4873" s="53"/>
      <c r="F4873" s="53"/>
      <c r="G4873" s="53"/>
      <c r="H4873" s="53"/>
      <c r="I4873" s="20"/>
    </row>
    <row r="4874" spans="1:9" x14ac:dyDescent="0.25">
      <c r="A4874" s="52" t="s">
        <v>64</v>
      </c>
      <c r="B4874" s="52" t="s">
        <v>824</v>
      </c>
      <c r="C4874" s="40" t="s">
        <v>22</v>
      </c>
      <c r="D4874" s="53" t="s">
        <v>1376</v>
      </c>
      <c r="E4874" s="53"/>
      <c r="F4874" s="53"/>
      <c r="G4874" s="53"/>
      <c r="H4874" s="53"/>
      <c r="I4874" s="20"/>
    </row>
    <row r="4875" spans="1:9" x14ac:dyDescent="0.25">
      <c r="A4875" s="52" t="s">
        <v>64</v>
      </c>
      <c r="B4875" s="52" t="s">
        <v>824</v>
      </c>
      <c r="C4875" s="40" t="s">
        <v>22</v>
      </c>
      <c r="D4875" s="53" t="s">
        <v>1377</v>
      </c>
      <c r="E4875" s="53"/>
      <c r="F4875" s="53"/>
      <c r="G4875" s="53"/>
      <c r="H4875" s="53"/>
      <c r="I4875" s="20"/>
    </row>
    <row r="4876" spans="1:9" x14ac:dyDescent="0.25">
      <c r="A4876" s="52" t="s">
        <v>64</v>
      </c>
      <c r="B4876" s="52" t="s">
        <v>824</v>
      </c>
      <c r="C4876" s="40" t="s">
        <v>22</v>
      </c>
      <c r="D4876" s="53" t="s">
        <v>1377</v>
      </c>
      <c r="E4876" s="53"/>
      <c r="F4876" s="53"/>
      <c r="G4876" s="53"/>
      <c r="H4876" s="53"/>
      <c r="I4876" s="20"/>
    </row>
    <row r="4877" spans="1:9" x14ac:dyDescent="0.25">
      <c r="A4877" s="52" t="s">
        <v>64</v>
      </c>
      <c r="B4877" s="52" t="s">
        <v>824</v>
      </c>
      <c r="C4877" s="40" t="s">
        <v>22</v>
      </c>
      <c r="D4877" s="53" t="s">
        <v>1378</v>
      </c>
      <c r="E4877" s="53"/>
      <c r="F4877" s="53"/>
      <c r="G4877" s="53"/>
      <c r="H4877" s="53"/>
      <c r="I4877" s="20"/>
    </row>
    <row r="4878" spans="1:9" x14ac:dyDescent="0.25">
      <c r="A4878" s="52" t="s">
        <v>64</v>
      </c>
      <c r="B4878" s="52" t="s">
        <v>824</v>
      </c>
      <c r="C4878" s="40" t="s">
        <v>22</v>
      </c>
      <c r="D4878" s="53" t="s">
        <v>1379</v>
      </c>
      <c r="E4878" s="53"/>
      <c r="F4878" s="53"/>
      <c r="G4878" s="53"/>
      <c r="H4878" s="53"/>
      <c r="I4878" s="20"/>
    </row>
    <row r="4879" spans="1:9" x14ac:dyDescent="0.25">
      <c r="A4879" s="52" t="s">
        <v>64</v>
      </c>
      <c r="B4879" s="52" t="s">
        <v>824</v>
      </c>
      <c r="C4879" s="40" t="s">
        <v>22</v>
      </c>
      <c r="D4879" s="53" t="s">
        <v>1380</v>
      </c>
      <c r="E4879" s="53" t="s">
        <v>1175</v>
      </c>
      <c r="F4879" s="53" t="s">
        <v>1176</v>
      </c>
      <c r="G4879" s="53" t="s">
        <v>1411</v>
      </c>
      <c r="H4879" s="12" t="s">
        <v>101</v>
      </c>
      <c r="I4879" s="20">
        <v>5.8</v>
      </c>
    </row>
    <row r="4880" spans="1:9" x14ac:dyDescent="0.25">
      <c r="A4880" s="52" t="s">
        <v>64</v>
      </c>
      <c r="B4880" s="52" t="s">
        <v>824</v>
      </c>
      <c r="C4880" s="40" t="s">
        <v>22</v>
      </c>
      <c r="D4880" s="53" t="s">
        <v>1381</v>
      </c>
      <c r="E4880" s="53"/>
      <c r="F4880" s="53"/>
      <c r="G4880" s="53"/>
      <c r="H4880" s="53"/>
      <c r="I4880" s="20"/>
    </row>
    <row r="4881" spans="1:9" x14ac:dyDescent="0.25">
      <c r="A4881" s="52" t="s">
        <v>64</v>
      </c>
      <c r="B4881" s="52" t="s">
        <v>824</v>
      </c>
      <c r="C4881" s="40" t="s">
        <v>22</v>
      </c>
      <c r="D4881" s="53" t="s">
        <v>1382</v>
      </c>
      <c r="E4881" s="53" t="s">
        <v>21</v>
      </c>
      <c r="F4881" s="53" t="s">
        <v>26</v>
      </c>
      <c r="G4881" s="53" t="s">
        <v>1411</v>
      </c>
      <c r="H4881" s="53"/>
      <c r="I4881" s="20">
        <v>16</v>
      </c>
    </row>
    <row r="4882" spans="1:9" x14ac:dyDescent="0.25">
      <c r="A4882" s="52" t="s">
        <v>64</v>
      </c>
      <c r="B4882" s="52" t="s">
        <v>824</v>
      </c>
      <c r="C4882" s="40" t="s">
        <v>22</v>
      </c>
      <c r="D4882" s="53" t="s">
        <v>1383</v>
      </c>
      <c r="E4882" s="53"/>
      <c r="F4882" s="53"/>
      <c r="G4882" s="53"/>
      <c r="H4882" s="53"/>
      <c r="I4882" s="20"/>
    </row>
    <row r="4883" spans="1:9" x14ac:dyDescent="0.25">
      <c r="A4883" s="52" t="s">
        <v>64</v>
      </c>
      <c r="B4883" s="52" t="s">
        <v>824</v>
      </c>
      <c r="C4883" s="40" t="s">
        <v>22</v>
      </c>
      <c r="D4883" s="53" t="s">
        <v>1384</v>
      </c>
      <c r="E4883" s="53"/>
      <c r="F4883" s="53"/>
      <c r="G4883" s="53"/>
      <c r="H4883" s="53"/>
      <c r="I4883" s="20"/>
    </row>
    <row r="4884" spans="1:9" x14ac:dyDescent="0.25">
      <c r="A4884" s="52" t="s">
        <v>64</v>
      </c>
      <c r="B4884" s="52" t="s">
        <v>824</v>
      </c>
      <c r="C4884" s="40" t="s">
        <v>22</v>
      </c>
      <c r="D4884" s="53" t="s">
        <v>1385</v>
      </c>
      <c r="E4884" s="53"/>
      <c r="F4884" s="53"/>
      <c r="G4884" s="53"/>
      <c r="H4884" s="53"/>
      <c r="I4884" s="20"/>
    </row>
    <row r="4885" spans="1:9" x14ac:dyDescent="0.25">
      <c r="A4885" s="52" t="s">
        <v>64</v>
      </c>
      <c r="B4885" s="52" t="s">
        <v>824</v>
      </c>
      <c r="C4885" s="40" t="s">
        <v>22</v>
      </c>
      <c r="D4885" s="53" t="s">
        <v>1386</v>
      </c>
      <c r="E4885" s="53"/>
      <c r="F4885" s="53"/>
      <c r="G4885" s="53"/>
      <c r="H4885" s="53"/>
      <c r="I4885" s="20"/>
    </row>
    <row r="4886" spans="1:9" x14ac:dyDescent="0.25">
      <c r="A4886" s="52" t="s">
        <v>64</v>
      </c>
      <c r="B4886" s="52" t="s">
        <v>824</v>
      </c>
      <c r="C4886" s="40" t="s">
        <v>22</v>
      </c>
      <c r="D4886" s="53" t="s">
        <v>1387</v>
      </c>
      <c r="E4886" s="53"/>
      <c r="F4886" s="53"/>
      <c r="G4886" s="53"/>
      <c r="H4886" s="53"/>
      <c r="I4886" s="20"/>
    </row>
    <row r="4887" spans="1:9" x14ac:dyDescent="0.25">
      <c r="A4887" s="52" t="s">
        <v>64</v>
      </c>
      <c r="B4887" s="52" t="s">
        <v>824</v>
      </c>
      <c r="C4887" s="40" t="s">
        <v>22</v>
      </c>
      <c r="D4887" s="53" t="s">
        <v>1388</v>
      </c>
      <c r="E4887" s="53"/>
      <c r="F4887" s="53"/>
      <c r="G4887" s="53"/>
      <c r="H4887" s="53"/>
      <c r="I4887" s="20"/>
    </row>
    <row r="4888" spans="1:9" x14ac:dyDescent="0.25">
      <c r="A4888" s="52" t="s">
        <v>64</v>
      </c>
      <c r="B4888" s="52" t="s">
        <v>824</v>
      </c>
      <c r="C4888" s="40" t="s">
        <v>22</v>
      </c>
      <c r="D4888" s="53" t="s">
        <v>1389</v>
      </c>
      <c r="E4888" s="53"/>
      <c r="F4888" s="53"/>
      <c r="G4888" s="53"/>
      <c r="H4888" s="53"/>
      <c r="I4888" s="20"/>
    </row>
    <row r="4889" spans="1:9" x14ac:dyDescent="0.25">
      <c r="A4889" s="52" t="s">
        <v>64</v>
      </c>
      <c r="B4889" s="52" t="s">
        <v>824</v>
      </c>
      <c r="C4889" s="40" t="s">
        <v>22</v>
      </c>
      <c r="D4889" s="53" t="s">
        <v>1390</v>
      </c>
      <c r="E4889" s="53"/>
      <c r="F4889" s="53"/>
      <c r="G4889" s="53"/>
      <c r="H4889" s="53"/>
      <c r="I4889" s="20"/>
    </row>
    <row r="4890" spans="1:9" x14ac:dyDescent="0.25">
      <c r="A4890" s="52" t="s">
        <v>64</v>
      </c>
      <c r="B4890" s="52" t="s">
        <v>824</v>
      </c>
      <c r="C4890" s="40" t="s">
        <v>22</v>
      </c>
      <c r="D4890" s="53" t="s">
        <v>1391</v>
      </c>
      <c r="E4890" s="53"/>
      <c r="F4890" s="53"/>
      <c r="G4890" s="53"/>
      <c r="H4890" s="53"/>
      <c r="I4890" s="20"/>
    </row>
    <row r="4891" spans="1:9" x14ac:dyDescent="0.25">
      <c r="A4891" s="52" t="s">
        <v>64</v>
      </c>
      <c r="B4891" s="52" t="s">
        <v>824</v>
      </c>
      <c r="C4891" s="40" t="s">
        <v>22</v>
      </c>
      <c r="D4891" s="53" t="s">
        <v>1392</v>
      </c>
      <c r="E4891" s="53"/>
      <c r="F4891" s="53"/>
      <c r="G4891" s="53"/>
      <c r="H4891" s="53"/>
      <c r="I4891" s="20"/>
    </row>
    <row r="4892" spans="1:9" x14ac:dyDescent="0.25">
      <c r="A4892" s="52" t="s">
        <v>64</v>
      </c>
      <c r="B4892" s="52" t="s">
        <v>824</v>
      </c>
      <c r="C4892" s="40" t="s">
        <v>22</v>
      </c>
      <c r="D4892" s="53" t="s">
        <v>1393</v>
      </c>
      <c r="E4892" s="53"/>
      <c r="F4892" s="53"/>
      <c r="G4892" s="53"/>
      <c r="H4892" s="53"/>
      <c r="I4892" s="20"/>
    </row>
    <row r="4893" spans="1:9" x14ac:dyDescent="0.25">
      <c r="A4893" s="52" t="s">
        <v>64</v>
      </c>
      <c r="B4893" s="52" t="s">
        <v>824</v>
      </c>
      <c r="C4893" s="40" t="s">
        <v>22</v>
      </c>
      <c r="D4893" s="53" t="s">
        <v>1394</v>
      </c>
      <c r="E4893" s="53"/>
      <c r="F4893" s="53"/>
      <c r="G4893" s="53"/>
      <c r="H4893" s="53"/>
      <c r="I4893" s="20"/>
    </row>
    <row r="4894" spans="1:9" x14ac:dyDescent="0.25">
      <c r="A4894" s="52" t="s">
        <v>64</v>
      </c>
      <c r="B4894" s="52" t="s">
        <v>824</v>
      </c>
      <c r="C4894" s="40" t="s">
        <v>22</v>
      </c>
      <c r="D4894" s="53" t="s">
        <v>1395</v>
      </c>
      <c r="E4894" s="53"/>
      <c r="F4894" s="53"/>
      <c r="G4894" s="53"/>
      <c r="H4894" s="53"/>
      <c r="I4894" s="20"/>
    </row>
    <row r="4895" spans="1:9" x14ac:dyDescent="0.25">
      <c r="A4895" s="52" t="s">
        <v>64</v>
      </c>
      <c r="B4895" s="52" t="s">
        <v>824</v>
      </c>
      <c r="C4895" s="40" t="s">
        <v>22</v>
      </c>
      <c r="D4895" s="53" t="s">
        <v>1396</v>
      </c>
      <c r="E4895" s="53"/>
      <c r="F4895" s="53"/>
      <c r="G4895" s="53"/>
      <c r="H4895" s="53"/>
      <c r="I4895" s="20"/>
    </row>
    <row r="4896" spans="1:9" x14ac:dyDescent="0.25">
      <c r="A4896" s="52" t="s">
        <v>64</v>
      </c>
      <c r="B4896" s="52" t="s">
        <v>824</v>
      </c>
      <c r="C4896" s="40" t="s">
        <v>22</v>
      </c>
      <c r="D4896" s="53" t="s">
        <v>1397</v>
      </c>
      <c r="E4896" s="53"/>
      <c r="F4896" s="53"/>
      <c r="G4896" s="53"/>
      <c r="H4896" s="53"/>
      <c r="I4896" s="20"/>
    </row>
    <row r="4897" spans="1:9" x14ac:dyDescent="0.25">
      <c r="A4897" s="52" t="s">
        <v>64</v>
      </c>
      <c r="B4897" s="52" t="s">
        <v>824</v>
      </c>
      <c r="C4897" s="40" t="s">
        <v>22</v>
      </c>
      <c r="D4897" s="53" t="s">
        <v>1398</v>
      </c>
      <c r="E4897" s="53"/>
      <c r="F4897" s="53"/>
      <c r="G4897" s="53"/>
      <c r="H4897" s="53"/>
      <c r="I4897" s="20"/>
    </row>
    <row r="4898" spans="1:9" x14ac:dyDescent="0.25">
      <c r="A4898" s="52" t="s">
        <v>64</v>
      </c>
      <c r="B4898" s="52" t="s">
        <v>824</v>
      </c>
      <c r="C4898" s="40" t="s">
        <v>22</v>
      </c>
      <c r="D4898" s="53" t="s">
        <v>1399</v>
      </c>
      <c r="E4898" s="53"/>
      <c r="F4898" s="53"/>
      <c r="G4898" s="53"/>
      <c r="H4898" s="53"/>
      <c r="I4898" s="20"/>
    </row>
    <row r="4899" spans="1:9" x14ac:dyDescent="0.25">
      <c r="A4899" s="52" t="s">
        <v>64</v>
      </c>
      <c r="B4899" s="52" t="s">
        <v>824</v>
      </c>
      <c r="C4899" s="40" t="s">
        <v>22</v>
      </c>
      <c r="D4899" s="53" t="s">
        <v>1400</v>
      </c>
      <c r="E4899" s="53"/>
      <c r="F4899" s="53"/>
      <c r="G4899" s="54" t="s">
        <v>1412</v>
      </c>
      <c r="H4899" s="53"/>
      <c r="I4899" s="20"/>
    </row>
    <row r="4900" spans="1:9" x14ac:dyDescent="0.25">
      <c r="A4900" s="52" t="s">
        <v>64</v>
      </c>
      <c r="B4900" s="52" t="s">
        <v>824</v>
      </c>
      <c r="C4900" s="40" t="s">
        <v>22</v>
      </c>
      <c r="D4900" s="53" t="s">
        <v>1402</v>
      </c>
      <c r="E4900" s="53" t="s">
        <v>984</v>
      </c>
      <c r="F4900" s="53" t="s">
        <v>1187</v>
      </c>
      <c r="G4900" s="54" t="s">
        <v>1413</v>
      </c>
      <c r="H4900" s="12" t="s">
        <v>101</v>
      </c>
      <c r="I4900" s="20">
        <v>123</v>
      </c>
    </row>
    <row r="4901" spans="1:9" x14ac:dyDescent="0.25">
      <c r="A4901" s="52" t="s">
        <v>64</v>
      </c>
      <c r="B4901" s="52" t="s">
        <v>824</v>
      </c>
      <c r="C4901" s="40" t="s">
        <v>22</v>
      </c>
      <c r="D4901" s="53" t="s">
        <v>1403</v>
      </c>
      <c r="E4901" s="53" t="s">
        <v>31</v>
      </c>
      <c r="F4901" s="53" t="s">
        <v>17</v>
      </c>
      <c r="G4901" s="54">
        <v>2659860841</v>
      </c>
      <c r="H4901" s="53" t="s">
        <v>96</v>
      </c>
      <c r="I4901" s="20">
        <v>1</v>
      </c>
    </row>
    <row r="4902" spans="1:9" x14ac:dyDescent="0.25">
      <c r="A4902" s="52" t="s">
        <v>64</v>
      </c>
      <c r="B4902" s="52" t="s">
        <v>824</v>
      </c>
      <c r="C4902" s="40" t="s">
        <v>22</v>
      </c>
      <c r="D4902" s="53" t="s">
        <v>1404</v>
      </c>
      <c r="E4902" s="53" t="s">
        <v>31</v>
      </c>
      <c r="F4902" s="53" t="s">
        <v>17</v>
      </c>
      <c r="G4902" s="54">
        <v>2657516106</v>
      </c>
      <c r="H4902" s="53" t="s">
        <v>96</v>
      </c>
      <c r="I4902" s="20">
        <v>1</v>
      </c>
    </row>
    <row r="4903" spans="1:9" x14ac:dyDescent="0.25">
      <c r="A4903" s="52" t="s">
        <v>64</v>
      </c>
      <c r="B4903" s="52" t="s">
        <v>824</v>
      </c>
      <c r="C4903" s="40" t="s">
        <v>22</v>
      </c>
      <c r="D4903" s="53" t="s">
        <v>1405</v>
      </c>
      <c r="E4903" s="53" t="s">
        <v>31</v>
      </c>
      <c r="F4903" s="53" t="s">
        <v>17</v>
      </c>
      <c r="G4903" s="54">
        <v>2657516098</v>
      </c>
      <c r="H4903" s="53" t="s">
        <v>96</v>
      </c>
      <c r="I4903" s="20">
        <v>1</v>
      </c>
    </row>
    <row r="4904" spans="1:9" x14ac:dyDescent="0.25">
      <c r="A4904" s="52" t="s">
        <v>64</v>
      </c>
      <c r="B4904" s="52" t="s">
        <v>824</v>
      </c>
      <c r="C4904" s="40" t="s">
        <v>22</v>
      </c>
      <c r="D4904" s="53" t="s">
        <v>1406</v>
      </c>
      <c r="E4904" s="53"/>
      <c r="F4904" s="53" t="s">
        <v>17</v>
      </c>
      <c r="G4904" s="54">
        <v>2656958945</v>
      </c>
      <c r="H4904" s="53" t="s">
        <v>96</v>
      </c>
      <c r="I4904" s="20">
        <v>4</v>
      </c>
    </row>
    <row r="4905" spans="1:9" x14ac:dyDescent="0.25">
      <c r="A4905" s="52" t="s">
        <v>64</v>
      </c>
      <c r="B4905" s="52" t="s">
        <v>824</v>
      </c>
      <c r="C4905" s="40" t="s">
        <v>22</v>
      </c>
      <c r="D4905" s="53" t="s">
        <v>1407</v>
      </c>
      <c r="E4905" s="53"/>
      <c r="F4905" s="53"/>
      <c r="G4905" s="54">
        <v>2657554131</v>
      </c>
      <c r="H4905" s="53" t="s">
        <v>96</v>
      </c>
      <c r="I4905" s="20">
        <v>1</v>
      </c>
    </row>
    <row r="4906" spans="1:9" x14ac:dyDescent="0.25">
      <c r="A4906" s="52" t="s">
        <v>64</v>
      </c>
      <c r="B4906" s="52" t="s">
        <v>824</v>
      </c>
      <c r="C4906" s="40" t="s">
        <v>22</v>
      </c>
      <c r="D4906" s="53" t="s">
        <v>1408</v>
      </c>
      <c r="E4906" s="53"/>
      <c r="F4906" s="53"/>
      <c r="G4906" s="54">
        <v>2658456181</v>
      </c>
      <c r="H4906" s="53" t="s">
        <v>96</v>
      </c>
      <c r="I4906" s="20">
        <v>1</v>
      </c>
    </row>
    <row r="4907" spans="1:9" x14ac:dyDescent="0.25">
      <c r="A4907" s="52" t="s">
        <v>64</v>
      </c>
      <c r="B4907" s="52" t="s">
        <v>824</v>
      </c>
      <c r="C4907" s="40" t="s">
        <v>22</v>
      </c>
      <c r="D4907" s="53" t="s">
        <v>1409</v>
      </c>
      <c r="E4907" s="53" t="s">
        <v>1188</v>
      </c>
      <c r="F4907" s="53" t="s">
        <v>1176</v>
      </c>
      <c r="G4907" s="54" t="s">
        <v>1414</v>
      </c>
      <c r="H4907" s="12" t="s">
        <v>101</v>
      </c>
      <c r="I4907" s="20">
        <v>30</v>
      </c>
    </row>
    <row r="4908" spans="1:9" x14ac:dyDescent="0.25">
      <c r="A4908" s="52" t="s">
        <v>64</v>
      </c>
      <c r="B4908" s="52" t="s">
        <v>824</v>
      </c>
      <c r="C4908" s="40" t="s">
        <v>22</v>
      </c>
      <c r="D4908" s="53" t="s">
        <v>1410</v>
      </c>
      <c r="E4908" s="53" t="s">
        <v>1430</v>
      </c>
      <c r="F4908" s="53" t="s">
        <v>1176</v>
      </c>
      <c r="G4908" s="54" t="s">
        <v>1414</v>
      </c>
      <c r="H4908" s="12" t="s">
        <v>101</v>
      </c>
      <c r="I4908" s="20">
        <v>5.68</v>
      </c>
    </row>
    <row r="4909" spans="1:9" x14ac:dyDescent="0.25">
      <c r="A4909" s="52" t="s">
        <v>64</v>
      </c>
      <c r="B4909" s="52" t="s">
        <v>824</v>
      </c>
      <c r="C4909" s="40" t="s">
        <v>22</v>
      </c>
      <c r="D4909" s="53" t="s">
        <v>1438</v>
      </c>
      <c r="E4909" s="41" t="s">
        <v>20</v>
      </c>
      <c r="F4909" s="41" t="s">
        <v>1021</v>
      </c>
      <c r="G4909" s="53" t="s">
        <v>1439</v>
      </c>
      <c r="H4909" s="12" t="s">
        <v>101</v>
      </c>
      <c r="I4909" s="20">
        <v>310</v>
      </c>
    </row>
    <row r="4910" spans="1:9" x14ac:dyDescent="0.25">
      <c r="A4910" s="52" t="s">
        <v>64</v>
      </c>
      <c r="B4910" s="52" t="s">
        <v>824</v>
      </c>
      <c r="C4910" s="40" t="s">
        <v>22</v>
      </c>
      <c r="D4910" s="53" t="s">
        <v>1307</v>
      </c>
      <c r="E4910" s="41" t="s">
        <v>995</v>
      </c>
      <c r="F4910" s="41" t="s">
        <v>979</v>
      </c>
      <c r="G4910" s="53" t="s">
        <v>630</v>
      </c>
      <c r="H4910" s="12" t="s">
        <v>101</v>
      </c>
      <c r="I4910" s="20">
        <v>167</v>
      </c>
    </row>
    <row r="4911" spans="1:9" x14ac:dyDescent="0.25">
      <c r="A4911" s="52" t="s">
        <v>1440</v>
      </c>
      <c r="B4911" s="40" t="s">
        <v>657</v>
      </c>
      <c r="C4911" s="40" t="s">
        <v>6</v>
      </c>
      <c r="D4911" s="41" t="s">
        <v>1441</v>
      </c>
      <c r="E4911" s="53"/>
      <c r="F4911" s="53"/>
      <c r="G4911" s="53"/>
      <c r="H4911" s="53"/>
      <c r="I4911" s="20"/>
    </row>
    <row r="4912" spans="1:9" x14ac:dyDescent="0.25">
      <c r="A4912" s="52" t="s">
        <v>1440</v>
      </c>
      <c r="B4912" s="40" t="s">
        <v>657</v>
      </c>
      <c r="C4912" s="40" t="s">
        <v>6</v>
      </c>
      <c r="D4912" s="53" t="s">
        <v>855</v>
      </c>
      <c r="E4912" s="53"/>
      <c r="F4912" s="53"/>
      <c r="G4912" s="53"/>
      <c r="H4912" s="53"/>
      <c r="I4912" s="20"/>
    </row>
    <row r="4913" spans="1:9" x14ac:dyDescent="0.25">
      <c r="A4913" s="52" t="s">
        <v>1440</v>
      </c>
      <c r="B4913" s="40" t="s">
        <v>657</v>
      </c>
      <c r="C4913" s="40" t="s">
        <v>6</v>
      </c>
      <c r="D4913" s="53" t="s">
        <v>1442</v>
      </c>
      <c r="E4913" s="53"/>
      <c r="F4913" s="53"/>
      <c r="G4913" s="53"/>
      <c r="H4913" s="53"/>
      <c r="I4913" s="20"/>
    </row>
    <row r="4914" spans="1:9" x14ac:dyDescent="0.25">
      <c r="A4914" s="52" t="s">
        <v>1440</v>
      </c>
      <c r="B4914" s="40" t="s">
        <v>657</v>
      </c>
      <c r="C4914" s="40" t="s">
        <v>6</v>
      </c>
      <c r="D4914" s="53" t="s">
        <v>1443</v>
      </c>
      <c r="E4914" s="53"/>
      <c r="F4914" s="53"/>
      <c r="G4914" s="53"/>
      <c r="H4914" s="53"/>
      <c r="I4914" s="20"/>
    </row>
    <row r="4915" spans="1:9" x14ac:dyDescent="0.25">
      <c r="A4915" s="52" t="s">
        <v>1440</v>
      </c>
      <c r="B4915" s="40" t="s">
        <v>657</v>
      </c>
      <c r="C4915" s="40" t="s">
        <v>6</v>
      </c>
      <c r="D4915" s="53" t="s">
        <v>1444</v>
      </c>
      <c r="E4915" s="53"/>
      <c r="F4915" s="53"/>
      <c r="G4915" s="53"/>
      <c r="H4915" s="53"/>
      <c r="I4915" s="20"/>
    </row>
    <row r="4916" spans="1:9" x14ac:dyDescent="0.25">
      <c r="A4916" s="52" t="s">
        <v>1440</v>
      </c>
      <c r="B4916" s="40" t="s">
        <v>657</v>
      </c>
      <c r="C4916" s="40" t="s">
        <v>6</v>
      </c>
      <c r="D4916" s="53" t="s">
        <v>1445</v>
      </c>
      <c r="E4916" s="53"/>
      <c r="F4916" s="53"/>
      <c r="G4916" s="53"/>
      <c r="H4916" s="53"/>
      <c r="I4916" s="20"/>
    </row>
    <row r="4917" spans="1:9" x14ac:dyDescent="0.25">
      <c r="A4917" s="52" t="s">
        <v>1440</v>
      </c>
      <c r="B4917" s="40" t="s">
        <v>657</v>
      </c>
      <c r="C4917" s="40" t="s">
        <v>6</v>
      </c>
      <c r="D4917" s="53" t="s">
        <v>860</v>
      </c>
      <c r="E4917" s="53"/>
      <c r="F4917" s="53"/>
      <c r="G4917" s="53"/>
      <c r="H4917" s="53"/>
      <c r="I4917" s="20"/>
    </row>
    <row r="4918" spans="1:9" x14ac:dyDescent="0.25">
      <c r="A4918" s="52" t="s">
        <v>1440</v>
      </c>
      <c r="B4918" s="40" t="s">
        <v>657</v>
      </c>
      <c r="C4918" s="40" t="s">
        <v>6</v>
      </c>
      <c r="D4918" s="53" t="s">
        <v>856</v>
      </c>
      <c r="E4918" s="53"/>
      <c r="F4918" s="53"/>
      <c r="G4918" s="53"/>
      <c r="H4918" s="53"/>
      <c r="I4918" s="20"/>
    </row>
    <row r="4919" spans="1:9" x14ac:dyDescent="0.25">
      <c r="A4919" s="52" t="s">
        <v>1440</v>
      </c>
      <c r="B4919" s="40" t="s">
        <v>657</v>
      </c>
      <c r="C4919" s="40" t="s">
        <v>6</v>
      </c>
      <c r="D4919" s="53" t="s">
        <v>857</v>
      </c>
      <c r="E4919" s="53"/>
      <c r="F4919" s="53"/>
      <c r="G4919" s="53"/>
      <c r="H4919" s="53"/>
      <c r="I4919" s="20"/>
    </row>
    <row r="4920" spans="1:9" x14ac:dyDescent="0.25">
      <c r="A4920" s="52" t="s">
        <v>1440</v>
      </c>
      <c r="B4920" s="40" t="s">
        <v>657</v>
      </c>
      <c r="C4920" s="40" t="s">
        <v>6</v>
      </c>
      <c r="D4920" s="53" t="s">
        <v>858</v>
      </c>
      <c r="E4920" s="53"/>
      <c r="F4920" s="53"/>
      <c r="G4920" s="53"/>
      <c r="H4920" s="53"/>
      <c r="I4920" s="20"/>
    </row>
    <row r="4921" spans="1:9" x14ac:dyDescent="0.25">
      <c r="A4921" s="52" t="s">
        <v>1440</v>
      </c>
      <c r="B4921" s="40" t="s">
        <v>657</v>
      </c>
      <c r="C4921" s="40" t="s">
        <v>6</v>
      </c>
      <c r="D4921" s="53" t="s">
        <v>862</v>
      </c>
      <c r="E4921" s="53"/>
      <c r="F4921" s="53"/>
      <c r="G4921" s="53"/>
      <c r="H4921" s="53"/>
      <c r="I4921" s="20"/>
    </row>
    <row r="4922" spans="1:9" x14ac:dyDescent="0.25">
      <c r="A4922" s="52" t="s">
        <v>1440</v>
      </c>
      <c r="B4922" s="40" t="s">
        <v>657</v>
      </c>
      <c r="C4922" s="40" t="s">
        <v>6</v>
      </c>
      <c r="D4922" s="53" t="s">
        <v>863</v>
      </c>
      <c r="E4922" s="53"/>
      <c r="F4922" s="53"/>
      <c r="G4922" s="53"/>
      <c r="H4922" s="53"/>
      <c r="I4922" s="20"/>
    </row>
    <row r="4923" spans="1:9" x14ac:dyDescent="0.25">
      <c r="A4923" s="52" t="s">
        <v>1440</v>
      </c>
      <c r="B4923" s="40" t="s">
        <v>657</v>
      </c>
      <c r="C4923" s="40" t="s">
        <v>6</v>
      </c>
      <c r="D4923" s="53" t="s">
        <v>865</v>
      </c>
      <c r="E4923" s="53"/>
      <c r="F4923" s="53"/>
      <c r="G4923" s="53"/>
      <c r="H4923" s="53"/>
      <c r="I4923" s="20"/>
    </row>
    <row r="4924" spans="1:9" x14ac:dyDescent="0.25">
      <c r="A4924" s="52" t="s">
        <v>1440</v>
      </c>
      <c r="B4924" s="40" t="s">
        <v>657</v>
      </c>
      <c r="C4924" s="40" t="s">
        <v>6</v>
      </c>
      <c r="D4924" s="53" t="s">
        <v>866</v>
      </c>
      <c r="E4924" s="53"/>
      <c r="F4924" s="53"/>
      <c r="G4924" s="53"/>
      <c r="H4924" s="53"/>
      <c r="I4924" s="20"/>
    </row>
    <row r="4925" spans="1:9" x14ac:dyDescent="0.25">
      <c r="A4925" s="52" t="s">
        <v>1440</v>
      </c>
      <c r="B4925" s="40" t="s">
        <v>657</v>
      </c>
      <c r="C4925" s="40" t="s">
        <v>6</v>
      </c>
      <c r="D4925" s="53" t="s">
        <v>1446</v>
      </c>
      <c r="E4925" s="53"/>
      <c r="F4925" s="53"/>
      <c r="G4925" s="53"/>
      <c r="H4925" s="53"/>
      <c r="I4925" s="20"/>
    </row>
    <row r="4926" spans="1:9" x14ac:dyDescent="0.25">
      <c r="A4926" s="52" t="s">
        <v>1440</v>
      </c>
      <c r="B4926" s="40" t="s">
        <v>657</v>
      </c>
      <c r="C4926" s="40" t="s">
        <v>6</v>
      </c>
      <c r="D4926" s="53" t="s">
        <v>867</v>
      </c>
      <c r="E4926" s="53"/>
      <c r="F4926" s="53"/>
      <c r="G4926" s="53"/>
      <c r="H4926" s="53"/>
      <c r="I4926" s="20"/>
    </row>
    <row r="4927" spans="1:9" x14ac:dyDescent="0.25">
      <c r="A4927" s="52" t="s">
        <v>1440</v>
      </c>
      <c r="B4927" s="40" t="s">
        <v>657</v>
      </c>
      <c r="C4927" s="40" t="s">
        <v>6</v>
      </c>
      <c r="D4927" s="53" t="s">
        <v>1447</v>
      </c>
      <c r="E4927" s="53"/>
      <c r="F4927" s="53"/>
      <c r="G4927" s="53"/>
      <c r="H4927" s="53"/>
      <c r="I4927" s="20"/>
    </row>
    <row r="4928" spans="1:9" x14ac:dyDescent="0.25">
      <c r="A4928" s="52" t="s">
        <v>1440</v>
      </c>
      <c r="B4928" s="40" t="s">
        <v>657</v>
      </c>
      <c r="C4928" s="40" t="s">
        <v>6</v>
      </c>
      <c r="D4928" s="53" t="s">
        <v>870</v>
      </c>
      <c r="E4928" s="53"/>
      <c r="F4928" s="53"/>
      <c r="G4928" s="53"/>
      <c r="H4928" s="53"/>
      <c r="I4928" s="20"/>
    </row>
    <row r="4929" spans="1:9" x14ac:dyDescent="0.25">
      <c r="A4929" s="52" t="s">
        <v>1440</v>
      </c>
      <c r="B4929" s="40" t="s">
        <v>657</v>
      </c>
      <c r="C4929" s="40" t="s">
        <v>6</v>
      </c>
      <c r="D4929" s="53" t="s">
        <v>871</v>
      </c>
      <c r="E4929" s="53"/>
      <c r="F4929" s="53"/>
      <c r="G4929" s="53"/>
      <c r="H4929" s="53"/>
      <c r="I4929" s="20"/>
    </row>
    <row r="4930" spans="1:9" x14ac:dyDescent="0.25">
      <c r="A4930" s="52" t="s">
        <v>1440</v>
      </c>
      <c r="B4930" s="40" t="s">
        <v>657</v>
      </c>
      <c r="C4930" s="40" t="s">
        <v>6</v>
      </c>
      <c r="D4930" s="53" t="s">
        <v>872</v>
      </c>
      <c r="E4930" s="53"/>
      <c r="F4930" s="53"/>
      <c r="G4930" s="53"/>
      <c r="H4930" s="53"/>
      <c r="I4930" s="20"/>
    </row>
    <row r="4931" spans="1:9" x14ac:dyDescent="0.25">
      <c r="A4931" s="52" t="s">
        <v>1440</v>
      </c>
      <c r="B4931" s="40" t="s">
        <v>657</v>
      </c>
      <c r="C4931" s="40" t="s">
        <v>6</v>
      </c>
      <c r="D4931" s="53" t="s">
        <v>1448</v>
      </c>
      <c r="E4931" s="53"/>
      <c r="F4931" s="53"/>
      <c r="G4931" s="53"/>
      <c r="H4931" s="53"/>
      <c r="I4931" s="20"/>
    </row>
    <row r="4932" spans="1:9" x14ac:dyDescent="0.25">
      <c r="A4932" s="52" t="s">
        <v>1440</v>
      </c>
      <c r="B4932" s="40" t="s">
        <v>657</v>
      </c>
      <c r="C4932" s="40" t="s">
        <v>6</v>
      </c>
      <c r="D4932" s="53" t="s">
        <v>1449</v>
      </c>
      <c r="E4932" s="53"/>
      <c r="F4932" s="53"/>
      <c r="G4932" s="53"/>
      <c r="H4932" s="53"/>
      <c r="I4932" s="20"/>
    </row>
    <row r="4933" spans="1:9" x14ac:dyDescent="0.25">
      <c r="A4933" s="52" t="s">
        <v>1440</v>
      </c>
      <c r="B4933" s="40" t="s">
        <v>657</v>
      </c>
      <c r="C4933" s="40" t="s">
        <v>6</v>
      </c>
      <c r="D4933" s="53" t="s">
        <v>860</v>
      </c>
      <c r="E4933" s="53"/>
      <c r="F4933" s="53"/>
      <c r="G4933" s="53"/>
      <c r="H4933" s="53"/>
      <c r="I4933" s="20"/>
    </row>
    <row r="4934" spans="1:9" x14ac:dyDescent="0.25">
      <c r="A4934" s="52" t="s">
        <v>1440</v>
      </c>
      <c r="B4934" s="40" t="s">
        <v>657</v>
      </c>
      <c r="C4934" s="40" t="s">
        <v>6</v>
      </c>
      <c r="D4934" s="53" t="s">
        <v>1450</v>
      </c>
      <c r="E4934" s="53"/>
      <c r="F4934" s="53"/>
      <c r="G4934" s="53"/>
      <c r="H4934" s="53"/>
      <c r="I4934" s="20"/>
    </row>
    <row r="4935" spans="1:9" x14ac:dyDescent="0.25">
      <c r="A4935" s="52" t="s">
        <v>1440</v>
      </c>
      <c r="B4935" s="40" t="s">
        <v>657</v>
      </c>
      <c r="C4935" s="40" t="s">
        <v>6</v>
      </c>
      <c r="D4935" s="53" t="s">
        <v>874</v>
      </c>
      <c r="E4935" s="53"/>
      <c r="F4935" s="53"/>
      <c r="G4935" s="53"/>
      <c r="H4935" s="53"/>
      <c r="I4935" s="20"/>
    </row>
    <row r="4936" spans="1:9" x14ac:dyDescent="0.25">
      <c r="A4936" s="52" t="s">
        <v>1440</v>
      </c>
      <c r="B4936" s="40" t="s">
        <v>657</v>
      </c>
      <c r="C4936" s="40" t="s">
        <v>6</v>
      </c>
      <c r="D4936" s="53" t="s">
        <v>868</v>
      </c>
      <c r="E4936" s="53"/>
      <c r="F4936" s="53"/>
      <c r="G4936" s="53"/>
      <c r="H4936" s="53"/>
      <c r="I4936" s="20"/>
    </row>
    <row r="4937" spans="1:9" x14ac:dyDescent="0.25">
      <c r="A4937" s="52" t="s">
        <v>1440</v>
      </c>
      <c r="B4937" s="40" t="s">
        <v>657</v>
      </c>
      <c r="C4937" s="40" t="s">
        <v>6</v>
      </c>
      <c r="D4937" s="53" t="s">
        <v>1451</v>
      </c>
      <c r="E4937" s="53"/>
      <c r="F4937" s="53"/>
      <c r="G4937" s="53"/>
      <c r="H4937" s="53"/>
      <c r="I4937" s="20"/>
    </row>
    <row r="4938" spans="1:9" x14ac:dyDescent="0.25">
      <c r="A4938" s="52" t="s">
        <v>1440</v>
      </c>
      <c r="B4938" s="40" t="s">
        <v>657</v>
      </c>
      <c r="C4938" s="40" t="s">
        <v>6</v>
      </c>
      <c r="D4938" s="53" t="s">
        <v>875</v>
      </c>
      <c r="E4938" s="53"/>
      <c r="F4938" s="53"/>
      <c r="G4938" s="53"/>
      <c r="H4938" s="53"/>
      <c r="I4938" s="20"/>
    </row>
    <row r="4939" spans="1:9" x14ac:dyDescent="0.25">
      <c r="A4939" s="52" t="s">
        <v>1440</v>
      </c>
      <c r="B4939" s="40" t="s">
        <v>657</v>
      </c>
      <c r="C4939" s="40" t="s">
        <v>6</v>
      </c>
      <c r="D4939" s="53" t="s">
        <v>876</v>
      </c>
      <c r="E4939" s="53"/>
      <c r="F4939" s="53"/>
      <c r="G4939" s="53"/>
      <c r="H4939" s="53"/>
      <c r="I4939" s="20"/>
    </row>
    <row r="4940" spans="1:9" x14ac:dyDescent="0.25">
      <c r="A4940" s="52" t="s">
        <v>1440</v>
      </c>
      <c r="B4940" s="40" t="s">
        <v>657</v>
      </c>
      <c r="C4940" s="40" t="s">
        <v>6</v>
      </c>
      <c r="D4940" s="53" t="s">
        <v>1452</v>
      </c>
      <c r="E4940" s="53"/>
      <c r="F4940" s="53"/>
      <c r="G4940" s="53"/>
      <c r="H4940" s="53"/>
      <c r="I4940" s="20"/>
    </row>
    <row r="4941" spans="1:9" x14ac:dyDescent="0.25">
      <c r="A4941" s="52" t="s">
        <v>1440</v>
      </c>
      <c r="B4941" s="40" t="s">
        <v>657</v>
      </c>
      <c r="C4941" s="40" t="s">
        <v>6</v>
      </c>
      <c r="D4941" s="53" t="s">
        <v>1453</v>
      </c>
      <c r="E4941" s="53"/>
      <c r="F4941" s="53"/>
      <c r="G4941" s="53"/>
      <c r="H4941" s="53"/>
      <c r="I4941" s="20"/>
    </row>
    <row r="4942" spans="1:9" x14ac:dyDescent="0.25">
      <c r="A4942" s="52" t="s">
        <v>1440</v>
      </c>
      <c r="B4942" s="40" t="s">
        <v>657</v>
      </c>
      <c r="C4942" s="40" t="s">
        <v>6</v>
      </c>
      <c r="D4942" s="53" t="s">
        <v>873</v>
      </c>
      <c r="E4942" s="53"/>
      <c r="F4942" s="53"/>
      <c r="G4942" s="53"/>
      <c r="H4942" s="53"/>
      <c r="I4942" s="20"/>
    </row>
    <row r="4943" spans="1:9" x14ac:dyDescent="0.25">
      <c r="A4943" s="52" t="s">
        <v>1440</v>
      </c>
      <c r="B4943" s="40" t="s">
        <v>657</v>
      </c>
      <c r="C4943" s="40" t="s">
        <v>6</v>
      </c>
      <c r="D4943" s="53" t="s">
        <v>1454</v>
      </c>
      <c r="E4943" s="53"/>
      <c r="F4943" s="53"/>
      <c r="G4943" s="53"/>
      <c r="H4943" s="53"/>
      <c r="I4943" s="20"/>
    </row>
    <row r="4944" spans="1:9" x14ac:dyDescent="0.25">
      <c r="A4944" s="52" t="s">
        <v>1440</v>
      </c>
      <c r="B4944" s="40" t="s">
        <v>657</v>
      </c>
      <c r="C4944" s="40" t="s">
        <v>6</v>
      </c>
      <c r="D4944" s="53" t="s">
        <v>877</v>
      </c>
      <c r="E4944" s="53"/>
      <c r="F4944" s="53"/>
      <c r="G4944" s="53"/>
      <c r="H4944" s="53"/>
      <c r="I4944" s="20"/>
    </row>
    <row r="4945" spans="1:9" x14ac:dyDescent="0.25">
      <c r="A4945" s="52" t="s">
        <v>1440</v>
      </c>
      <c r="B4945" s="40" t="s">
        <v>657</v>
      </c>
      <c r="C4945" s="40" t="s">
        <v>6</v>
      </c>
      <c r="D4945" s="53" t="s">
        <v>878</v>
      </c>
      <c r="E4945" s="41" t="s">
        <v>15</v>
      </c>
      <c r="F4945" s="41" t="s">
        <v>16</v>
      </c>
      <c r="G4945" s="41" t="s">
        <v>1461</v>
      </c>
      <c r="H4945" s="12" t="s">
        <v>101</v>
      </c>
      <c r="I4945" s="20">
        <v>54</v>
      </c>
    </row>
    <row r="4946" spans="1:9" x14ac:dyDescent="0.25">
      <c r="A4946" s="52" t="s">
        <v>1440</v>
      </c>
      <c r="B4946" s="40" t="s">
        <v>657</v>
      </c>
      <c r="C4946" s="40" t="s">
        <v>6</v>
      </c>
      <c r="D4946" s="53" t="s">
        <v>1455</v>
      </c>
      <c r="E4946" s="41" t="s">
        <v>15</v>
      </c>
      <c r="F4946" s="41" t="s">
        <v>18</v>
      </c>
      <c r="G4946" s="53" t="s">
        <v>1459</v>
      </c>
      <c r="H4946" s="41" t="s">
        <v>96</v>
      </c>
      <c r="I4946" s="20">
        <v>1</v>
      </c>
    </row>
    <row r="4947" spans="1:9" x14ac:dyDescent="0.25">
      <c r="A4947" s="52" t="s">
        <v>1440</v>
      </c>
      <c r="B4947" s="40" t="s">
        <v>657</v>
      </c>
      <c r="C4947" s="40" t="s">
        <v>6</v>
      </c>
      <c r="D4947" s="53" t="s">
        <v>880</v>
      </c>
      <c r="E4947" s="41" t="s">
        <v>15</v>
      </c>
      <c r="F4947" s="41" t="s">
        <v>1462</v>
      </c>
      <c r="G4947" s="53" t="s">
        <v>408</v>
      </c>
      <c r="H4947" s="41" t="s">
        <v>96</v>
      </c>
      <c r="I4947" s="20">
        <v>2</v>
      </c>
    </row>
    <row r="4948" spans="1:9" x14ac:dyDescent="0.25">
      <c r="A4948" s="52" t="s">
        <v>1440</v>
      </c>
      <c r="B4948" s="40" t="s">
        <v>657</v>
      </c>
      <c r="C4948" s="40" t="s">
        <v>6</v>
      </c>
      <c r="D4948" s="53" t="s">
        <v>881</v>
      </c>
      <c r="E4948" s="41" t="s">
        <v>15</v>
      </c>
      <c r="F4948" s="41" t="s">
        <v>711</v>
      </c>
      <c r="G4948" s="53" t="s">
        <v>1161</v>
      </c>
      <c r="H4948" s="41" t="s">
        <v>96</v>
      </c>
      <c r="I4948" s="20">
        <v>2</v>
      </c>
    </row>
    <row r="4949" spans="1:9" x14ac:dyDescent="0.25">
      <c r="A4949" s="52" t="s">
        <v>1440</v>
      </c>
      <c r="B4949" s="40" t="s">
        <v>657</v>
      </c>
      <c r="C4949" s="40" t="s">
        <v>6</v>
      </c>
      <c r="D4949" s="53" t="s">
        <v>1456</v>
      </c>
      <c r="E4949" s="53"/>
      <c r="F4949" s="53"/>
      <c r="G4949" s="53"/>
      <c r="H4949" s="53"/>
      <c r="I4949" s="20"/>
    </row>
    <row r="4950" spans="1:9" x14ac:dyDescent="0.25">
      <c r="A4950" s="52" t="s">
        <v>1440</v>
      </c>
      <c r="B4950" s="40" t="s">
        <v>657</v>
      </c>
      <c r="C4950" s="40" t="s">
        <v>6</v>
      </c>
      <c r="D4950" s="53" t="s">
        <v>1457</v>
      </c>
      <c r="E4950" s="53"/>
      <c r="F4950" s="53"/>
      <c r="G4950" s="53"/>
      <c r="H4950" s="53"/>
      <c r="I4950" s="20"/>
    </row>
    <row r="4951" spans="1:9" x14ac:dyDescent="0.25">
      <c r="A4951" s="52" t="s">
        <v>1440</v>
      </c>
      <c r="B4951" s="40" t="s">
        <v>657</v>
      </c>
      <c r="C4951" s="40" t="s">
        <v>6</v>
      </c>
      <c r="D4951" s="53" t="s">
        <v>1292</v>
      </c>
      <c r="E4951" s="41" t="s">
        <v>995</v>
      </c>
      <c r="F4951" s="41" t="s">
        <v>711</v>
      </c>
      <c r="G4951" s="53" t="s">
        <v>1460</v>
      </c>
      <c r="H4951" s="41" t="s">
        <v>96</v>
      </c>
      <c r="I4951" s="20">
        <v>1</v>
      </c>
    </row>
    <row r="4952" spans="1:9" x14ac:dyDescent="0.25">
      <c r="A4952" s="52" t="s">
        <v>1440</v>
      </c>
      <c r="B4952" s="52" t="s">
        <v>657</v>
      </c>
      <c r="C4952" s="40" t="s">
        <v>4</v>
      </c>
      <c r="D4952" s="53" t="s">
        <v>1441</v>
      </c>
      <c r="E4952" s="53"/>
      <c r="F4952" s="53"/>
      <c r="G4952" s="53"/>
      <c r="H4952" s="53"/>
      <c r="I4952" s="20"/>
    </row>
    <row r="4953" spans="1:9" x14ac:dyDescent="0.25">
      <c r="A4953" s="52" t="s">
        <v>1440</v>
      </c>
      <c r="B4953" s="52" t="s">
        <v>657</v>
      </c>
      <c r="C4953" s="40" t="s">
        <v>4</v>
      </c>
      <c r="D4953" s="53" t="s">
        <v>855</v>
      </c>
      <c r="E4953" s="53"/>
      <c r="F4953" s="53"/>
      <c r="G4953" s="53"/>
      <c r="H4953" s="53"/>
      <c r="I4953" s="20"/>
    </row>
    <row r="4954" spans="1:9" x14ac:dyDescent="0.25">
      <c r="A4954" s="52" t="s">
        <v>1440</v>
      </c>
      <c r="B4954" s="52" t="s">
        <v>657</v>
      </c>
      <c r="C4954" s="40" t="s">
        <v>4</v>
      </c>
      <c r="D4954" s="53" t="s">
        <v>1442</v>
      </c>
      <c r="E4954" s="53"/>
      <c r="F4954" s="53"/>
      <c r="G4954" s="53"/>
      <c r="H4954" s="53"/>
      <c r="I4954" s="20"/>
    </row>
    <row r="4955" spans="1:9" x14ac:dyDescent="0.25">
      <c r="A4955" s="52" t="s">
        <v>1440</v>
      </c>
      <c r="B4955" s="52" t="s">
        <v>657</v>
      </c>
      <c r="C4955" s="40" t="s">
        <v>4</v>
      </c>
      <c r="D4955" s="53" t="s">
        <v>1443</v>
      </c>
      <c r="E4955" s="53"/>
      <c r="F4955" s="53"/>
      <c r="G4955" s="53"/>
      <c r="H4955" s="53"/>
      <c r="I4955" s="20"/>
    </row>
    <row r="4956" spans="1:9" x14ac:dyDescent="0.25">
      <c r="A4956" s="52" t="s">
        <v>1440</v>
      </c>
      <c r="B4956" s="52" t="s">
        <v>657</v>
      </c>
      <c r="C4956" s="40" t="s">
        <v>4</v>
      </c>
      <c r="D4956" s="53" t="s">
        <v>1444</v>
      </c>
      <c r="E4956" s="53"/>
      <c r="F4956" s="53"/>
      <c r="G4956" s="53"/>
      <c r="H4956" s="53"/>
      <c r="I4956" s="20"/>
    </row>
    <row r="4957" spans="1:9" x14ac:dyDescent="0.25">
      <c r="A4957" s="52" t="s">
        <v>1440</v>
      </c>
      <c r="B4957" s="52" t="s">
        <v>657</v>
      </c>
      <c r="C4957" s="40" t="s">
        <v>4</v>
      </c>
      <c r="D4957" s="53" t="s">
        <v>1445</v>
      </c>
      <c r="E4957" s="53"/>
      <c r="F4957" s="53"/>
      <c r="G4957" s="53"/>
      <c r="H4957" s="53"/>
      <c r="I4957" s="20"/>
    </row>
    <row r="4958" spans="1:9" x14ac:dyDescent="0.25">
      <c r="A4958" s="52" t="s">
        <v>1440</v>
      </c>
      <c r="B4958" s="52" t="s">
        <v>657</v>
      </c>
      <c r="C4958" s="40" t="s">
        <v>4</v>
      </c>
      <c r="D4958" s="53" t="s">
        <v>860</v>
      </c>
      <c r="E4958" s="53"/>
      <c r="F4958" s="53"/>
      <c r="G4958" s="53"/>
      <c r="H4958" s="53"/>
      <c r="I4958" s="20"/>
    </row>
    <row r="4959" spans="1:9" x14ac:dyDescent="0.25">
      <c r="A4959" s="52" t="s">
        <v>1440</v>
      </c>
      <c r="B4959" s="52" t="s">
        <v>657</v>
      </c>
      <c r="C4959" s="40" t="s">
        <v>4</v>
      </c>
      <c r="D4959" s="53" t="s">
        <v>856</v>
      </c>
      <c r="E4959" s="53"/>
      <c r="F4959" s="53"/>
      <c r="G4959" s="53"/>
      <c r="H4959" s="53"/>
      <c r="I4959" s="20"/>
    </row>
    <row r="4960" spans="1:9" x14ac:dyDescent="0.25">
      <c r="A4960" s="52" t="s">
        <v>1440</v>
      </c>
      <c r="B4960" s="52" t="s">
        <v>657</v>
      </c>
      <c r="C4960" s="40" t="s">
        <v>4</v>
      </c>
      <c r="D4960" s="53" t="s">
        <v>857</v>
      </c>
      <c r="E4960" s="53"/>
      <c r="F4960" s="53"/>
      <c r="G4960" s="53"/>
      <c r="H4960" s="53"/>
      <c r="I4960" s="20"/>
    </row>
    <row r="4961" spans="1:9" x14ac:dyDescent="0.25">
      <c r="A4961" s="52" t="s">
        <v>1440</v>
      </c>
      <c r="B4961" s="52" t="s">
        <v>657</v>
      </c>
      <c r="C4961" s="40" t="s">
        <v>4</v>
      </c>
      <c r="D4961" s="53" t="s">
        <v>858</v>
      </c>
      <c r="E4961" s="53"/>
      <c r="F4961" s="53"/>
      <c r="G4961" s="53"/>
      <c r="H4961" s="53"/>
      <c r="I4961" s="20"/>
    </row>
    <row r="4962" spans="1:9" x14ac:dyDescent="0.25">
      <c r="A4962" s="52" t="s">
        <v>1440</v>
      </c>
      <c r="B4962" s="52" t="s">
        <v>657</v>
      </c>
      <c r="C4962" s="40" t="s">
        <v>4</v>
      </c>
      <c r="D4962" s="53" t="s">
        <v>862</v>
      </c>
      <c r="E4962" s="53"/>
      <c r="F4962" s="53"/>
      <c r="G4962" s="53"/>
      <c r="H4962" s="53"/>
      <c r="I4962" s="20"/>
    </row>
    <row r="4963" spans="1:9" x14ac:dyDescent="0.25">
      <c r="A4963" s="52" t="s">
        <v>1440</v>
      </c>
      <c r="B4963" s="52" t="s">
        <v>657</v>
      </c>
      <c r="C4963" s="40" t="s">
        <v>4</v>
      </c>
      <c r="D4963" s="53" t="s">
        <v>863</v>
      </c>
      <c r="E4963" s="53"/>
      <c r="F4963" s="53"/>
      <c r="G4963" s="53"/>
      <c r="H4963" s="53"/>
      <c r="I4963" s="20"/>
    </row>
    <row r="4964" spans="1:9" x14ac:dyDescent="0.25">
      <c r="A4964" s="52" t="s">
        <v>1440</v>
      </c>
      <c r="B4964" s="52" t="s">
        <v>657</v>
      </c>
      <c r="C4964" s="40" t="s">
        <v>4</v>
      </c>
      <c r="D4964" s="53" t="s">
        <v>865</v>
      </c>
      <c r="E4964" s="53"/>
      <c r="F4964" s="53"/>
      <c r="G4964" s="53"/>
      <c r="H4964" s="53"/>
      <c r="I4964" s="20"/>
    </row>
    <row r="4965" spans="1:9" x14ac:dyDescent="0.25">
      <c r="A4965" s="52" t="s">
        <v>1440</v>
      </c>
      <c r="B4965" s="52" t="s">
        <v>657</v>
      </c>
      <c r="C4965" s="40" t="s">
        <v>4</v>
      </c>
      <c r="D4965" s="53" t="s">
        <v>866</v>
      </c>
      <c r="E4965" s="53"/>
      <c r="F4965" s="53"/>
      <c r="G4965" s="53"/>
      <c r="H4965" s="53"/>
      <c r="I4965" s="20"/>
    </row>
    <row r="4966" spans="1:9" x14ac:dyDescent="0.25">
      <c r="A4966" s="52" t="s">
        <v>1440</v>
      </c>
      <c r="B4966" s="52" t="s">
        <v>657</v>
      </c>
      <c r="C4966" s="40" t="s">
        <v>4</v>
      </c>
      <c r="D4966" s="53" t="s">
        <v>1446</v>
      </c>
      <c r="E4966" s="53"/>
      <c r="F4966" s="53"/>
      <c r="G4966" s="53"/>
      <c r="H4966" s="53"/>
      <c r="I4966" s="20"/>
    </row>
    <row r="4967" spans="1:9" x14ac:dyDescent="0.25">
      <c r="A4967" s="52" t="s">
        <v>1440</v>
      </c>
      <c r="B4967" s="52" t="s">
        <v>657</v>
      </c>
      <c r="C4967" s="40" t="s">
        <v>4</v>
      </c>
      <c r="D4967" s="53" t="s">
        <v>867</v>
      </c>
      <c r="E4967" s="53"/>
      <c r="F4967" s="53"/>
      <c r="G4967" s="53"/>
      <c r="H4967" s="53"/>
      <c r="I4967" s="20"/>
    </row>
    <row r="4968" spans="1:9" x14ac:dyDescent="0.25">
      <c r="A4968" s="52" t="s">
        <v>1440</v>
      </c>
      <c r="B4968" s="52" t="s">
        <v>657</v>
      </c>
      <c r="C4968" s="40" t="s">
        <v>4</v>
      </c>
      <c r="D4968" s="53" t="s">
        <v>1447</v>
      </c>
      <c r="E4968" s="53"/>
      <c r="F4968" s="53"/>
      <c r="G4968" s="53"/>
      <c r="H4968" s="53"/>
      <c r="I4968" s="20"/>
    </row>
    <row r="4969" spans="1:9" x14ac:dyDescent="0.25">
      <c r="A4969" s="52" t="s">
        <v>1440</v>
      </c>
      <c r="B4969" s="52" t="s">
        <v>657</v>
      </c>
      <c r="C4969" s="40" t="s">
        <v>4</v>
      </c>
      <c r="D4969" s="53" t="s">
        <v>870</v>
      </c>
      <c r="E4969" s="53"/>
      <c r="F4969" s="53"/>
      <c r="G4969" s="53"/>
      <c r="H4969" s="53"/>
      <c r="I4969" s="20"/>
    </row>
    <row r="4970" spans="1:9" x14ac:dyDescent="0.25">
      <c r="A4970" s="52" t="s">
        <v>1440</v>
      </c>
      <c r="B4970" s="52" t="s">
        <v>657</v>
      </c>
      <c r="C4970" s="40" t="s">
        <v>4</v>
      </c>
      <c r="D4970" s="53" t="s">
        <v>871</v>
      </c>
      <c r="E4970" s="53"/>
      <c r="F4970" s="53"/>
      <c r="G4970" s="53"/>
      <c r="H4970" s="53"/>
      <c r="I4970" s="20"/>
    </row>
    <row r="4971" spans="1:9" x14ac:dyDescent="0.25">
      <c r="A4971" s="52" t="s">
        <v>1440</v>
      </c>
      <c r="B4971" s="52" t="s">
        <v>657</v>
      </c>
      <c r="C4971" s="40" t="s">
        <v>4</v>
      </c>
      <c r="D4971" s="53" t="s">
        <v>872</v>
      </c>
      <c r="E4971" s="53"/>
      <c r="F4971" s="53"/>
      <c r="G4971" s="53"/>
      <c r="H4971" s="53"/>
      <c r="I4971" s="20"/>
    </row>
    <row r="4972" spans="1:9" x14ac:dyDescent="0.25">
      <c r="A4972" s="52" t="s">
        <v>1440</v>
      </c>
      <c r="B4972" s="52" t="s">
        <v>657</v>
      </c>
      <c r="C4972" s="40" t="s">
        <v>4</v>
      </c>
      <c r="D4972" s="53" t="s">
        <v>1448</v>
      </c>
      <c r="E4972" s="53"/>
      <c r="F4972" s="53"/>
      <c r="G4972" s="53"/>
      <c r="H4972" s="53"/>
      <c r="I4972" s="20"/>
    </row>
    <row r="4973" spans="1:9" x14ac:dyDescent="0.25">
      <c r="A4973" s="52" t="s">
        <v>1440</v>
      </c>
      <c r="B4973" s="52" t="s">
        <v>657</v>
      </c>
      <c r="C4973" s="40" t="s">
        <v>4</v>
      </c>
      <c r="D4973" s="53" t="s">
        <v>1449</v>
      </c>
      <c r="E4973" s="53"/>
      <c r="F4973" s="53"/>
      <c r="G4973" s="53"/>
      <c r="H4973" s="53"/>
      <c r="I4973" s="20"/>
    </row>
    <row r="4974" spans="1:9" x14ac:dyDescent="0.25">
      <c r="A4974" s="52" t="s">
        <v>1440</v>
      </c>
      <c r="B4974" s="52" t="s">
        <v>657</v>
      </c>
      <c r="C4974" s="40" t="s">
        <v>4</v>
      </c>
      <c r="D4974" s="53" t="s">
        <v>860</v>
      </c>
      <c r="E4974" s="53"/>
      <c r="F4974" s="53"/>
      <c r="G4974" s="53"/>
      <c r="H4974" s="53"/>
      <c r="I4974" s="20"/>
    </row>
    <row r="4975" spans="1:9" x14ac:dyDescent="0.25">
      <c r="A4975" s="52" t="s">
        <v>1440</v>
      </c>
      <c r="B4975" s="52" t="s">
        <v>657</v>
      </c>
      <c r="C4975" s="40" t="s">
        <v>4</v>
      </c>
      <c r="D4975" s="53" t="s">
        <v>1450</v>
      </c>
      <c r="E4975" s="53"/>
      <c r="F4975" s="53"/>
      <c r="G4975" s="53"/>
      <c r="H4975" s="53"/>
      <c r="I4975" s="20"/>
    </row>
    <row r="4976" spans="1:9" x14ac:dyDescent="0.25">
      <c r="A4976" s="52" t="s">
        <v>1440</v>
      </c>
      <c r="B4976" s="52" t="s">
        <v>657</v>
      </c>
      <c r="C4976" s="40" t="s">
        <v>4</v>
      </c>
      <c r="D4976" s="53" t="s">
        <v>874</v>
      </c>
      <c r="E4976" s="53"/>
      <c r="F4976" s="53"/>
      <c r="G4976" s="53"/>
      <c r="H4976" s="53"/>
      <c r="I4976" s="20"/>
    </row>
    <row r="4977" spans="1:9" x14ac:dyDescent="0.25">
      <c r="A4977" s="52" t="s">
        <v>1440</v>
      </c>
      <c r="B4977" s="52" t="s">
        <v>657</v>
      </c>
      <c r="C4977" s="40" t="s">
        <v>4</v>
      </c>
      <c r="D4977" s="53" t="s">
        <v>868</v>
      </c>
      <c r="E4977" s="53"/>
      <c r="F4977" s="53"/>
      <c r="G4977" s="53"/>
      <c r="H4977" s="53"/>
      <c r="I4977" s="20"/>
    </row>
    <row r="4978" spans="1:9" x14ac:dyDescent="0.25">
      <c r="A4978" s="52" t="s">
        <v>1440</v>
      </c>
      <c r="B4978" s="52" t="s">
        <v>657</v>
      </c>
      <c r="C4978" s="40" t="s">
        <v>4</v>
      </c>
      <c r="D4978" s="53" t="s">
        <v>1451</v>
      </c>
      <c r="E4978" s="53"/>
      <c r="F4978" s="53"/>
      <c r="G4978" s="53"/>
      <c r="H4978" s="53"/>
      <c r="I4978" s="20"/>
    </row>
    <row r="4979" spans="1:9" x14ac:dyDescent="0.25">
      <c r="A4979" s="52" t="s">
        <v>1440</v>
      </c>
      <c r="B4979" s="52" t="s">
        <v>657</v>
      </c>
      <c r="C4979" s="40" t="s">
        <v>4</v>
      </c>
      <c r="D4979" s="53" t="s">
        <v>875</v>
      </c>
      <c r="E4979" s="53"/>
      <c r="F4979" s="53"/>
      <c r="G4979" s="53"/>
      <c r="H4979" s="53"/>
      <c r="I4979" s="20"/>
    </row>
    <row r="4980" spans="1:9" x14ac:dyDescent="0.25">
      <c r="A4980" s="52" t="s">
        <v>1440</v>
      </c>
      <c r="B4980" s="52" t="s">
        <v>657</v>
      </c>
      <c r="C4980" s="40" t="s">
        <v>4</v>
      </c>
      <c r="D4980" s="53" t="s">
        <v>876</v>
      </c>
      <c r="E4980" s="53"/>
      <c r="F4980" s="53"/>
      <c r="G4980" s="53"/>
      <c r="H4980" s="53"/>
      <c r="I4980" s="20"/>
    </row>
    <row r="4981" spans="1:9" x14ac:dyDescent="0.25">
      <c r="A4981" s="52" t="s">
        <v>1440</v>
      </c>
      <c r="B4981" s="52" t="s">
        <v>657</v>
      </c>
      <c r="C4981" s="40" t="s">
        <v>4</v>
      </c>
      <c r="D4981" s="53" t="s">
        <v>1452</v>
      </c>
      <c r="E4981" s="53"/>
      <c r="F4981" s="53"/>
      <c r="G4981" s="53"/>
      <c r="H4981" s="53"/>
      <c r="I4981" s="20"/>
    </row>
    <row r="4982" spans="1:9" x14ac:dyDescent="0.25">
      <c r="A4982" s="52" t="s">
        <v>1440</v>
      </c>
      <c r="B4982" s="52" t="s">
        <v>657</v>
      </c>
      <c r="C4982" s="40" t="s">
        <v>4</v>
      </c>
      <c r="D4982" s="53" t="s">
        <v>1453</v>
      </c>
      <c r="E4982" s="53"/>
      <c r="F4982" s="53"/>
      <c r="G4982" s="53"/>
      <c r="H4982" s="53"/>
      <c r="I4982" s="20"/>
    </row>
    <row r="4983" spans="1:9" x14ac:dyDescent="0.25">
      <c r="A4983" s="52" t="s">
        <v>1440</v>
      </c>
      <c r="B4983" s="52" t="s">
        <v>657</v>
      </c>
      <c r="C4983" s="40" t="s">
        <v>4</v>
      </c>
      <c r="D4983" s="53" t="s">
        <v>873</v>
      </c>
      <c r="E4983" s="53"/>
      <c r="F4983" s="53"/>
      <c r="G4983" s="53"/>
      <c r="H4983" s="53"/>
      <c r="I4983" s="20"/>
    </row>
    <row r="4984" spans="1:9" x14ac:dyDescent="0.25">
      <c r="A4984" s="52" t="s">
        <v>1440</v>
      </c>
      <c r="B4984" s="52" t="s">
        <v>657</v>
      </c>
      <c r="C4984" s="40" t="s">
        <v>4</v>
      </c>
      <c r="D4984" s="53" t="s">
        <v>1454</v>
      </c>
      <c r="E4984" s="53"/>
      <c r="F4984" s="53"/>
      <c r="G4984" s="53"/>
      <c r="H4984" s="53"/>
      <c r="I4984" s="20"/>
    </row>
    <row r="4985" spans="1:9" x14ac:dyDescent="0.25">
      <c r="A4985" s="52" t="s">
        <v>1440</v>
      </c>
      <c r="B4985" s="52" t="s">
        <v>657</v>
      </c>
      <c r="C4985" s="40" t="s">
        <v>4</v>
      </c>
      <c r="D4985" s="53" t="s">
        <v>877</v>
      </c>
      <c r="E4985" s="53"/>
      <c r="F4985" s="53"/>
      <c r="G4985" s="53"/>
      <c r="H4985" s="53"/>
      <c r="I4985" s="20"/>
    </row>
    <row r="4986" spans="1:9" x14ac:dyDescent="0.25">
      <c r="A4986" s="52" t="s">
        <v>1440</v>
      </c>
      <c r="B4986" s="52" t="s">
        <v>657</v>
      </c>
      <c r="C4986" s="40" t="s">
        <v>4</v>
      </c>
      <c r="D4986" s="53" t="s">
        <v>878</v>
      </c>
      <c r="E4986" s="53" t="s">
        <v>15</v>
      </c>
      <c r="F4986" s="53" t="s">
        <v>16</v>
      </c>
      <c r="G4986" s="53" t="s">
        <v>1461</v>
      </c>
      <c r="H4986" s="12" t="s">
        <v>101</v>
      </c>
      <c r="I4986" s="20">
        <v>54</v>
      </c>
    </row>
    <row r="4987" spans="1:9" x14ac:dyDescent="0.25">
      <c r="A4987" s="52" t="s">
        <v>1440</v>
      </c>
      <c r="B4987" s="52" t="s">
        <v>657</v>
      </c>
      <c r="C4987" s="40" t="s">
        <v>4</v>
      </c>
      <c r="D4987" s="53" t="s">
        <v>1455</v>
      </c>
      <c r="E4987" s="53" t="s">
        <v>15</v>
      </c>
      <c r="F4987" s="53" t="s">
        <v>18</v>
      </c>
      <c r="G4987" s="53" t="s">
        <v>1459</v>
      </c>
      <c r="H4987" s="53" t="s">
        <v>96</v>
      </c>
      <c r="I4987" s="20">
        <v>1</v>
      </c>
    </row>
    <row r="4988" spans="1:9" x14ac:dyDescent="0.25">
      <c r="A4988" s="52" t="s">
        <v>1440</v>
      </c>
      <c r="B4988" s="52" t="s">
        <v>657</v>
      </c>
      <c r="C4988" s="40" t="s">
        <v>4</v>
      </c>
      <c r="D4988" s="53" t="s">
        <v>880</v>
      </c>
      <c r="E4988" s="53" t="s">
        <v>15</v>
      </c>
      <c r="F4988" s="53" t="s">
        <v>1462</v>
      </c>
      <c r="G4988" s="53" t="s">
        <v>408</v>
      </c>
      <c r="H4988" s="53" t="s">
        <v>96</v>
      </c>
      <c r="I4988" s="20">
        <v>2</v>
      </c>
    </row>
    <row r="4989" spans="1:9" x14ac:dyDescent="0.25">
      <c r="A4989" s="52" t="s">
        <v>1440</v>
      </c>
      <c r="B4989" s="52" t="s">
        <v>657</v>
      </c>
      <c r="C4989" s="40" t="s">
        <v>4</v>
      </c>
      <c r="D4989" s="53" t="s">
        <v>881</v>
      </c>
      <c r="E4989" s="53" t="s">
        <v>15</v>
      </c>
      <c r="F4989" s="53" t="s">
        <v>711</v>
      </c>
      <c r="G4989" s="53" t="s">
        <v>1161</v>
      </c>
      <c r="H4989" s="53" t="s">
        <v>96</v>
      </c>
      <c r="I4989" s="20">
        <v>2</v>
      </c>
    </row>
    <row r="4990" spans="1:9" x14ac:dyDescent="0.25">
      <c r="A4990" s="52" t="s">
        <v>1440</v>
      </c>
      <c r="B4990" s="52" t="s">
        <v>657</v>
      </c>
      <c r="C4990" s="40" t="s">
        <v>4</v>
      </c>
      <c r="D4990" s="53" t="s">
        <v>1456</v>
      </c>
      <c r="E4990" s="53"/>
      <c r="F4990" s="53"/>
      <c r="G4990" s="53"/>
      <c r="H4990" s="53"/>
      <c r="I4990" s="20"/>
    </row>
    <row r="4991" spans="1:9" x14ac:dyDescent="0.25">
      <c r="A4991" s="52" t="s">
        <v>1440</v>
      </c>
      <c r="B4991" s="52" t="s">
        <v>657</v>
      </c>
      <c r="C4991" s="40" t="s">
        <v>4</v>
      </c>
      <c r="D4991" s="53" t="s">
        <v>1457</v>
      </c>
      <c r="E4991" s="53"/>
      <c r="F4991" s="53"/>
      <c r="G4991" s="53"/>
      <c r="H4991" s="53"/>
      <c r="I4991" s="20"/>
    </row>
    <row r="4992" spans="1:9" x14ac:dyDescent="0.25">
      <c r="A4992" s="52" t="s">
        <v>1440</v>
      </c>
      <c r="B4992" s="52" t="s">
        <v>657</v>
      </c>
      <c r="C4992" s="40" t="s">
        <v>4</v>
      </c>
      <c r="D4992" s="53" t="s">
        <v>1292</v>
      </c>
      <c r="E4992" s="53" t="s">
        <v>995</v>
      </c>
      <c r="F4992" s="53" t="s">
        <v>711</v>
      </c>
      <c r="G4992" s="53" t="s">
        <v>1460</v>
      </c>
      <c r="H4992" s="53" t="s">
        <v>96</v>
      </c>
      <c r="I4992" s="20">
        <v>1</v>
      </c>
    </row>
    <row r="4993" spans="1:9" x14ac:dyDescent="0.25">
      <c r="A4993" s="52" t="s">
        <v>1440</v>
      </c>
      <c r="B4993" s="52" t="s">
        <v>657</v>
      </c>
      <c r="C4993" s="40" t="s">
        <v>4</v>
      </c>
      <c r="D4993" s="53" t="s">
        <v>897</v>
      </c>
      <c r="E4993" s="53"/>
      <c r="F4993" s="53"/>
      <c r="G4993" s="53"/>
      <c r="H4993" s="53"/>
      <c r="I4993" s="20"/>
    </row>
    <row r="4994" spans="1:9" x14ac:dyDescent="0.25">
      <c r="A4994" s="52" t="s">
        <v>1440</v>
      </c>
      <c r="B4994" s="52" t="s">
        <v>657</v>
      </c>
      <c r="C4994" s="40" t="s">
        <v>4</v>
      </c>
      <c r="D4994" s="53" t="s">
        <v>1465</v>
      </c>
      <c r="E4994" s="53"/>
      <c r="F4994" s="53"/>
      <c r="G4994" s="53"/>
      <c r="H4994" s="53"/>
      <c r="I4994" s="20"/>
    </row>
    <row r="4995" spans="1:9" x14ac:dyDescent="0.25">
      <c r="A4995" s="52" t="s">
        <v>1440</v>
      </c>
      <c r="B4995" s="52" t="s">
        <v>657</v>
      </c>
      <c r="C4995" s="40" t="s">
        <v>4</v>
      </c>
      <c r="D4995" s="53" t="s">
        <v>899</v>
      </c>
      <c r="E4995" s="53"/>
      <c r="F4995" s="53"/>
      <c r="G4995" s="53"/>
      <c r="H4995" s="53"/>
      <c r="I4995" s="20"/>
    </row>
    <row r="4996" spans="1:9" x14ac:dyDescent="0.25">
      <c r="A4996" s="52" t="s">
        <v>1440</v>
      </c>
      <c r="B4996" s="52" t="s">
        <v>657</v>
      </c>
      <c r="C4996" s="40" t="s">
        <v>4</v>
      </c>
      <c r="D4996" s="53" t="s">
        <v>900</v>
      </c>
      <c r="E4996" s="53"/>
      <c r="F4996" s="53"/>
      <c r="G4996" s="53"/>
      <c r="H4996" s="53"/>
      <c r="I4996" s="20"/>
    </row>
    <row r="4997" spans="1:9" x14ac:dyDescent="0.25">
      <c r="A4997" s="52" t="s">
        <v>1440</v>
      </c>
      <c r="B4997" s="52" t="s">
        <v>657</v>
      </c>
      <c r="C4997" s="40" t="s">
        <v>4</v>
      </c>
      <c r="D4997" s="53" t="s">
        <v>1466</v>
      </c>
      <c r="E4997" s="41" t="s">
        <v>21</v>
      </c>
      <c r="F4997" s="41" t="s">
        <v>1485</v>
      </c>
      <c r="G4997" s="53" t="s">
        <v>1484</v>
      </c>
      <c r="H4997" s="41" t="s">
        <v>96</v>
      </c>
      <c r="I4997" s="20">
        <v>3</v>
      </c>
    </row>
    <row r="4998" spans="1:9" x14ac:dyDescent="0.25">
      <c r="A4998" s="52" t="s">
        <v>1440</v>
      </c>
      <c r="B4998" s="52" t="s">
        <v>657</v>
      </c>
      <c r="C4998" s="40" t="s">
        <v>4</v>
      </c>
      <c r="D4998" s="53" t="s">
        <v>905</v>
      </c>
      <c r="E4998" s="53"/>
      <c r="F4998" s="53"/>
      <c r="G4998" s="53"/>
      <c r="H4998" s="53"/>
      <c r="I4998" s="20"/>
    </row>
    <row r="4999" spans="1:9" x14ac:dyDescent="0.25">
      <c r="A4999" s="52" t="s">
        <v>1440</v>
      </c>
      <c r="B4999" s="52" t="s">
        <v>657</v>
      </c>
      <c r="C4999" s="40" t="s">
        <v>4</v>
      </c>
      <c r="D4999" s="53" t="s">
        <v>904</v>
      </c>
      <c r="E4999" s="53"/>
      <c r="F4999" s="53"/>
      <c r="G4999" s="53"/>
      <c r="H4999" s="53"/>
      <c r="I4999" s="20"/>
    </row>
    <row r="5000" spans="1:9" x14ac:dyDescent="0.25">
      <c r="A5000" s="52" t="s">
        <v>1440</v>
      </c>
      <c r="B5000" s="52" t="s">
        <v>657</v>
      </c>
      <c r="C5000" s="40" t="s">
        <v>4</v>
      </c>
      <c r="D5000" s="53" t="s">
        <v>1467</v>
      </c>
      <c r="E5000" s="53"/>
      <c r="F5000" s="53"/>
      <c r="G5000" s="53"/>
      <c r="H5000" s="53"/>
      <c r="I5000" s="20"/>
    </row>
    <row r="5001" spans="1:9" x14ac:dyDescent="0.25">
      <c r="A5001" s="52" t="s">
        <v>1440</v>
      </c>
      <c r="B5001" s="52" t="s">
        <v>657</v>
      </c>
      <c r="C5001" s="40" t="s">
        <v>4</v>
      </c>
      <c r="D5001" s="53" t="s">
        <v>1468</v>
      </c>
      <c r="E5001" s="53"/>
      <c r="F5001" s="53"/>
      <c r="G5001" s="53"/>
      <c r="H5001" s="53"/>
      <c r="I5001" s="20"/>
    </row>
    <row r="5002" spans="1:9" x14ac:dyDescent="0.25">
      <c r="A5002" s="52" t="s">
        <v>1440</v>
      </c>
      <c r="B5002" s="52" t="s">
        <v>657</v>
      </c>
      <c r="C5002" s="40" t="s">
        <v>4</v>
      </c>
      <c r="D5002" s="53" t="s">
        <v>1469</v>
      </c>
      <c r="E5002" s="53"/>
      <c r="F5002" s="53"/>
      <c r="G5002" s="53"/>
      <c r="H5002" s="53"/>
      <c r="I5002" s="20"/>
    </row>
    <row r="5003" spans="1:9" x14ac:dyDescent="0.25">
      <c r="A5003" s="52" t="s">
        <v>1440</v>
      </c>
      <c r="B5003" s="52" t="s">
        <v>657</v>
      </c>
      <c r="C5003" s="40" t="s">
        <v>4</v>
      </c>
      <c r="D5003" s="53" t="s">
        <v>1470</v>
      </c>
      <c r="E5003" s="53"/>
      <c r="F5003" s="53"/>
      <c r="G5003" s="53"/>
      <c r="H5003" s="53"/>
      <c r="I5003" s="20"/>
    </row>
    <row r="5004" spans="1:9" x14ac:dyDescent="0.25">
      <c r="A5004" s="52" t="s">
        <v>1440</v>
      </c>
      <c r="B5004" s="52" t="s">
        <v>657</v>
      </c>
      <c r="C5004" s="40" t="s">
        <v>4</v>
      </c>
      <c r="D5004" s="53" t="s">
        <v>1471</v>
      </c>
      <c r="E5004" s="53"/>
      <c r="F5004" s="53"/>
      <c r="G5004" s="53"/>
      <c r="H5004" s="53"/>
      <c r="I5004" s="20"/>
    </row>
    <row r="5005" spans="1:9" x14ac:dyDescent="0.25">
      <c r="A5005" s="52" t="s">
        <v>1440</v>
      </c>
      <c r="B5005" s="52" t="s">
        <v>657</v>
      </c>
      <c r="C5005" s="40" t="s">
        <v>4</v>
      </c>
      <c r="D5005" s="53" t="s">
        <v>1472</v>
      </c>
      <c r="E5005" s="53"/>
      <c r="F5005" s="53"/>
      <c r="G5005" s="53"/>
      <c r="H5005" s="53"/>
      <c r="I5005" s="20"/>
    </row>
    <row r="5006" spans="1:9" x14ac:dyDescent="0.25">
      <c r="A5006" s="52" t="s">
        <v>1440</v>
      </c>
      <c r="B5006" s="52" t="s">
        <v>657</v>
      </c>
      <c r="C5006" s="40" t="s">
        <v>4</v>
      </c>
      <c r="D5006" s="53" t="s">
        <v>1473</v>
      </c>
      <c r="E5006" s="41" t="s">
        <v>20</v>
      </c>
      <c r="F5006" s="41" t="s">
        <v>711</v>
      </c>
      <c r="G5006" s="53" t="s">
        <v>1484</v>
      </c>
      <c r="H5006" s="41" t="s">
        <v>96</v>
      </c>
      <c r="I5006" s="20">
        <v>4</v>
      </c>
    </row>
    <row r="5007" spans="1:9" x14ac:dyDescent="0.25">
      <c r="A5007" s="52" t="s">
        <v>1440</v>
      </c>
      <c r="B5007" s="52" t="s">
        <v>657</v>
      </c>
      <c r="C5007" s="40" t="s">
        <v>4</v>
      </c>
      <c r="D5007" s="53" t="s">
        <v>1474</v>
      </c>
      <c r="E5007" s="41" t="s">
        <v>20</v>
      </c>
      <c r="F5007" s="41" t="s">
        <v>42</v>
      </c>
      <c r="G5007" s="53" t="s">
        <v>1486</v>
      </c>
      <c r="H5007" s="41" t="s">
        <v>96</v>
      </c>
      <c r="I5007" s="20">
        <v>1</v>
      </c>
    </row>
    <row r="5008" spans="1:9" x14ac:dyDescent="0.25">
      <c r="A5008" s="52" t="s">
        <v>1440</v>
      </c>
      <c r="B5008" s="52" t="s">
        <v>657</v>
      </c>
      <c r="C5008" s="40" t="s">
        <v>4</v>
      </c>
      <c r="D5008" s="53" t="s">
        <v>1475</v>
      </c>
      <c r="E5008" s="53"/>
      <c r="F5008" s="53"/>
      <c r="G5008" s="53"/>
      <c r="H5008" s="53"/>
      <c r="I5008" s="20"/>
    </row>
    <row r="5009" spans="1:9" x14ac:dyDescent="0.25">
      <c r="A5009" s="52" t="s">
        <v>1440</v>
      </c>
      <c r="B5009" s="52" t="s">
        <v>657</v>
      </c>
      <c r="C5009" s="40" t="s">
        <v>4</v>
      </c>
      <c r="D5009" s="53" t="s">
        <v>1476</v>
      </c>
      <c r="E5009" s="53"/>
      <c r="F5009" s="53"/>
      <c r="G5009" s="53"/>
      <c r="H5009" s="53"/>
      <c r="I5009" s="20"/>
    </row>
    <row r="5010" spans="1:9" x14ac:dyDescent="0.25">
      <c r="A5010" s="52" t="s">
        <v>1440</v>
      </c>
      <c r="B5010" s="52" t="s">
        <v>657</v>
      </c>
      <c r="C5010" s="40" t="s">
        <v>4</v>
      </c>
      <c r="D5010" s="53" t="s">
        <v>1477</v>
      </c>
      <c r="E5010" s="53"/>
      <c r="F5010" s="53"/>
      <c r="G5010" s="53"/>
      <c r="H5010" s="53"/>
      <c r="I5010" s="20"/>
    </row>
    <row r="5011" spans="1:9" x14ac:dyDescent="0.25">
      <c r="A5011" s="52" t="s">
        <v>1440</v>
      </c>
      <c r="B5011" s="52" t="s">
        <v>657</v>
      </c>
      <c r="C5011" s="40" t="s">
        <v>4</v>
      </c>
      <c r="D5011" s="53" t="s">
        <v>1478</v>
      </c>
      <c r="E5011" s="53"/>
      <c r="F5011" s="53"/>
      <c r="G5011" s="53"/>
      <c r="H5011" s="53"/>
      <c r="I5011" s="20"/>
    </row>
    <row r="5012" spans="1:9" x14ac:dyDescent="0.25">
      <c r="A5012" s="52" t="s">
        <v>1440</v>
      </c>
      <c r="B5012" s="52" t="s">
        <v>657</v>
      </c>
      <c r="C5012" s="40" t="s">
        <v>4</v>
      </c>
      <c r="D5012" s="53" t="s">
        <v>1479</v>
      </c>
      <c r="E5012" s="53"/>
      <c r="F5012" s="53"/>
      <c r="G5012" s="53"/>
      <c r="H5012" s="53"/>
      <c r="I5012" s="20"/>
    </row>
    <row r="5013" spans="1:9" x14ac:dyDescent="0.25">
      <c r="A5013" s="52" t="s">
        <v>1440</v>
      </c>
      <c r="B5013" s="52" t="s">
        <v>657</v>
      </c>
      <c r="C5013" s="40" t="s">
        <v>4</v>
      </c>
      <c r="D5013" s="53" t="s">
        <v>1480</v>
      </c>
      <c r="E5013" s="53"/>
      <c r="F5013" s="53"/>
      <c r="G5013" s="53"/>
      <c r="H5013" s="53"/>
      <c r="I5013" s="20"/>
    </row>
    <row r="5014" spans="1:9" x14ac:dyDescent="0.25">
      <c r="A5014" s="52" t="s">
        <v>1440</v>
      </c>
      <c r="B5014" s="52" t="s">
        <v>657</v>
      </c>
      <c r="C5014" s="40" t="s">
        <v>4</v>
      </c>
      <c r="D5014" s="53" t="s">
        <v>1481</v>
      </c>
      <c r="E5014" s="53"/>
      <c r="F5014" s="53"/>
      <c r="G5014" s="53"/>
      <c r="H5014" s="53"/>
      <c r="I5014" s="20"/>
    </row>
    <row r="5015" spans="1:9" x14ac:dyDescent="0.25">
      <c r="A5015" s="52" t="s">
        <v>1440</v>
      </c>
      <c r="B5015" s="52" t="s">
        <v>657</v>
      </c>
      <c r="C5015" s="40" t="s">
        <v>4</v>
      </c>
      <c r="D5015" s="53" t="s">
        <v>1482</v>
      </c>
      <c r="E5015" s="53"/>
      <c r="F5015" s="53"/>
      <c r="G5015" s="53" t="s">
        <v>1487</v>
      </c>
      <c r="H5015" s="53"/>
      <c r="I5015" s="20"/>
    </row>
    <row r="5016" spans="1:9" x14ac:dyDescent="0.25">
      <c r="A5016" s="52" t="s">
        <v>1440</v>
      </c>
      <c r="B5016" s="52" t="s">
        <v>657</v>
      </c>
      <c r="C5016" s="40" t="s">
        <v>4</v>
      </c>
      <c r="D5016" s="53" t="s">
        <v>1483</v>
      </c>
      <c r="E5016" s="53"/>
      <c r="F5016" s="53"/>
      <c r="G5016" s="53" t="s">
        <v>197</v>
      </c>
      <c r="H5016" s="53"/>
      <c r="I5016" s="20"/>
    </row>
    <row r="5017" spans="1:9" x14ac:dyDescent="0.25">
      <c r="A5017" s="52" t="s">
        <v>1440</v>
      </c>
      <c r="B5017" s="52" t="s">
        <v>657</v>
      </c>
      <c r="C5017" s="40" t="s">
        <v>4</v>
      </c>
      <c r="D5017" s="53" t="s">
        <v>901</v>
      </c>
      <c r="E5017" s="53"/>
      <c r="F5017" s="53"/>
      <c r="G5017" s="53"/>
      <c r="H5017" s="53"/>
      <c r="I5017" s="20"/>
    </row>
    <row r="5018" spans="1:9" x14ac:dyDescent="0.25">
      <c r="A5018" s="52" t="s">
        <v>1440</v>
      </c>
      <c r="B5018" s="52" t="s">
        <v>657</v>
      </c>
      <c r="C5018" s="40" t="s">
        <v>4</v>
      </c>
      <c r="D5018" s="53" t="s">
        <v>902</v>
      </c>
      <c r="E5018" s="53"/>
      <c r="F5018" s="53"/>
      <c r="G5018" s="53" t="s">
        <v>760</v>
      </c>
      <c r="H5018" s="53"/>
      <c r="I5018" s="20"/>
    </row>
    <row r="5019" spans="1:9" x14ac:dyDescent="0.25">
      <c r="A5019" s="52" t="s">
        <v>1440</v>
      </c>
      <c r="B5019" s="52" t="s">
        <v>657</v>
      </c>
      <c r="C5019" s="40" t="s">
        <v>4</v>
      </c>
      <c r="D5019" s="53" t="s">
        <v>903</v>
      </c>
      <c r="E5019" s="53"/>
      <c r="F5019" s="53"/>
      <c r="G5019" s="53"/>
      <c r="H5019" s="53"/>
      <c r="I5019" s="20"/>
    </row>
    <row r="5020" spans="1:9" x14ac:dyDescent="0.25">
      <c r="A5020" s="52" t="s">
        <v>1440</v>
      </c>
      <c r="B5020" s="52" t="s">
        <v>657</v>
      </c>
      <c r="C5020" s="40" t="s">
        <v>4</v>
      </c>
      <c r="D5020" s="53" t="s">
        <v>920</v>
      </c>
      <c r="E5020" s="53"/>
      <c r="F5020" s="53"/>
      <c r="G5020" s="53"/>
      <c r="H5020" s="53"/>
      <c r="I5020" s="20"/>
    </row>
    <row r="5021" spans="1:9" x14ac:dyDescent="0.25">
      <c r="A5021" s="52" t="s">
        <v>1440</v>
      </c>
      <c r="B5021" s="52" t="s">
        <v>657</v>
      </c>
      <c r="C5021" s="40" t="s">
        <v>4</v>
      </c>
      <c r="D5021" s="53" t="s">
        <v>921</v>
      </c>
      <c r="E5021" s="53"/>
      <c r="F5021" s="53"/>
      <c r="G5021" s="53"/>
      <c r="H5021" s="53"/>
      <c r="I5021" s="20"/>
    </row>
    <row r="5022" spans="1:9" x14ac:dyDescent="0.25">
      <c r="A5022" s="52" t="s">
        <v>1440</v>
      </c>
      <c r="B5022" s="52" t="s">
        <v>657</v>
      </c>
      <c r="C5022" s="40" t="s">
        <v>4</v>
      </c>
      <c r="D5022" s="53" t="s">
        <v>922</v>
      </c>
      <c r="E5022" s="53"/>
      <c r="F5022" s="53"/>
      <c r="G5022" s="53"/>
      <c r="H5022" s="53"/>
      <c r="I5022" s="20"/>
    </row>
    <row r="5023" spans="1:9" x14ac:dyDescent="0.25">
      <c r="A5023" s="52" t="s">
        <v>1440</v>
      </c>
      <c r="B5023" s="52" t="s">
        <v>657</v>
      </c>
      <c r="C5023" s="40" t="s">
        <v>4</v>
      </c>
      <c r="D5023" s="53" t="s">
        <v>923</v>
      </c>
      <c r="E5023" s="53"/>
      <c r="F5023" s="53"/>
      <c r="G5023" s="53"/>
      <c r="H5023" s="53"/>
      <c r="I5023" s="20"/>
    </row>
    <row r="5024" spans="1:9" x14ac:dyDescent="0.25">
      <c r="A5024" s="52" t="s">
        <v>1440</v>
      </c>
      <c r="B5024" s="52" t="s">
        <v>657</v>
      </c>
      <c r="C5024" s="40" t="s">
        <v>4</v>
      </c>
      <c r="D5024" s="53" t="s">
        <v>924</v>
      </c>
      <c r="E5024" s="53"/>
      <c r="F5024" s="53"/>
      <c r="G5024" s="53" t="s">
        <v>936</v>
      </c>
      <c r="H5024" s="53"/>
      <c r="I5024" s="20"/>
    </row>
    <row r="5025" spans="1:9" x14ac:dyDescent="0.25">
      <c r="A5025" s="52" t="s">
        <v>1440</v>
      </c>
      <c r="B5025" s="52" t="s">
        <v>657</v>
      </c>
      <c r="C5025" s="40" t="s">
        <v>4</v>
      </c>
      <c r="D5025" s="53" t="s">
        <v>925</v>
      </c>
      <c r="E5025" s="53"/>
      <c r="F5025" s="53"/>
      <c r="G5025" s="53" t="s">
        <v>197</v>
      </c>
      <c r="H5025" s="53"/>
      <c r="I5025" s="20"/>
    </row>
    <row r="5026" spans="1:9" x14ac:dyDescent="0.25">
      <c r="A5026" s="52" t="s">
        <v>1440</v>
      </c>
      <c r="B5026" s="52" t="s">
        <v>657</v>
      </c>
      <c r="C5026" s="40" t="s">
        <v>4</v>
      </c>
      <c r="D5026" s="53" t="s">
        <v>926</v>
      </c>
      <c r="E5026" s="53"/>
      <c r="F5026" s="53"/>
      <c r="G5026" s="53" t="s">
        <v>936</v>
      </c>
      <c r="H5026" s="53"/>
      <c r="I5026" s="20"/>
    </row>
    <row r="5027" spans="1:9" x14ac:dyDescent="0.25">
      <c r="A5027" s="52" t="s">
        <v>1440</v>
      </c>
      <c r="B5027" s="52" t="s">
        <v>657</v>
      </c>
      <c r="C5027" s="40" t="s">
        <v>4</v>
      </c>
      <c r="D5027" s="53" t="s">
        <v>927</v>
      </c>
      <c r="E5027" s="53"/>
      <c r="F5027" s="53"/>
      <c r="G5027" s="53" t="s">
        <v>197</v>
      </c>
      <c r="H5027" s="53"/>
      <c r="I5027" s="20"/>
    </row>
    <row r="5028" spans="1:9" x14ac:dyDescent="0.25">
      <c r="A5028" s="52" t="s">
        <v>1440</v>
      </c>
      <c r="B5028" s="52" t="s">
        <v>657</v>
      </c>
      <c r="C5028" s="40" t="s">
        <v>4</v>
      </c>
      <c r="D5028" s="53" t="s">
        <v>928</v>
      </c>
      <c r="E5028" s="53"/>
      <c r="F5028" s="53"/>
      <c r="G5028" s="53" t="s">
        <v>197</v>
      </c>
      <c r="H5028" s="53"/>
      <c r="I5028" s="20"/>
    </row>
    <row r="5029" spans="1:9" x14ac:dyDescent="0.25">
      <c r="A5029" s="52" t="s">
        <v>1440</v>
      </c>
      <c r="B5029" s="52" t="s">
        <v>657</v>
      </c>
      <c r="C5029" s="40" t="s">
        <v>4</v>
      </c>
      <c r="D5029" s="53" t="s">
        <v>929</v>
      </c>
      <c r="E5029" s="53"/>
      <c r="F5029" s="53"/>
      <c r="G5029" s="53" t="s">
        <v>197</v>
      </c>
      <c r="H5029" s="53"/>
      <c r="I5029" s="20"/>
    </row>
    <row r="5030" spans="1:9" x14ac:dyDescent="0.25">
      <c r="A5030" s="52" t="s">
        <v>1440</v>
      </c>
      <c r="B5030" s="52" t="s">
        <v>657</v>
      </c>
      <c r="C5030" s="40" t="s">
        <v>4</v>
      </c>
      <c r="D5030" s="53" t="s">
        <v>930</v>
      </c>
      <c r="E5030" s="53"/>
      <c r="F5030" s="53"/>
      <c r="G5030" s="53" t="s">
        <v>197</v>
      </c>
      <c r="H5030" s="53"/>
      <c r="I5030" s="20"/>
    </row>
    <row r="5031" spans="1:9" x14ac:dyDescent="0.25">
      <c r="A5031" s="52" t="s">
        <v>1440</v>
      </c>
      <c r="B5031" s="52" t="s">
        <v>657</v>
      </c>
      <c r="C5031" s="40" t="s">
        <v>4</v>
      </c>
      <c r="D5031" s="53" t="s">
        <v>1335</v>
      </c>
      <c r="E5031" s="53"/>
      <c r="F5031" s="53"/>
      <c r="G5031" s="53"/>
      <c r="H5031" s="53"/>
      <c r="I5031" s="20"/>
    </row>
    <row r="5032" spans="1:9" x14ac:dyDescent="0.25">
      <c r="A5032" s="52" t="s">
        <v>1440</v>
      </c>
      <c r="B5032" s="52" t="s">
        <v>657</v>
      </c>
      <c r="C5032" s="40" t="s">
        <v>2</v>
      </c>
      <c r="D5032" s="53" t="s">
        <v>1441</v>
      </c>
      <c r="E5032" s="53"/>
      <c r="F5032" s="53"/>
      <c r="G5032" s="53"/>
      <c r="H5032" s="53"/>
      <c r="I5032" s="20"/>
    </row>
    <row r="5033" spans="1:9" x14ac:dyDescent="0.25">
      <c r="A5033" s="52" t="s">
        <v>1440</v>
      </c>
      <c r="B5033" s="52" t="s">
        <v>657</v>
      </c>
      <c r="C5033" s="40" t="s">
        <v>2</v>
      </c>
      <c r="D5033" s="53" t="s">
        <v>855</v>
      </c>
      <c r="E5033" s="53"/>
      <c r="F5033" s="53"/>
      <c r="G5033" s="53"/>
      <c r="H5033" s="53"/>
      <c r="I5033" s="20"/>
    </row>
    <row r="5034" spans="1:9" x14ac:dyDescent="0.25">
      <c r="A5034" s="52" t="s">
        <v>1440</v>
      </c>
      <c r="B5034" s="52" t="s">
        <v>657</v>
      </c>
      <c r="C5034" s="40" t="s">
        <v>2</v>
      </c>
      <c r="D5034" s="53" t="s">
        <v>1442</v>
      </c>
      <c r="E5034" s="53"/>
      <c r="F5034" s="53"/>
      <c r="G5034" s="53"/>
      <c r="H5034" s="53"/>
      <c r="I5034" s="20"/>
    </row>
    <row r="5035" spans="1:9" x14ac:dyDescent="0.25">
      <c r="A5035" s="52" t="s">
        <v>1440</v>
      </c>
      <c r="B5035" s="52" t="s">
        <v>657</v>
      </c>
      <c r="C5035" s="40" t="s">
        <v>2</v>
      </c>
      <c r="D5035" s="53" t="s">
        <v>1443</v>
      </c>
      <c r="E5035" s="53"/>
      <c r="F5035" s="53"/>
      <c r="G5035" s="53"/>
      <c r="H5035" s="53"/>
      <c r="I5035" s="20"/>
    </row>
    <row r="5036" spans="1:9" x14ac:dyDescent="0.25">
      <c r="A5036" s="52" t="s">
        <v>1440</v>
      </c>
      <c r="B5036" s="52" t="s">
        <v>657</v>
      </c>
      <c r="C5036" s="40" t="s">
        <v>2</v>
      </c>
      <c r="D5036" s="53" t="s">
        <v>1444</v>
      </c>
      <c r="E5036" s="53"/>
      <c r="F5036" s="53"/>
      <c r="G5036" s="53"/>
      <c r="H5036" s="53"/>
      <c r="I5036" s="20"/>
    </row>
    <row r="5037" spans="1:9" x14ac:dyDescent="0.25">
      <c r="A5037" s="52" t="s">
        <v>1440</v>
      </c>
      <c r="B5037" s="52" t="s">
        <v>657</v>
      </c>
      <c r="C5037" s="40" t="s">
        <v>2</v>
      </c>
      <c r="D5037" s="53" t="s">
        <v>1445</v>
      </c>
      <c r="E5037" s="53"/>
      <c r="F5037" s="53"/>
      <c r="G5037" s="53"/>
      <c r="H5037" s="53"/>
      <c r="I5037" s="20"/>
    </row>
    <row r="5038" spans="1:9" x14ac:dyDescent="0.25">
      <c r="A5038" s="52" t="s">
        <v>1440</v>
      </c>
      <c r="B5038" s="52" t="s">
        <v>657</v>
      </c>
      <c r="C5038" s="40" t="s">
        <v>2</v>
      </c>
      <c r="D5038" s="53" t="s">
        <v>860</v>
      </c>
      <c r="E5038" s="53"/>
      <c r="F5038" s="53"/>
      <c r="G5038" s="53"/>
      <c r="H5038" s="53"/>
      <c r="I5038" s="20"/>
    </row>
    <row r="5039" spans="1:9" x14ac:dyDescent="0.25">
      <c r="A5039" s="52" t="s">
        <v>1440</v>
      </c>
      <c r="B5039" s="52" t="s">
        <v>657</v>
      </c>
      <c r="C5039" s="40" t="s">
        <v>2</v>
      </c>
      <c r="D5039" s="53" t="s">
        <v>856</v>
      </c>
      <c r="E5039" s="53"/>
      <c r="F5039" s="53"/>
      <c r="G5039" s="53"/>
      <c r="H5039" s="53"/>
      <c r="I5039" s="20"/>
    </row>
    <row r="5040" spans="1:9" x14ac:dyDescent="0.25">
      <c r="A5040" s="52" t="s">
        <v>1440</v>
      </c>
      <c r="B5040" s="52" t="s">
        <v>657</v>
      </c>
      <c r="C5040" s="40" t="s">
        <v>2</v>
      </c>
      <c r="D5040" s="53" t="s">
        <v>857</v>
      </c>
      <c r="E5040" s="53"/>
      <c r="F5040" s="53"/>
      <c r="G5040" s="53"/>
      <c r="H5040" s="53"/>
      <c r="I5040" s="20"/>
    </row>
    <row r="5041" spans="1:9" x14ac:dyDescent="0.25">
      <c r="A5041" s="52" t="s">
        <v>1440</v>
      </c>
      <c r="B5041" s="52" t="s">
        <v>657</v>
      </c>
      <c r="C5041" s="40" t="s">
        <v>2</v>
      </c>
      <c r="D5041" s="53" t="s">
        <v>858</v>
      </c>
      <c r="E5041" s="53"/>
      <c r="F5041" s="53"/>
      <c r="G5041" s="53"/>
      <c r="H5041" s="53"/>
      <c r="I5041" s="20"/>
    </row>
    <row r="5042" spans="1:9" x14ac:dyDescent="0.25">
      <c r="A5042" s="52" t="s">
        <v>1440</v>
      </c>
      <c r="B5042" s="52" t="s">
        <v>657</v>
      </c>
      <c r="C5042" s="40" t="s">
        <v>2</v>
      </c>
      <c r="D5042" s="53" t="s">
        <v>862</v>
      </c>
      <c r="E5042" s="53"/>
      <c r="F5042" s="53"/>
      <c r="G5042" s="53"/>
      <c r="H5042" s="53"/>
      <c r="I5042" s="20"/>
    </row>
    <row r="5043" spans="1:9" x14ac:dyDescent="0.25">
      <c r="A5043" s="52" t="s">
        <v>1440</v>
      </c>
      <c r="B5043" s="52" t="s">
        <v>657</v>
      </c>
      <c r="C5043" s="40" t="s">
        <v>2</v>
      </c>
      <c r="D5043" s="53" t="s">
        <v>863</v>
      </c>
      <c r="E5043" s="53"/>
      <c r="F5043" s="53"/>
      <c r="G5043" s="53"/>
      <c r="H5043" s="53"/>
      <c r="I5043" s="20"/>
    </row>
    <row r="5044" spans="1:9" x14ac:dyDescent="0.25">
      <c r="A5044" s="52" t="s">
        <v>1440</v>
      </c>
      <c r="B5044" s="52" t="s">
        <v>657</v>
      </c>
      <c r="C5044" s="40" t="s">
        <v>2</v>
      </c>
      <c r="D5044" s="53" t="s">
        <v>865</v>
      </c>
      <c r="E5044" s="53"/>
      <c r="F5044" s="53"/>
      <c r="G5044" s="53"/>
      <c r="H5044" s="53"/>
      <c r="I5044" s="20"/>
    </row>
    <row r="5045" spans="1:9" x14ac:dyDescent="0.25">
      <c r="A5045" s="52" t="s">
        <v>1440</v>
      </c>
      <c r="B5045" s="52" t="s">
        <v>657</v>
      </c>
      <c r="C5045" s="40" t="s">
        <v>2</v>
      </c>
      <c r="D5045" s="53" t="s">
        <v>866</v>
      </c>
      <c r="E5045" s="53"/>
      <c r="F5045" s="53"/>
      <c r="G5045" s="53"/>
      <c r="H5045" s="53"/>
      <c r="I5045" s="20"/>
    </row>
    <row r="5046" spans="1:9" x14ac:dyDescent="0.25">
      <c r="A5046" s="52" t="s">
        <v>1440</v>
      </c>
      <c r="B5046" s="52" t="s">
        <v>657</v>
      </c>
      <c r="C5046" s="40" t="s">
        <v>2</v>
      </c>
      <c r="D5046" s="53" t="s">
        <v>1446</v>
      </c>
      <c r="E5046" s="53"/>
      <c r="F5046" s="53"/>
      <c r="G5046" s="53"/>
      <c r="H5046" s="53"/>
      <c r="I5046" s="20"/>
    </row>
    <row r="5047" spans="1:9" x14ac:dyDescent="0.25">
      <c r="A5047" s="52" t="s">
        <v>1440</v>
      </c>
      <c r="B5047" s="52" t="s">
        <v>657</v>
      </c>
      <c r="C5047" s="40" t="s">
        <v>2</v>
      </c>
      <c r="D5047" s="53" t="s">
        <v>867</v>
      </c>
      <c r="E5047" s="53"/>
      <c r="F5047" s="53"/>
      <c r="G5047" s="53"/>
      <c r="H5047" s="53"/>
      <c r="I5047" s="20"/>
    </row>
    <row r="5048" spans="1:9" x14ac:dyDescent="0.25">
      <c r="A5048" s="52" t="s">
        <v>1440</v>
      </c>
      <c r="B5048" s="52" t="s">
        <v>657</v>
      </c>
      <c r="C5048" s="40" t="s">
        <v>2</v>
      </c>
      <c r="D5048" s="53" t="s">
        <v>1447</v>
      </c>
      <c r="E5048" s="53"/>
      <c r="F5048" s="53"/>
      <c r="G5048" s="53"/>
      <c r="H5048" s="53"/>
      <c r="I5048" s="20"/>
    </row>
    <row r="5049" spans="1:9" x14ac:dyDescent="0.25">
      <c r="A5049" s="52" t="s">
        <v>1440</v>
      </c>
      <c r="B5049" s="52" t="s">
        <v>657</v>
      </c>
      <c r="C5049" s="40" t="s">
        <v>2</v>
      </c>
      <c r="D5049" s="53" t="s">
        <v>870</v>
      </c>
      <c r="E5049" s="53"/>
      <c r="F5049" s="53"/>
      <c r="G5049" s="53"/>
      <c r="H5049" s="53"/>
      <c r="I5049" s="20"/>
    </row>
    <row r="5050" spans="1:9" x14ac:dyDescent="0.25">
      <c r="A5050" s="52" t="s">
        <v>1440</v>
      </c>
      <c r="B5050" s="52" t="s">
        <v>657</v>
      </c>
      <c r="C5050" s="40" t="s">
        <v>2</v>
      </c>
      <c r="D5050" s="53" t="s">
        <v>871</v>
      </c>
      <c r="E5050" s="53"/>
      <c r="F5050" s="53"/>
      <c r="G5050" s="53"/>
      <c r="H5050" s="53"/>
      <c r="I5050" s="20"/>
    </row>
    <row r="5051" spans="1:9" x14ac:dyDescent="0.25">
      <c r="A5051" s="52" t="s">
        <v>1440</v>
      </c>
      <c r="B5051" s="52" t="s">
        <v>657</v>
      </c>
      <c r="C5051" s="40" t="s">
        <v>2</v>
      </c>
      <c r="D5051" s="53" t="s">
        <v>872</v>
      </c>
      <c r="E5051" s="53"/>
      <c r="F5051" s="53"/>
      <c r="G5051" s="53"/>
      <c r="H5051" s="53"/>
      <c r="I5051" s="20"/>
    </row>
    <row r="5052" spans="1:9" x14ac:dyDescent="0.25">
      <c r="A5052" s="52" t="s">
        <v>1440</v>
      </c>
      <c r="B5052" s="52" t="s">
        <v>657</v>
      </c>
      <c r="C5052" s="40" t="s">
        <v>2</v>
      </c>
      <c r="D5052" s="53" t="s">
        <v>1448</v>
      </c>
      <c r="E5052" s="53"/>
      <c r="F5052" s="53"/>
      <c r="G5052" s="53"/>
      <c r="H5052" s="53"/>
      <c r="I5052" s="20"/>
    </row>
    <row r="5053" spans="1:9" x14ac:dyDescent="0.25">
      <c r="A5053" s="52" t="s">
        <v>1440</v>
      </c>
      <c r="B5053" s="52" t="s">
        <v>657</v>
      </c>
      <c r="C5053" s="40" t="s">
        <v>2</v>
      </c>
      <c r="D5053" s="53" t="s">
        <v>1449</v>
      </c>
      <c r="E5053" s="53"/>
      <c r="F5053" s="53"/>
      <c r="G5053" s="53"/>
      <c r="H5053" s="53"/>
      <c r="I5053" s="20"/>
    </row>
    <row r="5054" spans="1:9" x14ac:dyDescent="0.25">
      <c r="A5054" s="52" t="s">
        <v>1440</v>
      </c>
      <c r="B5054" s="52" t="s">
        <v>657</v>
      </c>
      <c r="C5054" s="40" t="s">
        <v>2</v>
      </c>
      <c r="D5054" s="53" t="s">
        <v>860</v>
      </c>
      <c r="E5054" s="53"/>
      <c r="F5054" s="53"/>
      <c r="G5054" s="53"/>
      <c r="H5054" s="53"/>
      <c r="I5054" s="20"/>
    </row>
    <row r="5055" spans="1:9" x14ac:dyDescent="0.25">
      <c r="A5055" s="52" t="s">
        <v>1440</v>
      </c>
      <c r="B5055" s="52" t="s">
        <v>657</v>
      </c>
      <c r="C5055" s="40" t="s">
        <v>2</v>
      </c>
      <c r="D5055" s="53" t="s">
        <v>1450</v>
      </c>
      <c r="E5055" s="53"/>
      <c r="F5055" s="53"/>
      <c r="G5055" s="53"/>
      <c r="H5055" s="53"/>
      <c r="I5055" s="20"/>
    </row>
    <row r="5056" spans="1:9" x14ac:dyDescent="0.25">
      <c r="A5056" s="52" t="s">
        <v>1440</v>
      </c>
      <c r="B5056" s="52" t="s">
        <v>657</v>
      </c>
      <c r="C5056" s="40" t="s">
        <v>2</v>
      </c>
      <c r="D5056" s="53" t="s">
        <v>874</v>
      </c>
      <c r="E5056" s="53"/>
      <c r="F5056" s="53"/>
      <c r="G5056" s="53"/>
      <c r="H5056" s="53"/>
      <c r="I5056" s="20"/>
    </row>
    <row r="5057" spans="1:9" x14ac:dyDescent="0.25">
      <c r="A5057" s="52" t="s">
        <v>1440</v>
      </c>
      <c r="B5057" s="52" t="s">
        <v>657</v>
      </c>
      <c r="C5057" s="40" t="s">
        <v>2</v>
      </c>
      <c r="D5057" s="53" t="s">
        <v>868</v>
      </c>
      <c r="E5057" s="53"/>
      <c r="F5057" s="53"/>
      <c r="G5057" s="53"/>
      <c r="H5057" s="53"/>
      <c r="I5057" s="20"/>
    </row>
    <row r="5058" spans="1:9" x14ac:dyDescent="0.25">
      <c r="A5058" s="52" t="s">
        <v>1440</v>
      </c>
      <c r="B5058" s="52" t="s">
        <v>657</v>
      </c>
      <c r="C5058" s="40" t="s">
        <v>2</v>
      </c>
      <c r="D5058" s="53" t="s">
        <v>1451</v>
      </c>
      <c r="E5058" s="53"/>
      <c r="F5058" s="53"/>
      <c r="G5058" s="53"/>
      <c r="H5058" s="53"/>
      <c r="I5058" s="20"/>
    </row>
    <row r="5059" spans="1:9" x14ac:dyDescent="0.25">
      <c r="A5059" s="52" t="s">
        <v>1440</v>
      </c>
      <c r="B5059" s="52" t="s">
        <v>657</v>
      </c>
      <c r="C5059" s="40" t="s">
        <v>2</v>
      </c>
      <c r="D5059" s="53" t="s">
        <v>875</v>
      </c>
      <c r="E5059" s="53"/>
      <c r="F5059" s="53"/>
      <c r="G5059" s="53"/>
      <c r="H5059" s="53"/>
      <c r="I5059" s="20"/>
    </row>
    <row r="5060" spans="1:9" x14ac:dyDescent="0.25">
      <c r="A5060" s="52" t="s">
        <v>1440</v>
      </c>
      <c r="B5060" s="52" t="s">
        <v>657</v>
      </c>
      <c r="C5060" s="40" t="s">
        <v>2</v>
      </c>
      <c r="D5060" s="53" t="s">
        <v>876</v>
      </c>
      <c r="E5060" s="53"/>
      <c r="F5060" s="53"/>
      <c r="G5060" s="53"/>
      <c r="H5060" s="53"/>
      <c r="I5060" s="20"/>
    </row>
    <row r="5061" spans="1:9" x14ac:dyDescent="0.25">
      <c r="A5061" s="52" t="s">
        <v>1440</v>
      </c>
      <c r="B5061" s="52" t="s">
        <v>657</v>
      </c>
      <c r="C5061" s="40" t="s">
        <v>2</v>
      </c>
      <c r="D5061" s="53" t="s">
        <v>1452</v>
      </c>
      <c r="E5061" s="53"/>
      <c r="F5061" s="53"/>
      <c r="G5061" s="53"/>
      <c r="H5061" s="53"/>
      <c r="I5061" s="20"/>
    </row>
    <row r="5062" spans="1:9" x14ac:dyDescent="0.25">
      <c r="A5062" s="52" t="s">
        <v>1440</v>
      </c>
      <c r="B5062" s="52" t="s">
        <v>657</v>
      </c>
      <c r="C5062" s="40" t="s">
        <v>2</v>
      </c>
      <c r="D5062" s="53" t="s">
        <v>1453</v>
      </c>
      <c r="E5062" s="53"/>
      <c r="F5062" s="53"/>
      <c r="G5062" s="53"/>
      <c r="H5062" s="53"/>
      <c r="I5062" s="20"/>
    </row>
    <row r="5063" spans="1:9" x14ac:dyDescent="0.25">
      <c r="A5063" s="52" t="s">
        <v>1440</v>
      </c>
      <c r="B5063" s="52" t="s">
        <v>657</v>
      </c>
      <c r="C5063" s="40" t="s">
        <v>2</v>
      </c>
      <c r="D5063" s="53" t="s">
        <v>873</v>
      </c>
      <c r="E5063" s="53"/>
      <c r="F5063" s="53"/>
      <c r="G5063" s="53"/>
      <c r="H5063" s="53"/>
      <c r="I5063" s="20"/>
    </row>
    <row r="5064" spans="1:9" x14ac:dyDescent="0.25">
      <c r="A5064" s="52" t="s">
        <v>1440</v>
      </c>
      <c r="B5064" s="52" t="s">
        <v>657</v>
      </c>
      <c r="C5064" s="40" t="s">
        <v>2</v>
      </c>
      <c r="D5064" s="53" t="s">
        <v>1454</v>
      </c>
      <c r="E5064" s="53"/>
      <c r="F5064" s="53"/>
      <c r="G5064" s="53"/>
      <c r="H5064" s="53"/>
      <c r="I5064" s="20"/>
    </row>
    <row r="5065" spans="1:9" x14ac:dyDescent="0.25">
      <c r="A5065" s="52" t="s">
        <v>1440</v>
      </c>
      <c r="B5065" s="52" t="s">
        <v>657</v>
      </c>
      <c r="C5065" s="40" t="s">
        <v>2</v>
      </c>
      <c r="D5065" s="53" t="s">
        <v>877</v>
      </c>
      <c r="E5065" s="53"/>
      <c r="F5065" s="53"/>
      <c r="G5065" s="53"/>
      <c r="H5065" s="53"/>
      <c r="I5065" s="20"/>
    </row>
    <row r="5066" spans="1:9" x14ac:dyDescent="0.25">
      <c r="A5066" s="52" t="s">
        <v>1440</v>
      </c>
      <c r="B5066" s="52" t="s">
        <v>657</v>
      </c>
      <c r="C5066" s="40" t="s">
        <v>2</v>
      </c>
      <c r="D5066" s="53" t="s">
        <v>878</v>
      </c>
      <c r="E5066" s="53" t="s">
        <v>15</v>
      </c>
      <c r="F5066" s="53" t="s">
        <v>16</v>
      </c>
      <c r="G5066" s="53" t="s">
        <v>1461</v>
      </c>
      <c r="H5066" s="12" t="s">
        <v>101</v>
      </c>
      <c r="I5066" s="20">
        <v>54</v>
      </c>
    </row>
    <row r="5067" spans="1:9" x14ac:dyDescent="0.25">
      <c r="A5067" s="52" t="s">
        <v>1440</v>
      </c>
      <c r="B5067" s="52" t="s">
        <v>657</v>
      </c>
      <c r="C5067" s="40" t="s">
        <v>2</v>
      </c>
      <c r="D5067" s="53" t="s">
        <v>1455</v>
      </c>
      <c r="E5067" s="53" t="s">
        <v>15</v>
      </c>
      <c r="F5067" s="53" t="s">
        <v>18</v>
      </c>
      <c r="G5067" s="53" t="s">
        <v>1459</v>
      </c>
      <c r="H5067" s="53" t="s">
        <v>96</v>
      </c>
      <c r="I5067" s="20">
        <v>1</v>
      </c>
    </row>
    <row r="5068" spans="1:9" x14ac:dyDescent="0.25">
      <c r="A5068" s="52" t="s">
        <v>1440</v>
      </c>
      <c r="B5068" s="52" t="s">
        <v>657</v>
      </c>
      <c r="C5068" s="40" t="s">
        <v>2</v>
      </c>
      <c r="D5068" s="53" t="s">
        <v>880</v>
      </c>
      <c r="E5068" s="53" t="s">
        <v>15</v>
      </c>
      <c r="F5068" s="53" t="s">
        <v>1462</v>
      </c>
      <c r="G5068" s="53" t="s">
        <v>408</v>
      </c>
      <c r="H5068" s="53" t="s">
        <v>96</v>
      </c>
      <c r="I5068" s="20">
        <v>2</v>
      </c>
    </row>
    <row r="5069" spans="1:9" x14ac:dyDescent="0.25">
      <c r="A5069" s="52" t="s">
        <v>1440</v>
      </c>
      <c r="B5069" s="52" t="s">
        <v>657</v>
      </c>
      <c r="C5069" s="40" t="s">
        <v>2</v>
      </c>
      <c r="D5069" s="53" t="s">
        <v>881</v>
      </c>
      <c r="E5069" s="53" t="s">
        <v>15</v>
      </c>
      <c r="F5069" s="53" t="s">
        <v>711</v>
      </c>
      <c r="G5069" s="53" t="s">
        <v>1161</v>
      </c>
      <c r="H5069" s="53" t="s">
        <v>96</v>
      </c>
      <c r="I5069" s="20">
        <v>2</v>
      </c>
    </row>
    <row r="5070" spans="1:9" x14ac:dyDescent="0.25">
      <c r="A5070" s="52" t="s">
        <v>1440</v>
      </c>
      <c r="B5070" s="52" t="s">
        <v>657</v>
      </c>
      <c r="C5070" s="40" t="s">
        <v>2</v>
      </c>
      <c r="D5070" s="53" t="s">
        <v>1456</v>
      </c>
      <c r="E5070" s="53"/>
      <c r="F5070" s="53"/>
      <c r="G5070" s="53"/>
      <c r="H5070" s="53"/>
      <c r="I5070" s="20"/>
    </row>
    <row r="5071" spans="1:9" x14ac:dyDescent="0.25">
      <c r="A5071" s="52" t="s">
        <v>1440</v>
      </c>
      <c r="B5071" s="52" t="s">
        <v>657</v>
      </c>
      <c r="C5071" s="40" t="s">
        <v>2</v>
      </c>
      <c r="D5071" s="53" t="s">
        <v>1457</v>
      </c>
      <c r="E5071" s="53"/>
      <c r="F5071" s="53"/>
      <c r="G5071" s="53"/>
      <c r="H5071" s="53"/>
      <c r="I5071" s="20"/>
    </row>
    <row r="5072" spans="1:9" x14ac:dyDescent="0.25">
      <c r="A5072" s="52" t="s">
        <v>1440</v>
      </c>
      <c r="B5072" s="52" t="s">
        <v>657</v>
      </c>
      <c r="C5072" s="40" t="s">
        <v>2</v>
      </c>
      <c r="D5072" s="53" t="s">
        <v>1292</v>
      </c>
      <c r="E5072" s="53" t="s">
        <v>995</v>
      </c>
      <c r="F5072" s="53" t="s">
        <v>711</v>
      </c>
      <c r="G5072" s="53" t="s">
        <v>1460</v>
      </c>
      <c r="H5072" s="53" t="s">
        <v>96</v>
      </c>
      <c r="I5072" s="20">
        <v>1</v>
      </c>
    </row>
    <row r="5073" spans="1:9" x14ac:dyDescent="0.25">
      <c r="A5073" s="52" t="s">
        <v>1440</v>
      </c>
      <c r="B5073" s="52" t="s">
        <v>657</v>
      </c>
      <c r="C5073" s="40" t="s">
        <v>2</v>
      </c>
      <c r="D5073" s="53" t="s">
        <v>897</v>
      </c>
      <c r="E5073" s="53"/>
      <c r="F5073" s="53"/>
      <c r="G5073" s="53"/>
      <c r="H5073" s="53"/>
      <c r="I5073" s="20"/>
    </row>
    <row r="5074" spans="1:9" x14ac:dyDescent="0.25">
      <c r="A5074" s="52" t="s">
        <v>1440</v>
      </c>
      <c r="B5074" s="52" t="s">
        <v>657</v>
      </c>
      <c r="C5074" s="40" t="s">
        <v>2</v>
      </c>
      <c r="D5074" s="53" t="s">
        <v>1465</v>
      </c>
      <c r="E5074" s="53"/>
      <c r="F5074" s="53"/>
      <c r="G5074" s="53"/>
      <c r="H5074" s="53"/>
      <c r="I5074" s="20"/>
    </row>
    <row r="5075" spans="1:9" x14ac:dyDescent="0.25">
      <c r="A5075" s="52" t="s">
        <v>1440</v>
      </c>
      <c r="B5075" s="52" t="s">
        <v>657</v>
      </c>
      <c r="C5075" s="40" t="s">
        <v>2</v>
      </c>
      <c r="D5075" s="53" t="s">
        <v>899</v>
      </c>
      <c r="E5075" s="53"/>
      <c r="F5075" s="53"/>
      <c r="G5075" s="53"/>
      <c r="H5075" s="53"/>
      <c r="I5075" s="20"/>
    </row>
    <row r="5076" spans="1:9" x14ac:dyDescent="0.25">
      <c r="A5076" s="52" t="s">
        <v>1440</v>
      </c>
      <c r="B5076" s="52" t="s">
        <v>657</v>
      </c>
      <c r="C5076" s="40" t="s">
        <v>2</v>
      </c>
      <c r="D5076" s="53" t="s">
        <v>900</v>
      </c>
      <c r="E5076" s="53"/>
      <c r="F5076" s="53"/>
      <c r="G5076" s="53"/>
      <c r="H5076" s="53"/>
      <c r="I5076" s="20"/>
    </row>
    <row r="5077" spans="1:9" x14ac:dyDescent="0.25">
      <c r="A5077" s="52" t="s">
        <v>1440</v>
      </c>
      <c r="B5077" s="52" t="s">
        <v>657</v>
      </c>
      <c r="C5077" s="40" t="s">
        <v>2</v>
      </c>
      <c r="D5077" s="53" t="s">
        <v>1466</v>
      </c>
      <c r="E5077" s="53" t="s">
        <v>21</v>
      </c>
      <c r="F5077" s="53" t="s">
        <v>1485</v>
      </c>
      <c r="G5077" s="53" t="s">
        <v>1484</v>
      </c>
      <c r="H5077" s="53" t="s">
        <v>96</v>
      </c>
      <c r="I5077" s="20">
        <v>3</v>
      </c>
    </row>
    <row r="5078" spans="1:9" x14ac:dyDescent="0.25">
      <c r="A5078" s="52" t="s">
        <v>1440</v>
      </c>
      <c r="B5078" s="52" t="s">
        <v>657</v>
      </c>
      <c r="C5078" s="40" t="s">
        <v>2</v>
      </c>
      <c r="D5078" s="53" t="s">
        <v>905</v>
      </c>
      <c r="E5078" s="53"/>
      <c r="F5078" s="53"/>
      <c r="G5078" s="53"/>
      <c r="H5078" s="53"/>
      <c r="I5078" s="20"/>
    </row>
    <row r="5079" spans="1:9" x14ac:dyDescent="0.25">
      <c r="A5079" s="52" t="s">
        <v>1440</v>
      </c>
      <c r="B5079" s="52" t="s">
        <v>657</v>
      </c>
      <c r="C5079" s="40" t="s">
        <v>2</v>
      </c>
      <c r="D5079" s="53" t="s">
        <v>904</v>
      </c>
      <c r="E5079" s="53"/>
      <c r="F5079" s="53"/>
      <c r="G5079" s="53"/>
      <c r="H5079" s="53"/>
      <c r="I5079" s="20"/>
    </row>
    <row r="5080" spans="1:9" x14ac:dyDescent="0.25">
      <c r="A5080" s="52" t="s">
        <v>1440</v>
      </c>
      <c r="B5080" s="52" t="s">
        <v>657</v>
      </c>
      <c r="C5080" s="40" t="s">
        <v>2</v>
      </c>
      <c r="D5080" s="53" t="s">
        <v>1467</v>
      </c>
      <c r="E5080" s="53"/>
      <c r="F5080" s="53"/>
      <c r="G5080" s="53"/>
      <c r="H5080" s="53"/>
      <c r="I5080" s="20"/>
    </row>
    <row r="5081" spans="1:9" x14ac:dyDescent="0.25">
      <c r="A5081" s="52" t="s">
        <v>1440</v>
      </c>
      <c r="B5081" s="52" t="s">
        <v>657</v>
      </c>
      <c r="C5081" s="40" t="s">
        <v>2</v>
      </c>
      <c r="D5081" s="53" t="s">
        <v>1468</v>
      </c>
      <c r="E5081" s="53"/>
      <c r="F5081" s="53"/>
      <c r="G5081" s="53"/>
      <c r="H5081" s="53"/>
      <c r="I5081" s="20"/>
    </row>
    <row r="5082" spans="1:9" x14ac:dyDescent="0.25">
      <c r="A5082" s="52" t="s">
        <v>1440</v>
      </c>
      <c r="B5082" s="52" t="s">
        <v>657</v>
      </c>
      <c r="C5082" s="40" t="s">
        <v>2</v>
      </c>
      <c r="D5082" s="53" t="s">
        <v>1469</v>
      </c>
      <c r="E5082" s="53"/>
      <c r="F5082" s="53"/>
      <c r="G5082" s="53"/>
      <c r="H5082" s="53"/>
      <c r="I5082" s="20"/>
    </row>
    <row r="5083" spans="1:9" x14ac:dyDescent="0.25">
      <c r="A5083" s="52" t="s">
        <v>1440</v>
      </c>
      <c r="B5083" s="52" t="s">
        <v>657</v>
      </c>
      <c r="C5083" s="40" t="s">
        <v>2</v>
      </c>
      <c r="D5083" s="53" t="s">
        <v>1470</v>
      </c>
      <c r="E5083" s="53"/>
      <c r="F5083" s="53"/>
      <c r="G5083" s="53"/>
      <c r="H5083" s="53"/>
      <c r="I5083" s="20"/>
    </row>
    <row r="5084" spans="1:9" x14ac:dyDescent="0.25">
      <c r="A5084" s="52" t="s">
        <v>1440</v>
      </c>
      <c r="B5084" s="52" t="s">
        <v>657</v>
      </c>
      <c r="C5084" s="40" t="s">
        <v>2</v>
      </c>
      <c r="D5084" s="53" t="s">
        <v>1471</v>
      </c>
      <c r="E5084" s="53"/>
      <c r="F5084" s="53"/>
      <c r="G5084" s="53"/>
      <c r="H5084" s="53"/>
      <c r="I5084" s="20"/>
    </row>
    <row r="5085" spans="1:9" x14ac:dyDescent="0.25">
      <c r="A5085" s="52" t="s">
        <v>1440</v>
      </c>
      <c r="B5085" s="52" t="s">
        <v>657</v>
      </c>
      <c r="C5085" s="40" t="s">
        <v>2</v>
      </c>
      <c r="D5085" s="53" t="s">
        <v>1472</v>
      </c>
      <c r="E5085" s="53"/>
      <c r="F5085" s="53"/>
      <c r="G5085" s="53"/>
      <c r="H5085" s="53"/>
      <c r="I5085" s="20"/>
    </row>
    <row r="5086" spans="1:9" x14ac:dyDescent="0.25">
      <c r="A5086" s="52" t="s">
        <v>1440</v>
      </c>
      <c r="B5086" s="52" t="s">
        <v>657</v>
      </c>
      <c r="C5086" s="40" t="s">
        <v>2</v>
      </c>
      <c r="D5086" s="53" t="s">
        <v>1473</v>
      </c>
      <c r="E5086" s="53" t="s">
        <v>20</v>
      </c>
      <c r="F5086" s="53" t="s">
        <v>711</v>
      </c>
      <c r="G5086" s="53" t="s">
        <v>1484</v>
      </c>
      <c r="H5086" s="53" t="s">
        <v>96</v>
      </c>
      <c r="I5086" s="20">
        <v>4</v>
      </c>
    </row>
    <row r="5087" spans="1:9" x14ac:dyDescent="0.25">
      <c r="A5087" s="52" t="s">
        <v>1440</v>
      </c>
      <c r="B5087" s="52" t="s">
        <v>657</v>
      </c>
      <c r="C5087" s="40" t="s">
        <v>2</v>
      </c>
      <c r="D5087" s="53" t="s">
        <v>1474</v>
      </c>
      <c r="E5087" s="53" t="s">
        <v>20</v>
      </c>
      <c r="F5087" s="53" t="s">
        <v>42</v>
      </c>
      <c r="G5087" s="53" t="s">
        <v>1486</v>
      </c>
      <c r="H5087" s="53" t="s">
        <v>96</v>
      </c>
      <c r="I5087" s="20">
        <v>1</v>
      </c>
    </row>
    <row r="5088" spans="1:9" x14ac:dyDescent="0.25">
      <c r="A5088" s="52" t="s">
        <v>1440</v>
      </c>
      <c r="B5088" s="52" t="s">
        <v>657</v>
      </c>
      <c r="C5088" s="40" t="s">
        <v>2</v>
      </c>
      <c r="D5088" s="53" t="s">
        <v>1475</v>
      </c>
      <c r="E5088" s="53"/>
      <c r="F5088" s="53"/>
      <c r="G5088" s="53"/>
      <c r="H5088" s="53"/>
      <c r="I5088" s="20"/>
    </row>
    <row r="5089" spans="1:9" x14ac:dyDescent="0.25">
      <c r="A5089" s="52" t="s">
        <v>1440</v>
      </c>
      <c r="B5089" s="52" t="s">
        <v>657</v>
      </c>
      <c r="C5089" s="40" t="s">
        <v>2</v>
      </c>
      <c r="D5089" s="53" t="s">
        <v>1476</v>
      </c>
      <c r="E5089" s="53"/>
      <c r="F5089" s="53"/>
      <c r="G5089" s="53"/>
      <c r="H5089" s="53"/>
      <c r="I5089" s="20"/>
    </row>
    <row r="5090" spans="1:9" x14ac:dyDescent="0.25">
      <c r="A5090" s="52" t="s">
        <v>1440</v>
      </c>
      <c r="B5090" s="52" t="s">
        <v>657</v>
      </c>
      <c r="C5090" s="40" t="s">
        <v>2</v>
      </c>
      <c r="D5090" s="53" t="s">
        <v>1477</v>
      </c>
      <c r="E5090" s="53"/>
      <c r="F5090" s="53"/>
      <c r="G5090" s="53"/>
      <c r="H5090" s="53"/>
      <c r="I5090" s="20"/>
    </row>
    <row r="5091" spans="1:9" x14ac:dyDescent="0.25">
      <c r="A5091" s="52" t="s">
        <v>1440</v>
      </c>
      <c r="B5091" s="52" t="s">
        <v>657</v>
      </c>
      <c r="C5091" s="40" t="s">
        <v>2</v>
      </c>
      <c r="D5091" s="53" t="s">
        <v>1478</v>
      </c>
      <c r="E5091" s="53"/>
      <c r="F5091" s="53"/>
      <c r="G5091" s="53"/>
      <c r="H5091" s="53"/>
      <c r="I5091" s="20"/>
    </row>
    <row r="5092" spans="1:9" x14ac:dyDescent="0.25">
      <c r="A5092" s="52" t="s">
        <v>1440</v>
      </c>
      <c r="B5092" s="52" t="s">
        <v>657</v>
      </c>
      <c r="C5092" s="40" t="s">
        <v>2</v>
      </c>
      <c r="D5092" s="53" t="s">
        <v>1479</v>
      </c>
      <c r="E5092" s="53"/>
      <c r="F5092" s="53"/>
      <c r="G5092" s="53"/>
      <c r="H5092" s="53"/>
      <c r="I5092" s="20"/>
    </row>
    <row r="5093" spans="1:9" x14ac:dyDescent="0.25">
      <c r="A5093" s="52" t="s">
        <v>1440</v>
      </c>
      <c r="B5093" s="52" t="s">
        <v>657</v>
      </c>
      <c r="C5093" s="40" t="s">
        <v>2</v>
      </c>
      <c r="D5093" s="53" t="s">
        <v>1480</v>
      </c>
      <c r="E5093" s="53"/>
      <c r="F5093" s="53"/>
      <c r="G5093" s="53"/>
      <c r="H5093" s="53"/>
      <c r="I5093" s="20"/>
    </row>
    <row r="5094" spans="1:9" x14ac:dyDescent="0.25">
      <c r="A5094" s="52" t="s">
        <v>1440</v>
      </c>
      <c r="B5094" s="52" t="s">
        <v>657</v>
      </c>
      <c r="C5094" s="40" t="s">
        <v>2</v>
      </c>
      <c r="D5094" s="53" t="s">
        <v>1481</v>
      </c>
      <c r="E5094" s="53"/>
      <c r="F5094" s="53"/>
      <c r="G5094" s="53"/>
      <c r="H5094" s="53"/>
      <c r="I5094" s="20"/>
    </row>
    <row r="5095" spans="1:9" x14ac:dyDescent="0.25">
      <c r="A5095" s="52" t="s">
        <v>1440</v>
      </c>
      <c r="B5095" s="52" t="s">
        <v>657</v>
      </c>
      <c r="C5095" s="40" t="s">
        <v>2</v>
      </c>
      <c r="D5095" s="53" t="s">
        <v>1482</v>
      </c>
      <c r="E5095" s="53"/>
      <c r="F5095" s="53"/>
      <c r="G5095" s="53" t="s">
        <v>1487</v>
      </c>
      <c r="H5095" s="53"/>
      <c r="I5095" s="20"/>
    </row>
    <row r="5096" spans="1:9" x14ac:dyDescent="0.25">
      <c r="A5096" s="52" t="s">
        <v>1440</v>
      </c>
      <c r="B5096" s="52" t="s">
        <v>657</v>
      </c>
      <c r="C5096" s="40" t="s">
        <v>2</v>
      </c>
      <c r="D5096" s="53" t="s">
        <v>1483</v>
      </c>
      <c r="E5096" s="53"/>
      <c r="F5096" s="53"/>
      <c r="G5096" s="53" t="s">
        <v>197</v>
      </c>
      <c r="H5096" s="53"/>
      <c r="I5096" s="20"/>
    </row>
    <row r="5097" spans="1:9" x14ac:dyDescent="0.25">
      <c r="A5097" s="52" t="s">
        <v>1440</v>
      </c>
      <c r="B5097" s="52" t="s">
        <v>657</v>
      </c>
      <c r="C5097" s="40" t="s">
        <v>2</v>
      </c>
      <c r="D5097" s="53" t="s">
        <v>901</v>
      </c>
      <c r="E5097" s="53"/>
      <c r="F5097" s="53"/>
      <c r="G5097" s="53"/>
      <c r="H5097" s="53"/>
      <c r="I5097" s="20"/>
    </row>
    <row r="5098" spans="1:9" x14ac:dyDescent="0.25">
      <c r="A5098" s="52" t="s">
        <v>1440</v>
      </c>
      <c r="B5098" s="52" t="s">
        <v>657</v>
      </c>
      <c r="C5098" s="40" t="s">
        <v>2</v>
      </c>
      <c r="D5098" s="53" t="s">
        <v>902</v>
      </c>
      <c r="E5098" s="53"/>
      <c r="F5098" s="53"/>
      <c r="G5098" s="53" t="s">
        <v>760</v>
      </c>
      <c r="H5098" s="53"/>
      <c r="I5098" s="20"/>
    </row>
    <row r="5099" spans="1:9" x14ac:dyDescent="0.25">
      <c r="A5099" s="52" t="s">
        <v>1440</v>
      </c>
      <c r="B5099" s="52" t="s">
        <v>657</v>
      </c>
      <c r="C5099" s="40" t="s">
        <v>2</v>
      </c>
      <c r="D5099" s="53" t="s">
        <v>903</v>
      </c>
      <c r="E5099" s="53"/>
      <c r="F5099" s="53"/>
      <c r="G5099" s="53"/>
      <c r="H5099" s="53"/>
      <c r="I5099" s="20"/>
    </row>
    <row r="5100" spans="1:9" x14ac:dyDescent="0.25">
      <c r="A5100" s="52" t="s">
        <v>1440</v>
      </c>
      <c r="B5100" s="52" t="s">
        <v>657</v>
      </c>
      <c r="C5100" s="40" t="s">
        <v>2</v>
      </c>
      <c r="D5100" s="53" t="s">
        <v>920</v>
      </c>
      <c r="E5100" s="53"/>
      <c r="F5100" s="53"/>
      <c r="G5100" s="53"/>
      <c r="H5100" s="53"/>
      <c r="I5100" s="20"/>
    </row>
    <row r="5101" spans="1:9" x14ac:dyDescent="0.25">
      <c r="A5101" s="52" t="s">
        <v>1440</v>
      </c>
      <c r="B5101" s="52" t="s">
        <v>657</v>
      </c>
      <c r="C5101" s="40" t="s">
        <v>2</v>
      </c>
      <c r="D5101" s="53" t="s">
        <v>921</v>
      </c>
      <c r="E5101" s="53"/>
      <c r="F5101" s="53"/>
      <c r="G5101" s="53"/>
      <c r="H5101" s="53"/>
      <c r="I5101" s="20"/>
    </row>
    <row r="5102" spans="1:9" x14ac:dyDescent="0.25">
      <c r="A5102" s="52" t="s">
        <v>1440</v>
      </c>
      <c r="B5102" s="52" t="s">
        <v>657</v>
      </c>
      <c r="C5102" s="40" t="s">
        <v>2</v>
      </c>
      <c r="D5102" s="53" t="s">
        <v>922</v>
      </c>
      <c r="E5102" s="53"/>
      <c r="F5102" s="53"/>
      <c r="G5102" s="53"/>
      <c r="H5102" s="53"/>
      <c r="I5102" s="20"/>
    </row>
    <row r="5103" spans="1:9" x14ac:dyDescent="0.25">
      <c r="A5103" s="52" t="s">
        <v>1440</v>
      </c>
      <c r="B5103" s="52" t="s">
        <v>657</v>
      </c>
      <c r="C5103" s="40" t="s">
        <v>2</v>
      </c>
      <c r="D5103" s="53" t="s">
        <v>923</v>
      </c>
      <c r="E5103" s="53"/>
      <c r="F5103" s="53"/>
      <c r="G5103" s="53"/>
      <c r="H5103" s="53"/>
      <c r="I5103" s="20"/>
    </row>
    <row r="5104" spans="1:9" x14ac:dyDescent="0.25">
      <c r="A5104" s="52" t="s">
        <v>1440</v>
      </c>
      <c r="B5104" s="52" t="s">
        <v>657</v>
      </c>
      <c r="C5104" s="40" t="s">
        <v>2</v>
      </c>
      <c r="D5104" s="53" t="s">
        <v>924</v>
      </c>
      <c r="E5104" s="53"/>
      <c r="F5104" s="53"/>
      <c r="G5104" s="53" t="s">
        <v>936</v>
      </c>
      <c r="H5104" s="53"/>
      <c r="I5104" s="20"/>
    </row>
    <row r="5105" spans="1:9" x14ac:dyDescent="0.25">
      <c r="A5105" s="52" t="s">
        <v>1440</v>
      </c>
      <c r="B5105" s="52" t="s">
        <v>657</v>
      </c>
      <c r="C5105" s="40" t="s">
        <v>2</v>
      </c>
      <c r="D5105" s="53" t="s">
        <v>925</v>
      </c>
      <c r="E5105" s="53"/>
      <c r="F5105" s="53"/>
      <c r="G5105" s="53" t="s">
        <v>197</v>
      </c>
      <c r="H5105" s="53"/>
      <c r="I5105" s="20"/>
    </row>
    <row r="5106" spans="1:9" x14ac:dyDescent="0.25">
      <c r="A5106" s="52" t="s">
        <v>1440</v>
      </c>
      <c r="B5106" s="52" t="s">
        <v>657</v>
      </c>
      <c r="C5106" s="40" t="s">
        <v>2</v>
      </c>
      <c r="D5106" s="53" t="s">
        <v>926</v>
      </c>
      <c r="E5106" s="53"/>
      <c r="F5106" s="53"/>
      <c r="G5106" s="53" t="s">
        <v>936</v>
      </c>
      <c r="H5106" s="53"/>
      <c r="I5106" s="20"/>
    </row>
    <row r="5107" spans="1:9" x14ac:dyDescent="0.25">
      <c r="A5107" s="52" t="s">
        <v>1440</v>
      </c>
      <c r="B5107" s="52" t="s">
        <v>657</v>
      </c>
      <c r="C5107" s="40" t="s">
        <v>2</v>
      </c>
      <c r="D5107" s="53" t="s">
        <v>927</v>
      </c>
      <c r="E5107" s="53"/>
      <c r="F5107" s="53"/>
      <c r="G5107" s="53" t="s">
        <v>197</v>
      </c>
      <c r="H5107" s="53"/>
      <c r="I5107" s="20"/>
    </row>
    <row r="5108" spans="1:9" x14ac:dyDescent="0.25">
      <c r="A5108" s="52" t="s">
        <v>1440</v>
      </c>
      <c r="B5108" s="52" t="s">
        <v>657</v>
      </c>
      <c r="C5108" s="40" t="s">
        <v>2</v>
      </c>
      <c r="D5108" s="53" t="s">
        <v>928</v>
      </c>
      <c r="E5108" s="53"/>
      <c r="F5108" s="53"/>
      <c r="G5108" s="53" t="s">
        <v>197</v>
      </c>
      <c r="H5108" s="53"/>
      <c r="I5108" s="20"/>
    </row>
    <row r="5109" spans="1:9" x14ac:dyDescent="0.25">
      <c r="A5109" s="52" t="s">
        <v>1440</v>
      </c>
      <c r="B5109" s="52" t="s">
        <v>657</v>
      </c>
      <c r="C5109" s="40" t="s">
        <v>2</v>
      </c>
      <c r="D5109" s="53" t="s">
        <v>929</v>
      </c>
      <c r="E5109" s="53"/>
      <c r="F5109" s="53"/>
      <c r="G5109" s="53" t="s">
        <v>197</v>
      </c>
      <c r="H5109" s="53"/>
      <c r="I5109" s="20"/>
    </row>
    <row r="5110" spans="1:9" x14ac:dyDescent="0.25">
      <c r="A5110" s="52" t="s">
        <v>1440</v>
      </c>
      <c r="B5110" s="52" t="s">
        <v>657</v>
      </c>
      <c r="C5110" s="40" t="s">
        <v>2</v>
      </c>
      <c r="D5110" s="53" t="s">
        <v>930</v>
      </c>
      <c r="E5110" s="53"/>
      <c r="F5110" s="53"/>
      <c r="G5110" s="53" t="s">
        <v>197</v>
      </c>
      <c r="H5110" s="53"/>
      <c r="I5110" s="20"/>
    </row>
    <row r="5111" spans="1:9" x14ac:dyDescent="0.25">
      <c r="A5111" s="52" t="s">
        <v>1440</v>
      </c>
      <c r="B5111" s="52" t="s">
        <v>657</v>
      </c>
      <c r="C5111" s="40" t="s">
        <v>2</v>
      </c>
      <c r="D5111" s="53" t="s">
        <v>1335</v>
      </c>
      <c r="E5111" s="53"/>
      <c r="F5111" s="53"/>
      <c r="G5111" s="53"/>
      <c r="H5111" s="53"/>
      <c r="I5111" s="20"/>
    </row>
    <row r="5112" spans="1:9" x14ac:dyDescent="0.25">
      <c r="A5112" s="52" t="s">
        <v>1440</v>
      </c>
      <c r="B5112" s="52" t="s">
        <v>657</v>
      </c>
      <c r="C5112" s="40" t="s">
        <v>2</v>
      </c>
      <c r="D5112" s="53" t="s">
        <v>1491</v>
      </c>
      <c r="E5112" s="53"/>
      <c r="F5112" s="53"/>
      <c r="G5112" s="53"/>
      <c r="H5112" s="53"/>
      <c r="I5112" s="20"/>
    </row>
    <row r="5113" spans="1:9" x14ac:dyDescent="0.25">
      <c r="A5113" s="52" t="s">
        <v>1440</v>
      </c>
      <c r="B5113" s="52" t="s">
        <v>657</v>
      </c>
      <c r="C5113" s="40" t="s">
        <v>2</v>
      </c>
      <c r="D5113" s="53" t="s">
        <v>1492</v>
      </c>
      <c r="E5113" s="53"/>
      <c r="F5113" s="53"/>
      <c r="G5113" s="53"/>
      <c r="H5113" s="53"/>
      <c r="I5113" s="20"/>
    </row>
    <row r="5114" spans="1:9" x14ac:dyDescent="0.25">
      <c r="A5114" s="52" t="s">
        <v>1440</v>
      </c>
      <c r="B5114" s="52" t="s">
        <v>657</v>
      </c>
      <c r="C5114" s="40" t="s">
        <v>2</v>
      </c>
      <c r="D5114" s="53" t="s">
        <v>941</v>
      </c>
      <c r="E5114" s="53"/>
      <c r="F5114" s="53"/>
      <c r="G5114" s="53"/>
      <c r="H5114" s="53"/>
      <c r="I5114" s="20"/>
    </row>
    <row r="5115" spans="1:9" x14ac:dyDescent="0.25">
      <c r="A5115" s="52" t="s">
        <v>1440</v>
      </c>
      <c r="B5115" s="52" t="s">
        <v>657</v>
      </c>
      <c r="C5115" s="40" t="s">
        <v>2</v>
      </c>
      <c r="D5115" s="53" t="s">
        <v>1493</v>
      </c>
      <c r="E5115" s="53"/>
      <c r="F5115" s="53"/>
      <c r="G5115" s="53"/>
      <c r="H5115" s="53"/>
      <c r="I5115" s="20"/>
    </row>
    <row r="5116" spans="1:9" x14ac:dyDescent="0.25">
      <c r="A5116" s="52" t="s">
        <v>1440</v>
      </c>
      <c r="B5116" s="52" t="s">
        <v>657</v>
      </c>
      <c r="C5116" s="40" t="s">
        <v>2</v>
      </c>
      <c r="D5116" s="53" t="s">
        <v>1494</v>
      </c>
      <c r="E5116" s="53"/>
      <c r="F5116" s="53"/>
      <c r="G5116" s="53"/>
      <c r="H5116" s="53"/>
      <c r="I5116" s="20"/>
    </row>
    <row r="5117" spans="1:9" x14ac:dyDescent="0.25">
      <c r="A5117" s="52" t="s">
        <v>1440</v>
      </c>
      <c r="B5117" s="52" t="s">
        <v>657</v>
      </c>
      <c r="C5117" s="40" t="s">
        <v>2</v>
      </c>
      <c r="D5117" s="53" t="s">
        <v>1495</v>
      </c>
      <c r="E5117" s="53"/>
      <c r="F5117" s="53"/>
      <c r="G5117" s="53"/>
      <c r="H5117" s="53"/>
      <c r="I5117" s="20"/>
    </row>
    <row r="5118" spans="1:9" x14ac:dyDescent="0.25">
      <c r="A5118" s="52" t="s">
        <v>1440</v>
      </c>
      <c r="B5118" s="52" t="s">
        <v>657</v>
      </c>
      <c r="C5118" s="40" t="s">
        <v>2</v>
      </c>
      <c r="D5118" s="53" t="s">
        <v>1496</v>
      </c>
      <c r="E5118" s="53"/>
      <c r="F5118" s="53"/>
      <c r="G5118" s="53"/>
      <c r="H5118" s="53"/>
      <c r="I5118" s="20"/>
    </row>
    <row r="5119" spans="1:9" x14ac:dyDescent="0.25">
      <c r="A5119" s="52" t="s">
        <v>1440</v>
      </c>
      <c r="B5119" s="52" t="s">
        <v>657</v>
      </c>
      <c r="C5119" s="40" t="s">
        <v>2</v>
      </c>
      <c r="D5119" s="53" t="s">
        <v>1497</v>
      </c>
      <c r="E5119" s="53"/>
      <c r="F5119" s="53"/>
      <c r="G5119" s="53"/>
      <c r="H5119" s="53"/>
      <c r="I5119" s="20"/>
    </row>
    <row r="5120" spans="1:9" x14ac:dyDescent="0.25">
      <c r="A5120" s="52" t="s">
        <v>1440</v>
      </c>
      <c r="B5120" s="52" t="s">
        <v>657</v>
      </c>
      <c r="C5120" s="40" t="s">
        <v>2</v>
      </c>
      <c r="D5120" s="53" t="s">
        <v>1498</v>
      </c>
      <c r="E5120" s="53"/>
      <c r="F5120" s="53"/>
      <c r="G5120" s="53"/>
      <c r="H5120" s="53"/>
      <c r="I5120" s="20"/>
    </row>
    <row r="5121" spans="1:9" x14ac:dyDescent="0.25">
      <c r="A5121" s="52" t="s">
        <v>1440</v>
      </c>
      <c r="B5121" s="52" t="s">
        <v>657</v>
      </c>
      <c r="C5121" s="40" t="s">
        <v>2</v>
      </c>
      <c r="D5121" s="53" t="s">
        <v>1499</v>
      </c>
      <c r="E5121" s="53"/>
      <c r="F5121" s="53"/>
      <c r="G5121" s="53"/>
      <c r="H5121" s="53"/>
      <c r="I5121" s="20"/>
    </row>
    <row r="5122" spans="1:9" x14ac:dyDescent="0.25">
      <c r="A5122" s="52" t="s">
        <v>1440</v>
      </c>
      <c r="B5122" s="52" t="s">
        <v>657</v>
      </c>
      <c r="C5122" s="40" t="s">
        <v>2</v>
      </c>
      <c r="D5122" s="53" t="s">
        <v>1500</v>
      </c>
      <c r="E5122" s="53"/>
      <c r="F5122" s="53"/>
      <c r="G5122" s="53"/>
      <c r="H5122" s="53"/>
      <c r="I5122" s="20"/>
    </row>
    <row r="5123" spans="1:9" x14ac:dyDescent="0.25">
      <c r="A5123" s="52" t="s">
        <v>1440</v>
      </c>
      <c r="B5123" s="52" t="s">
        <v>657</v>
      </c>
      <c r="C5123" s="40" t="s">
        <v>2</v>
      </c>
      <c r="D5123" s="53" t="s">
        <v>1501</v>
      </c>
      <c r="E5123" s="53"/>
      <c r="F5123" s="53"/>
      <c r="G5123" s="53"/>
      <c r="H5123" s="53"/>
      <c r="I5123" s="20"/>
    </row>
    <row r="5124" spans="1:9" x14ac:dyDescent="0.25">
      <c r="A5124" s="52" t="s">
        <v>1440</v>
      </c>
      <c r="B5124" s="52" t="s">
        <v>657</v>
      </c>
      <c r="C5124" s="40" t="s">
        <v>2</v>
      </c>
      <c r="D5124" s="53" t="s">
        <v>1502</v>
      </c>
      <c r="E5124" s="53"/>
      <c r="F5124" s="53"/>
      <c r="G5124" s="53"/>
      <c r="H5124" s="53"/>
      <c r="I5124" s="20"/>
    </row>
    <row r="5125" spans="1:9" x14ac:dyDescent="0.25">
      <c r="A5125" s="52" t="s">
        <v>1440</v>
      </c>
      <c r="B5125" s="52" t="s">
        <v>657</v>
      </c>
      <c r="C5125" s="40" t="s">
        <v>2</v>
      </c>
      <c r="D5125" s="53" t="s">
        <v>1503</v>
      </c>
      <c r="E5125" s="53"/>
      <c r="F5125" s="53"/>
      <c r="G5125" s="53"/>
      <c r="H5125" s="53"/>
      <c r="I5125" s="20"/>
    </row>
    <row r="5126" spans="1:9" x14ac:dyDescent="0.25">
      <c r="A5126" s="52" t="s">
        <v>1440</v>
      </c>
      <c r="B5126" s="52" t="s">
        <v>657</v>
      </c>
      <c r="C5126" s="40" t="s">
        <v>2</v>
      </c>
      <c r="D5126" s="53" t="s">
        <v>1504</v>
      </c>
      <c r="E5126" s="53"/>
      <c r="F5126" s="53"/>
      <c r="G5126" s="53"/>
      <c r="H5126" s="53"/>
      <c r="I5126" s="20"/>
    </row>
    <row r="5127" spans="1:9" x14ac:dyDescent="0.25">
      <c r="A5127" s="52" t="s">
        <v>1440</v>
      </c>
      <c r="B5127" s="52" t="s">
        <v>657</v>
      </c>
      <c r="C5127" s="40" t="s">
        <v>2</v>
      </c>
      <c r="D5127" s="53" t="s">
        <v>1505</v>
      </c>
      <c r="E5127" s="41" t="s">
        <v>21</v>
      </c>
      <c r="F5127" s="41" t="s">
        <v>26</v>
      </c>
      <c r="G5127" s="53" t="s">
        <v>886</v>
      </c>
      <c r="H5127" s="12" t="s">
        <v>101</v>
      </c>
      <c r="I5127" s="20">
        <v>90</v>
      </c>
    </row>
    <row r="5128" spans="1:9" x14ac:dyDescent="0.25">
      <c r="A5128" s="52" t="s">
        <v>1440</v>
      </c>
      <c r="B5128" s="52" t="s">
        <v>657</v>
      </c>
      <c r="C5128" s="40" t="s">
        <v>52</v>
      </c>
      <c r="D5128" s="53" t="s">
        <v>1441</v>
      </c>
      <c r="E5128" s="53"/>
      <c r="F5128" s="53"/>
      <c r="G5128" s="53"/>
      <c r="H5128" s="53"/>
      <c r="I5128" s="20"/>
    </row>
    <row r="5129" spans="1:9" x14ac:dyDescent="0.25">
      <c r="A5129" s="52" t="s">
        <v>1440</v>
      </c>
      <c r="B5129" s="52" t="s">
        <v>657</v>
      </c>
      <c r="C5129" s="40" t="s">
        <v>52</v>
      </c>
      <c r="D5129" s="53" t="s">
        <v>855</v>
      </c>
      <c r="E5129" s="53"/>
      <c r="F5129" s="53"/>
      <c r="G5129" s="53"/>
      <c r="H5129" s="53"/>
      <c r="I5129" s="20"/>
    </row>
    <row r="5130" spans="1:9" x14ac:dyDescent="0.25">
      <c r="A5130" s="52" t="s">
        <v>1440</v>
      </c>
      <c r="B5130" s="52" t="s">
        <v>657</v>
      </c>
      <c r="C5130" s="40" t="s">
        <v>52</v>
      </c>
      <c r="D5130" s="53" t="s">
        <v>1442</v>
      </c>
      <c r="E5130" s="53"/>
      <c r="F5130" s="53"/>
      <c r="G5130" s="53"/>
      <c r="H5130" s="53"/>
      <c r="I5130" s="20"/>
    </row>
    <row r="5131" spans="1:9" x14ac:dyDescent="0.25">
      <c r="A5131" s="52" t="s">
        <v>1440</v>
      </c>
      <c r="B5131" s="52" t="s">
        <v>657</v>
      </c>
      <c r="C5131" s="40" t="s">
        <v>52</v>
      </c>
      <c r="D5131" s="53" t="s">
        <v>1443</v>
      </c>
      <c r="E5131" s="53"/>
      <c r="F5131" s="53"/>
      <c r="G5131" s="53"/>
      <c r="H5131" s="53"/>
      <c r="I5131" s="20"/>
    </row>
    <row r="5132" spans="1:9" x14ac:dyDescent="0.25">
      <c r="A5132" s="52" t="s">
        <v>1440</v>
      </c>
      <c r="B5132" s="52" t="s">
        <v>657</v>
      </c>
      <c r="C5132" s="40" t="s">
        <v>52</v>
      </c>
      <c r="D5132" s="53" t="s">
        <v>1444</v>
      </c>
      <c r="E5132" s="53"/>
      <c r="F5132" s="53"/>
      <c r="G5132" s="53"/>
      <c r="H5132" s="53"/>
      <c r="I5132" s="20"/>
    </row>
    <row r="5133" spans="1:9" x14ac:dyDescent="0.25">
      <c r="A5133" s="52" t="s">
        <v>1440</v>
      </c>
      <c r="B5133" s="52" t="s">
        <v>657</v>
      </c>
      <c r="C5133" s="40" t="s">
        <v>52</v>
      </c>
      <c r="D5133" s="53" t="s">
        <v>1445</v>
      </c>
      <c r="E5133" s="53"/>
      <c r="F5133" s="53"/>
      <c r="G5133" s="53"/>
      <c r="H5133" s="53"/>
      <c r="I5133" s="20"/>
    </row>
    <row r="5134" spans="1:9" x14ac:dyDescent="0.25">
      <c r="A5134" s="52" t="s">
        <v>1440</v>
      </c>
      <c r="B5134" s="52" t="s">
        <v>657</v>
      </c>
      <c r="C5134" s="40" t="s">
        <v>52</v>
      </c>
      <c r="D5134" s="53" t="s">
        <v>860</v>
      </c>
      <c r="E5134" s="53"/>
      <c r="F5134" s="53"/>
      <c r="G5134" s="53"/>
      <c r="H5134" s="53"/>
      <c r="I5134" s="20"/>
    </row>
    <row r="5135" spans="1:9" x14ac:dyDescent="0.25">
      <c r="A5135" s="52" t="s">
        <v>1440</v>
      </c>
      <c r="B5135" s="52" t="s">
        <v>657</v>
      </c>
      <c r="C5135" s="40" t="s">
        <v>52</v>
      </c>
      <c r="D5135" s="53" t="s">
        <v>856</v>
      </c>
      <c r="E5135" s="53"/>
      <c r="F5135" s="53"/>
      <c r="G5135" s="53"/>
      <c r="H5135" s="53"/>
      <c r="I5135" s="20"/>
    </row>
    <row r="5136" spans="1:9" x14ac:dyDescent="0.25">
      <c r="A5136" s="52" t="s">
        <v>1440</v>
      </c>
      <c r="B5136" s="52" t="s">
        <v>657</v>
      </c>
      <c r="C5136" s="40" t="s">
        <v>52</v>
      </c>
      <c r="D5136" s="53" t="s">
        <v>857</v>
      </c>
      <c r="E5136" s="53"/>
      <c r="F5136" s="53"/>
      <c r="G5136" s="53"/>
      <c r="H5136" s="53"/>
      <c r="I5136" s="20"/>
    </row>
    <row r="5137" spans="1:9" x14ac:dyDescent="0.25">
      <c r="A5137" s="52" t="s">
        <v>1440</v>
      </c>
      <c r="B5137" s="52" t="s">
        <v>657</v>
      </c>
      <c r="C5137" s="40" t="s">
        <v>52</v>
      </c>
      <c r="D5137" s="53" t="s">
        <v>858</v>
      </c>
      <c r="E5137" s="53"/>
      <c r="F5137" s="53"/>
      <c r="G5137" s="53"/>
      <c r="H5137" s="53"/>
      <c r="I5137" s="20"/>
    </row>
    <row r="5138" spans="1:9" x14ac:dyDescent="0.25">
      <c r="A5138" s="52" t="s">
        <v>1440</v>
      </c>
      <c r="B5138" s="52" t="s">
        <v>657</v>
      </c>
      <c r="C5138" s="40" t="s">
        <v>52</v>
      </c>
      <c r="D5138" s="53" t="s">
        <v>862</v>
      </c>
      <c r="E5138" s="53"/>
      <c r="F5138" s="53"/>
      <c r="G5138" s="53"/>
      <c r="H5138" s="53"/>
      <c r="I5138" s="20"/>
    </row>
    <row r="5139" spans="1:9" x14ac:dyDescent="0.25">
      <c r="A5139" s="52" t="s">
        <v>1440</v>
      </c>
      <c r="B5139" s="52" t="s">
        <v>657</v>
      </c>
      <c r="C5139" s="40" t="s">
        <v>52</v>
      </c>
      <c r="D5139" s="53" t="s">
        <v>863</v>
      </c>
      <c r="E5139" s="53"/>
      <c r="F5139" s="53"/>
      <c r="G5139" s="53"/>
      <c r="H5139" s="53"/>
      <c r="I5139" s="20"/>
    </row>
    <row r="5140" spans="1:9" x14ac:dyDescent="0.25">
      <c r="A5140" s="52" t="s">
        <v>1440</v>
      </c>
      <c r="B5140" s="52" t="s">
        <v>657</v>
      </c>
      <c r="C5140" s="40" t="s">
        <v>52</v>
      </c>
      <c r="D5140" s="53" t="s">
        <v>865</v>
      </c>
      <c r="E5140" s="53"/>
      <c r="F5140" s="53"/>
      <c r="G5140" s="53"/>
      <c r="H5140" s="53"/>
      <c r="I5140" s="20"/>
    </row>
    <row r="5141" spans="1:9" x14ac:dyDescent="0.25">
      <c r="A5141" s="52" t="s">
        <v>1440</v>
      </c>
      <c r="B5141" s="52" t="s">
        <v>657</v>
      </c>
      <c r="C5141" s="40" t="s">
        <v>52</v>
      </c>
      <c r="D5141" s="53" t="s">
        <v>866</v>
      </c>
      <c r="E5141" s="53"/>
      <c r="F5141" s="53"/>
      <c r="G5141" s="53"/>
      <c r="H5141" s="53"/>
      <c r="I5141" s="20"/>
    </row>
    <row r="5142" spans="1:9" x14ac:dyDescent="0.25">
      <c r="A5142" s="52" t="s">
        <v>1440</v>
      </c>
      <c r="B5142" s="52" t="s">
        <v>657</v>
      </c>
      <c r="C5142" s="40" t="s">
        <v>52</v>
      </c>
      <c r="D5142" s="53" t="s">
        <v>1446</v>
      </c>
      <c r="E5142" s="53"/>
      <c r="F5142" s="53"/>
      <c r="G5142" s="53"/>
      <c r="H5142" s="53"/>
      <c r="I5142" s="20"/>
    </row>
    <row r="5143" spans="1:9" x14ac:dyDescent="0.25">
      <c r="A5143" s="52" t="s">
        <v>1440</v>
      </c>
      <c r="B5143" s="52" t="s">
        <v>657</v>
      </c>
      <c r="C5143" s="40" t="s">
        <v>52</v>
      </c>
      <c r="D5143" s="53" t="s">
        <v>867</v>
      </c>
      <c r="E5143" s="53"/>
      <c r="F5143" s="53"/>
      <c r="G5143" s="53"/>
      <c r="H5143" s="53"/>
      <c r="I5143" s="20"/>
    </row>
    <row r="5144" spans="1:9" x14ac:dyDescent="0.25">
      <c r="A5144" s="52" t="s">
        <v>1440</v>
      </c>
      <c r="B5144" s="52" t="s">
        <v>657</v>
      </c>
      <c r="C5144" s="40" t="s">
        <v>52</v>
      </c>
      <c r="D5144" s="53" t="s">
        <v>1447</v>
      </c>
      <c r="E5144" s="53"/>
      <c r="F5144" s="53"/>
      <c r="G5144" s="53"/>
      <c r="H5144" s="53"/>
      <c r="I5144" s="20"/>
    </row>
    <row r="5145" spans="1:9" x14ac:dyDescent="0.25">
      <c r="A5145" s="52" t="s">
        <v>1440</v>
      </c>
      <c r="B5145" s="52" t="s">
        <v>657</v>
      </c>
      <c r="C5145" s="40" t="s">
        <v>52</v>
      </c>
      <c r="D5145" s="53" t="s">
        <v>870</v>
      </c>
      <c r="E5145" s="53"/>
      <c r="F5145" s="53"/>
      <c r="G5145" s="53"/>
      <c r="H5145" s="53"/>
      <c r="I5145" s="20"/>
    </row>
    <row r="5146" spans="1:9" x14ac:dyDescent="0.25">
      <c r="A5146" s="52" t="s">
        <v>1440</v>
      </c>
      <c r="B5146" s="52" t="s">
        <v>657</v>
      </c>
      <c r="C5146" s="40" t="s">
        <v>52</v>
      </c>
      <c r="D5146" s="53" t="s">
        <v>871</v>
      </c>
      <c r="E5146" s="53"/>
      <c r="F5146" s="53"/>
      <c r="G5146" s="53"/>
      <c r="H5146" s="53"/>
      <c r="I5146" s="20"/>
    </row>
    <row r="5147" spans="1:9" x14ac:dyDescent="0.25">
      <c r="A5147" s="52" t="s">
        <v>1440</v>
      </c>
      <c r="B5147" s="52" t="s">
        <v>657</v>
      </c>
      <c r="C5147" s="40" t="s">
        <v>52</v>
      </c>
      <c r="D5147" s="53" t="s">
        <v>872</v>
      </c>
      <c r="E5147" s="53"/>
      <c r="F5147" s="53"/>
      <c r="G5147" s="53"/>
      <c r="H5147" s="53"/>
      <c r="I5147" s="20"/>
    </row>
    <row r="5148" spans="1:9" x14ac:dyDescent="0.25">
      <c r="A5148" s="52" t="s">
        <v>1440</v>
      </c>
      <c r="B5148" s="52" t="s">
        <v>657</v>
      </c>
      <c r="C5148" s="40" t="s">
        <v>52</v>
      </c>
      <c r="D5148" s="53" t="s">
        <v>1448</v>
      </c>
      <c r="E5148" s="53"/>
      <c r="F5148" s="53"/>
      <c r="G5148" s="53"/>
      <c r="H5148" s="53"/>
      <c r="I5148" s="20"/>
    </row>
    <row r="5149" spans="1:9" x14ac:dyDescent="0.25">
      <c r="A5149" s="52" t="s">
        <v>1440</v>
      </c>
      <c r="B5149" s="52" t="s">
        <v>657</v>
      </c>
      <c r="C5149" s="40" t="s">
        <v>52</v>
      </c>
      <c r="D5149" s="53" t="s">
        <v>1449</v>
      </c>
      <c r="E5149" s="53"/>
      <c r="F5149" s="53"/>
      <c r="G5149" s="53"/>
      <c r="H5149" s="53"/>
      <c r="I5149" s="20"/>
    </row>
    <row r="5150" spans="1:9" x14ac:dyDescent="0.25">
      <c r="A5150" s="52" t="s">
        <v>1440</v>
      </c>
      <c r="B5150" s="52" t="s">
        <v>657</v>
      </c>
      <c r="C5150" s="40" t="s">
        <v>52</v>
      </c>
      <c r="D5150" s="53" t="s">
        <v>860</v>
      </c>
      <c r="E5150" s="53"/>
      <c r="F5150" s="53"/>
      <c r="G5150" s="53"/>
      <c r="H5150" s="53"/>
      <c r="I5150" s="20"/>
    </row>
    <row r="5151" spans="1:9" x14ac:dyDescent="0.25">
      <c r="A5151" s="52" t="s">
        <v>1440</v>
      </c>
      <c r="B5151" s="52" t="s">
        <v>657</v>
      </c>
      <c r="C5151" s="40" t="s">
        <v>52</v>
      </c>
      <c r="D5151" s="53" t="s">
        <v>1450</v>
      </c>
      <c r="E5151" s="53"/>
      <c r="F5151" s="53"/>
      <c r="G5151" s="53"/>
      <c r="H5151" s="53"/>
      <c r="I5151" s="20"/>
    </row>
    <row r="5152" spans="1:9" x14ac:dyDescent="0.25">
      <c r="A5152" s="52" t="s">
        <v>1440</v>
      </c>
      <c r="B5152" s="52" t="s">
        <v>657</v>
      </c>
      <c r="C5152" s="40" t="s">
        <v>52</v>
      </c>
      <c r="D5152" s="53" t="s">
        <v>874</v>
      </c>
      <c r="E5152" s="53"/>
      <c r="F5152" s="53"/>
      <c r="G5152" s="53"/>
      <c r="H5152" s="53"/>
      <c r="I5152" s="20"/>
    </row>
    <row r="5153" spans="1:9" x14ac:dyDescent="0.25">
      <c r="A5153" s="52" t="s">
        <v>1440</v>
      </c>
      <c r="B5153" s="52" t="s">
        <v>657</v>
      </c>
      <c r="C5153" s="40" t="s">
        <v>52</v>
      </c>
      <c r="D5153" s="53" t="s">
        <v>868</v>
      </c>
      <c r="E5153" s="53"/>
      <c r="F5153" s="53"/>
      <c r="G5153" s="53"/>
      <c r="H5153" s="53"/>
      <c r="I5153" s="20"/>
    </row>
    <row r="5154" spans="1:9" x14ac:dyDescent="0.25">
      <c r="A5154" s="52" t="s">
        <v>1440</v>
      </c>
      <c r="B5154" s="52" t="s">
        <v>657</v>
      </c>
      <c r="C5154" s="40" t="s">
        <v>52</v>
      </c>
      <c r="D5154" s="53" t="s">
        <v>1451</v>
      </c>
      <c r="E5154" s="53"/>
      <c r="F5154" s="53"/>
      <c r="G5154" s="53"/>
      <c r="H5154" s="53"/>
      <c r="I5154" s="20"/>
    </row>
    <row r="5155" spans="1:9" x14ac:dyDescent="0.25">
      <c r="A5155" s="52" t="s">
        <v>1440</v>
      </c>
      <c r="B5155" s="52" t="s">
        <v>657</v>
      </c>
      <c r="C5155" s="40" t="s">
        <v>52</v>
      </c>
      <c r="D5155" s="53" t="s">
        <v>875</v>
      </c>
      <c r="E5155" s="53"/>
      <c r="F5155" s="53"/>
      <c r="G5155" s="53"/>
      <c r="H5155" s="53"/>
      <c r="I5155" s="20"/>
    </row>
    <row r="5156" spans="1:9" x14ac:dyDescent="0.25">
      <c r="A5156" s="52" t="s">
        <v>1440</v>
      </c>
      <c r="B5156" s="52" t="s">
        <v>657</v>
      </c>
      <c r="C5156" s="40" t="s">
        <v>52</v>
      </c>
      <c r="D5156" s="53" t="s">
        <v>876</v>
      </c>
      <c r="E5156" s="53"/>
      <c r="F5156" s="53"/>
      <c r="G5156" s="53"/>
      <c r="H5156" s="53"/>
      <c r="I5156" s="20"/>
    </row>
    <row r="5157" spans="1:9" x14ac:dyDescent="0.25">
      <c r="A5157" s="52" t="s">
        <v>1440</v>
      </c>
      <c r="B5157" s="52" t="s">
        <v>657</v>
      </c>
      <c r="C5157" s="40" t="s">
        <v>52</v>
      </c>
      <c r="D5157" s="53" t="s">
        <v>1452</v>
      </c>
      <c r="E5157" s="53"/>
      <c r="F5157" s="53"/>
      <c r="G5157" s="53"/>
      <c r="H5157" s="53"/>
      <c r="I5157" s="20"/>
    </row>
    <row r="5158" spans="1:9" x14ac:dyDescent="0.25">
      <c r="A5158" s="52" t="s">
        <v>1440</v>
      </c>
      <c r="B5158" s="52" t="s">
        <v>657</v>
      </c>
      <c r="C5158" s="40" t="s">
        <v>52</v>
      </c>
      <c r="D5158" s="53" t="s">
        <v>1453</v>
      </c>
      <c r="E5158" s="53"/>
      <c r="F5158" s="53"/>
      <c r="G5158" s="53"/>
      <c r="H5158" s="53"/>
      <c r="I5158" s="20"/>
    </row>
    <row r="5159" spans="1:9" x14ac:dyDescent="0.25">
      <c r="A5159" s="52" t="s">
        <v>1440</v>
      </c>
      <c r="B5159" s="52" t="s">
        <v>657</v>
      </c>
      <c r="C5159" s="40" t="s">
        <v>52</v>
      </c>
      <c r="D5159" s="53" t="s">
        <v>873</v>
      </c>
      <c r="E5159" s="53"/>
      <c r="F5159" s="53"/>
      <c r="G5159" s="53"/>
      <c r="H5159" s="53"/>
      <c r="I5159" s="20"/>
    </row>
    <row r="5160" spans="1:9" x14ac:dyDescent="0.25">
      <c r="A5160" s="52" t="s">
        <v>1440</v>
      </c>
      <c r="B5160" s="52" t="s">
        <v>657</v>
      </c>
      <c r="C5160" s="40" t="s">
        <v>52</v>
      </c>
      <c r="D5160" s="53" t="s">
        <v>1454</v>
      </c>
      <c r="E5160" s="53"/>
      <c r="F5160" s="53"/>
      <c r="G5160" s="53"/>
      <c r="H5160" s="53"/>
      <c r="I5160" s="20"/>
    </row>
    <row r="5161" spans="1:9" x14ac:dyDescent="0.25">
      <c r="A5161" s="52" t="s">
        <v>1440</v>
      </c>
      <c r="B5161" s="52" t="s">
        <v>657</v>
      </c>
      <c r="C5161" s="40" t="s">
        <v>52</v>
      </c>
      <c r="D5161" s="53" t="s">
        <v>877</v>
      </c>
      <c r="E5161" s="53"/>
      <c r="F5161" s="53"/>
      <c r="G5161" s="53"/>
      <c r="H5161" s="53"/>
      <c r="I5161" s="20"/>
    </row>
    <row r="5162" spans="1:9" x14ac:dyDescent="0.25">
      <c r="A5162" s="52" t="s">
        <v>1440</v>
      </c>
      <c r="B5162" s="52" t="s">
        <v>657</v>
      </c>
      <c r="C5162" s="40" t="s">
        <v>52</v>
      </c>
      <c r="D5162" s="53" t="s">
        <v>878</v>
      </c>
      <c r="E5162" s="53" t="s">
        <v>15</v>
      </c>
      <c r="F5162" s="53" t="s">
        <v>16</v>
      </c>
      <c r="G5162" s="53" t="s">
        <v>1461</v>
      </c>
      <c r="H5162" s="12" t="s">
        <v>101</v>
      </c>
      <c r="I5162" s="20">
        <v>54</v>
      </c>
    </row>
    <row r="5163" spans="1:9" x14ac:dyDescent="0.25">
      <c r="A5163" s="52" t="s">
        <v>1440</v>
      </c>
      <c r="B5163" s="52" t="s">
        <v>657</v>
      </c>
      <c r="C5163" s="40" t="s">
        <v>52</v>
      </c>
      <c r="D5163" s="53" t="s">
        <v>1455</v>
      </c>
      <c r="E5163" s="53" t="s">
        <v>15</v>
      </c>
      <c r="F5163" s="53" t="s">
        <v>18</v>
      </c>
      <c r="G5163" s="53" t="s">
        <v>1459</v>
      </c>
      <c r="H5163" s="53" t="s">
        <v>96</v>
      </c>
      <c r="I5163" s="20">
        <v>1</v>
      </c>
    </row>
    <row r="5164" spans="1:9" x14ac:dyDescent="0.25">
      <c r="A5164" s="52" t="s">
        <v>1440</v>
      </c>
      <c r="B5164" s="52" t="s">
        <v>657</v>
      </c>
      <c r="C5164" s="40" t="s">
        <v>52</v>
      </c>
      <c r="D5164" s="53" t="s">
        <v>880</v>
      </c>
      <c r="E5164" s="53" t="s">
        <v>15</v>
      </c>
      <c r="F5164" s="53" t="s">
        <v>1462</v>
      </c>
      <c r="G5164" s="53" t="s">
        <v>408</v>
      </c>
      <c r="H5164" s="53" t="s">
        <v>96</v>
      </c>
      <c r="I5164" s="20">
        <v>2</v>
      </c>
    </row>
    <row r="5165" spans="1:9" x14ac:dyDescent="0.25">
      <c r="A5165" s="52" t="s">
        <v>1440</v>
      </c>
      <c r="B5165" s="52" t="s">
        <v>657</v>
      </c>
      <c r="C5165" s="40" t="s">
        <v>52</v>
      </c>
      <c r="D5165" s="53" t="s">
        <v>881</v>
      </c>
      <c r="E5165" s="53" t="s">
        <v>15</v>
      </c>
      <c r="F5165" s="53" t="s">
        <v>711</v>
      </c>
      <c r="G5165" s="53" t="s">
        <v>1161</v>
      </c>
      <c r="H5165" s="53" t="s">
        <v>96</v>
      </c>
      <c r="I5165" s="20">
        <v>2</v>
      </c>
    </row>
    <row r="5166" spans="1:9" x14ac:dyDescent="0.25">
      <c r="A5166" s="52" t="s">
        <v>1440</v>
      </c>
      <c r="B5166" s="52" t="s">
        <v>657</v>
      </c>
      <c r="C5166" s="40" t="s">
        <v>52</v>
      </c>
      <c r="D5166" s="53" t="s">
        <v>1456</v>
      </c>
      <c r="E5166" s="53"/>
      <c r="F5166" s="53"/>
      <c r="G5166" s="53"/>
      <c r="H5166" s="53"/>
      <c r="I5166" s="20"/>
    </row>
    <row r="5167" spans="1:9" x14ac:dyDescent="0.25">
      <c r="A5167" s="52" t="s">
        <v>1440</v>
      </c>
      <c r="B5167" s="52" t="s">
        <v>657</v>
      </c>
      <c r="C5167" s="40" t="s">
        <v>52</v>
      </c>
      <c r="D5167" s="53" t="s">
        <v>1457</v>
      </c>
      <c r="E5167" s="53"/>
      <c r="F5167" s="53"/>
      <c r="G5167" s="53"/>
      <c r="H5167" s="53"/>
      <c r="I5167" s="20"/>
    </row>
    <row r="5168" spans="1:9" x14ac:dyDescent="0.25">
      <c r="A5168" s="52" t="s">
        <v>1440</v>
      </c>
      <c r="B5168" s="52" t="s">
        <v>657</v>
      </c>
      <c r="C5168" s="40" t="s">
        <v>52</v>
      </c>
      <c r="D5168" s="53" t="s">
        <v>1292</v>
      </c>
      <c r="E5168" s="53" t="s">
        <v>995</v>
      </c>
      <c r="F5168" s="53" t="s">
        <v>711</v>
      </c>
      <c r="G5168" s="53" t="s">
        <v>1460</v>
      </c>
      <c r="H5168" s="53" t="s">
        <v>96</v>
      </c>
      <c r="I5168" s="20">
        <v>1</v>
      </c>
    </row>
    <row r="5169" spans="1:9" x14ac:dyDescent="0.25">
      <c r="A5169" s="52" t="s">
        <v>1440</v>
      </c>
      <c r="B5169" s="52" t="s">
        <v>657</v>
      </c>
      <c r="C5169" s="40" t="s">
        <v>52</v>
      </c>
      <c r="D5169" s="53" t="s">
        <v>897</v>
      </c>
      <c r="E5169" s="53"/>
      <c r="F5169" s="53"/>
      <c r="G5169" s="53"/>
      <c r="H5169" s="53"/>
      <c r="I5169" s="20"/>
    </row>
    <row r="5170" spans="1:9" x14ac:dyDescent="0.25">
      <c r="A5170" s="52" t="s">
        <v>1440</v>
      </c>
      <c r="B5170" s="52" t="s">
        <v>657</v>
      </c>
      <c r="C5170" s="40" t="s">
        <v>52</v>
      </c>
      <c r="D5170" s="53" t="s">
        <v>1506</v>
      </c>
      <c r="E5170" s="53"/>
      <c r="F5170" s="53"/>
      <c r="G5170" s="53"/>
      <c r="H5170" s="53"/>
      <c r="I5170" s="20"/>
    </row>
    <row r="5171" spans="1:9" x14ac:dyDescent="0.25">
      <c r="A5171" s="52" t="s">
        <v>1440</v>
      </c>
      <c r="B5171" s="52" t="s">
        <v>657</v>
      </c>
      <c r="C5171" s="40" t="s">
        <v>52</v>
      </c>
      <c r="D5171" s="53" t="s">
        <v>1507</v>
      </c>
      <c r="E5171" s="53"/>
      <c r="F5171" s="53"/>
      <c r="G5171" s="53"/>
      <c r="H5171" s="53"/>
      <c r="I5171" s="20"/>
    </row>
    <row r="5172" spans="1:9" x14ac:dyDescent="0.25">
      <c r="A5172" s="52" t="s">
        <v>1440</v>
      </c>
      <c r="B5172" s="52" t="s">
        <v>657</v>
      </c>
      <c r="C5172" s="40" t="s">
        <v>52</v>
      </c>
      <c r="D5172" s="53" t="s">
        <v>1508</v>
      </c>
      <c r="E5172" s="53"/>
      <c r="F5172" s="53"/>
      <c r="G5172" s="53"/>
      <c r="H5172" s="53"/>
      <c r="I5172" s="20"/>
    </row>
    <row r="5173" spans="1:9" x14ac:dyDescent="0.25">
      <c r="A5173" s="52" t="s">
        <v>1440</v>
      </c>
      <c r="B5173" s="52" t="s">
        <v>657</v>
      </c>
      <c r="C5173" s="40" t="s">
        <v>52</v>
      </c>
      <c r="D5173" s="53" t="s">
        <v>1509</v>
      </c>
      <c r="E5173" s="53"/>
      <c r="F5173" s="53"/>
      <c r="G5173" s="53"/>
      <c r="H5173" s="53"/>
      <c r="I5173" s="20"/>
    </row>
    <row r="5174" spans="1:9" x14ac:dyDescent="0.25">
      <c r="A5174" s="52" t="s">
        <v>1440</v>
      </c>
      <c r="B5174" s="52" t="s">
        <v>657</v>
      </c>
      <c r="C5174" s="40" t="s">
        <v>52</v>
      </c>
      <c r="D5174" s="53" t="s">
        <v>1510</v>
      </c>
      <c r="E5174" s="53"/>
      <c r="F5174" s="53"/>
      <c r="G5174" s="53"/>
      <c r="H5174" s="53"/>
      <c r="I5174" s="20"/>
    </row>
    <row r="5175" spans="1:9" x14ac:dyDescent="0.25">
      <c r="A5175" s="52" t="s">
        <v>1440</v>
      </c>
      <c r="B5175" s="52" t="s">
        <v>657</v>
      </c>
      <c r="C5175" s="40" t="s">
        <v>52</v>
      </c>
      <c r="D5175" s="53" t="s">
        <v>1511</v>
      </c>
      <c r="E5175" s="53"/>
      <c r="F5175" s="53"/>
      <c r="G5175" s="53"/>
      <c r="H5175" s="53"/>
      <c r="I5175" s="20"/>
    </row>
    <row r="5176" spans="1:9" x14ac:dyDescent="0.25">
      <c r="A5176" s="52" t="s">
        <v>1440</v>
      </c>
      <c r="B5176" s="52" t="s">
        <v>657</v>
      </c>
      <c r="C5176" s="40" t="s">
        <v>52</v>
      </c>
      <c r="D5176" s="53" t="s">
        <v>1512</v>
      </c>
      <c r="E5176" s="53"/>
      <c r="F5176" s="53"/>
      <c r="G5176" s="53"/>
      <c r="H5176" s="53"/>
      <c r="I5176" s="20"/>
    </row>
    <row r="5177" spans="1:9" x14ac:dyDescent="0.25">
      <c r="A5177" s="52" t="s">
        <v>1440</v>
      </c>
      <c r="B5177" s="52" t="s">
        <v>657</v>
      </c>
      <c r="C5177" s="40" t="s">
        <v>52</v>
      </c>
      <c r="D5177" s="53" t="s">
        <v>1513</v>
      </c>
      <c r="E5177" s="53"/>
      <c r="F5177" s="53"/>
      <c r="G5177" s="53"/>
      <c r="H5177" s="53"/>
      <c r="I5177" s="20"/>
    </row>
    <row r="5178" spans="1:9" x14ac:dyDescent="0.25">
      <c r="A5178" s="52" t="s">
        <v>1440</v>
      </c>
      <c r="B5178" s="52" t="s">
        <v>657</v>
      </c>
      <c r="C5178" s="40" t="s">
        <v>52</v>
      </c>
      <c r="D5178" s="53" t="s">
        <v>1465</v>
      </c>
      <c r="E5178" s="53"/>
      <c r="F5178" s="53"/>
      <c r="G5178" s="53"/>
      <c r="H5178" s="53"/>
      <c r="I5178" s="20"/>
    </row>
    <row r="5179" spans="1:9" x14ac:dyDescent="0.25">
      <c r="A5179" s="52" t="s">
        <v>1440</v>
      </c>
      <c r="B5179" s="52" t="s">
        <v>657</v>
      </c>
      <c r="C5179" s="40" t="s">
        <v>52</v>
      </c>
      <c r="D5179" s="53" t="s">
        <v>899</v>
      </c>
      <c r="E5179" s="53"/>
      <c r="F5179" s="53"/>
      <c r="G5179" s="53"/>
      <c r="H5179" s="53"/>
      <c r="I5179" s="20"/>
    </row>
    <row r="5180" spans="1:9" x14ac:dyDescent="0.25">
      <c r="A5180" s="52" t="s">
        <v>1440</v>
      </c>
      <c r="B5180" s="52" t="s">
        <v>657</v>
      </c>
      <c r="C5180" s="40" t="s">
        <v>52</v>
      </c>
      <c r="D5180" s="53" t="s">
        <v>900</v>
      </c>
      <c r="E5180" s="53"/>
      <c r="F5180" s="53"/>
      <c r="G5180" s="53"/>
      <c r="H5180" s="53"/>
      <c r="I5180" s="20"/>
    </row>
    <row r="5181" spans="1:9" x14ac:dyDescent="0.25">
      <c r="A5181" s="52" t="s">
        <v>1440</v>
      </c>
      <c r="B5181" s="52" t="s">
        <v>657</v>
      </c>
      <c r="C5181" s="40" t="s">
        <v>52</v>
      </c>
      <c r="D5181" s="53" t="s">
        <v>1466</v>
      </c>
      <c r="E5181" s="53" t="s">
        <v>21</v>
      </c>
      <c r="F5181" s="53" t="s">
        <v>1485</v>
      </c>
      <c r="G5181" s="53" t="s">
        <v>1484</v>
      </c>
      <c r="H5181" s="53" t="s">
        <v>96</v>
      </c>
      <c r="I5181" s="20">
        <v>3</v>
      </c>
    </row>
    <row r="5182" spans="1:9" x14ac:dyDescent="0.25">
      <c r="A5182" s="52" t="s">
        <v>1440</v>
      </c>
      <c r="B5182" s="52" t="s">
        <v>657</v>
      </c>
      <c r="C5182" s="40" t="s">
        <v>52</v>
      </c>
      <c r="D5182" s="53" t="s">
        <v>905</v>
      </c>
      <c r="E5182" s="53"/>
      <c r="F5182" s="53"/>
      <c r="G5182" s="53"/>
      <c r="H5182" s="53"/>
      <c r="I5182" s="20"/>
    </row>
    <row r="5183" spans="1:9" x14ac:dyDescent="0.25">
      <c r="A5183" s="52" t="s">
        <v>1440</v>
      </c>
      <c r="B5183" s="52" t="s">
        <v>657</v>
      </c>
      <c r="C5183" s="40" t="s">
        <v>52</v>
      </c>
      <c r="D5183" s="53" t="s">
        <v>904</v>
      </c>
      <c r="E5183" s="53"/>
      <c r="F5183" s="53"/>
      <c r="G5183" s="53"/>
      <c r="H5183" s="53"/>
      <c r="I5183" s="20"/>
    </row>
    <row r="5184" spans="1:9" x14ac:dyDescent="0.25">
      <c r="A5184" s="52" t="s">
        <v>1440</v>
      </c>
      <c r="B5184" s="52" t="s">
        <v>657</v>
      </c>
      <c r="C5184" s="40" t="s">
        <v>52</v>
      </c>
      <c r="D5184" s="53" t="s">
        <v>1467</v>
      </c>
      <c r="E5184" s="53"/>
      <c r="F5184" s="53"/>
      <c r="G5184" s="53"/>
      <c r="H5184" s="53"/>
      <c r="I5184" s="20"/>
    </row>
    <row r="5185" spans="1:9" x14ac:dyDescent="0.25">
      <c r="A5185" s="52" t="s">
        <v>1440</v>
      </c>
      <c r="B5185" s="52" t="s">
        <v>657</v>
      </c>
      <c r="C5185" s="40" t="s">
        <v>52</v>
      </c>
      <c r="D5185" s="53" t="s">
        <v>1468</v>
      </c>
      <c r="E5185" s="53"/>
      <c r="F5185" s="53"/>
      <c r="G5185" s="53"/>
      <c r="H5185" s="53"/>
      <c r="I5185" s="20"/>
    </row>
    <row r="5186" spans="1:9" x14ac:dyDescent="0.25">
      <c r="A5186" s="52" t="s">
        <v>1440</v>
      </c>
      <c r="B5186" s="52" t="s">
        <v>657</v>
      </c>
      <c r="C5186" s="40" t="s">
        <v>52</v>
      </c>
      <c r="D5186" s="53" t="s">
        <v>1469</v>
      </c>
      <c r="E5186" s="53"/>
      <c r="F5186" s="53"/>
      <c r="G5186" s="53"/>
      <c r="H5186" s="53"/>
      <c r="I5186" s="20"/>
    </row>
    <row r="5187" spans="1:9" x14ac:dyDescent="0.25">
      <c r="A5187" s="52" t="s">
        <v>1440</v>
      </c>
      <c r="B5187" s="52" t="s">
        <v>657</v>
      </c>
      <c r="C5187" s="40" t="s">
        <v>52</v>
      </c>
      <c r="D5187" s="53" t="s">
        <v>1470</v>
      </c>
      <c r="E5187" s="53"/>
      <c r="F5187" s="53"/>
      <c r="G5187" s="53"/>
      <c r="H5187" s="53"/>
      <c r="I5187" s="20"/>
    </row>
    <row r="5188" spans="1:9" x14ac:dyDescent="0.25">
      <c r="A5188" s="52" t="s">
        <v>1440</v>
      </c>
      <c r="B5188" s="52" t="s">
        <v>657</v>
      </c>
      <c r="C5188" s="40" t="s">
        <v>52</v>
      </c>
      <c r="D5188" s="53" t="s">
        <v>1471</v>
      </c>
      <c r="E5188" s="53"/>
      <c r="F5188" s="53"/>
      <c r="G5188" s="53"/>
      <c r="H5188" s="53"/>
      <c r="I5188" s="20"/>
    </row>
    <row r="5189" spans="1:9" x14ac:dyDescent="0.25">
      <c r="A5189" s="52" t="s">
        <v>1440</v>
      </c>
      <c r="B5189" s="52" t="s">
        <v>657</v>
      </c>
      <c r="C5189" s="40" t="s">
        <v>52</v>
      </c>
      <c r="D5189" s="53" t="s">
        <v>1472</v>
      </c>
      <c r="E5189" s="53"/>
      <c r="F5189" s="53"/>
      <c r="G5189" s="53"/>
      <c r="H5189" s="53"/>
      <c r="I5189" s="20"/>
    </row>
    <row r="5190" spans="1:9" x14ac:dyDescent="0.25">
      <c r="A5190" s="52" t="s">
        <v>1440</v>
      </c>
      <c r="B5190" s="52" t="s">
        <v>657</v>
      </c>
      <c r="C5190" s="40" t="s">
        <v>52</v>
      </c>
      <c r="D5190" s="53" t="s">
        <v>1473</v>
      </c>
      <c r="E5190" s="53" t="s">
        <v>20</v>
      </c>
      <c r="F5190" s="53" t="s">
        <v>711</v>
      </c>
      <c r="G5190" s="53" t="s">
        <v>1484</v>
      </c>
      <c r="H5190" s="53" t="s">
        <v>96</v>
      </c>
      <c r="I5190" s="20">
        <v>4</v>
      </c>
    </row>
    <row r="5191" spans="1:9" x14ac:dyDescent="0.25">
      <c r="A5191" s="52" t="s">
        <v>1440</v>
      </c>
      <c r="B5191" s="52" t="s">
        <v>657</v>
      </c>
      <c r="C5191" s="40" t="s">
        <v>52</v>
      </c>
      <c r="D5191" s="53" t="s">
        <v>1474</v>
      </c>
      <c r="E5191" s="53" t="s">
        <v>20</v>
      </c>
      <c r="F5191" s="53" t="s">
        <v>42</v>
      </c>
      <c r="G5191" s="53" t="s">
        <v>1486</v>
      </c>
      <c r="H5191" s="53" t="s">
        <v>96</v>
      </c>
      <c r="I5191" s="20">
        <v>1</v>
      </c>
    </row>
    <row r="5192" spans="1:9" x14ac:dyDescent="0.25">
      <c r="A5192" s="52" t="s">
        <v>1440</v>
      </c>
      <c r="B5192" s="52" t="s">
        <v>657</v>
      </c>
      <c r="C5192" s="40" t="s">
        <v>52</v>
      </c>
      <c r="D5192" s="53" t="s">
        <v>1475</v>
      </c>
      <c r="E5192" s="53"/>
      <c r="F5192" s="53"/>
      <c r="G5192" s="53"/>
      <c r="H5192" s="53"/>
      <c r="I5192" s="20"/>
    </row>
    <row r="5193" spans="1:9" x14ac:dyDescent="0.25">
      <c r="A5193" s="52" t="s">
        <v>1440</v>
      </c>
      <c r="B5193" s="52" t="s">
        <v>657</v>
      </c>
      <c r="C5193" s="40" t="s">
        <v>52</v>
      </c>
      <c r="D5193" s="53" t="s">
        <v>1476</v>
      </c>
      <c r="E5193" s="53"/>
      <c r="F5193" s="53"/>
      <c r="G5193" s="53"/>
      <c r="H5193" s="53"/>
      <c r="I5193" s="20"/>
    </row>
    <row r="5194" spans="1:9" x14ac:dyDescent="0.25">
      <c r="A5194" s="52" t="s">
        <v>1440</v>
      </c>
      <c r="B5194" s="52" t="s">
        <v>657</v>
      </c>
      <c r="C5194" s="40" t="s">
        <v>52</v>
      </c>
      <c r="D5194" s="53" t="s">
        <v>1477</v>
      </c>
      <c r="E5194" s="53"/>
      <c r="F5194" s="53"/>
      <c r="G5194" s="53"/>
      <c r="H5194" s="53"/>
      <c r="I5194" s="20"/>
    </row>
    <row r="5195" spans="1:9" x14ac:dyDescent="0.25">
      <c r="A5195" s="52" t="s">
        <v>1440</v>
      </c>
      <c r="B5195" s="52" t="s">
        <v>657</v>
      </c>
      <c r="C5195" s="40" t="s">
        <v>52</v>
      </c>
      <c r="D5195" s="53" t="s">
        <v>1478</v>
      </c>
      <c r="E5195" s="53"/>
      <c r="F5195" s="53"/>
      <c r="G5195" s="53"/>
      <c r="H5195" s="53"/>
      <c r="I5195" s="20"/>
    </row>
    <row r="5196" spans="1:9" x14ac:dyDescent="0.25">
      <c r="A5196" s="52" t="s">
        <v>1440</v>
      </c>
      <c r="B5196" s="52" t="s">
        <v>657</v>
      </c>
      <c r="C5196" s="40" t="s">
        <v>52</v>
      </c>
      <c r="D5196" s="53" t="s">
        <v>1479</v>
      </c>
      <c r="E5196" s="53"/>
      <c r="F5196" s="53"/>
      <c r="G5196" s="53"/>
      <c r="H5196" s="53"/>
      <c r="I5196" s="20"/>
    </row>
    <row r="5197" spans="1:9" x14ac:dyDescent="0.25">
      <c r="A5197" s="52" t="s">
        <v>1440</v>
      </c>
      <c r="B5197" s="52" t="s">
        <v>657</v>
      </c>
      <c r="C5197" s="40" t="s">
        <v>52</v>
      </c>
      <c r="D5197" s="53" t="s">
        <v>1480</v>
      </c>
      <c r="E5197" s="53"/>
      <c r="F5197" s="53"/>
      <c r="G5197" s="53"/>
      <c r="H5197" s="53"/>
      <c r="I5197" s="20"/>
    </row>
    <row r="5198" spans="1:9" x14ac:dyDescent="0.25">
      <c r="A5198" s="52" t="s">
        <v>1440</v>
      </c>
      <c r="B5198" s="52" t="s">
        <v>657</v>
      </c>
      <c r="C5198" s="40" t="s">
        <v>52</v>
      </c>
      <c r="D5198" s="53" t="s">
        <v>1481</v>
      </c>
      <c r="E5198" s="53"/>
      <c r="F5198" s="53"/>
      <c r="G5198" s="53"/>
      <c r="H5198" s="53"/>
      <c r="I5198" s="20"/>
    </row>
    <row r="5199" spans="1:9" x14ac:dyDescent="0.25">
      <c r="A5199" s="52" t="s">
        <v>1440</v>
      </c>
      <c r="B5199" s="52" t="s">
        <v>657</v>
      </c>
      <c r="C5199" s="40" t="s">
        <v>52</v>
      </c>
      <c r="D5199" s="53" t="s">
        <v>1482</v>
      </c>
      <c r="E5199" s="53"/>
      <c r="F5199" s="53"/>
      <c r="G5199" s="53"/>
      <c r="H5199" s="53"/>
      <c r="I5199" s="20"/>
    </row>
    <row r="5200" spans="1:9" x14ac:dyDescent="0.25">
      <c r="A5200" s="52" t="s">
        <v>1440</v>
      </c>
      <c r="B5200" s="52" t="s">
        <v>657</v>
      </c>
      <c r="C5200" s="40" t="s">
        <v>52</v>
      </c>
      <c r="D5200" s="53" t="s">
        <v>1483</v>
      </c>
      <c r="E5200" s="53"/>
      <c r="F5200" s="53"/>
      <c r="G5200" s="53"/>
      <c r="H5200" s="53"/>
      <c r="I5200" s="20"/>
    </row>
    <row r="5201" spans="1:9" x14ac:dyDescent="0.25">
      <c r="A5201" s="52" t="s">
        <v>1440</v>
      </c>
      <c r="B5201" s="52" t="s">
        <v>657</v>
      </c>
      <c r="C5201" s="40" t="s">
        <v>52</v>
      </c>
      <c r="D5201" s="53" t="s">
        <v>901</v>
      </c>
      <c r="E5201" s="53"/>
      <c r="F5201" s="53"/>
      <c r="G5201" s="53"/>
      <c r="H5201" s="53"/>
      <c r="I5201" s="20"/>
    </row>
    <row r="5202" spans="1:9" x14ac:dyDescent="0.25">
      <c r="A5202" s="52" t="s">
        <v>1440</v>
      </c>
      <c r="B5202" s="52" t="s">
        <v>657</v>
      </c>
      <c r="C5202" s="40" t="s">
        <v>52</v>
      </c>
      <c r="D5202" s="53" t="s">
        <v>902</v>
      </c>
      <c r="E5202" s="53"/>
      <c r="F5202" s="53"/>
      <c r="G5202" s="53"/>
      <c r="H5202" s="53"/>
      <c r="I5202" s="20"/>
    </row>
    <row r="5203" spans="1:9" x14ac:dyDescent="0.25">
      <c r="A5203" s="52" t="s">
        <v>1440</v>
      </c>
      <c r="B5203" s="52" t="s">
        <v>657</v>
      </c>
      <c r="C5203" s="40" t="s">
        <v>52</v>
      </c>
      <c r="D5203" s="53" t="s">
        <v>903</v>
      </c>
      <c r="E5203" s="53"/>
      <c r="F5203" s="53"/>
      <c r="G5203" s="53"/>
      <c r="H5203" s="53"/>
      <c r="I5203" s="20"/>
    </row>
    <row r="5204" spans="1:9" x14ac:dyDescent="0.25">
      <c r="A5204" s="52" t="s">
        <v>1440</v>
      </c>
      <c r="B5204" s="52" t="s">
        <v>657</v>
      </c>
      <c r="C5204" s="40" t="s">
        <v>52</v>
      </c>
      <c r="D5204" s="53" t="s">
        <v>920</v>
      </c>
      <c r="E5204" s="53"/>
      <c r="F5204" s="53"/>
      <c r="G5204" s="53"/>
      <c r="H5204" s="53"/>
      <c r="I5204" s="20"/>
    </row>
    <row r="5205" spans="1:9" x14ac:dyDescent="0.25">
      <c r="A5205" s="52" t="s">
        <v>1440</v>
      </c>
      <c r="B5205" s="52" t="s">
        <v>657</v>
      </c>
      <c r="C5205" s="40" t="s">
        <v>52</v>
      </c>
      <c r="D5205" s="53" t="s">
        <v>921</v>
      </c>
      <c r="E5205" s="53"/>
      <c r="F5205" s="53"/>
      <c r="G5205" s="53"/>
      <c r="H5205" s="53"/>
      <c r="I5205" s="20"/>
    </row>
    <row r="5206" spans="1:9" x14ac:dyDescent="0.25">
      <c r="A5206" s="52" t="s">
        <v>1440</v>
      </c>
      <c r="B5206" s="52" t="s">
        <v>657</v>
      </c>
      <c r="C5206" s="40" t="s">
        <v>52</v>
      </c>
      <c r="D5206" s="53" t="s">
        <v>922</v>
      </c>
      <c r="E5206" s="53"/>
      <c r="F5206" s="53"/>
      <c r="G5206" s="53"/>
      <c r="H5206" s="53"/>
      <c r="I5206" s="20"/>
    </row>
    <row r="5207" spans="1:9" x14ac:dyDescent="0.25">
      <c r="A5207" s="52" t="s">
        <v>1440</v>
      </c>
      <c r="B5207" s="52" t="s">
        <v>657</v>
      </c>
      <c r="C5207" s="40" t="s">
        <v>52</v>
      </c>
      <c r="D5207" s="53" t="s">
        <v>923</v>
      </c>
      <c r="E5207" s="53"/>
      <c r="F5207" s="53"/>
      <c r="G5207" s="53"/>
      <c r="H5207" s="53"/>
      <c r="I5207" s="20"/>
    </row>
    <row r="5208" spans="1:9" x14ac:dyDescent="0.25">
      <c r="A5208" s="52" t="s">
        <v>1440</v>
      </c>
      <c r="B5208" s="52" t="s">
        <v>657</v>
      </c>
      <c r="C5208" s="40" t="s">
        <v>52</v>
      </c>
      <c r="D5208" s="53" t="s">
        <v>924</v>
      </c>
      <c r="E5208" s="53"/>
      <c r="F5208" s="53"/>
      <c r="G5208" s="53"/>
      <c r="H5208" s="53"/>
      <c r="I5208" s="20"/>
    </row>
    <row r="5209" spans="1:9" x14ac:dyDescent="0.25">
      <c r="A5209" s="52" t="s">
        <v>1440</v>
      </c>
      <c r="B5209" s="52" t="s">
        <v>657</v>
      </c>
      <c r="C5209" s="40" t="s">
        <v>52</v>
      </c>
      <c r="D5209" s="53" t="s">
        <v>925</v>
      </c>
      <c r="E5209" s="53"/>
      <c r="F5209" s="53"/>
      <c r="G5209" s="53"/>
      <c r="H5209" s="53"/>
      <c r="I5209" s="20"/>
    </row>
    <row r="5210" spans="1:9" x14ac:dyDescent="0.25">
      <c r="A5210" s="52" t="s">
        <v>1440</v>
      </c>
      <c r="B5210" s="52" t="s">
        <v>657</v>
      </c>
      <c r="C5210" s="40" t="s">
        <v>52</v>
      </c>
      <c r="D5210" s="53" t="s">
        <v>926</v>
      </c>
      <c r="E5210" s="53"/>
      <c r="F5210" s="53"/>
      <c r="G5210" s="53"/>
      <c r="H5210" s="53"/>
      <c r="I5210" s="20"/>
    </row>
    <row r="5211" spans="1:9" x14ac:dyDescent="0.25">
      <c r="A5211" s="52" t="s">
        <v>1440</v>
      </c>
      <c r="B5211" s="52" t="s">
        <v>657</v>
      </c>
      <c r="C5211" s="40" t="s">
        <v>52</v>
      </c>
      <c r="D5211" s="53" t="s">
        <v>927</v>
      </c>
      <c r="E5211" s="53"/>
      <c r="F5211" s="53"/>
      <c r="G5211" s="53"/>
      <c r="H5211" s="53"/>
      <c r="I5211" s="20"/>
    </row>
    <row r="5212" spans="1:9" x14ac:dyDescent="0.25">
      <c r="A5212" s="52" t="s">
        <v>1440</v>
      </c>
      <c r="B5212" s="52" t="s">
        <v>657</v>
      </c>
      <c r="C5212" s="40" t="s">
        <v>52</v>
      </c>
      <c r="D5212" s="53" t="s">
        <v>928</v>
      </c>
      <c r="E5212" s="53"/>
      <c r="F5212" s="53"/>
      <c r="G5212" s="53"/>
      <c r="H5212" s="53"/>
      <c r="I5212" s="20"/>
    </row>
    <row r="5213" spans="1:9" x14ac:dyDescent="0.25">
      <c r="A5213" s="52" t="s">
        <v>1440</v>
      </c>
      <c r="B5213" s="52" t="s">
        <v>657</v>
      </c>
      <c r="C5213" s="40" t="s">
        <v>52</v>
      </c>
      <c r="D5213" s="53" t="s">
        <v>929</v>
      </c>
      <c r="E5213" s="53"/>
      <c r="F5213" s="53"/>
      <c r="G5213" s="53"/>
      <c r="H5213" s="53"/>
      <c r="I5213" s="20"/>
    </row>
    <row r="5214" spans="1:9" x14ac:dyDescent="0.25">
      <c r="A5214" s="52" t="s">
        <v>1440</v>
      </c>
      <c r="B5214" s="52" t="s">
        <v>657</v>
      </c>
      <c r="C5214" s="40" t="s">
        <v>52</v>
      </c>
      <c r="D5214" s="53" t="s">
        <v>930</v>
      </c>
      <c r="E5214" s="53"/>
      <c r="F5214" s="53"/>
      <c r="G5214" s="53"/>
      <c r="H5214" s="53"/>
      <c r="I5214" s="20"/>
    </row>
    <row r="5215" spans="1:9" x14ac:dyDescent="0.25">
      <c r="A5215" s="52" t="s">
        <v>1440</v>
      </c>
      <c r="B5215" s="52" t="s">
        <v>657</v>
      </c>
      <c r="C5215" s="40" t="s">
        <v>52</v>
      </c>
      <c r="D5215" s="53" t="s">
        <v>1514</v>
      </c>
      <c r="E5215" s="53"/>
      <c r="F5215" s="53"/>
      <c r="G5215" s="53"/>
      <c r="H5215" s="53"/>
      <c r="I5215" s="20"/>
    </row>
    <row r="5216" spans="1:9" x14ac:dyDescent="0.25">
      <c r="A5216" s="52" t="s">
        <v>1440</v>
      </c>
      <c r="B5216" s="52" t="s">
        <v>657</v>
      </c>
      <c r="C5216" s="40" t="s">
        <v>85</v>
      </c>
      <c r="D5216" s="53" t="s">
        <v>1441</v>
      </c>
      <c r="E5216" s="53"/>
      <c r="F5216" s="53"/>
      <c r="G5216" s="53"/>
      <c r="H5216" s="53"/>
      <c r="I5216" s="20"/>
    </row>
    <row r="5217" spans="1:9" x14ac:dyDescent="0.25">
      <c r="A5217" s="52" t="s">
        <v>1440</v>
      </c>
      <c r="B5217" s="52" t="s">
        <v>657</v>
      </c>
      <c r="C5217" s="40" t="s">
        <v>85</v>
      </c>
      <c r="D5217" s="53" t="s">
        <v>855</v>
      </c>
      <c r="E5217" s="53"/>
      <c r="F5217" s="53"/>
      <c r="G5217" s="53"/>
      <c r="H5217" s="53"/>
      <c r="I5217" s="20"/>
    </row>
    <row r="5218" spans="1:9" x14ac:dyDescent="0.25">
      <c r="A5218" s="52" t="s">
        <v>1440</v>
      </c>
      <c r="B5218" s="52" t="s">
        <v>657</v>
      </c>
      <c r="C5218" s="40" t="s">
        <v>85</v>
      </c>
      <c r="D5218" s="53" t="s">
        <v>1442</v>
      </c>
      <c r="E5218" s="53"/>
      <c r="F5218" s="53"/>
      <c r="G5218" s="53"/>
      <c r="H5218" s="53"/>
      <c r="I5218" s="20"/>
    </row>
    <row r="5219" spans="1:9" x14ac:dyDescent="0.25">
      <c r="A5219" s="52" t="s">
        <v>1440</v>
      </c>
      <c r="B5219" s="52" t="s">
        <v>657</v>
      </c>
      <c r="C5219" s="40" t="s">
        <v>85</v>
      </c>
      <c r="D5219" s="53" t="s">
        <v>1443</v>
      </c>
      <c r="E5219" s="53"/>
      <c r="F5219" s="53"/>
      <c r="G5219" s="53"/>
      <c r="H5219" s="53"/>
      <c r="I5219" s="20"/>
    </row>
    <row r="5220" spans="1:9" x14ac:dyDescent="0.25">
      <c r="A5220" s="52" t="s">
        <v>1440</v>
      </c>
      <c r="B5220" s="52" t="s">
        <v>657</v>
      </c>
      <c r="C5220" s="40" t="s">
        <v>85</v>
      </c>
      <c r="D5220" s="53" t="s">
        <v>1444</v>
      </c>
      <c r="E5220" s="53"/>
      <c r="F5220" s="53"/>
      <c r="G5220" s="53"/>
      <c r="H5220" s="53"/>
      <c r="I5220" s="20"/>
    </row>
    <row r="5221" spans="1:9" x14ac:dyDescent="0.25">
      <c r="A5221" s="52" t="s">
        <v>1440</v>
      </c>
      <c r="B5221" s="52" t="s">
        <v>657</v>
      </c>
      <c r="C5221" s="40" t="s">
        <v>85</v>
      </c>
      <c r="D5221" s="53" t="s">
        <v>1445</v>
      </c>
      <c r="E5221" s="53"/>
      <c r="F5221" s="53"/>
      <c r="G5221" s="53"/>
      <c r="H5221" s="53"/>
      <c r="I5221" s="20"/>
    </row>
    <row r="5222" spans="1:9" x14ac:dyDescent="0.25">
      <c r="A5222" s="52" t="s">
        <v>1440</v>
      </c>
      <c r="B5222" s="52" t="s">
        <v>657</v>
      </c>
      <c r="C5222" s="40" t="s">
        <v>85</v>
      </c>
      <c r="D5222" s="53" t="s">
        <v>860</v>
      </c>
      <c r="E5222" s="53"/>
      <c r="F5222" s="53"/>
      <c r="G5222" s="53"/>
      <c r="H5222" s="53"/>
      <c r="I5222" s="20"/>
    </row>
    <row r="5223" spans="1:9" x14ac:dyDescent="0.25">
      <c r="A5223" s="52" t="s">
        <v>1440</v>
      </c>
      <c r="B5223" s="52" t="s">
        <v>657</v>
      </c>
      <c r="C5223" s="40" t="s">
        <v>85</v>
      </c>
      <c r="D5223" s="53" t="s">
        <v>856</v>
      </c>
      <c r="E5223" s="53"/>
      <c r="F5223" s="53"/>
      <c r="G5223" s="53"/>
      <c r="H5223" s="53"/>
      <c r="I5223" s="20"/>
    </row>
    <row r="5224" spans="1:9" x14ac:dyDescent="0.25">
      <c r="A5224" s="52" t="s">
        <v>1440</v>
      </c>
      <c r="B5224" s="52" t="s">
        <v>657</v>
      </c>
      <c r="C5224" s="40" t="s">
        <v>85</v>
      </c>
      <c r="D5224" s="53" t="s">
        <v>862</v>
      </c>
      <c r="E5224" s="53"/>
      <c r="F5224" s="53"/>
      <c r="G5224" s="53"/>
      <c r="H5224" s="53"/>
      <c r="I5224" s="20"/>
    </row>
    <row r="5225" spans="1:9" x14ac:dyDescent="0.25">
      <c r="A5225" s="52" t="s">
        <v>1440</v>
      </c>
      <c r="B5225" s="52" t="s">
        <v>657</v>
      </c>
      <c r="C5225" s="40" t="s">
        <v>85</v>
      </c>
      <c r="D5225" s="53" t="s">
        <v>863</v>
      </c>
      <c r="E5225" s="53"/>
      <c r="F5225" s="53"/>
      <c r="G5225" s="53"/>
      <c r="H5225" s="53"/>
      <c r="I5225" s="20"/>
    </row>
    <row r="5226" spans="1:9" x14ac:dyDescent="0.25">
      <c r="A5226" s="52" t="s">
        <v>1440</v>
      </c>
      <c r="B5226" s="52" t="s">
        <v>657</v>
      </c>
      <c r="C5226" s="40" t="s">
        <v>85</v>
      </c>
      <c r="D5226" s="53" t="s">
        <v>865</v>
      </c>
      <c r="E5226" s="53"/>
      <c r="F5226" s="53"/>
      <c r="G5226" s="53"/>
      <c r="H5226" s="53"/>
      <c r="I5226" s="20"/>
    </row>
    <row r="5227" spans="1:9" x14ac:dyDescent="0.25">
      <c r="A5227" s="52" t="s">
        <v>1440</v>
      </c>
      <c r="B5227" s="52" t="s">
        <v>657</v>
      </c>
      <c r="C5227" s="40" t="s">
        <v>85</v>
      </c>
      <c r="D5227" s="53" t="s">
        <v>866</v>
      </c>
      <c r="E5227" s="53"/>
      <c r="F5227" s="53"/>
      <c r="G5227" s="53"/>
      <c r="H5227" s="53"/>
      <c r="I5227" s="20"/>
    </row>
    <row r="5228" spans="1:9" x14ac:dyDescent="0.25">
      <c r="A5228" s="52" t="s">
        <v>1440</v>
      </c>
      <c r="B5228" s="52" t="s">
        <v>657</v>
      </c>
      <c r="C5228" s="40" t="s">
        <v>85</v>
      </c>
      <c r="D5228" s="53" t="s">
        <v>1446</v>
      </c>
      <c r="E5228" s="53"/>
      <c r="F5228" s="53"/>
      <c r="G5228" s="53"/>
      <c r="H5228" s="53"/>
      <c r="I5228" s="20"/>
    </row>
    <row r="5229" spans="1:9" x14ac:dyDescent="0.25">
      <c r="A5229" s="52" t="s">
        <v>1440</v>
      </c>
      <c r="B5229" s="52" t="s">
        <v>657</v>
      </c>
      <c r="C5229" s="40" t="s">
        <v>85</v>
      </c>
      <c r="D5229" s="53" t="s">
        <v>867</v>
      </c>
      <c r="E5229" s="53"/>
      <c r="F5229" s="53"/>
      <c r="G5229" s="53"/>
      <c r="H5229" s="53"/>
      <c r="I5229" s="20"/>
    </row>
    <row r="5230" spans="1:9" x14ac:dyDescent="0.25">
      <c r="A5230" s="52" t="s">
        <v>1440</v>
      </c>
      <c r="B5230" s="52" t="s">
        <v>657</v>
      </c>
      <c r="C5230" s="40" t="s">
        <v>85</v>
      </c>
      <c r="D5230" s="53" t="s">
        <v>1447</v>
      </c>
      <c r="E5230" s="53"/>
      <c r="F5230" s="53"/>
      <c r="G5230" s="53"/>
      <c r="H5230" s="53"/>
      <c r="I5230" s="20"/>
    </row>
    <row r="5231" spans="1:9" x14ac:dyDescent="0.25">
      <c r="A5231" s="52" t="s">
        <v>1440</v>
      </c>
      <c r="B5231" s="52" t="s">
        <v>657</v>
      </c>
      <c r="C5231" s="40" t="s">
        <v>85</v>
      </c>
      <c r="D5231" s="53" t="s">
        <v>870</v>
      </c>
      <c r="E5231" s="53"/>
      <c r="F5231" s="53"/>
      <c r="G5231" s="53"/>
      <c r="H5231" s="53"/>
      <c r="I5231" s="20"/>
    </row>
    <row r="5232" spans="1:9" x14ac:dyDescent="0.25">
      <c r="A5232" s="52" t="s">
        <v>1440</v>
      </c>
      <c r="B5232" s="52" t="s">
        <v>657</v>
      </c>
      <c r="C5232" s="40" t="s">
        <v>85</v>
      </c>
      <c r="D5232" s="53" t="s">
        <v>871</v>
      </c>
      <c r="E5232" s="53"/>
      <c r="F5232" s="53"/>
      <c r="G5232" s="53"/>
      <c r="H5232" s="53"/>
      <c r="I5232" s="20"/>
    </row>
    <row r="5233" spans="1:9" x14ac:dyDescent="0.25">
      <c r="A5233" s="52" t="s">
        <v>1440</v>
      </c>
      <c r="B5233" s="52" t="s">
        <v>657</v>
      </c>
      <c r="C5233" s="40" t="s">
        <v>85</v>
      </c>
      <c r="D5233" s="53" t="s">
        <v>872</v>
      </c>
      <c r="E5233" s="53"/>
      <c r="F5233" s="53"/>
      <c r="G5233" s="53"/>
      <c r="H5233" s="53"/>
      <c r="I5233" s="20"/>
    </row>
    <row r="5234" spans="1:9" x14ac:dyDescent="0.25">
      <c r="A5234" s="52" t="s">
        <v>1440</v>
      </c>
      <c r="B5234" s="52" t="s">
        <v>657</v>
      </c>
      <c r="C5234" s="40" t="s">
        <v>85</v>
      </c>
      <c r="D5234" s="53" t="s">
        <v>1448</v>
      </c>
      <c r="E5234" s="53"/>
      <c r="F5234" s="53"/>
      <c r="G5234" s="53"/>
      <c r="H5234" s="53"/>
      <c r="I5234" s="20"/>
    </row>
    <row r="5235" spans="1:9" x14ac:dyDescent="0.25">
      <c r="A5235" s="52" t="s">
        <v>1440</v>
      </c>
      <c r="B5235" s="52" t="s">
        <v>657</v>
      </c>
      <c r="C5235" s="40" t="s">
        <v>85</v>
      </c>
      <c r="D5235" s="53" t="s">
        <v>1449</v>
      </c>
      <c r="E5235" s="53"/>
      <c r="F5235" s="53"/>
      <c r="G5235" s="53"/>
      <c r="H5235" s="53"/>
      <c r="I5235" s="20"/>
    </row>
    <row r="5236" spans="1:9" x14ac:dyDescent="0.25">
      <c r="A5236" s="52" t="s">
        <v>1440</v>
      </c>
      <c r="B5236" s="52" t="s">
        <v>657</v>
      </c>
      <c r="C5236" s="40" t="s">
        <v>85</v>
      </c>
      <c r="D5236" s="53" t="s">
        <v>860</v>
      </c>
      <c r="E5236" s="53"/>
      <c r="F5236" s="53"/>
      <c r="G5236" s="53"/>
      <c r="H5236" s="53"/>
      <c r="I5236" s="20"/>
    </row>
    <row r="5237" spans="1:9" x14ac:dyDescent="0.25">
      <c r="A5237" s="52" t="s">
        <v>1440</v>
      </c>
      <c r="B5237" s="52" t="s">
        <v>657</v>
      </c>
      <c r="C5237" s="40" t="s">
        <v>85</v>
      </c>
      <c r="D5237" s="53" t="s">
        <v>1450</v>
      </c>
      <c r="E5237" s="53"/>
      <c r="F5237" s="53"/>
      <c r="G5237" s="53"/>
      <c r="H5237" s="53"/>
      <c r="I5237" s="20"/>
    </row>
    <row r="5238" spans="1:9" x14ac:dyDescent="0.25">
      <c r="A5238" s="52" t="s">
        <v>1440</v>
      </c>
      <c r="B5238" s="52" t="s">
        <v>657</v>
      </c>
      <c r="C5238" s="40" t="s">
        <v>85</v>
      </c>
      <c r="D5238" s="53" t="s">
        <v>874</v>
      </c>
      <c r="E5238" s="53"/>
      <c r="F5238" s="53"/>
      <c r="G5238" s="53"/>
      <c r="H5238" s="53"/>
      <c r="I5238" s="20"/>
    </row>
    <row r="5239" spans="1:9" x14ac:dyDescent="0.25">
      <c r="A5239" s="52" t="s">
        <v>1440</v>
      </c>
      <c r="B5239" s="52" t="s">
        <v>657</v>
      </c>
      <c r="C5239" s="40" t="s">
        <v>85</v>
      </c>
      <c r="D5239" s="53" t="s">
        <v>868</v>
      </c>
      <c r="E5239" s="53"/>
      <c r="F5239" s="53"/>
      <c r="G5239" s="53"/>
      <c r="H5239" s="53"/>
      <c r="I5239" s="20"/>
    </row>
    <row r="5240" spans="1:9" x14ac:dyDescent="0.25">
      <c r="A5240" s="52" t="s">
        <v>1440</v>
      </c>
      <c r="B5240" s="52" t="s">
        <v>657</v>
      </c>
      <c r="C5240" s="40" t="s">
        <v>85</v>
      </c>
      <c r="D5240" s="53" t="s">
        <v>1451</v>
      </c>
      <c r="E5240" s="53"/>
      <c r="F5240" s="53"/>
      <c r="G5240" s="53"/>
      <c r="H5240" s="53"/>
      <c r="I5240" s="20"/>
    </row>
    <row r="5241" spans="1:9" x14ac:dyDescent="0.25">
      <c r="A5241" s="52" t="s">
        <v>1440</v>
      </c>
      <c r="B5241" s="52" t="s">
        <v>657</v>
      </c>
      <c r="C5241" s="40" t="s">
        <v>85</v>
      </c>
      <c r="D5241" s="53" t="s">
        <v>875</v>
      </c>
      <c r="E5241" s="53"/>
      <c r="F5241" s="53"/>
      <c r="G5241" s="53"/>
      <c r="H5241" s="53"/>
      <c r="I5241" s="20"/>
    </row>
    <row r="5242" spans="1:9" x14ac:dyDescent="0.25">
      <c r="A5242" s="52" t="s">
        <v>1440</v>
      </c>
      <c r="B5242" s="52" t="s">
        <v>657</v>
      </c>
      <c r="C5242" s="40" t="s">
        <v>85</v>
      </c>
      <c r="D5242" s="53" t="s">
        <v>876</v>
      </c>
      <c r="E5242" s="53"/>
      <c r="F5242" s="53"/>
      <c r="G5242" s="53"/>
      <c r="H5242" s="53"/>
      <c r="I5242" s="20"/>
    </row>
    <row r="5243" spans="1:9" x14ac:dyDescent="0.25">
      <c r="A5243" s="52" t="s">
        <v>1440</v>
      </c>
      <c r="B5243" s="52" t="s">
        <v>657</v>
      </c>
      <c r="C5243" s="40" t="s">
        <v>85</v>
      </c>
      <c r="D5243" s="53" t="s">
        <v>1452</v>
      </c>
      <c r="E5243" s="53"/>
      <c r="F5243" s="53"/>
      <c r="G5243" s="53"/>
      <c r="H5243" s="53"/>
      <c r="I5243" s="20"/>
    </row>
    <row r="5244" spans="1:9" x14ac:dyDescent="0.25">
      <c r="A5244" s="52" t="s">
        <v>1440</v>
      </c>
      <c r="B5244" s="52" t="s">
        <v>657</v>
      </c>
      <c r="C5244" s="40" t="s">
        <v>85</v>
      </c>
      <c r="D5244" s="53" t="s">
        <v>1453</v>
      </c>
      <c r="E5244" s="53"/>
      <c r="F5244" s="53"/>
      <c r="G5244" s="53"/>
      <c r="H5244" s="53"/>
      <c r="I5244" s="20"/>
    </row>
    <row r="5245" spans="1:9" x14ac:dyDescent="0.25">
      <c r="A5245" s="52" t="s">
        <v>1440</v>
      </c>
      <c r="B5245" s="52" t="s">
        <v>657</v>
      </c>
      <c r="C5245" s="40" t="s">
        <v>85</v>
      </c>
      <c r="D5245" s="53" t="s">
        <v>873</v>
      </c>
      <c r="E5245" s="53"/>
      <c r="F5245" s="53"/>
      <c r="G5245" s="53"/>
      <c r="H5245" s="53"/>
      <c r="I5245" s="20"/>
    </row>
    <row r="5246" spans="1:9" x14ac:dyDescent="0.25">
      <c r="A5246" s="52" t="s">
        <v>1440</v>
      </c>
      <c r="B5246" s="52" t="s">
        <v>657</v>
      </c>
      <c r="C5246" s="40" t="s">
        <v>85</v>
      </c>
      <c r="D5246" s="53" t="s">
        <v>1454</v>
      </c>
      <c r="E5246" s="53"/>
      <c r="F5246" s="53"/>
      <c r="G5246" s="53"/>
      <c r="H5246" s="53"/>
      <c r="I5246" s="20"/>
    </row>
    <row r="5247" spans="1:9" x14ac:dyDescent="0.25">
      <c r="A5247" s="52" t="s">
        <v>1440</v>
      </c>
      <c r="B5247" s="52" t="s">
        <v>657</v>
      </c>
      <c r="C5247" s="40" t="s">
        <v>85</v>
      </c>
      <c r="D5247" s="53" t="s">
        <v>877</v>
      </c>
      <c r="E5247" s="53"/>
      <c r="F5247" s="53"/>
      <c r="G5247" s="53"/>
      <c r="H5247" s="53"/>
      <c r="I5247" s="20"/>
    </row>
    <row r="5248" spans="1:9" x14ac:dyDescent="0.25">
      <c r="A5248" s="52" t="s">
        <v>1440</v>
      </c>
      <c r="B5248" s="52" t="s">
        <v>657</v>
      </c>
      <c r="C5248" s="40" t="s">
        <v>85</v>
      </c>
      <c r="D5248" s="53" t="s">
        <v>878</v>
      </c>
      <c r="E5248" s="53" t="s">
        <v>15</v>
      </c>
      <c r="F5248" s="53" t="s">
        <v>16</v>
      </c>
      <c r="G5248" s="53" t="s">
        <v>1461</v>
      </c>
      <c r="H5248" s="12" t="s">
        <v>101</v>
      </c>
      <c r="I5248" s="20">
        <v>54</v>
      </c>
    </row>
    <row r="5249" spans="1:9" x14ac:dyDescent="0.25">
      <c r="A5249" s="52" t="s">
        <v>1440</v>
      </c>
      <c r="B5249" s="52" t="s">
        <v>657</v>
      </c>
      <c r="C5249" s="40" t="s">
        <v>85</v>
      </c>
      <c r="D5249" s="53" t="s">
        <v>1455</v>
      </c>
      <c r="E5249" s="53" t="s">
        <v>15</v>
      </c>
      <c r="F5249" s="53" t="s">
        <v>18</v>
      </c>
      <c r="G5249" s="53" t="s">
        <v>1459</v>
      </c>
      <c r="H5249" s="53" t="s">
        <v>96</v>
      </c>
      <c r="I5249" s="20">
        <v>1</v>
      </c>
    </row>
    <row r="5250" spans="1:9" x14ac:dyDescent="0.25">
      <c r="A5250" s="52" t="s">
        <v>1440</v>
      </c>
      <c r="B5250" s="52" t="s">
        <v>657</v>
      </c>
      <c r="C5250" s="40" t="s">
        <v>85</v>
      </c>
      <c r="D5250" s="53" t="s">
        <v>880</v>
      </c>
      <c r="E5250" s="53" t="s">
        <v>15</v>
      </c>
      <c r="F5250" s="53" t="s">
        <v>1462</v>
      </c>
      <c r="G5250" s="53" t="s">
        <v>408</v>
      </c>
      <c r="H5250" s="53" t="s">
        <v>96</v>
      </c>
      <c r="I5250" s="20">
        <v>2</v>
      </c>
    </row>
    <row r="5251" spans="1:9" x14ac:dyDescent="0.25">
      <c r="A5251" s="52" t="s">
        <v>1440</v>
      </c>
      <c r="B5251" s="52" t="s">
        <v>657</v>
      </c>
      <c r="C5251" s="40" t="s">
        <v>85</v>
      </c>
      <c r="D5251" s="53" t="s">
        <v>881</v>
      </c>
      <c r="E5251" s="53" t="s">
        <v>15</v>
      </c>
      <c r="F5251" s="53" t="s">
        <v>711</v>
      </c>
      <c r="G5251" s="53" t="s">
        <v>1161</v>
      </c>
      <c r="H5251" s="53" t="s">
        <v>96</v>
      </c>
      <c r="I5251" s="20">
        <v>2</v>
      </c>
    </row>
    <row r="5252" spans="1:9" x14ac:dyDescent="0.25">
      <c r="A5252" s="52" t="s">
        <v>1440</v>
      </c>
      <c r="B5252" s="52" t="s">
        <v>657</v>
      </c>
      <c r="C5252" s="40" t="s">
        <v>85</v>
      </c>
      <c r="D5252" s="53" t="s">
        <v>1456</v>
      </c>
      <c r="E5252" s="53"/>
      <c r="F5252" s="53"/>
      <c r="G5252" s="53"/>
      <c r="H5252" s="53"/>
      <c r="I5252" s="20"/>
    </row>
    <row r="5253" spans="1:9" x14ac:dyDescent="0.25">
      <c r="A5253" s="52" t="s">
        <v>1440</v>
      </c>
      <c r="B5253" s="52" t="s">
        <v>657</v>
      </c>
      <c r="C5253" s="40" t="s">
        <v>85</v>
      </c>
      <c r="D5253" s="53" t="s">
        <v>1457</v>
      </c>
      <c r="E5253" s="53"/>
      <c r="F5253" s="53"/>
      <c r="G5253" s="53"/>
      <c r="H5253" s="53"/>
      <c r="I5253" s="20"/>
    </row>
    <row r="5254" spans="1:9" x14ac:dyDescent="0.25">
      <c r="A5254" s="52" t="s">
        <v>1440</v>
      </c>
      <c r="B5254" s="52" t="s">
        <v>657</v>
      </c>
      <c r="C5254" s="40" t="s">
        <v>85</v>
      </c>
      <c r="D5254" s="53" t="s">
        <v>1292</v>
      </c>
      <c r="E5254" s="53" t="s">
        <v>995</v>
      </c>
      <c r="F5254" s="53" t="s">
        <v>711</v>
      </c>
      <c r="G5254" s="53" t="s">
        <v>1460</v>
      </c>
      <c r="H5254" s="53" t="s">
        <v>96</v>
      </c>
      <c r="I5254" s="20">
        <v>1</v>
      </c>
    </row>
    <row r="5255" spans="1:9" x14ac:dyDescent="0.25">
      <c r="A5255" s="52" t="s">
        <v>1440</v>
      </c>
      <c r="B5255" s="52" t="s">
        <v>657</v>
      </c>
      <c r="C5255" s="40" t="s">
        <v>85</v>
      </c>
      <c r="D5255" s="53" t="s">
        <v>897</v>
      </c>
      <c r="E5255" s="53"/>
      <c r="F5255" s="53"/>
      <c r="G5255" s="53"/>
      <c r="H5255" s="53"/>
      <c r="I5255" s="20"/>
    </row>
    <row r="5256" spans="1:9" x14ac:dyDescent="0.25">
      <c r="A5256" s="52" t="s">
        <v>1440</v>
      </c>
      <c r="B5256" s="52" t="s">
        <v>657</v>
      </c>
      <c r="C5256" s="40" t="s">
        <v>85</v>
      </c>
      <c r="D5256" s="53" t="s">
        <v>1506</v>
      </c>
      <c r="E5256" s="53"/>
      <c r="F5256" s="53"/>
      <c r="G5256" s="53"/>
      <c r="H5256" s="53"/>
      <c r="I5256" s="20"/>
    </row>
    <row r="5257" spans="1:9" x14ac:dyDescent="0.25">
      <c r="A5257" s="52" t="s">
        <v>1440</v>
      </c>
      <c r="B5257" s="52" t="s">
        <v>657</v>
      </c>
      <c r="C5257" s="40" t="s">
        <v>85</v>
      </c>
      <c r="D5257" s="53" t="s">
        <v>1507</v>
      </c>
      <c r="E5257" s="53"/>
      <c r="F5257" s="53"/>
      <c r="G5257" s="53"/>
      <c r="H5257" s="53"/>
      <c r="I5257" s="20"/>
    </row>
    <row r="5258" spans="1:9" x14ac:dyDescent="0.25">
      <c r="A5258" s="52" t="s">
        <v>1440</v>
      </c>
      <c r="B5258" s="52" t="s">
        <v>657</v>
      </c>
      <c r="C5258" s="40" t="s">
        <v>85</v>
      </c>
      <c r="D5258" s="53" t="s">
        <v>1508</v>
      </c>
      <c r="E5258" s="53"/>
      <c r="F5258" s="53"/>
      <c r="G5258" s="53"/>
      <c r="H5258" s="53"/>
      <c r="I5258" s="20"/>
    </row>
    <row r="5259" spans="1:9" x14ac:dyDescent="0.25">
      <c r="A5259" s="52" t="s">
        <v>1440</v>
      </c>
      <c r="B5259" s="52" t="s">
        <v>657</v>
      </c>
      <c r="C5259" s="40" t="s">
        <v>85</v>
      </c>
      <c r="D5259" s="53" t="s">
        <v>1509</v>
      </c>
      <c r="E5259" s="53"/>
      <c r="F5259" s="53"/>
      <c r="G5259" s="53"/>
      <c r="H5259" s="53"/>
      <c r="I5259" s="20"/>
    </row>
    <row r="5260" spans="1:9" x14ac:dyDescent="0.25">
      <c r="A5260" s="52" t="s">
        <v>1440</v>
      </c>
      <c r="B5260" s="52" t="s">
        <v>657</v>
      </c>
      <c r="C5260" s="40" t="s">
        <v>85</v>
      </c>
      <c r="D5260" s="53" t="s">
        <v>1510</v>
      </c>
      <c r="E5260" s="53"/>
      <c r="F5260" s="53"/>
      <c r="G5260" s="53"/>
      <c r="H5260" s="53"/>
      <c r="I5260" s="20"/>
    </row>
    <row r="5261" spans="1:9" x14ac:dyDescent="0.25">
      <c r="A5261" s="52" t="s">
        <v>1440</v>
      </c>
      <c r="B5261" s="52" t="s">
        <v>657</v>
      </c>
      <c r="C5261" s="40" t="s">
        <v>85</v>
      </c>
      <c r="D5261" s="53" t="s">
        <v>1511</v>
      </c>
      <c r="E5261" s="53"/>
      <c r="F5261" s="53"/>
      <c r="G5261" s="53"/>
      <c r="H5261" s="53"/>
      <c r="I5261" s="20"/>
    </row>
    <row r="5262" spans="1:9" x14ac:dyDescent="0.25">
      <c r="A5262" s="52" t="s">
        <v>1440</v>
      </c>
      <c r="B5262" s="52" t="s">
        <v>657</v>
      </c>
      <c r="C5262" s="40" t="s">
        <v>85</v>
      </c>
      <c r="D5262" s="53" t="s">
        <v>1512</v>
      </c>
      <c r="E5262" s="53"/>
      <c r="F5262" s="53"/>
      <c r="G5262" s="53"/>
      <c r="H5262" s="53"/>
      <c r="I5262" s="20"/>
    </row>
    <row r="5263" spans="1:9" x14ac:dyDescent="0.25">
      <c r="A5263" s="52" t="s">
        <v>1440</v>
      </c>
      <c r="B5263" s="52" t="s">
        <v>657</v>
      </c>
      <c r="C5263" s="40" t="s">
        <v>85</v>
      </c>
      <c r="D5263" s="53" t="s">
        <v>1513</v>
      </c>
      <c r="E5263" s="53"/>
      <c r="F5263" s="53"/>
      <c r="G5263" s="53"/>
      <c r="H5263" s="53"/>
      <c r="I5263" s="20"/>
    </row>
    <row r="5264" spans="1:9" x14ac:dyDescent="0.25">
      <c r="A5264" s="52" t="s">
        <v>1440</v>
      </c>
      <c r="B5264" s="52" t="s">
        <v>657</v>
      </c>
      <c r="C5264" s="40" t="s">
        <v>85</v>
      </c>
      <c r="D5264" s="53" t="s">
        <v>1465</v>
      </c>
      <c r="E5264" s="53"/>
      <c r="F5264" s="53"/>
      <c r="G5264" s="53"/>
      <c r="H5264" s="53"/>
      <c r="I5264" s="20"/>
    </row>
    <row r="5265" spans="1:9" x14ac:dyDescent="0.25">
      <c r="A5265" s="52" t="s">
        <v>1440</v>
      </c>
      <c r="B5265" s="52" t="s">
        <v>657</v>
      </c>
      <c r="C5265" s="40" t="s">
        <v>85</v>
      </c>
      <c r="D5265" s="53" t="s">
        <v>899</v>
      </c>
      <c r="E5265" s="53"/>
      <c r="F5265" s="53"/>
      <c r="G5265" s="53"/>
      <c r="H5265" s="53"/>
      <c r="I5265" s="20"/>
    </row>
    <row r="5266" spans="1:9" x14ac:dyDescent="0.25">
      <c r="A5266" s="52" t="s">
        <v>1440</v>
      </c>
      <c r="B5266" s="52" t="s">
        <v>657</v>
      </c>
      <c r="C5266" s="40" t="s">
        <v>85</v>
      </c>
      <c r="D5266" s="53" t="s">
        <v>900</v>
      </c>
      <c r="E5266" s="53"/>
      <c r="F5266" s="53"/>
      <c r="G5266" s="53"/>
      <c r="H5266" s="53"/>
      <c r="I5266" s="20"/>
    </row>
    <row r="5267" spans="1:9" x14ac:dyDescent="0.25">
      <c r="A5267" s="52" t="s">
        <v>1440</v>
      </c>
      <c r="B5267" s="52" t="s">
        <v>657</v>
      </c>
      <c r="C5267" s="40" t="s">
        <v>85</v>
      </c>
      <c r="D5267" s="53" t="s">
        <v>1466</v>
      </c>
      <c r="E5267" s="53" t="s">
        <v>21</v>
      </c>
      <c r="F5267" s="53" t="s">
        <v>1485</v>
      </c>
      <c r="G5267" s="53" t="s">
        <v>1484</v>
      </c>
      <c r="H5267" s="53" t="s">
        <v>96</v>
      </c>
      <c r="I5267" s="20">
        <v>3</v>
      </c>
    </row>
    <row r="5268" spans="1:9" x14ac:dyDescent="0.25">
      <c r="A5268" s="52" t="s">
        <v>1440</v>
      </c>
      <c r="B5268" s="52" t="s">
        <v>657</v>
      </c>
      <c r="C5268" s="40" t="s">
        <v>85</v>
      </c>
      <c r="D5268" s="53" t="s">
        <v>905</v>
      </c>
      <c r="E5268" s="53"/>
      <c r="F5268" s="53"/>
      <c r="G5268" s="53"/>
      <c r="H5268" s="53"/>
      <c r="I5268" s="20"/>
    </row>
    <row r="5269" spans="1:9" x14ac:dyDescent="0.25">
      <c r="A5269" s="52" t="s">
        <v>1440</v>
      </c>
      <c r="B5269" s="52" t="s">
        <v>657</v>
      </c>
      <c r="C5269" s="40" t="s">
        <v>85</v>
      </c>
      <c r="D5269" s="53" t="s">
        <v>904</v>
      </c>
      <c r="E5269" s="53"/>
      <c r="F5269" s="53"/>
      <c r="G5269" s="53"/>
      <c r="H5269" s="53"/>
      <c r="I5269" s="20"/>
    </row>
    <row r="5270" spans="1:9" x14ac:dyDescent="0.25">
      <c r="A5270" s="52" t="s">
        <v>1440</v>
      </c>
      <c r="B5270" s="52" t="s">
        <v>657</v>
      </c>
      <c r="C5270" s="40" t="s">
        <v>85</v>
      </c>
      <c r="D5270" s="53" t="s">
        <v>1467</v>
      </c>
      <c r="E5270" s="53"/>
      <c r="F5270" s="53"/>
      <c r="G5270" s="53"/>
      <c r="H5270" s="53"/>
      <c r="I5270" s="20"/>
    </row>
    <row r="5271" spans="1:9" x14ac:dyDescent="0.25">
      <c r="A5271" s="52" t="s">
        <v>1440</v>
      </c>
      <c r="B5271" s="52" t="s">
        <v>657</v>
      </c>
      <c r="C5271" s="40" t="s">
        <v>85</v>
      </c>
      <c r="D5271" s="53" t="s">
        <v>1468</v>
      </c>
      <c r="E5271" s="53"/>
      <c r="F5271" s="53"/>
      <c r="G5271" s="53"/>
      <c r="H5271" s="53"/>
      <c r="I5271" s="20"/>
    </row>
    <row r="5272" spans="1:9" x14ac:dyDescent="0.25">
      <c r="A5272" s="52" t="s">
        <v>1440</v>
      </c>
      <c r="B5272" s="52" t="s">
        <v>657</v>
      </c>
      <c r="C5272" s="40" t="s">
        <v>85</v>
      </c>
      <c r="D5272" s="53" t="s">
        <v>1469</v>
      </c>
      <c r="E5272" s="53"/>
      <c r="F5272" s="53"/>
      <c r="G5272" s="53"/>
      <c r="H5272" s="53"/>
      <c r="I5272" s="20"/>
    </row>
    <row r="5273" spans="1:9" x14ac:dyDescent="0.25">
      <c r="A5273" s="52" t="s">
        <v>1440</v>
      </c>
      <c r="B5273" s="52" t="s">
        <v>657</v>
      </c>
      <c r="C5273" s="40" t="s">
        <v>85</v>
      </c>
      <c r="D5273" s="53" t="s">
        <v>1470</v>
      </c>
      <c r="E5273" s="53"/>
      <c r="F5273" s="53"/>
      <c r="G5273" s="53"/>
      <c r="H5273" s="53"/>
      <c r="I5273" s="20"/>
    </row>
    <row r="5274" spans="1:9" x14ac:dyDescent="0.25">
      <c r="A5274" s="52" t="s">
        <v>1440</v>
      </c>
      <c r="B5274" s="52" t="s">
        <v>657</v>
      </c>
      <c r="C5274" s="40" t="s">
        <v>85</v>
      </c>
      <c r="D5274" s="53" t="s">
        <v>1471</v>
      </c>
      <c r="E5274" s="53"/>
      <c r="F5274" s="53"/>
      <c r="G5274" s="53"/>
      <c r="H5274" s="53"/>
      <c r="I5274" s="20"/>
    </row>
    <row r="5275" spans="1:9" x14ac:dyDescent="0.25">
      <c r="A5275" s="52" t="s">
        <v>1440</v>
      </c>
      <c r="B5275" s="52" t="s">
        <v>657</v>
      </c>
      <c r="C5275" s="40" t="s">
        <v>85</v>
      </c>
      <c r="D5275" s="53" t="s">
        <v>1472</v>
      </c>
      <c r="E5275" s="53"/>
      <c r="F5275" s="53"/>
      <c r="G5275" s="53"/>
      <c r="H5275" s="53"/>
      <c r="I5275" s="20"/>
    </row>
    <row r="5276" spans="1:9" x14ac:dyDescent="0.25">
      <c r="A5276" s="52" t="s">
        <v>1440</v>
      </c>
      <c r="B5276" s="52" t="s">
        <v>657</v>
      </c>
      <c r="C5276" s="40" t="s">
        <v>85</v>
      </c>
      <c r="D5276" s="53" t="s">
        <v>1473</v>
      </c>
      <c r="E5276" s="53" t="s">
        <v>20</v>
      </c>
      <c r="F5276" s="53" t="s">
        <v>711</v>
      </c>
      <c r="G5276" s="53" t="s">
        <v>1484</v>
      </c>
      <c r="H5276" s="53" t="s">
        <v>96</v>
      </c>
      <c r="I5276" s="20">
        <v>4</v>
      </c>
    </row>
    <row r="5277" spans="1:9" x14ac:dyDescent="0.25">
      <c r="A5277" s="52" t="s">
        <v>1440</v>
      </c>
      <c r="B5277" s="52" t="s">
        <v>657</v>
      </c>
      <c r="C5277" s="40" t="s">
        <v>85</v>
      </c>
      <c r="D5277" s="53" t="s">
        <v>1474</v>
      </c>
      <c r="E5277" s="53" t="s">
        <v>20</v>
      </c>
      <c r="F5277" s="53" t="s">
        <v>42</v>
      </c>
      <c r="G5277" s="53" t="s">
        <v>1486</v>
      </c>
      <c r="H5277" s="53" t="s">
        <v>96</v>
      </c>
      <c r="I5277" s="20">
        <v>1</v>
      </c>
    </row>
    <row r="5278" spans="1:9" x14ac:dyDescent="0.25">
      <c r="A5278" s="52" t="s">
        <v>1440</v>
      </c>
      <c r="B5278" s="52" t="s">
        <v>657</v>
      </c>
      <c r="C5278" s="40" t="s">
        <v>85</v>
      </c>
      <c r="D5278" s="53" t="s">
        <v>1475</v>
      </c>
      <c r="E5278" s="53"/>
      <c r="F5278" s="53"/>
      <c r="G5278" s="53"/>
      <c r="H5278" s="53"/>
      <c r="I5278" s="20"/>
    </row>
    <row r="5279" spans="1:9" x14ac:dyDescent="0.25">
      <c r="A5279" s="52" t="s">
        <v>1440</v>
      </c>
      <c r="B5279" s="52" t="s">
        <v>657</v>
      </c>
      <c r="C5279" s="40" t="s">
        <v>85</v>
      </c>
      <c r="D5279" s="53" t="s">
        <v>1476</v>
      </c>
      <c r="E5279" s="53"/>
      <c r="F5279" s="53"/>
      <c r="G5279" s="53"/>
      <c r="H5279" s="53"/>
      <c r="I5279" s="20"/>
    </row>
    <row r="5280" spans="1:9" x14ac:dyDescent="0.25">
      <c r="A5280" s="52" t="s">
        <v>1440</v>
      </c>
      <c r="B5280" s="52" t="s">
        <v>657</v>
      </c>
      <c r="C5280" s="40" t="s">
        <v>85</v>
      </c>
      <c r="D5280" s="53" t="s">
        <v>1477</v>
      </c>
      <c r="E5280" s="53"/>
      <c r="F5280" s="53"/>
      <c r="G5280" s="53"/>
      <c r="H5280" s="53"/>
      <c r="I5280" s="20"/>
    </row>
    <row r="5281" spans="1:9" x14ac:dyDescent="0.25">
      <c r="A5281" s="52" t="s">
        <v>1440</v>
      </c>
      <c r="B5281" s="52" t="s">
        <v>657</v>
      </c>
      <c r="C5281" s="40" t="s">
        <v>85</v>
      </c>
      <c r="D5281" s="53" t="s">
        <v>1478</v>
      </c>
      <c r="E5281" s="53"/>
      <c r="F5281" s="53"/>
      <c r="G5281" s="53"/>
      <c r="H5281" s="53"/>
      <c r="I5281" s="20"/>
    </row>
    <row r="5282" spans="1:9" x14ac:dyDescent="0.25">
      <c r="A5282" s="52" t="s">
        <v>1440</v>
      </c>
      <c r="B5282" s="52" t="s">
        <v>657</v>
      </c>
      <c r="C5282" s="40" t="s">
        <v>85</v>
      </c>
      <c r="D5282" s="53" t="s">
        <v>1479</v>
      </c>
      <c r="E5282" s="53"/>
      <c r="F5282" s="53"/>
      <c r="G5282" s="53"/>
      <c r="H5282" s="53"/>
      <c r="I5282" s="20"/>
    </row>
    <row r="5283" spans="1:9" x14ac:dyDescent="0.25">
      <c r="A5283" s="52" t="s">
        <v>1440</v>
      </c>
      <c r="B5283" s="52" t="s">
        <v>657</v>
      </c>
      <c r="C5283" s="40" t="s">
        <v>85</v>
      </c>
      <c r="D5283" s="53" t="s">
        <v>1480</v>
      </c>
      <c r="E5283" s="53"/>
      <c r="F5283" s="53"/>
      <c r="G5283" s="53"/>
      <c r="H5283" s="53"/>
      <c r="I5283" s="20"/>
    </row>
    <row r="5284" spans="1:9" x14ac:dyDescent="0.25">
      <c r="A5284" s="52" t="s">
        <v>1440</v>
      </c>
      <c r="B5284" s="52" t="s">
        <v>657</v>
      </c>
      <c r="C5284" s="40" t="s">
        <v>85</v>
      </c>
      <c r="D5284" s="53" t="s">
        <v>1481</v>
      </c>
      <c r="E5284" s="53"/>
      <c r="F5284" s="53"/>
      <c r="G5284" s="53"/>
      <c r="H5284" s="53"/>
      <c r="I5284" s="20"/>
    </row>
    <row r="5285" spans="1:9" x14ac:dyDescent="0.25">
      <c r="A5285" s="52" t="s">
        <v>1440</v>
      </c>
      <c r="B5285" s="52" t="s">
        <v>657</v>
      </c>
      <c r="C5285" s="40" t="s">
        <v>85</v>
      </c>
      <c r="D5285" s="53" t="s">
        <v>1482</v>
      </c>
      <c r="E5285" s="53"/>
      <c r="F5285" s="53"/>
      <c r="G5285" s="53"/>
      <c r="H5285" s="53"/>
      <c r="I5285" s="20"/>
    </row>
    <row r="5286" spans="1:9" x14ac:dyDescent="0.25">
      <c r="A5286" s="52" t="s">
        <v>1440</v>
      </c>
      <c r="B5286" s="52" t="s">
        <v>657</v>
      </c>
      <c r="C5286" s="40" t="s">
        <v>85</v>
      </c>
      <c r="D5286" s="53" t="s">
        <v>1483</v>
      </c>
      <c r="E5286" s="53"/>
      <c r="F5286" s="53"/>
      <c r="G5286" s="53"/>
      <c r="H5286" s="53"/>
      <c r="I5286" s="20"/>
    </row>
    <row r="5287" spans="1:9" x14ac:dyDescent="0.25">
      <c r="A5287" s="52" t="s">
        <v>1440</v>
      </c>
      <c r="B5287" s="52" t="s">
        <v>657</v>
      </c>
      <c r="C5287" s="40" t="s">
        <v>85</v>
      </c>
      <c r="D5287" s="53" t="s">
        <v>901</v>
      </c>
      <c r="E5287" s="53"/>
      <c r="F5287" s="53"/>
      <c r="G5287" s="53"/>
      <c r="H5287" s="53"/>
      <c r="I5287" s="20"/>
    </row>
    <row r="5288" spans="1:9" x14ac:dyDescent="0.25">
      <c r="A5288" s="52" t="s">
        <v>1440</v>
      </c>
      <c r="B5288" s="52" t="s">
        <v>657</v>
      </c>
      <c r="C5288" s="40" t="s">
        <v>85</v>
      </c>
      <c r="D5288" s="53" t="s">
        <v>903</v>
      </c>
      <c r="E5288" s="53"/>
      <c r="F5288" s="53"/>
      <c r="G5288" s="53"/>
      <c r="H5288" s="53"/>
      <c r="I5288" s="20"/>
    </row>
    <row r="5289" spans="1:9" x14ac:dyDescent="0.25">
      <c r="A5289" s="52" t="s">
        <v>1440</v>
      </c>
      <c r="B5289" s="52" t="s">
        <v>657</v>
      </c>
      <c r="C5289" s="40" t="s">
        <v>85</v>
      </c>
      <c r="D5289" s="53" t="s">
        <v>920</v>
      </c>
      <c r="E5289" s="53"/>
      <c r="F5289" s="53"/>
      <c r="G5289" s="53"/>
      <c r="H5289" s="53"/>
      <c r="I5289" s="20"/>
    </row>
    <row r="5290" spans="1:9" x14ac:dyDescent="0.25">
      <c r="A5290" s="52" t="s">
        <v>1440</v>
      </c>
      <c r="B5290" s="52" t="s">
        <v>657</v>
      </c>
      <c r="C5290" s="40" t="s">
        <v>85</v>
      </c>
      <c r="D5290" s="53" t="s">
        <v>921</v>
      </c>
      <c r="E5290" s="53"/>
      <c r="F5290" s="53"/>
      <c r="G5290" s="53"/>
      <c r="H5290" s="53"/>
      <c r="I5290" s="20"/>
    </row>
    <row r="5291" spans="1:9" x14ac:dyDescent="0.25">
      <c r="A5291" s="52" t="s">
        <v>1440</v>
      </c>
      <c r="B5291" s="52" t="s">
        <v>657</v>
      </c>
      <c r="C5291" s="40" t="s">
        <v>85</v>
      </c>
      <c r="D5291" s="53" t="s">
        <v>922</v>
      </c>
      <c r="E5291" s="53"/>
      <c r="F5291" s="53"/>
      <c r="G5291" s="53"/>
      <c r="H5291" s="53"/>
      <c r="I5291" s="20"/>
    </row>
    <row r="5292" spans="1:9" x14ac:dyDescent="0.25">
      <c r="A5292" s="52" t="s">
        <v>1440</v>
      </c>
      <c r="B5292" s="52" t="s">
        <v>657</v>
      </c>
      <c r="C5292" s="40" t="s">
        <v>85</v>
      </c>
      <c r="D5292" s="53" t="s">
        <v>923</v>
      </c>
      <c r="E5292" s="53"/>
      <c r="F5292" s="53"/>
      <c r="G5292" s="53"/>
      <c r="H5292" s="53"/>
      <c r="I5292" s="20"/>
    </row>
    <row r="5293" spans="1:9" x14ac:dyDescent="0.25">
      <c r="A5293" s="52" t="s">
        <v>1440</v>
      </c>
      <c r="B5293" s="52" t="s">
        <v>657</v>
      </c>
      <c r="C5293" s="40" t="s">
        <v>85</v>
      </c>
      <c r="D5293" s="53" t="s">
        <v>924</v>
      </c>
      <c r="E5293" s="53"/>
      <c r="F5293" s="53"/>
      <c r="G5293" s="53"/>
      <c r="H5293" s="53"/>
      <c r="I5293" s="20"/>
    </row>
    <row r="5294" spans="1:9" x14ac:dyDescent="0.25">
      <c r="A5294" s="52" t="s">
        <v>1440</v>
      </c>
      <c r="B5294" s="52" t="s">
        <v>657</v>
      </c>
      <c r="C5294" s="40" t="s">
        <v>85</v>
      </c>
      <c r="D5294" s="53" t="s">
        <v>925</v>
      </c>
      <c r="E5294" s="53"/>
      <c r="F5294" s="53"/>
      <c r="G5294" s="53"/>
      <c r="H5294" s="53"/>
      <c r="I5294" s="20"/>
    </row>
    <row r="5295" spans="1:9" x14ac:dyDescent="0.25">
      <c r="A5295" s="52" t="s">
        <v>1440</v>
      </c>
      <c r="B5295" s="52" t="s">
        <v>657</v>
      </c>
      <c r="C5295" s="40" t="s">
        <v>85</v>
      </c>
      <c r="D5295" s="53" t="s">
        <v>926</v>
      </c>
      <c r="E5295" s="53"/>
      <c r="F5295" s="53"/>
      <c r="G5295" s="53"/>
      <c r="H5295" s="53"/>
      <c r="I5295" s="20"/>
    </row>
    <row r="5296" spans="1:9" x14ac:dyDescent="0.25">
      <c r="A5296" s="52" t="s">
        <v>1440</v>
      </c>
      <c r="B5296" s="52" t="s">
        <v>657</v>
      </c>
      <c r="C5296" s="40" t="s">
        <v>85</v>
      </c>
      <c r="D5296" s="53" t="s">
        <v>927</v>
      </c>
      <c r="E5296" s="53"/>
      <c r="F5296" s="53"/>
      <c r="G5296" s="53"/>
      <c r="H5296" s="53"/>
      <c r="I5296" s="20"/>
    </row>
    <row r="5297" spans="1:9" x14ac:dyDescent="0.25">
      <c r="A5297" s="52" t="s">
        <v>1440</v>
      </c>
      <c r="B5297" s="52" t="s">
        <v>657</v>
      </c>
      <c r="C5297" s="40" t="s">
        <v>85</v>
      </c>
      <c r="D5297" s="53" t="s">
        <v>928</v>
      </c>
      <c r="E5297" s="53"/>
      <c r="F5297" s="53"/>
      <c r="G5297" s="53"/>
      <c r="H5297" s="53"/>
      <c r="I5297" s="20"/>
    </row>
    <row r="5298" spans="1:9" x14ac:dyDescent="0.25">
      <c r="A5298" s="52" t="s">
        <v>1440</v>
      </c>
      <c r="B5298" s="52" t="s">
        <v>657</v>
      </c>
      <c r="C5298" s="40" t="s">
        <v>85</v>
      </c>
      <c r="D5298" s="53" t="s">
        <v>929</v>
      </c>
      <c r="E5298" s="53"/>
      <c r="F5298" s="53"/>
      <c r="G5298" s="53"/>
      <c r="H5298" s="53"/>
      <c r="I5298" s="20"/>
    </row>
    <row r="5299" spans="1:9" x14ac:dyDescent="0.25">
      <c r="A5299" s="52" t="s">
        <v>1440</v>
      </c>
      <c r="B5299" s="52" t="s">
        <v>657</v>
      </c>
      <c r="C5299" s="40" t="s">
        <v>85</v>
      </c>
      <c r="D5299" s="53" t="s">
        <v>930</v>
      </c>
      <c r="E5299" s="53"/>
      <c r="F5299" s="53"/>
      <c r="G5299" s="53"/>
      <c r="H5299" s="53"/>
      <c r="I5299" s="20"/>
    </row>
    <row r="5300" spans="1:9" x14ac:dyDescent="0.25">
      <c r="A5300" s="52" t="s">
        <v>1440</v>
      </c>
      <c r="B5300" s="52" t="s">
        <v>657</v>
      </c>
      <c r="C5300" s="40" t="s">
        <v>85</v>
      </c>
      <c r="D5300" s="53" t="s">
        <v>1335</v>
      </c>
      <c r="E5300" s="53"/>
      <c r="F5300" s="53"/>
      <c r="G5300" s="53"/>
      <c r="H5300" s="53"/>
      <c r="I5300" s="20"/>
    </row>
    <row r="5301" spans="1:9" x14ac:dyDescent="0.25">
      <c r="A5301" s="52" t="s">
        <v>1440</v>
      </c>
      <c r="B5301" s="52" t="s">
        <v>657</v>
      </c>
      <c r="C5301" s="40" t="s">
        <v>85</v>
      </c>
      <c r="D5301" s="53" t="s">
        <v>1491</v>
      </c>
      <c r="E5301" s="53"/>
      <c r="F5301" s="53"/>
      <c r="G5301" s="53"/>
      <c r="H5301" s="53"/>
      <c r="I5301" s="20"/>
    </row>
    <row r="5302" spans="1:9" x14ac:dyDescent="0.25">
      <c r="A5302" s="52" t="s">
        <v>1440</v>
      </c>
      <c r="B5302" s="52" t="s">
        <v>657</v>
      </c>
      <c r="C5302" s="40" t="s">
        <v>85</v>
      </c>
      <c r="D5302" s="53" t="s">
        <v>1492</v>
      </c>
      <c r="E5302" s="53"/>
      <c r="F5302" s="53"/>
      <c r="G5302" s="53"/>
      <c r="H5302" s="53"/>
      <c r="I5302" s="20"/>
    </row>
    <row r="5303" spans="1:9" x14ac:dyDescent="0.25">
      <c r="A5303" s="52" t="s">
        <v>1440</v>
      </c>
      <c r="B5303" s="52" t="s">
        <v>657</v>
      </c>
      <c r="C5303" s="40" t="s">
        <v>85</v>
      </c>
      <c r="D5303" s="53" t="s">
        <v>941</v>
      </c>
      <c r="E5303" s="53"/>
      <c r="F5303" s="53"/>
      <c r="G5303" s="53"/>
      <c r="H5303" s="53"/>
      <c r="I5303" s="20"/>
    </row>
    <row r="5304" spans="1:9" x14ac:dyDescent="0.25">
      <c r="A5304" s="52" t="s">
        <v>1440</v>
      </c>
      <c r="B5304" s="52" t="s">
        <v>657</v>
      </c>
      <c r="C5304" s="40" t="s">
        <v>85</v>
      </c>
      <c r="D5304" s="53" t="s">
        <v>1493</v>
      </c>
      <c r="E5304" s="53"/>
      <c r="F5304" s="53"/>
      <c r="G5304" s="53"/>
      <c r="H5304" s="53"/>
      <c r="I5304" s="20"/>
    </row>
    <row r="5305" spans="1:9" x14ac:dyDescent="0.25">
      <c r="A5305" s="52" t="s">
        <v>1440</v>
      </c>
      <c r="B5305" s="52" t="s">
        <v>657</v>
      </c>
      <c r="C5305" s="40" t="s">
        <v>85</v>
      </c>
      <c r="D5305" s="53" t="s">
        <v>1494</v>
      </c>
      <c r="E5305" s="53"/>
      <c r="F5305" s="53"/>
      <c r="G5305" s="53"/>
      <c r="H5305" s="53"/>
      <c r="I5305" s="20"/>
    </row>
    <row r="5306" spans="1:9" x14ac:dyDescent="0.25">
      <c r="A5306" s="52" t="s">
        <v>1440</v>
      </c>
      <c r="B5306" s="52" t="s">
        <v>657</v>
      </c>
      <c r="C5306" s="40" t="s">
        <v>85</v>
      </c>
      <c r="D5306" s="53" t="s">
        <v>1495</v>
      </c>
      <c r="E5306" s="53"/>
      <c r="F5306" s="53"/>
      <c r="G5306" s="53"/>
      <c r="H5306" s="53"/>
      <c r="I5306" s="20"/>
    </row>
    <row r="5307" spans="1:9" x14ac:dyDescent="0.25">
      <c r="A5307" s="52" t="s">
        <v>1440</v>
      </c>
      <c r="B5307" s="52" t="s">
        <v>657</v>
      </c>
      <c r="C5307" s="40" t="s">
        <v>85</v>
      </c>
      <c r="D5307" s="53" t="s">
        <v>1496</v>
      </c>
      <c r="E5307" s="53"/>
      <c r="F5307" s="53"/>
      <c r="G5307" s="53"/>
      <c r="H5307" s="53"/>
      <c r="I5307" s="20"/>
    </row>
    <row r="5308" spans="1:9" x14ac:dyDescent="0.25">
      <c r="A5308" s="52" t="s">
        <v>1440</v>
      </c>
      <c r="B5308" s="52" t="s">
        <v>657</v>
      </c>
      <c r="C5308" s="40" t="s">
        <v>85</v>
      </c>
      <c r="D5308" s="53" t="s">
        <v>1497</v>
      </c>
      <c r="E5308" s="53"/>
      <c r="F5308" s="53"/>
      <c r="G5308" s="53"/>
      <c r="H5308" s="53"/>
      <c r="I5308" s="20"/>
    </row>
    <row r="5309" spans="1:9" x14ac:dyDescent="0.25">
      <c r="A5309" s="52" t="s">
        <v>1440</v>
      </c>
      <c r="B5309" s="52" t="s">
        <v>657</v>
      </c>
      <c r="C5309" s="40" t="s">
        <v>85</v>
      </c>
      <c r="D5309" s="53" t="s">
        <v>1498</v>
      </c>
      <c r="E5309" s="53"/>
      <c r="F5309" s="53"/>
      <c r="G5309" s="53"/>
      <c r="H5309" s="53"/>
      <c r="I5309" s="20"/>
    </row>
    <row r="5310" spans="1:9" x14ac:dyDescent="0.25">
      <c r="A5310" s="52" t="s">
        <v>1440</v>
      </c>
      <c r="B5310" s="52" t="s">
        <v>657</v>
      </c>
      <c r="C5310" s="40" t="s">
        <v>85</v>
      </c>
      <c r="D5310" s="53" t="s">
        <v>1499</v>
      </c>
      <c r="E5310" s="53"/>
      <c r="F5310" s="53"/>
      <c r="G5310" s="53"/>
      <c r="H5310" s="53"/>
      <c r="I5310" s="20"/>
    </row>
    <row r="5311" spans="1:9" x14ac:dyDescent="0.25">
      <c r="A5311" s="52" t="s">
        <v>1440</v>
      </c>
      <c r="B5311" s="52" t="s">
        <v>657</v>
      </c>
      <c r="C5311" s="40" t="s">
        <v>85</v>
      </c>
      <c r="D5311" s="53" t="s">
        <v>1500</v>
      </c>
      <c r="E5311" s="53"/>
      <c r="F5311" s="53"/>
      <c r="G5311" s="53"/>
      <c r="H5311" s="53"/>
      <c r="I5311" s="20"/>
    </row>
    <row r="5312" spans="1:9" x14ac:dyDescent="0.25">
      <c r="A5312" s="52" t="s">
        <v>1440</v>
      </c>
      <c r="B5312" s="52" t="s">
        <v>657</v>
      </c>
      <c r="C5312" s="40" t="s">
        <v>85</v>
      </c>
      <c r="D5312" s="53" t="s">
        <v>1501</v>
      </c>
      <c r="E5312" s="53"/>
      <c r="F5312" s="53"/>
      <c r="G5312" s="53"/>
      <c r="H5312" s="53"/>
      <c r="I5312" s="20"/>
    </row>
    <row r="5313" spans="1:9" x14ac:dyDescent="0.25">
      <c r="A5313" s="52" t="s">
        <v>1440</v>
      </c>
      <c r="B5313" s="52" t="s">
        <v>657</v>
      </c>
      <c r="C5313" s="40" t="s">
        <v>85</v>
      </c>
      <c r="D5313" s="53" t="s">
        <v>1502</v>
      </c>
      <c r="E5313" s="53"/>
      <c r="F5313" s="53"/>
      <c r="G5313" s="53"/>
      <c r="H5313" s="53"/>
      <c r="I5313" s="20"/>
    </row>
    <row r="5314" spans="1:9" x14ac:dyDescent="0.25">
      <c r="A5314" s="52" t="s">
        <v>1440</v>
      </c>
      <c r="B5314" s="52" t="s">
        <v>657</v>
      </c>
      <c r="C5314" s="40" t="s">
        <v>85</v>
      </c>
      <c r="D5314" s="53" t="s">
        <v>1503</v>
      </c>
      <c r="E5314" s="53"/>
      <c r="F5314" s="53"/>
      <c r="G5314" s="53"/>
      <c r="H5314" s="53"/>
      <c r="I5314" s="20"/>
    </row>
    <row r="5315" spans="1:9" x14ac:dyDescent="0.25">
      <c r="A5315" s="52" t="s">
        <v>1440</v>
      </c>
      <c r="B5315" s="52" t="s">
        <v>657</v>
      </c>
      <c r="C5315" s="40" t="s">
        <v>85</v>
      </c>
      <c r="D5315" s="53" t="s">
        <v>1504</v>
      </c>
      <c r="E5315" s="53"/>
      <c r="F5315" s="53"/>
      <c r="G5315" s="53"/>
      <c r="H5315" s="53"/>
      <c r="I5315" s="20"/>
    </row>
    <row r="5316" spans="1:9" x14ac:dyDescent="0.25">
      <c r="A5316" s="52" t="s">
        <v>1440</v>
      </c>
      <c r="B5316" s="52" t="s">
        <v>657</v>
      </c>
      <c r="C5316" s="40" t="s">
        <v>85</v>
      </c>
      <c r="D5316" s="53" t="s">
        <v>1505</v>
      </c>
      <c r="E5316" s="41" t="s">
        <v>21</v>
      </c>
      <c r="F5316" s="41" t="s">
        <v>26</v>
      </c>
      <c r="G5316" s="53" t="s">
        <v>886</v>
      </c>
      <c r="H5316" s="12" t="s">
        <v>101</v>
      </c>
      <c r="I5316" s="20">
        <v>90</v>
      </c>
    </row>
    <row r="5317" spans="1:9" x14ac:dyDescent="0.25">
      <c r="A5317" s="52" t="s">
        <v>1440</v>
      </c>
      <c r="B5317" s="52" t="s">
        <v>657</v>
      </c>
      <c r="C5317" s="40" t="s">
        <v>85</v>
      </c>
      <c r="D5317" s="53" t="s">
        <v>1515</v>
      </c>
      <c r="E5317" s="41" t="s">
        <v>21</v>
      </c>
      <c r="F5317" s="41" t="s">
        <v>26</v>
      </c>
      <c r="G5317" s="41" t="s">
        <v>760</v>
      </c>
      <c r="H5317" s="12" t="s">
        <v>101</v>
      </c>
      <c r="I5317" s="20">
        <v>108</v>
      </c>
    </row>
    <row r="5318" spans="1:9" x14ac:dyDescent="0.25">
      <c r="A5318" s="52" t="s">
        <v>1440</v>
      </c>
      <c r="B5318" s="52" t="s">
        <v>657</v>
      </c>
      <c r="C5318" s="40" t="s">
        <v>5</v>
      </c>
      <c r="D5318" s="53" t="s">
        <v>1441</v>
      </c>
      <c r="E5318" s="53"/>
      <c r="F5318" s="53"/>
      <c r="G5318" s="53"/>
      <c r="H5318" s="53"/>
      <c r="I5318" s="20"/>
    </row>
    <row r="5319" spans="1:9" x14ac:dyDescent="0.25">
      <c r="A5319" s="52" t="s">
        <v>1440</v>
      </c>
      <c r="B5319" s="52" t="s">
        <v>657</v>
      </c>
      <c r="C5319" s="40" t="s">
        <v>5</v>
      </c>
      <c r="D5319" s="53" t="s">
        <v>855</v>
      </c>
      <c r="E5319" s="53"/>
      <c r="F5319" s="53"/>
      <c r="G5319" s="53"/>
      <c r="H5319" s="53"/>
      <c r="I5319" s="20"/>
    </row>
    <row r="5320" spans="1:9" x14ac:dyDescent="0.25">
      <c r="A5320" s="52" t="s">
        <v>1440</v>
      </c>
      <c r="B5320" s="52" t="s">
        <v>657</v>
      </c>
      <c r="C5320" s="40" t="s">
        <v>5</v>
      </c>
      <c r="D5320" s="53" t="s">
        <v>1442</v>
      </c>
      <c r="E5320" s="53"/>
      <c r="F5320" s="53"/>
      <c r="G5320" s="53"/>
      <c r="H5320" s="53"/>
      <c r="I5320" s="20"/>
    </row>
    <row r="5321" spans="1:9" x14ac:dyDescent="0.25">
      <c r="A5321" s="52" t="s">
        <v>1440</v>
      </c>
      <c r="B5321" s="52" t="s">
        <v>657</v>
      </c>
      <c r="C5321" s="40" t="s">
        <v>5</v>
      </c>
      <c r="D5321" s="53" t="s">
        <v>1443</v>
      </c>
      <c r="E5321" s="53"/>
      <c r="F5321" s="53"/>
      <c r="G5321" s="53"/>
      <c r="H5321" s="53"/>
      <c r="I5321" s="20"/>
    </row>
    <row r="5322" spans="1:9" x14ac:dyDescent="0.25">
      <c r="A5322" s="52" t="s">
        <v>1440</v>
      </c>
      <c r="B5322" s="52" t="s">
        <v>657</v>
      </c>
      <c r="C5322" s="40" t="s">
        <v>5</v>
      </c>
      <c r="D5322" s="53" t="s">
        <v>1444</v>
      </c>
      <c r="E5322" s="53"/>
      <c r="F5322" s="53"/>
      <c r="G5322" s="53"/>
      <c r="H5322" s="53"/>
      <c r="I5322" s="20"/>
    </row>
    <row r="5323" spans="1:9" x14ac:dyDescent="0.25">
      <c r="A5323" s="52" t="s">
        <v>1440</v>
      </c>
      <c r="B5323" s="52" t="s">
        <v>657</v>
      </c>
      <c r="C5323" s="40" t="s">
        <v>5</v>
      </c>
      <c r="D5323" s="53" t="s">
        <v>1445</v>
      </c>
      <c r="E5323" s="53"/>
      <c r="F5323" s="53"/>
      <c r="G5323" s="53"/>
      <c r="H5323" s="53"/>
      <c r="I5323" s="20"/>
    </row>
    <row r="5324" spans="1:9" x14ac:dyDescent="0.25">
      <c r="A5324" s="52" t="s">
        <v>1440</v>
      </c>
      <c r="B5324" s="52" t="s">
        <v>657</v>
      </c>
      <c r="C5324" s="40" t="s">
        <v>5</v>
      </c>
      <c r="D5324" s="53" t="s">
        <v>860</v>
      </c>
      <c r="E5324" s="53"/>
      <c r="F5324" s="53"/>
      <c r="G5324" s="53"/>
      <c r="H5324" s="53"/>
      <c r="I5324" s="20"/>
    </row>
    <row r="5325" spans="1:9" x14ac:dyDescent="0.25">
      <c r="A5325" s="52" t="s">
        <v>1440</v>
      </c>
      <c r="B5325" s="52" t="s">
        <v>657</v>
      </c>
      <c r="C5325" s="40" t="s">
        <v>5</v>
      </c>
      <c r="D5325" s="53" t="s">
        <v>856</v>
      </c>
      <c r="E5325" s="53"/>
      <c r="F5325" s="53"/>
      <c r="G5325" s="53"/>
      <c r="H5325" s="53"/>
      <c r="I5325" s="20"/>
    </row>
    <row r="5326" spans="1:9" x14ac:dyDescent="0.25">
      <c r="A5326" s="52" t="s">
        <v>1440</v>
      </c>
      <c r="B5326" s="52" t="s">
        <v>657</v>
      </c>
      <c r="C5326" s="40" t="s">
        <v>5</v>
      </c>
      <c r="D5326" s="53" t="s">
        <v>858</v>
      </c>
      <c r="E5326" s="53"/>
      <c r="F5326" s="53"/>
      <c r="G5326" s="53"/>
      <c r="H5326" s="53"/>
      <c r="I5326" s="20"/>
    </row>
    <row r="5327" spans="1:9" x14ac:dyDescent="0.25">
      <c r="A5327" s="52" t="s">
        <v>1440</v>
      </c>
      <c r="B5327" s="52" t="s">
        <v>657</v>
      </c>
      <c r="C5327" s="40" t="s">
        <v>5</v>
      </c>
      <c r="D5327" s="53" t="s">
        <v>862</v>
      </c>
      <c r="E5327" s="53"/>
      <c r="F5327" s="53"/>
      <c r="G5327" s="53"/>
      <c r="H5327" s="53"/>
      <c r="I5327" s="20"/>
    </row>
    <row r="5328" spans="1:9" x14ac:dyDescent="0.25">
      <c r="A5328" s="52" t="s">
        <v>1440</v>
      </c>
      <c r="B5328" s="52" t="s">
        <v>657</v>
      </c>
      <c r="C5328" s="40" t="s">
        <v>5</v>
      </c>
      <c r="D5328" s="53" t="s">
        <v>863</v>
      </c>
      <c r="E5328" s="53"/>
      <c r="F5328" s="53"/>
      <c r="G5328" s="53"/>
      <c r="H5328" s="53"/>
      <c r="I5328" s="20"/>
    </row>
    <row r="5329" spans="1:9" x14ac:dyDescent="0.25">
      <c r="A5329" s="52" t="s">
        <v>1440</v>
      </c>
      <c r="B5329" s="52" t="s">
        <v>657</v>
      </c>
      <c r="C5329" s="40" t="s">
        <v>5</v>
      </c>
      <c r="D5329" s="53" t="s">
        <v>865</v>
      </c>
      <c r="E5329" s="53"/>
      <c r="F5329" s="53"/>
      <c r="G5329" s="53"/>
      <c r="H5329" s="53"/>
      <c r="I5329" s="20"/>
    </row>
    <row r="5330" spans="1:9" x14ac:dyDescent="0.25">
      <c r="A5330" s="52" t="s">
        <v>1440</v>
      </c>
      <c r="B5330" s="52" t="s">
        <v>657</v>
      </c>
      <c r="C5330" s="40" t="s">
        <v>5</v>
      </c>
      <c r="D5330" s="53" t="s">
        <v>866</v>
      </c>
      <c r="E5330" s="53"/>
      <c r="F5330" s="53"/>
      <c r="G5330" s="53"/>
      <c r="H5330" s="53"/>
      <c r="I5330" s="20"/>
    </row>
    <row r="5331" spans="1:9" x14ac:dyDescent="0.25">
      <c r="A5331" s="52" t="s">
        <v>1440</v>
      </c>
      <c r="B5331" s="52" t="s">
        <v>657</v>
      </c>
      <c r="C5331" s="40" t="s">
        <v>5</v>
      </c>
      <c r="D5331" s="53" t="s">
        <v>1446</v>
      </c>
      <c r="E5331" s="53"/>
      <c r="F5331" s="53"/>
      <c r="G5331" s="53"/>
      <c r="H5331" s="53"/>
      <c r="I5331" s="20"/>
    </row>
    <row r="5332" spans="1:9" x14ac:dyDescent="0.25">
      <c r="A5332" s="52" t="s">
        <v>1440</v>
      </c>
      <c r="B5332" s="52" t="s">
        <v>657</v>
      </c>
      <c r="C5332" s="40" t="s">
        <v>5</v>
      </c>
      <c r="D5332" s="53" t="s">
        <v>867</v>
      </c>
      <c r="E5332" s="53"/>
      <c r="F5332" s="53"/>
      <c r="G5332" s="53"/>
      <c r="H5332" s="53"/>
      <c r="I5332" s="20"/>
    </row>
    <row r="5333" spans="1:9" x14ac:dyDescent="0.25">
      <c r="A5333" s="52" t="s">
        <v>1440</v>
      </c>
      <c r="B5333" s="52" t="s">
        <v>657</v>
      </c>
      <c r="C5333" s="40" t="s">
        <v>5</v>
      </c>
      <c r="D5333" s="53" t="s">
        <v>1447</v>
      </c>
      <c r="E5333" s="53"/>
      <c r="F5333" s="53"/>
      <c r="G5333" s="53"/>
      <c r="H5333" s="53"/>
      <c r="I5333" s="20"/>
    </row>
    <row r="5334" spans="1:9" x14ac:dyDescent="0.25">
      <c r="A5334" s="52" t="s">
        <v>1440</v>
      </c>
      <c r="B5334" s="52" t="s">
        <v>657</v>
      </c>
      <c r="C5334" s="40" t="s">
        <v>5</v>
      </c>
      <c r="D5334" s="53" t="s">
        <v>870</v>
      </c>
      <c r="E5334" s="53"/>
      <c r="F5334" s="53"/>
      <c r="G5334" s="53"/>
      <c r="H5334" s="53"/>
      <c r="I5334" s="20"/>
    </row>
    <row r="5335" spans="1:9" x14ac:dyDescent="0.25">
      <c r="A5335" s="52" t="s">
        <v>1440</v>
      </c>
      <c r="B5335" s="52" t="s">
        <v>657</v>
      </c>
      <c r="C5335" s="40" t="s">
        <v>5</v>
      </c>
      <c r="D5335" s="53" t="s">
        <v>871</v>
      </c>
      <c r="E5335" s="53"/>
      <c r="F5335" s="53"/>
      <c r="G5335" s="53"/>
      <c r="H5335" s="53"/>
      <c r="I5335" s="20"/>
    </row>
    <row r="5336" spans="1:9" x14ac:dyDescent="0.25">
      <c r="A5336" s="52" t="s">
        <v>1440</v>
      </c>
      <c r="B5336" s="52" t="s">
        <v>657</v>
      </c>
      <c r="C5336" s="40" t="s">
        <v>5</v>
      </c>
      <c r="D5336" s="53" t="s">
        <v>872</v>
      </c>
      <c r="E5336" s="53"/>
      <c r="F5336" s="53"/>
      <c r="G5336" s="53"/>
      <c r="H5336" s="53"/>
      <c r="I5336" s="20"/>
    </row>
    <row r="5337" spans="1:9" x14ac:dyDescent="0.25">
      <c r="A5337" s="52" t="s">
        <v>1440</v>
      </c>
      <c r="B5337" s="52" t="s">
        <v>657</v>
      </c>
      <c r="C5337" s="40" t="s">
        <v>5</v>
      </c>
      <c r="D5337" s="53" t="s">
        <v>1448</v>
      </c>
      <c r="E5337" s="53"/>
      <c r="F5337" s="53"/>
      <c r="G5337" s="53"/>
      <c r="H5337" s="53"/>
      <c r="I5337" s="20"/>
    </row>
    <row r="5338" spans="1:9" x14ac:dyDescent="0.25">
      <c r="A5338" s="52" t="s">
        <v>1440</v>
      </c>
      <c r="B5338" s="52" t="s">
        <v>657</v>
      </c>
      <c r="C5338" s="40" t="s">
        <v>5</v>
      </c>
      <c r="D5338" s="53" t="s">
        <v>1449</v>
      </c>
      <c r="E5338" s="53"/>
      <c r="F5338" s="53"/>
      <c r="G5338" s="53"/>
      <c r="H5338" s="53"/>
      <c r="I5338" s="20"/>
    </row>
    <row r="5339" spans="1:9" x14ac:dyDescent="0.25">
      <c r="A5339" s="52" t="s">
        <v>1440</v>
      </c>
      <c r="B5339" s="52" t="s">
        <v>657</v>
      </c>
      <c r="C5339" s="40" t="s">
        <v>5</v>
      </c>
      <c r="D5339" s="53" t="s">
        <v>860</v>
      </c>
      <c r="E5339" s="53"/>
      <c r="F5339" s="53"/>
      <c r="G5339" s="53"/>
      <c r="H5339" s="53"/>
      <c r="I5339" s="20"/>
    </row>
    <row r="5340" spans="1:9" x14ac:dyDescent="0.25">
      <c r="A5340" s="52" t="s">
        <v>1440</v>
      </c>
      <c r="B5340" s="52" t="s">
        <v>657</v>
      </c>
      <c r="C5340" s="40" t="s">
        <v>5</v>
      </c>
      <c r="D5340" s="53" t="s">
        <v>1450</v>
      </c>
      <c r="E5340" s="53"/>
      <c r="F5340" s="53"/>
      <c r="G5340" s="53"/>
      <c r="H5340" s="53"/>
      <c r="I5340" s="20"/>
    </row>
    <row r="5341" spans="1:9" x14ac:dyDescent="0.25">
      <c r="A5341" s="52" t="s">
        <v>1440</v>
      </c>
      <c r="B5341" s="52" t="s">
        <v>657</v>
      </c>
      <c r="C5341" s="40" t="s">
        <v>5</v>
      </c>
      <c r="D5341" s="53" t="s">
        <v>874</v>
      </c>
      <c r="E5341" s="53"/>
      <c r="F5341" s="53"/>
      <c r="G5341" s="53"/>
      <c r="H5341" s="53"/>
      <c r="I5341" s="20"/>
    </row>
    <row r="5342" spans="1:9" x14ac:dyDescent="0.25">
      <c r="A5342" s="52" t="s">
        <v>1440</v>
      </c>
      <c r="B5342" s="52" t="s">
        <v>657</v>
      </c>
      <c r="C5342" s="40" t="s">
        <v>5</v>
      </c>
      <c r="D5342" s="53" t="s">
        <v>868</v>
      </c>
      <c r="E5342" s="53"/>
      <c r="F5342" s="53"/>
      <c r="G5342" s="53"/>
      <c r="H5342" s="53"/>
      <c r="I5342" s="20"/>
    </row>
    <row r="5343" spans="1:9" x14ac:dyDescent="0.25">
      <c r="A5343" s="52" t="s">
        <v>1440</v>
      </c>
      <c r="B5343" s="52" t="s">
        <v>657</v>
      </c>
      <c r="C5343" s="40" t="s">
        <v>5</v>
      </c>
      <c r="D5343" s="53" t="s">
        <v>1451</v>
      </c>
      <c r="E5343" s="53"/>
      <c r="F5343" s="53"/>
      <c r="G5343" s="53"/>
      <c r="H5343" s="53"/>
      <c r="I5343" s="20"/>
    </row>
    <row r="5344" spans="1:9" x14ac:dyDescent="0.25">
      <c r="A5344" s="52" t="s">
        <v>1440</v>
      </c>
      <c r="B5344" s="52" t="s">
        <v>657</v>
      </c>
      <c r="C5344" s="40" t="s">
        <v>5</v>
      </c>
      <c r="D5344" s="53" t="s">
        <v>875</v>
      </c>
      <c r="E5344" s="53"/>
      <c r="F5344" s="53"/>
      <c r="G5344" s="53"/>
      <c r="H5344" s="53"/>
      <c r="I5344" s="20"/>
    </row>
    <row r="5345" spans="1:9" x14ac:dyDescent="0.25">
      <c r="A5345" s="52" t="s">
        <v>1440</v>
      </c>
      <c r="B5345" s="52" t="s">
        <v>657</v>
      </c>
      <c r="C5345" s="40" t="s">
        <v>5</v>
      </c>
      <c r="D5345" s="53" t="s">
        <v>876</v>
      </c>
      <c r="E5345" s="53"/>
      <c r="F5345" s="53"/>
      <c r="G5345" s="53"/>
      <c r="H5345" s="53"/>
      <c r="I5345" s="20"/>
    </row>
    <row r="5346" spans="1:9" x14ac:dyDescent="0.25">
      <c r="A5346" s="52" t="s">
        <v>1440</v>
      </c>
      <c r="B5346" s="52" t="s">
        <v>657</v>
      </c>
      <c r="C5346" s="40" t="s">
        <v>5</v>
      </c>
      <c r="D5346" s="53" t="s">
        <v>1452</v>
      </c>
      <c r="E5346" s="53"/>
      <c r="F5346" s="53"/>
      <c r="G5346" s="53"/>
      <c r="H5346" s="53"/>
      <c r="I5346" s="20"/>
    </row>
    <row r="5347" spans="1:9" x14ac:dyDescent="0.25">
      <c r="A5347" s="52" t="s">
        <v>1440</v>
      </c>
      <c r="B5347" s="52" t="s">
        <v>657</v>
      </c>
      <c r="C5347" s="40" t="s">
        <v>5</v>
      </c>
      <c r="D5347" s="53" t="s">
        <v>1453</v>
      </c>
      <c r="E5347" s="53"/>
      <c r="F5347" s="53"/>
      <c r="G5347" s="53"/>
      <c r="H5347" s="53"/>
      <c r="I5347" s="20"/>
    </row>
    <row r="5348" spans="1:9" x14ac:dyDescent="0.25">
      <c r="A5348" s="52" t="s">
        <v>1440</v>
      </c>
      <c r="B5348" s="52" t="s">
        <v>657</v>
      </c>
      <c r="C5348" s="40" t="s">
        <v>5</v>
      </c>
      <c r="D5348" s="53" t="s">
        <v>873</v>
      </c>
      <c r="E5348" s="53"/>
      <c r="F5348" s="53"/>
      <c r="G5348" s="53"/>
      <c r="H5348" s="53"/>
      <c r="I5348" s="20"/>
    </row>
    <row r="5349" spans="1:9" x14ac:dyDescent="0.25">
      <c r="A5349" s="52" t="s">
        <v>1440</v>
      </c>
      <c r="B5349" s="52" t="s">
        <v>657</v>
      </c>
      <c r="C5349" s="40" t="s">
        <v>5</v>
      </c>
      <c r="D5349" s="53" t="s">
        <v>1454</v>
      </c>
      <c r="E5349" s="53"/>
      <c r="F5349" s="53"/>
      <c r="G5349" s="53"/>
      <c r="H5349" s="53"/>
      <c r="I5349" s="20"/>
    </row>
    <row r="5350" spans="1:9" x14ac:dyDescent="0.25">
      <c r="A5350" s="52" t="s">
        <v>1440</v>
      </c>
      <c r="B5350" s="52" t="s">
        <v>657</v>
      </c>
      <c r="C5350" s="40" t="s">
        <v>5</v>
      </c>
      <c r="D5350" s="53" t="s">
        <v>877</v>
      </c>
      <c r="E5350" s="53"/>
      <c r="F5350" s="53"/>
      <c r="G5350" s="53"/>
      <c r="H5350" s="53"/>
      <c r="I5350" s="20"/>
    </row>
    <row r="5351" spans="1:9" x14ac:dyDescent="0.25">
      <c r="A5351" s="52" t="s">
        <v>1440</v>
      </c>
      <c r="B5351" s="52" t="s">
        <v>657</v>
      </c>
      <c r="C5351" s="40" t="s">
        <v>5</v>
      </c>
      <c r="D5351" s="53" t="s">
        <v>878</v>
      </c>
      <c r="E5351" s="53" t="s">
        <v>15</v>
      </c>
      <c r="F5351" s="53" t="s">
        <v>16</v>
      </c>
      <c r="G5351" s="53" t="s">
        <v>1461</v>
      </c>
      <c r="H5351" s="12" t="s">
        <v>101</v>
      </c>
      <c r="I5351" s="20">
        <v>54</v>
      </c>
    </row>
    <row r="5352" spans="1:9" x14ac:dyDescent="0.25">
      <c r="A5352" s="52" t="s">
        <v>1440</v>
      </c>
      <c r="B5352" s="52" t="s">
        <v>657</v>
      </c>
      <c r="C5352" s="40" t="s">
        <v>5</v>
      </c>
      <c r="D5352" s="53" t="s">
        <v>1455</v>
      </c>
      <c r="E5352" s="53" t="s">
        <v>15</v>
      </c>
      <c r="F5352" s="53" t="s">
        <v>18</v>
      </c>
      <c r="G5352" s="53" t="s">
        <v>1459</v>
      </c>
      <c r="H5352" s="53" t="s">
        <v>96</v>
      </c>
      <c r="I5352" s="20">
        <v>1</v>
      </c>
    </row>
    <row r="5353" spans="1:9" x14ac:dyDescent="0.25">
      <c r="A5353" s="52" t="s">
        <v>1440</v>
      </c>
      <c r="B5353" s="52" t="s">
        <v>657</v>
      </c>
      <c r="C5353" s="40" t="s">
        <v>5</v>
      </c>
      <c r="D5353" s="53" t="s">
        <v>880</v>
      </c>
      <c r="E5353" s="53" t="s">
        <v>15</v>
      </c>
      <c r="F5353" s="53" t="s">
        <v>1462</v>
      </c>
      <c r="G5353" s="53" t="s">
        <v>408</v>
      </c>
      <c r="H5353" s="53" t="s">
        <v>96</v>
      </c>
      <c r="I5353" s="20">
        <v>2</v>
      </c>
    </row>
    <row r="5354" spans="1:9" x14ac:dyDescent="0.25">
      <c r="A5354" s="52" t="s">
        <v>1440</v>
      </c>
      <c r="B5354" s="52" t="s">
        <v>657</v>
      </c>
      <c r="C5354" s="40" t="s">
        <v>5</v>
      </c>
      <c r="D5354" s="53" t="s">
        <v>881</v>
      </c>
      <c r="E5354" s="53" t="s">
        <v>15</v>
      </c>
      <c r="F5354" s="53" t="s">
        <v>711</v>
      </c>
      <c r="G5354" s="53" t="s">
        <v>1161</v>
      </c>
      <c r="H5354" s="53" t="s">
        <v>96</v>
      </c>
      <c r="I5354" s="20">
        <v>2</v>
      </c>
    </row>
    <row r="5355" spans="1:9" x14ac:dyDescent="0.25">
      <c r="A5355" s="52" t="s">
        <v>1440</v>
      </c>
      <c r="B5355" s="52" t="s">
        <v>657</v>
      </c>
      <c r="C5355" s="40" t="s">
        <v>5</v>
      </c>
      <c r="D5355" s="53" t="s">
        <v>1456</v>
      </c>
      <c r="E5355" s="53"/>
      <c r="F5355" s="53"/>
      <c r="G5355" s="53"/>
      <c r="H5355" s="53"/>
      <c r="I5355" s="20"/>
    </row>
    <row r="5356" spans="1:9" x14ac:dyDescent="0.25">
      <c r="A5356" s="52" t="s">
        <v>1440</v>
      </c>
      <c r="B5356" s="52" t="s">
        <v>657</v>
      </c>
      <c r="C5356" s="40" t="s">
        <v>5</v>
      </c>
      <c r="D5356" s="53" t="s">
        <v>1457</v>
      </c>
      <c r="E5356" s="53"/>
      <c r="F5356" s="53"/>
      <c r="G5356" s="53"/>
      <c r="H5356" s="53"/>
      <c r="I5356" s="20"/>
    </row>
    <row r="5357" spans="1:9" x14ac:dyDescent="0.25">
      <c r="A5357" s="52" t="s">
        <v>1440</v>
      </c>
      <c r="B5357" s="52" t="s">
        <v>657</v>
      </c>
      <c r="C5357" s="40" t="s">
        <v>5</v>
      </c>
      <c r="D5357" s="53" t="s">
        <v>1292</v>
      </c>
      <c r="E5357" s="53" t="s">
        <v>995</v>
      </c>
      <c r="F5357" s="53" t="s">
        <v>711</v>
      </c>
      <c r="G5357" s="53" t="s">
        <v>1460</v>
      </c>
      <c r="H5357" s="53" t="s">
        <v>96</v>
      </c>
      <c r="I5357" s="20">
        <v>1</v>
      </c>
    </row>
    <row r="5358" spans="1:9" x14ac:dyDescent="0.25">
      <c r="A5358" s="52" t="s">
        <v>1440</v>
      </c>
      <c r="B5358" s="52" t="s">
        <v>657</v>
      </c>
      <c r="C5358" s="40" t="s">
        <v>5</v>
      </c>
      <c r="D5358" s="53" t="s">
        <v>897</v>
      </c>
      <c r="E5358" s="53"/>
      <c r="F5358" s="53"/>
      <c r="G5358" s="53"/>
      <c r="H5358" s="53"/>
      <c r="I5358" s="20"/>
    </row>
    <row r="5359" spans="1:9" x14ac:dyDescent="0.25">
      <c r="A5359" s="52" t="s">
        <v>1440</v>
      </c>
      <c r="B5359" s="52" t="s">
        <v>657</v>
      </c>
      <c r="C5359" s="40" t="s">
        <v>5</v>
      </c>
      <c r="D5359" s="53" t="s">
        <v>1465</v>
      </c>
      <c r="E5359" s="53"/>
      <c r="F5359" s="53"/>
      <c r="G5359" s="53"/>
      <c r="H5359" s="53"/>
      <c r="I5359" s="20"/>
    </row>
    <row r="5360" spans="1:9" x14ac:dyDescent="0.25">
      <c r="A5360" s="52" t="s">
        <v>1440</v>
      </c>
      <c r="B5360" s="52" t="s">
        <v>657</v>
      </c>
      <c r="C5360" s="40" t="s">
        <v>5</v>
      </c>
      <c r="D5360" s="53" t="s">
        <v>899</v>
      </c>
      <c r="E5360" s="53"/>
      <c r="F5360" s="53"/>
      <c r="G5360" s="53"/>
      <c r="H5360" s="53"/>
      <c r="I5360" s="20"/>
    </row>
    <row r="5361" spans="1:9" x14ac:dyDescent="0.25">
      <c r="A5361" s="52" t="s">
        <v>1440</v>
      </c>
      <c r="B5361" s="52" t="s">
        <v>657</v>
      </c>
      <c r="C5361" s="40" t="s">
        <v>5</v>
      </c>
      <c r="D5361" s="53" t="s">
        <v>900</v>
      </c>
      <c r="E5361" s="53"/>
      <c r="F5361" s="53"/>
      <c r="G5361" s="53"/>
      <c r="H5361" s="53"/>
      <c r="I5361" s="20"/>
    </row>
    <row r="5362" spans="1:9" x14ac:dyDescent="0.25">
      <c r="A5362" s="52" t="s">
        <v>1440</v>
      </c>
      <c r="B5362" s="52" t="s">
        <v>657</v>
      </c>
      <c r="C5362" s="40" t="s">
        <v>5</v>
      </c>
      <c r="D5362" s="53" t="s">
        <v>1466</v>
      </c>
      <c r="E5362" s="53" t="s">
        <v>21</v>
      </c>
      <c r="F5362" s="53" t="s">
        <v>1485</v>
      </c>
      <c r="G5362" s="53" t="s">
        <v>1484</v>
      </c>
      <c r="H5362" s="53" t="s">
        <v>96</v>
      </c>
      <c r="I5362" s="20">
        <v>3</v>
      </c>
    </row>
    <row r="5363" spans="1:9" x14ac:dyDescent="0.25">
      <c r="A5363" s="52" t="s">
        <v>1440</v>
      </c>
      <c r="B5363" s="52" t="s">
        <v>657</v>
      </c>
      <c r="C5363" s="40" t="s">
        <v>5</v>
      </c>
      <c r="D5363" s="53" t="s">
        <v>905</v>
      </c>
      <c r="E5363" s="53"/>
      <c r="F5363" s="53"/>
      <c r="G5363" s="53"/>
      <c r="H5363" s="53"/>
      <c r="I5363" s="20"/>
    </row>
    <row r="5364" spans="1:9" x14ac:dyDescent="0.25">
      <c r="A5364" s="52" t="s">
        <v>1440</v>
      </c>
      <c r="B5364" s="52" t="s">
        <v>657</v>
      </c>
      <c r="C5364" s="40" t="s">
        <v>5</v>
      </c>
      <c r="D5364" s="53" t="s">
        <v>904</v>
      </c>
      <c r="E5364" s="53"/>
      <c r="F5364" s="53"/>
      <c r="G5364" s="53"/>
      <c r="H5364" s="53"/>
      <c r="I5364" s="20"/>
    </row>
    <row r="5365" spans="1:9" x14ac:dyDescent="0.25">
      <c r="A5365" s="52" t="s">
        <v>1440</v>
      </c>
      <c r="B5365" s="52" t="s">
        <v>657</v>
      </c>
      <c r="C5365" s="40" t="s">
        <v>5</v>
      </c>
      <c r="D5365" s="53" t="s">
        <v>1467</v>
      </c>
      <c r="E5365" s="53"/>
      <c r="F5365" s="53"/>
      <c r="G5365" s="53"/>
      <c r="H5365" s="53"/>
      <c r="I5365" s="20"/>
    </row>
    <row r="5366" spans="1:9" x14ac:dyDescent="0.25">
      <c r="A5366" s="52" t="s">
        <v>1440</v>
      </c>
      <c r="B5366" s="52" t="s">
        <v>657</v>
      </c>
      <c r="C5366" s="40" t="s">
        <v>5</v>
      </c>
      <c r="D5366" s="53" t="s">
        <v>1468</v>
      </c>
      <c r="E5366" s="53"/>
      <c r="F5366" s="53"/>
      <c r="G5366" s="53"/>
      <c r="H5366" s="53"/>
      <c r="I5366" s="20"/>
    </row>
    <row r="5367" spans="1:9" x14ac:dyDescent="0.25">
      <c r="A5367" s="52" t="s">
        <v>1440</v>
      </c>
      <c r="B5367" s="52" t="s">
        <v>657</v>
      </c>
      <c r="C5367" s="40" t="s">
        <v>5</v>
      </c>
      <c r="D5367" s="53" t="s">
        <v>1469</v>
      </c>
      <c r="E5367" s="53"/>
      <c r="F5367" s="53"/>
      <c r="G5367" s="53"/>
      <c r="H5367" s="53"/>
      <c r="I5367" s="20"/>
    </row>
    <row r="5368" spans="1:9" x14ac:dyDescent="0.25">
      <c r="A5368" s="52" t="s">
        <v>1440</v>
      </c>
      <c r="B5368" s="52" t="s">
        <v>657</v>
      </c>
      <c r="C5368" s="40" t="s">
        <v>5</v>
      </c>
      <c r="D5368" s="53" t="s">
        <v>1470</v>
      </c>
      <c r="E5368" s="53"/>
      <c r="F5368" s="53"/>
      <c r="G5368" s="53"/>
      <c r="H5368" s="53"/>
      <c r="I5368" s="20"/>
    </row>
    <row r="5369" spans="1:9" x14ac:dyDescent="0.25">
      <c r="A5369" s="52" t="s">
        <v>1440</v>
      </c>
      <c r="B5369" s="52" t="s">
        <v>657</v>
      </c>
      <c r="C5369" s="40" t="s">
        <v>5</v>
      </c>
      <c r="D5369" s="53" t="s">
        <v>1471</v>
      </c>
      <c r="E5369" s="53"/>
      <c r="F5369" s="53"/>
      <c r="G5369" s="53"/>
      <c r="H5369" s="53"/>
      <c r="I5369" s="20"/>
    </row>
    <row r="5370" spans="1:9" x14ac:dyDescent="0.25">
      <c r="A5370" s="52" t="s">
        <v>1440</v>
      </c>
      <c r="B5370" s="52" t="s">
        <v>657</v>
      </c>
      <c r="C5370" s="40" t="s">
        <v>5</v>
      </c>
      <c r="D5370" s="53" t="s">
        <v>1472</v>
      </c>
      <c r="E5370" s="53"/>
      <c r="F5370" s="53"/>
      <c r="G5370" s="53"/>
      <c r="H5370" s="53"/>
      <c r="I5370" s="20"/>
    </row>
    <row r="5371" spans="1:9" x14ac:dyDescent="0.25">
      <c r="A5371" s="52" t="s">
        <v>1440</v>
      </c>
      <c r="B5371" s="52" t="s">
        <v>657</v>
      </c>
      <c r="C5371" s="40" t="s">
        <v>5</v>
      </c>
      <c r="D5371" s="53" t="s">
        <v>1473</v>
      </c>
      <c r="E5371" s="53" t="s">
        <v>20</v>
      </c>
      <c r="F5371" s="53" t="s">
        <v>711</v>
      </c>
      <c r="G5371" s="53" t="s">
        <v>1484</v>
      </c>
      <c r="H5371" s="53" t="s">
        <v>96</v>
      </c>
      <c r="I5371" s="20">
        <v>4</v>
      </c>
    </row>
    <row r="5372" spans="1:9" x14ac:dyDescent="0.25">
      <c r="A5372" s="52" t="s">
        <v>1440</v>
      </c>
      <c r="B5372" s="52" t="s">
        <v>657</v>
      </c>
      <c r="C5372" s="40" t="s">
        <v>5</v>
      </c>
      <c r="D5372" s="53" t="s">
        <v>1474</v>
      </c>
      <c r="E5372" s="53" t="s">
        <v>20</v>
      </c>
      <c r="F5372" s="53" t="s">
        <v>42</v>
      </c>
      <c r="G5372" s="53" t="s">
        <v>1486</v>
      </c>
      <c r="H5372" s="53" t="s">
        <v>96</v>
      </c>
      <c r="I5372" s="20">
        <v>1</v>
      </c>
    </row>
    <row r="5373" spans="1:9" x14ac:dyDescent="0.25">
      <c r="A5373" s="52" t="s">
        <v>1440</v>
      </c>
      <c r="B5373" s="52" t="s">
        <v>657</v>
      </c>
      <c r="C5373" s="40" t="s">
        <v>5</v>
      </c>
      <c r="D5373" s="53" t="s">
        <v>1475</v>
      </c>
      <c r="E5373" s="53"/>
      <c r="F5373" s="53"/>
      <c r="G5373" s="53"/>
      <c r="H5373" s="53"/>
      <c r="I5373" s="20"/>
    </row>
    <row r="5374" spans="1:9" x14ac:dyDescent="0.25">
      <c r="A5374" s="52" t="s">
        <v>1440</v>
      </c>
      <c r="B5374" s="52" t="s">
        <v>657</v>
      </c>
      <c r="C5374" s="40" t="s">
        <v>5</v>
      </c>
      <c r="D5374" s="53" t="s">
        <v>1476</v>
      </c>
      <c r="E5374" s="53"/>
      <c r="F5374" s="53"/>
      <c r="G5374" s="53"/>
      <c r="H5374" s="53"/>
      <c r="I5374" s="20"/>
    </row>
    <row r="5375" spans="1:9" x14ac:dyDescent="0.25">
      <c r="A5375" s="52" t="s">
        <v>1440</v>
      </c>
      <c r="B5375" s="52" t="s">
        <v>657</v>
      </c>
      <c r="C5375" s="40" t="s">
        <v>5</v>
      </c>
      <c r="D5375" s="53" t="s">
        <v>1477</v>
      </c>
      <c r="E5375" s="53"/>
      <c r="F5375" s="53"/>
      <c r="G5375" s="53"/>
      <c r="H5375" s="53"/>
      <c r="I5375" s="20"/>
    </row>
    <row r="5376" spans="1:9" x14ac:dyDescent="0.25">
      <c r="A5376" s="52" t="s">
        <v>1440</v>
      </c>
      <c r="B5376" s="52" t="s">
        <v>657</v>
      </c>
      <c r="C5376" s="40" t="s">
        <v>5</v>
      </c>
      <c r="D5376" s="53" t="s">
        <v>1478</v>
      </c>
      <c r="E5376" s="53"/>
      <c r="F5376" s="53"/>
      <c r="G5376" s="53"/>
      <c r="H5376" s="53"/>
      <c r="I5376" s="20"/>
    </row>
    <row r="5377" spans="1:9" x14ac:dyDescent="0.25">
      <c r="A5377" s="52" t="s">
        <v>1440</v>
      </c>
      <c r="B5377" s="52" t="s">
        <v>657</v>
      </c>
      <c r="C5377" s="40" t="s">
        <v>5</v>
      </c>
      <c r="D5377" s="53" t="s">
        <v>1479</v>
      </c>
      <c r="E5377" s="53"/>
      <c r="F5377" s="53"/>
      <c r="G5377" s="53"/>
      <c r="H5377" s="53"/>
      <c r="I5377" s="20"/>
    </row>
    <row r="5378" spans="1:9" x14ac:dyDescent="0.25">
      <c r="A5378" s="52" t="s">
        <v>1440</v>
      </c>
      <c r="B5378" s="52" t="s">
        <v>657</v>
      </c>
      <c r="C5378" s="40" t="s">
        <v>5</v>
      </c>
      <c r="D5378" s="53" t="s">
        <v>1480</v>
      </c>
      <c r="E5378" s="53"/>
      <c r="F5378" s="53"/>
      <c r="G5378" s="53"/>
      <c r="H5378" s="53"/>
      <c r="I5378" s="20"/>
    </row>
    <row r="5379" spans="1:9" x14ac:dyDescent="0.25">
      <c r="A5379" s="52" t="s">
        <v>1440</v>
      </c>
      <c r="B5379" s="52" t="s">
        <v>657</v>
      </c>
      <c r="C5379" s="40" t="s">
        <v>5</v>
      </c>
      <c r="D5379" s="53" t="s">
        <v>1481</v>
      </c>
      <c r="E5379" s="53"/>
      <c r="F5379" s="53"/>
      <c r="G5379" s="53"/>
      <c r="H5379" s="53"/>
      <c r="I5379" s="20"/>
    </row>
    <row r="5380" spans="1:9" x14ac:dyDescent="0.25">
      <c r="A5380" s="52" t="s">
        <v>1440</v>
      </c>
      <c r="B5380" s="52" t="s">
        <v>657</v>
      </c>
      <c r="C5380" s="40" t="s">
        <v>5</v>
      </c>
      <c r="D5380" s="53" t="s">
        <v>1482</v>
      </c>
      <c r="E5380" s="53"/>
      <c r="F5380" s="53"/>
      <c r="G5380" s="53"/>
      <c r="H5380" s="53"/>
      <c r="I5380" s="20"/>
    </row>
    <row r="5381" spans="1:9" x14ac:dyDescent="0.25">
      <c r="A5381" s="52" t="s">
        <v>1440</v>
      </c>
      <c r="B5381" s="52" t="s">
        <v>657</v>
      </c>
      <c r="C5381" s="40" t="s">
        <v>5</v>
      </c>
      <c r="D5381" s="53" t="s">
        <v>1483</v>
      </c>
      <c r="E5381" s="53"/>
      <c r="F5381" s="53"/>
      <c r="G5381" s="53"/>
      <c r="H5381" s="53"/>
      <c r="I5381" s="20"/>
    </row>
    <row r="5382" spans="1:9" x14ac:dyDescent="0.25">
      <c r="A5382" s="52" t="s">
        <v>1440</v>
      </c>
      <c r="B5382" s="52" t="s">
        <v>657</v>
      </c>
      <c r="C5382" s="40" t="s">
        <v>5</v>
      </c>
      <c r="D5382" s="53" t="s">
        <v>901</v>
      </c>
      <c r="E5382" s="53"/>
      <c r="F5382" s="53"/>
      <c r="G5382" s="53"/>
      <c r="H5382" s="53"/>
      <c r="I5382" s="20"/>
    </row>
    <row r="5383" spans="1:9" x14ac:dyDescent="0.25">
      <c r="A5383" s="52" t="s">
        <v>1440</v>
      </c>
      <c r="B5383" s="52" t="s">
        <v>657</v>
      </c>
      <c r="C5383" s="40" t="s">
        <v>5</v>
      </c>
      <c r="D5383" s="53" t="s">
        <v>902</v>
      </c>
      <c r="E5383" s="53"/>
      <c r="F5383" s="53"/>
      <c r="G5383" s="53"/>
      <c r="H5383" s="53"/>
      <c r="I5383" s="20"/>
    </row>
    <row r="5384" spans="1:9" x14ac:dyDescent="0.25">
      <c r="A5384" s="52" t="s">
        <v>1440</v>
      </c>
      <c r="B5384" s="52" t="s">
        <v>657</v>
      </c>
      <c r="C5384" s="40" t="s">
        <v>5</v>
      </c>
      <c r="D5384" s="53" t="s">
        <v>903</v>
      </c>
      <c r="E5384" s="53"/>
      <c r="F5384" s="53"/>
      <c r="G5384" s="53"/>
      <c r="H5384" s="53"/>
      <c r="I5384" s="20"/>
    </row>
    <row r="5385" spans="1:9" x14ac:dyDescent="0.25">
      <c r="A5385" s="52" t="s">
        <v>1440</v>
      </c>
      <c r="B5385" s="52" t="s">
        <v>657</v>
      </c>
      <c r="C5385" s="40" t="s">
        <v>5</v>
      </c>
      <c r="D5385" s="53" t="s">
        <v>920</v>
      </c>
      <c r="E5385" s="53"/>
      <c r="F5385" s="53"/>
      <c r="G5385" s="53"/>
      <c r="H5385" s="53"/>
      <c r="I5385" s="20"/>
    </row>
    <row r="5386" spans="1:9" x14ac:dyDescent="0.25">
      <c r="A5386" s="52" t="s">
        <v>1440</v>
      </c>
      <c r="B5386" s="52" t="s">
        <v>657</v>
      </c>
      <c r="C5386" s="40" t="s">
        <v>5</v>
      </c>
      <c r="D5386" s="53" t="s">
        <v>921</v>
      </c>
      <c r="E5386" s="53"/>
      <c r="F5386" s="53"/>
      <c r="G5386" s="53"/>
      <c r="H5386" s="53"/>
      <c r="I5386" s="20"/>
    </row>
    <row r="5387" spans="1:9" x14ac:dyDescent="0.25">
      <c r="A5387" s="52" t="s">
        <v>1440</v>
      </c>
      <c r="B5387" s="52" t="s">
        <v>657</v>
      </c>
      <c r="C5387" s="40" t="s">
        <v>5</v>
      </c>
      <c r="D5387" s="53" t="s">
        <v>922</v>
      </c>
      <c r="E5387" s="53"/>
      <c r="F5387" s="53"/>
      <c r="G5387" s="53"/>
      <c r="H5387" s="53"/>
      <c r="I5387" s="20"/>
    </row>
    <row r="5388" spans="1:9" x14ac:dyDescent="0.25">
      <c r="A5388" s="52" t="s">
        <v>1440</v>
      </c>
      <c r="B5388" s="52" t="s">
        <v>657</v>
      </c>
      <c r="C5388" s="40" t="s">
        <v>5</v>
      </c>
      <c r="D5388" s="53" t="s">
        <v>923</v>
      </c>
      <c r="E5388" s="53"/>
      <c r="F5388" s="53"/>
      <c r="G5388" s="53"/>
      <c r="H5388" s="53"/>
      <c r="I5388" s="20"/>
    </row>
    <row r="5389" spans="1:9" x14ac:dyDescent="0.25">
      <c r="A5389" s="52" t="s">
        <v>1440</v>
      </c>
      <c r="B5389" s="52" t="s">
        <v>657</v>
      </c>
      <c r="C5389" s="40" t="s">
        <v>5</v>
      </c>
      <c r="D5389" s="53" t="s">
        <v>924</v>
      </c>
      <c r="E5389" s="53"/>
      <c r="F5389" s="53"/>
      <c r="G5389" s="53"/>
      <c r="H5389" s="53"/>
      <c r="I5389" s="20"/>
    </row>
    <row r="5390" spans="1:9" x14ac:dyDescent="0.25">
      <c r="A5390" s="52" t="s">
        <v>1440</v>
      </c>
      <c r="B5390" s="52" t="s">
        <v>657</v>
      </c>
      <c r="C5390" s="40" t="s">
        <v>5</v>
      </c>
      <c r="D5390" s="53" t="s">
        <v>925</v>
      </c>
      <c r="E5390" s="53"/>
      <c r="F5390" s="53"/>
      <c r="G5390" s="53"/>
      <c r="H5390" s="53"/>
      <c r="I5390" s="20"/>
    </row>
    <row r="5391" spans="1:9" x14ac:dyDescent="0.25">
      <c r="A5391" s="52" t="s">
        <v>1440</v>
      </c>
      <c r="B5391" s="52" t="s">
        <v>657</v>
      </c>
      <c r="C5391" s="40" t="s">
        <v>5</v>
      </c>
      <c r="D5391" s="53" t="s">
        <v>926</v>
      </c>
      <c r="E5391" s="53"/>
      <c r="F5391" s="53"/>
      <c r="G5391" s="53"/>
      <c r="H5391" s="53"/>
      <c r="I5391" s="20"/>
    </row>
    <row r="5392" spans="1:9" x14ac:dyDescent="0.25">
      <c r="A5392" s="52" t="s">
        <v>1440</v>
      </c>
      <c r="B5392" s="52" t="s">
        <v>657</v>
      </c>
      <c r="C5392" s="40" t="s">
        <v>5</v>
      </c>
      <c r="D5392" s="53" t="s">
        <v>927</v>
      </c>
      <c r="E5392" s="53"/>
      <c r="F5392" s="53"/>
      <c r="G5392" s="53"/>
      <c r="H5392" s="53"/>
      <c r="I5392" s="20"/>
    </row>
    <row r="5393" spans="1:9" x14ac:dyDescent="0.25">
      <c r="A5393" s="52" t="s">
        <v>1440</v>
      </c>
      <c r="B5393" s="52" t="s">
        <v>657</v>
      </c>
      <c r="C5393" s="40" t="s">
        <v>5</v>
      </c>
      <c r="D5393" s="53" t="s">
        <v>928</v>
      </c>
      <c r="E5393" s="53"/>
      <c r="F5393" s="53"/>
      <c r="G5393" s="53"/>
      <c r="H5393" s="53"/>
      <c r="I5393" s="20"/>
    </row>
    <row r="5394" spans="1:9" x14ac:dyDescent="0.25">
      <c r="A5394" s="52" t="s">
        <v>1440</v>
      </c>
      <c r="B5394" s="52" t="s">
        <v>657</v>
      </c>
      <c r="C5394" s="40" t="s">
        <v>5</v>
      </c>
      <c r="D5394" s="53" t="s">
        <v>929</v>
      </c>
      <c r="E5394" s="53"/>
      <c r="F5394" s="53"/>
      <c r="G5394" s="53"/>
      <c r="H5394" s="53"/>
      <c r="I5394" s="20"/>
    </row>
    <row r="5395" spans="1:9" x14ac:dyDescent="0.25">
      <c r="A5395" s="52" t="s">
        <v>1440</v>
      </c>
      <c r="B5395" s="52" t="s">
        <v>657</v>
      </c>
      <c r="C5395" s="40" t="s">
        <v>5</v>
      </c>
      <c r="D5395" s="53" t="s">
        <v>930</v>
      </c>
      <c r="E5395" s="53"/>
      <c r="F5395" s="53"/>
      <c r="G5395" s="53"/>
      <c r="H5395" s="53"/>
      <c r="I5395" s="20"/>
    </row>
    <row r="5396" spans="1:9" x14ac:dyDescent="0.25">
      <c r="A5396" s="52" t="s">
        <v>1440</v>
      </c>
      <c r="B5396" s="52" t="s">
        <v>657</v>
      </c>
      <c r="C5396" s="40" t="s">
        <v>5</v>
      </c>
      <c r="D5396" s="53" t="s">
        <v>1491</v>
      </c>
      <c r="E5396" s="53"/>
      <c r="F5396" s="53"/>
      <c r="G5396" s="53"/>
      <c r="H5396" s="53"/>
      <c r="I5396" s="20"/>
    </row>
    <row r="5397" spans="1:9" x14ac:dyDescent="0.25">
      <c r="A5397" s="52" t="s">
        <v>1440</v>
      </c>
      <c r="B5397" s="52" t="s">
        <v>657</v>
      </c>
      <c r="C5397" s="40" t="s">
        <v>5</v>
      </c>
      <c r="D5397" s="53" t="s">
        <v>1492</v>
      </c>
      <c r="E5397" s="53"/>
      <c r="F5397" s="53"/>
      <c r="G5397" s="53"/>
      <c r="H5397" s="53"/>
      <c r="I5397" s="20"/>
    </row>
    <row r="5398" spans="1:9" x14ac:dyDescent="0.25">
      <c r="A5398" s="52" t="s">
        <v>1440</v>
      </c>
      <c r="B5398" s="52" t="s">
        <v>657</v>
      </c>
      <c r="C5398" s="40" t="s">
        <v>5</v>
      </c>
      <c r="D5398" s="53" t="s">
        <v>941</v>
      </c>
      <c r="E5398" s="53"/>
      <c r="F5398" s="53"/>
      <c r="G5398" s="53"/>
      <c r="H5398" s="53"/>
      <c r="I5398" s="20"/>
    </row>
    <row r="5399" spans="1:9" x14ac:dyDescent="0.25">
      <c r="A5399" s="52" t="s">
        <v>1440</v>
      </c>
      <c r="B5399" s="52" t="s">
        <v>657</v>
      </c>
      <c r="C5399" s="40" t="s">
        <v>5</v>
      </c>
      <c r="D5399" s="53" t="s">
        <v>1493</v>
      </c>
      <c r="E5399" s="53"/>
      <c r="F5399" s="53"/>
      <c r="G5399" s="53"/>
      <c r="H5399" s="53"/>
      <c r="I5399" s="20"/>
    </row>
    <row r="5400" spans="1:9" x14ac:dyDescent="0.25">
      <c r="A5400" s="52" t="s">
        <v>1440</v>
      </c>
      <c r="B5400" s="52" t="s">
        <v>657</v>
      </c>
      <c r="C5400" s="40" t="s">
        <v>5</v>
      </c>
      <c r="D5400" s="53" t="s">
        <v>1494</v>
      </c>
      <c r="E5400" s="53"/>
      <c r="F5400" s="53"/>
      <c r="G5400" s="53"/>
      <c r="H5400" s="53"/>
      <c r="I5400" s="20"/>
    </row>
    <row r="5401" spans="1:9" x14ac:dyDescent="0.25">
      <c r="A5401" s="52" t="s">
        <v>1440</v>
      </c>
      <c r="B5401" s="52" t="s">
        <v>657</v>
      </c>
      <c r="C5401" s="40" t="s">
        <v>5</v>
      </c>
      <c r="D5401" s="53" t="s">
        <v>1495</v>
      </c>
      <c r="E5401" s="53"/>
      <c r="F5401" s="53"/>
      <c r="G5401" s="53"/>
      <c r="H5401" s="53"/>
      <c r="I5401" s="20"/>
    </row>
    <row r="5402" spans="1:9" x14ac:dyDescent="0.25">
      <c r="A5402" s="52" t="s">
        <v>1440</v>
      </c>
      <c r="B5402" s="52" t="s">
        <v>657</v>
      </c>
      <c r="C5402" s="40" t="s">
        <v>5</v>
      </c>
      <c r="D5402" s="53" t="s">
        <v>1496</v>
      </c>
      <c r="E5402" s="53"/>
      <c r="F5402" s="53"/>
      <c r="G5402" s="53"/>
      <c r="H5402" s="53"/>
      <c r="I5402" s="20"/>
    </row>
    <row r="5403" spans="1:9" x14ac:dyDescent="0.25">
      <c r="A5403" s="52" t="s">
        <v>1440</v>
      </c>
      <c r="B5403" s="52" t="s">
        <v>657</v>
      </c>
      <c r="C5403" s="40" t="s">
        <v>5</v>
      </c>
      <c r="D5403" s="53" t="s">
        <v>1497</v>
      </c>
      <c r="E5403" s="53"/>
      <c r="F5403" s="53"/>
      <c r="G5403" s="53"/>
      <c r="H5403" s="53"/>
      <c r="I5403" s="20"/>
    </row>
    <row r="5404" spans="1:9" x14ac:dyDescent="0.25">
      <c r="A5404" s="52" t="s">
        <v>1440</v>
      </c>
      <c r="B5404" s="52" t="s">
        <v>657</v>
      </c>
      <c r="C5404" s="40" t="s">
        <v>5</v>
      </c>
      <c r="D5404" s="53" t="s">
        <v>1498</v>
      </c>
      <c r="E5404" s="53"/>
      <c r="F5404" s="53"/>
      <c r="G5404" s="53"/>
      <c r="H5404" s="53"/>
      <c r="I5404" s="20"/>
    </row>
    <row r="5405" spans="1:9" x14ac:dyDescent="0.25">
      <c r="A5405" s="52" t="s">
        <v>1440</v>
      </c>
      <c r="B5405" s="52" t="s">
        <v>657</v>
      </c>
      <c r="C5405" s="40" t="s">
        <v>5</v>
      </c>
      <c r="D5405" s="53" t="s">
        <v>1499</v>
      </c>
      <c r="E5405" s="53"/>
      <c r="F5405" s="53"/>
      <c r="G5405" s="53"/>
      <c r="H5405" s="53"/>
      <c r="I5405" s="20"/>
    </row>
    <row r="5406" spans="1:9" x14ac:dyDescent="0.25">
      <c r="A5406" s="52" t="s">
        <v>1440</v>
      </c>
      <c r="B5406" s="52" t="s">
        <v>657</v>
      </c>
      <c r="C5406" s="40" t="s">
        <v>5</v>
      </c>
      <c r="D5406" s="53" t="s">
        <v>1500</v>
      </c>
      <c r="E5406" s="53"/>
      <c r="F5406" s="53"/>
      <c r="G5406" s="53"/>
      <c r="H5406" s="53"/>
      <c r="I5406" s="20"/>
    </row>
    <row r="5407" spans="1:9" x14ac:dyDescent="0.25">
      <c r="A5407" s="52" t="s">
        <v>1440</v>
      </c>
      <c r="B5407" s="52" t="s">
        <v>657</v>
      </c>
      <c r="C5407" s="40" t="s">
        <v>5</v>
      </c>
      <c r="D5407" s="53" t="s">
        <v>1501</v>
      </c>
      <c r="E5407" s="53"/>
      <c r="F5407" s="53"/>
      <c r="G5407" s="53"/>
      <c r="H5407" s="53"/>
      <c r="I5407" s="20"/>
    </row>
    <row r="5408" spans="1:9" x14ac:dyDescent="0.25">
      <c r="A5408" s="52" t="s">
        <v>1440</v>
      </c>
      <c r="B5408" s="52" t="s">
        <v>657</v>
      </c>
      <c r="C5408" s="40" t="s">
        <v>5</v>
      </c>
      <c r="D5408" s="53" t="s">
        <v>1502</v>
      </c>
      <c r="E5408" s="53"/>
      <c r="F5408" s="53"/>
      <c r="G5408" s="53"/>
      <c r="H5408" s="53"/>
      <c r="I5408" s="20"/>
    </row>
    <row r="5409" spans="1:9" x14ac:dyDescent="0.25">
      <c r="A5409" s="52" t="s">
        <v>1440</v>
      </c>
      <c r="B5409" s="52" t="s">
        <v>657</v>
      </c>
      <c r="C5409" s="40" t="s">
        <v>5</v>
      </c>
      <c r="D5409" s="53" t="s">
        <v>1503</v>
      </c>
      <c r="E5409" s="53"/>
      <c r="F5409" s="53"/>
      <c r="G5409" s="53"/>
      <c r="H5409" s="53"/>
      <c r="I5409" s="20"/>
    </row>
    <row r="5410" spans="1:9" x14ac:dyDescent="0.25">
      <c r="A5410" s="52" t="s">
        <v>1440</v>
      </c>
      <c r="B5410" s="52" t="s">
        <v>657</v>
      </c>
      <c r="C5410" s="40" t="s">
        <v>5</v>
      </c>
      <c r="D5410" s="53" t="s">
        <v>1504</v>
      </c>
      <c r="E5410" s="53"/>
      <c r="F5410" s="53"/>
      <c r="G5410" s="53"/>
      <c r="H5410" s="53"/>
      <c r="I5410" s="20"/>
    </row>
    <row r="5411" spans="1:9" x14ac:dyDescent="0.25">
      <c r="A5411" s="52" t="s">
        <v>1440</v>
      </c>
      <c r="B5411" s="52" t="s">
        <v>657</v>
      </c>
      <c r="C5411" s="40" t="s">
        <v>5</v>
      </c>
      <c r="D5411" s="53" t="s">
        <v>1505</v>
      </c>
      <c r="E5411" s="41" t="s">
        <v>21</v>
      </c>
      <c r="F5411" s="41" t="s">
        <v>26</v>
      </c>
      <c r="G5411" s="53" t="s">
        <v>886</v>
      </c>
      <c r="H5411" s="12" t="s">
        <v>101</v>
      </c>
      <c r="I5411" s="20">
        <v>90</v>
      </c>
    </row>
    <row r="5412" spans="1:9" x14ac:dyDescent="0.25">
      <c r="A5412" s="52" t="s">
        <v>1440</v>
      </c>
      <c r="B5412" s="52" t="s">
        <v>657</v>
      </c>
      <c r="C5412" s="40" t="s">
        <v>5</v>
      </c>
      <c r="D5412" s="53" t="s">
        <v>1516</v>
      </c>
      <c r="E5412" s="41" t="s">
        <v>21</v>
      </c>
      <c r="F5412" s="41" t="s">
        <v>26</v>
      </c>
      <c r="G5412" s="41" t="s">
        <v>760</v>
      </c>
      <c r="H5412" s="12" t="s">
        <v>101</v>
      </c>
      <c r="I5412" s="20">
        <v>300</v>
      </c>
    </row>
    <row r="5413" spans="1:9" x14ac:dyDescent="0.25">
      <c r="A5413" s="52" t="s">
        <v>1440</v>
      </c>
      <c r="B5413" s="52" t="s">
        <v>657</v>
      </c>
      <c r="C5413" s="40" t="s">
        <v>5</v>
      </c>
      <c r="D5413" s="53" t="s">
        <v>956</v>
      </c>
      <c r="E5413" s="53"/>
      <c r="F5413" s="53"/>
      <c r="G5413" s="53"/>
      <c r="H5413" s="53"/>
      <c r="I5413" s="20"/>
    </row>
    <row r="5414" spans="1:9" x14ac:dyDescent="0.25">
      <c r="A5414" s="52" t="s">
        <v>1440</v>
      </c>
      <c r="B5414" s="52" t="s">
        <v>657</v>
      </c>
      <c r="C5414" s="40" t="s">
        <v>5</v>
      </c>
      <c r="D5414" s="53" t="s">
        <v>957</v>
      </c>
      <c r="E5414" s="53"/>
      <c r="F5414" s="53"/>
      <c r="G5414" s="53"/>
      <c r="H5414" s="53"/>
      <c r="I5414" s="20"/>
    </row>
    <row r="5415" spans="1:9" x14ac:dyDescent="0.25">
      <c r="A5415" s="52" t="s">
        <v>1440</v>
      </c>
      <c r="B5415" s="52" t="s">
        <v>657</v>
      </c>
      <c r="C5415" s="40" t="s">
        <v>5</v>
      </c>
      <c r="D5415" s="53" t="s">
        <v>958</v>
      </c>
      <c r="E5415" s="53"/>
      <c r="F5415" s="53"/>
      <c r="G5415" s="53"/>
      <c r="H5415" s="53"/>
      <c r="I5415" s="20"/>
    </row>
    <row r="5416" spans="1:9" x14ac:dyDescent="0.25">
      <c r="A5416" s="52" t="s">
        <v>1440</v>
      </c>
      <c r="B5416" s="52" t="s">
        <v>657</v>
      </c>
      <c r="C5416" s="40" t="s">
        <v>5</v>
      </c>
      <c r="D5416" s="53" t="s">
        <v>1517</v>
      </c>
      <c r="E5416" s="53"/>
      <c r="F5416" s="53"/>
      <c r="G5416" s="53"/>
      <c r="H5416" s="53"/>
      <c r="I5416" s="20"/>
    </row>
    <row r="5417" spans="1:9" x14ac:dyDescent="0.25">
      <c r="A5417" s="52" t="s">
        <v>1440</v>
      </c>
      <c r="B5417" s="52" t="s">
        <v>657</v>
      </c>
      <c r="C5417" s="40" t="s">
        <v>5</v>
      </c>
      <c r="D5417" s="53" t="s">
        <v>1518</v>
      </c>
      <c r="E5417" s="53"/>
      <c r="F5417" s="53"/>
      <c r="G5417" s="53"/>
      <c r="H5417" s="53"/>
      <c r="I5417" s="20"/>
    </row>
    <row r="5418" spans="1:9" x14ac:dyDescent="0.25">
      <c r="A5418" s="52" t="s">
        <v>1440</v>
      </c>
      <c r="B5418" s="52" t="s">
        <v>657</v>
      </c>
      <c r="C5418" s="40" t="s">
        <v>5</v>
      </c>
      <c r="D5418" s="53" t="s">
        <v>959</v>
      </c>
      <c r="E5418" s="53"/>
      <c r="F5418" s="53"/>
      <c r="G5418" s="53"/>
      <c r="H5418" s="53"/>
      <c r="I5418" s="20"/>
    </row>
    <row r="5419" spans="1:9" x14ac:dyDescent="0.25">
      <c r="A5419" s="52" t="s">
        <v>1440</v>
      </c>
      <c r="B5419" s="52" t="s">
        <v>657</v>
      </c>
      <c r="C5419" s="40" t="s">
        <v>5</v>
      </c>
      <c r="D5419" s="53" t="s">
        <v>960</v>
      </c>
      <c r="E5419" s="53"/>
      <c r="F5419" s="53"/>
      <c r="G5419" s="53"/>
      <c r="H5419" s="53"/>
      <c r="I5419" s="20"/>
    </row>
    <row r="5420" spans="1:9" x14ac:dyDescent="0.25">
      <c r="A5420" s="52" t="s">
        <v>1440</v>
      </c>
      <c r="B5420" s="52" t="s">
        <v>657</v>
      </c>
      <c r="C5420" s="40" t="s">
        <v>5</v>
      </c>
      <c r="D5420" s="53" t="s">
        <v>961</v>
      </c>
      <c r="E5420" s="41" t="s">
        <v>21</v>
      </c>
      <c r="F5420" s="41" t="s">
        <v>26</v>
      </c>
      <c r="G5420" s="53" t="s">
        <v>760</v>
      </c>
      <c r="H5420" s="12" t="s">
        <v>101</v>
      </c>
      <c r="I5420" s="20">
        <f>37+12*2</f>
        <v>61</v>
      </c>
    </row>
    <row r="5421" spans="1:9" x14ac:dyDescent="0.25">
      <c r="A5421" s="52" t="s">
        <v>1440</v>
      </c>
      <c r="B5421" s="52" t="s">
        <v>657</v>
      </c>
      <c r="C5421" s="40" t="s">
        <v>5</v>
      </c>
      <c r="D5421" s="53" t="s">
        <v>1519</v>
      </c>
      <c r="E5421" s="53"/>
      <c r="F5421" s="53"/>
      <c r="G5421" s="53"/>
      <c r="H5421" s="53"/>
      <c r="I5421" s="20"/>
    </row>
    <row r="5422" spans="1:9" x14ac:dyDescent="0.25">
      <c r="A5422" s="52" t="s">
        <v>1440</v>
      </c>
      <c r="B5422" s="52" t="s">
        <v>657</v>
      </c>
      <c r="C5422" s="40" t="s">
        <v>5</v>
      </c>
      <c r="D5422" s="53" t="s">
        <v>964</v>
      </c>
      <c r="E5422" s="53"/>
      <c r="F5422" s="53"/>
      <c r="G5422" s="53"/>
      <c r="H5422" s="53"/>
      <c r="I5422" s="20"/>
    </row>
    <row r="5423" spans="1:9" x14ac:dyDescent="0.25">
      <c r="A5423" s="52" t="s">
        <v>1440</v>
      </c>
      <c r="B5423" s="52" t="s">
        <v>657</v>
      </c>
      <c r="C5423" s="40" t="s">
        <v>5</v>
      </c>
      <c r="D5423" s="53" t="s">
        <v>1520</v>
      </c>
      <c r="E5423" s="53"/>
      <c r="F5423" s="53"/>
      <c r="G5423" s="53"/>
      <c r="H5423" s="53"/>
      <c r="I5423" s="20"/>
    </row>
    <row r="5424" spans="1:9" x14ac:dyDescent="0.25">
      <c r="A5424" s="52" t="s">
        <v>1440</v>
      </c>
      <c r="B5424" s="52" t="s">
        <v>657</v>
      </c>
      <c r="C5424" s="40" t="s">
        <v>5</v>
      </c>
      <c r="D5424" s="53" t="s">
        <v>1521</v>
      </c>
      <c r="E5424" s="41" t="s">
        <v>1523</v>
      </c>
      <c r="F5424" s="41" t="s">
        <v>711</v>
      </c>
      <c r="G5424" s="53" t="s">
        <v>1484</v>
      </c>
      <c r="H5424" s="41" t="s">
        <v>96</v>
      </c>
      <c r="I5424" s="20">
        <v>1</v>
      </c>
    </row>
    <row r="5425" spans="1:9" x14ac:dyDescent="0.25">
      <c r="A5425" s="52" t="s">
        <v>1440</v>
      </c>
      <c r="B5425" s="52" t="s">
        <v>657</v>
      </c>
      <c r="C5425" s="40" t="s">
        <v>5</v>
      </c>
      <c r="D5425" s="53" t="s">
        <v>1522</v>
      </c>
      <c r="E5425" s="41" t="s">
        <v>33</v>
      </c>
      <c r="F5425" s="41" t="s">
        <v>711</v>
      </c>
      <c r="G5425" s="53" t="s">
        <v>1484</v>
      </c>
      <c r="H5425" s="41" t="s">
        <v>96</v>
      </c>
      <c r="I5425" s="20">
        <v>1</v>
      </c>
    </row>
    <row r="5426" spans="1:9" x14ac:dyDescent="0.25">
      <c r="A5426" s="52" t="s">
        <v>1440</v>
      </c>
      <c r="B5426" s="52" t="s">
        <v>657</v>
      </c>
      <c r="C5426" s="40" t="s">
        <v>5</v>
      </c>
      <c r="D5426" s="53" t="s">
        <v>962</v>
      </c>
      <c r="E5426" s="53"/>
      <c r="F5426" s="53"/>
      <c r="G5426" s="53"/>
      <c r="H5426" s="53"/>
      <c r="I5426" s="20"/>
    </row>
    <row r="5427" spans="1:9" x14ac:dyDescent="0.25">
      <c r="A5427" s="52" t="s">
        <v>1440</v>
      </c>
      <c r="B5427" s="52" t="s">
        <v>657</v>
      </c>
      <c r="C5427" s="40" t="s">
        <v>5</v>
      </c>
      <c r="D5427" s="53" t="s">
        <v>966</v>
      </c>
      <c r="E5427" s="53"/>
      <c r="F5427" s="53"/>
      <c r="G5427" s="53"/>
      <c r="H5427" s="53"/>
      <c r="I5427" s="20"/>
    </row>
    <row r="5428" spans="1:9" x14ac:dyDescent="0.25">
      <c r="A5428" s="52" t="s">
        <v>1440</v>
      </c>
      <c r="B5428" s="52" t="s">
        <v>657</v>
      </c>
      <c r="C5428" s="40" t="s">
        <v>5</v>
      </c>
      <c r="D5428" s="53" t="s">
        <v>967</v>
      </c>
      <c r="E5428" s="53"/>
      <c r="F5428" s="53"/>
      <c r="G5428" s="53"/>
      <c r="H5428" s="53"/>
      <c r="I5428" s="20"/>
    </row>
    <row r="5429" spans="1:9" x14ac:dyDescent="0.25">
      <c r="A5429" s="52" t="s">
        <v>1440</v>
      </c>
      <c r="B5429" s="52" t="s">
        <v>657</v>
      </c>
      <c r="C5429" s="40" t="s">
        <v>5</v>
      </c>
      <c r="D5429" s="53" t="s">
        <v>1335</v>
      </c>
      <c r="E5429" s="53"/>
      <c r="F5429" s="53"/>
      <c r="G5429" s="53"/>
      <c r="H5429" s="53"/>
      <c r="I5429" s="20"/>
    </row>
    <row r="5430" spans="1:9" x14ac:dyDescent="0.25">
      <c r="A5430" s="52" t="s">
        <v>1440</v>
      </c>
      <c r="B5430" s="52" t="s">
        <v>657</v>
      </c>
      <c r="C5430" s="40" t="s">
        <v>5</v>
      </c>
      <c r="D5430" s="53" t="s">
        <v>1307</v>
      </c>
      <c r="E5430" s="41" t="s">
        <v>995</v>
      </c>
      <c r="F5430" s="41" t="s">
        <v>629</v>
      </c>
      <c r="G5430" s="53" t="s">
        <v>884</v>
      </c>
      <c r="H5430" s="12" t="s">
        <v>101</v>
      </c>
      <c r="I5430" s="20">
        <v>210</v>
      </c>
    </row>
    <row r="5431" spans="1:9" x14ac:dyDescent="0.25">
      <c r="A5431" s="52" t="s">
        <v>1440</v>
      </c>
      <c r="B5431" s="52" t="s">
        <v>657</v>
      </c>
      <c r="C5431" s="40" t="s">
        <v>86</v>
      </c>
      <c r="D5431" s="53" t="s">
        <v>1441</v>
      </c>
      <c r="E5431" s="53"/>
      <c r="F5431" s="53"/>
      <c r="G5431" s="53"/>
      <c r="H5431" s="53"/>
      <c r="I5431" s="20"/>
    </row>
    <row r="5432" spans="1:9" x14ac:dyDescent="0.25">
      <c r="A5432" s="52" t="s">
        <v>1440</v>
      </c>
      <c r="B5432" s="52" t="s">
        <v>657</v>
      </c>
      <c r="C5432" s="40" t="s">
        <v>86</v>
      </c>
      <c r="D5432" s="53" t="s">
        <v>855</v>
      </c>
      <c r="E5432" s="53"/>
      <c r="F5432" s="53"/>
      <c r="G5432" s="53"/>
      <c r="H5432" s="53"/>
      <c r="I5432" s="20"/>
    </row>
    <row r="5433" spans="1:9" x14ac:dyDescent="0.25">
      <c r="A5433" s="52" t="s">
        <v>1440</v>
      </c>
      <c r="B5433" s="52" t="s">
        <v>657</v>
      </c>
      <c r="C5433" s="40" t="s">
        <v>86</v>
      </c>
      <c r="D5433" s="53" t="s">
        <v>1442</v>
      </c>
      <c r="E5433" s="53"/>
      <c r="F5433" s="53"/>
      <c r="G5433" s="53"/>
      <c r="H5433" s="53"/>
      <c r="I5433" s="20"/>
    </row>
    <row r="5434" spans="1:9" x14ac:dyDescent="0.25">
      <c r="A5434" s="52" t="s">
        <v>1440</v>
      </c>
      <c r="B5434" s="52" t="s">
        <v>657</v>
      </c>
      <c r="C5434" s="40" t="s">
        <v>86</v>
      </c>
      <c r="D5434" s="53" t="s">
        <v>1443</v>
      </c>
      <c r="E5434" s="53"/>
      <c r="F5434" s="53"/>
      <c r="G5434" s="53"/>
      <c r="H5434" s="53"/>
      <c r="I5434" s="20"/>
    </row>
    <row r="5435" spans="1:9" x14ac:dyDescent="0.25">
      <c r="A5435" s="52" t="s">
        <v>1440</v>
      </c>
      <c r="B5435" s="52" t="s">
        <v>657</v>
      </c>
      <c r="C5435" s="40" t="s">
        <v>86</v>
      </c>
      <c r="D5435" s="53" t="s">
        <v>1444</v>
      </c>
      <c r="E5435" s="53"/>
      <c r="F5435" s="53"/>
      <c r="G5435" s="53"/>
      <c r="H5435" s="53"/>
      <c r="I5435" s="20"/>
    </row>
    <row r="5436" spans="1:9" x14ac:dyDescent="0.25">
      <c r="A5436" s="52" t="s">
        <v>1440</v>
      </c>
      <c r="B5436" s="52" t="s">
        <v>657</v>
      </c>
      <c r="C5436" s="40" t="s">
        <v>86</v>
      </c>
      <c r="D5436" s="53" t="s">
        <v>1445</v>
      </c>
      <c r="E5436" s="53"/>
      <c r="F5436" s="53"/>
      <c r="G5436" s="53"/>
      <c r="H5436" s="53"/>
      <c r="I5436" s="20"/>
    </row>
    <row r="5437" spans="1:9" x14ac:dyDescent="0.25">
      <c r="A5437" s="52" t="s">
        <v>1440</v>
      </c>
      <c r="B5437" s="52" t="s">
        <v>657</v>
      </c>
      <c r="C5437" s="40" t="s">
        <v>86</v>
      </c>
      <c r="D5437" s="53" t="s">
        <v>860</v>
      </c>
      <c r="E5437" s="53"/>
      <c r="F5437" s="53"/>
      <c r="G5437" s="53"/>
      <c r="H5437" s="53"/>
      <c r="I5437" s="20"/>
    </row>
    <row r="5438" spans="1:9" x14ac:dyDescent="0.25">
      <c r="A5438" s="52" t="s">
        <v>1440</v>
      </c>
      <c r="B5438" s="52" t="s">
        <v>657</v>
      </c>
      <c r="C5438" s="40" t="s">
        <v>86</v>
      </c>
      <c r="D5438" s="53" t="s">
        <v>856</v>
      </c>
      <c r="E5438" s="53"/>
      <c r="F5438" s="53"/>
      <c r="G5438" s="53"/>
      <c r="H5438" s="53"/>
      <c r="I5438" s="20"/>
    </row>
    <row r="5439" spans="1:9" x14ac:dyDescent="0.25">
      <c r="A5439" s="52" t="s">
        <v>1440</v>
      </c>
      <c r="B5439" s="52" t="s">
        <v>657</v>
      </c>
      <c r="C5439" s="40" t="s">
        <v>86</v>
      </c>
      <c r="D5439" s="53" t="s">
        <v>862</v>
      </c>
      <c r="E5439" s="53"/>
      <c r="F5439" s="53"/>
      <c r="G5439" s="53"/>
      <c r="H5439" s="53"/>
      <c r="I5439" s="20"/>
    </row>
    <row r="5440" spans="1:9" x14ac:dyDescent="0.25">
      <c r="A5440" s="52" t="s">
        <v>1440</v>
      </c>
      <c r="B5440" s="52" t="s">
        <v>657</v>
      </c>
      <c r="C5440" s="40" t="s">
        <v>86</v>
      </c>
      <c r="D5440" s="53" t="s">
        <v>863</v>
      </c>
      <c r="E5440" s="53"/>
      <c r="F5440" s="53"/>
      <c r="G5440" s="53"/>
      <c r="H5440" s="53"/>
      <c r="I5440" s="20"/>
    </row>
    <row r="5441" spans="1:9" x14ac:dyDescent="0.25">
      <c r="A5441" s="52" t="s">
        <v>1440</v>
      </c>
      <c r="B5441" s="52" t="s">
        <v>657</v>
      </c>
      <c r="C5441" s="40" t="s">
        <v>86</v>
      </c>
      <c r="D5441" s="53" t="s">
        <v>865</v>
      </c>
      <c r="E5441" s="53"/>
      <c r="F5441" s="53"/>
      <c r="G5441" s="53"/>
      <c r="H5441" s="53"/>
      <c r="I5441" s="20"/>
    </row>
    <row r="5442" spans="1:9" x14ac:dyDescent="0.25">
      <c r="A5442" s="52" t="s">
        <v>1440</v>
      </c>
      <c r="B5442" s="52" t="s">
        <v>657</v>
      </c>
      <c r="C5442" s="40" t="s">
        <v>86</v>
      </c>
      <c r="D5442" s="53" t="s">
        <v>866</v>
      </c>
      <c r="E5442" s="53"/>
      <c r="F5442" s="53"/>
      <c r="G5442" s="53"/>
      <c r="H5442" s="53"/>
      <c r="I5442" s="20"/>
    </row>
    <row r="5443" spans="1:9" x14ac:dyDescent="0.25">
      <c r="A5443" s="52" t="s">
        <v>1440</v>
      </c>
      <c r="B5443" s="52" t="s">
        <v>657</v>
      </c>
      <c r="C5443" s="40" t="s">
        <v>86</v>
      </c>
      <c r="D5443" s="53" t="s">
        <v>1446</v>
      </c>
      <c r="E5443" s="53"/>
      <c r="F5443" s="53"/>
      <c r="G5443" s="53"/>
      <c r="H5443" s="53"/>
      <c r="I5443" s="20"/>
    </row>
    <row r="5444" spans="1:9" x14ac:dyDescent="0.25">
      <c r="A5444" s="52" t="s">
        <v>1440</v>
      </c>
      <c r="B5444" s="52" t="s">
        <v>657</v>
      </c>
      <c r="C5444" s="40" t="s">
        <v>86</v>
      </c>
      <c r="D5444" s="53" t="s">
        <v>867</v>
      </c>
      <c r="E5444" s="53"/>
      <c r="F5444" s="53"/>
      <c r="G5444" s="53"/>
      <c r="H5444" s="53"/>
      <c r="I5444" s="20"/>
    </row>
    <row r="5445" spans="1:9" x14ac:dyDescent="0.25">
      <c r="A5445" s="52" t="s">
        <v>1440</v>
      </c>
      <c r="B5445" s="52" t="s">
        <v>657</v>
      </c>
      <c r="C5445" s="40" t="s">
        <v>86</v>
      </c>
      <c r="D5445" s="53" t="s">
        <v>1447</v>
      </c>
      <c r="E5445" s="53"/>
      <c r="F5445" s="53"/>
      <c r="G5445" s="53"/>
      <c r="H5445" s="53"/>
      <c r="I5445" s="20"/>
    </row>
    <row r="5446" spans="1:9" x14ac:dyDescent="0.25">
      <c r="A5446" s="52" t="s">
        <v>1440</v>
      </c>
      <c r="B5446" s="52" t="s">
        <v>657</v>
      </c>
      <c r="C5446" s="40" t="s">
        <v>86</v>
      </c>
      <c r="D5446" s="53" t="s">
        <v>870</v>
      </c>
      <c r="E5446" s="53"/>
      <c r="F5446" s="53"/>
      <c r="G5446" s="53"/>
      <c r="H5446" s="53"/>
      <c r="I5446" s="20"/>
    </row>
    <row r="5447" spans="1:9" x14ac:dyDescent="0.25">
      <c r="A5447" s="52" t="s">
        <v>1440</v>
      </c>
      <c r="B5447" s="52" t="s">
        <v>657</v>
      </c>
      <c r="C5447" s="40" t="s">
        <v>86</v>
      </c>
      <c r="D5447" s="53" t="s">
        <v>871</v>
      </c>
      <c r="E5447" s="53"/>
      <c r="F5447" s="53"/>
      <c r="G5447" s="53"/>
      <c r="H5447" s="53"/>
      <c r="I5447" s="20"/>
    </row>
    <row r="5448" spans="1:9" x14ac:dyDescent="0.25">
      <c r="A5448" s="52" t="s">
        <v>1440</v>
      </c>
      <c r="B5448" s="52" t="s">
        <v>657</v>
      </c>
      <c r="C5448" s="40" t="s">
        <v>86</v>
      </c>
      <c r="D5448" s="53" t="s">
        <v>872</v>
      </c>
      <c r="E5448" s="53"/>
      <c r="F5448" s="53"/>
      <c r="G5448" s="53"/>
      <c r="H5448" s="53"/>
      <c r="I5448" s="20"/>
    </row>
    <row r="5449" spans="1:9" x14ac:dyDescent="0.25">
      <c r="A5449" s="52" t="s">
        <v>1440</v>
      </c>
      <c r="B5449" s="52" t="s">
        <v>657</v>
      </c>
      <c r="C5449" s="40" t="s">
        <v>86</v>
      </c>
      <c r="D5449" s="53" t="s">
        <v>1448</v>
      </c>
      <c r="E5449" s="53"/>
      <c r="F5449" s="53"/>
      <c r="G5449" s="53"/>
      <c r="H5449" s="53"/>
      <c r="I5449" s="20"/>
    </row>
    <row r="5450" spans="1:9" x14ac:dyDescent="0.25">
      <c r="A5450" s="52" t="s">
        <v>1440</v>
      </c>
      <c r="B5450" s="52" t="s">
        <v>657</v>
      </c>
      <c r="C5450" s="40" t="s">
        <v>86</v>
      </c>
      <c r="D5450" s="53" t="s">
        <v>1449</v>
      </c>
      <c r="E5450" s="53"/>
      <c r="F5450" s="53"/>
      <c r="G5450" s="53"/>
      <c r="H5450" s="53"/>
      <c r="I5450" s="20"/>
    </row>
    <row r="5451" spans="1:9" x14ac:dyDescent="0.25">
      <c r="A5451" s="52" t="s">
        <v>1440</v>
      </c>
      <c r="B5451" s="52" t="s">
        <v>657</v>
      </c>
      <c r="C5451" s="40" t="s">
        <v>86</v>
      </c>
      <c r="D5451" s="53" t="s">
        <v>860</v>
      </c>
      <c r="E5451" s="53"/>
      <c r="F5451" s="53"/>
      <c r="G5451" s="53"/>
      <c r="H5451" s="53"/>
      <c r="I5451" s="20"/>
    </row>
    <row r="5452" spans="1:9" x14ac:dyDescent="0.25">
      <c r="A5452" s="52" t="s">
        <v>1440</v>
      </c>
      <c r="B5452" s="52" t="s">
        <v>657</v>
      </c>
      <c r="C5452" s="40" t="s">
        <v>86</v>
      </c>
      <c r="D5452" s="53" t="s">
        <v>1450</v>
      </c>
      <c r="E5452" s="53"/>
      <c r="F5452" s="53"/>
      <c r="G5452" s="53"/>
      <c r="H5452" s="53"/>
      <c r="I5452" s="20"/>
    </row>
    <row r="5453" spans="1:9" x14ac:dyDescent="0.25">
      <c r="A5453" s="52" t="s">
        <v>1440</v>
      </c>
      <c r="B5453" s="52" t="s">
        <v>657</v>
      </c>
      <c r="C5453" s="40" t="s">
        <v>86</v>
      </c>
      <c r="D5453" s="53" t="s">
        <v>874</v>
      </c>
      <c r="E5453" s="53"/>
      <c r="F5453" s="53"/>
      <c r="G5453" s="53"/>
      <c r="H5453" s="53"/>
      <c r="I5453" s="20"/>
    </row>
    <row r="5454" spans="1:9" x14ac:dyDescent="0.25">
      <c r="A5454" s="52" t="s">
        <v>1440</v>
      </c>
      <c r="B5454" s="52" t="s">
        <v>657</v>
      </c>
      <c r="C5454" s="40" t="s">
        <v>86</v>
      </c>
      <c r="D5454" s="53" t="s">
        <v>868</v>
      </c>
      <c r="E5454" s="53"/>
      <c r="F5454" s="53"/>
      <c r="G5454" s="53"/>
      <c r="H5454" s="53"/>
      <c r="I5454" s="20"/>
    </row>
    <row r="5455" spans="1:9" x14ac:dyDescent="0.25">
      <c r="A5455" s="52" t="s">
        <v>1440</v>
      </c>
      <c r="B5455" s="52" t="s">
        <v>657</v>
      </c>
      <c r="C5455" s="40" t="s">
        <v>86</v>
      </c>
      <c r="D5455" s="53" t="s">
        <v>1451</v>
      </c>
      <c r="E5455" s="53"/>
      <c r="F5455" s="53"/>
      <c r="G5455" s="53"/>
      <c r="H5455" s="53"/>
      <c r="I5455" s="20"/>
    </row>
    <row r="5456" spans="1:9" x14ac:dyDescent="0.25">
      <c r="A5456" s="52" t="s">
        <v>1440</v>
      </c>
      <c r="B5456" s="52" t="s">
        <v>657</v>
      </c>
      <c r="C5456" s="40" t="s">
        <v>86</v>
      </c>
      <c r="D5456" s="53" t="s">
        <v>875</v>
      </c>
      <c r="E5456" s="53"/>
      <c r="F5456" s="53"/>
      <c r="G5456" s="53"/>
      <c r="H5456" s="53"/>
      <c r="I5456" s="20"/>
    </row>
    <row r="5457" spans="1:9" x14ac:dyDescent="0.25">
      <c r="A5457" s="52" t="s">
        <v>1440</v>
      </c>
      <c r="B5457" s="52" t="s">
        <v>657</v>
      </c>
      <c r="C5457" s="40" t="s">
        <v>86</v>
      </c>
      <c r="D5457" s="53" t="s">
        <v>876</v>
      </c>
      <c r="E5457" s="53"/>
      <c r="F5457" s="53"/>
      <c r="G5457" s="53"/>
      <c r="H5457" s="53"/>
      <c r="I5457" s="20"/>
    </row>
    <row r="5458" spans="1:9" x14ac:dyDescent="0.25">
      <c r="A5458" s="52" t="s">
        <v>1440</v>
      </c>
      <c r="B5458" s="52" t="s">
        <v>657</v>
      </c>
      <c r="C5458" s="40" t="s">
        <v>86</v>
      </c>
      <c r="D5458" s="53" t="s">
        <v>1452</v>
      </c>
      <c r="E5458" s="53"/>
      <c r="F5458" s="53"/>
      <c r="G5458" s="53"/>
      <c r="H5458" s="53"/>
      <c r="I5458" s="20"/>
    </row>
    <row r="5459" spans="1:9" x14ac:dyDescent="0.25">
      <c r="A5459" s="52" t="s">
        <v>1440</v>
      </c>
      <c r="B5459" s="52" t="s">
        <v>657</v>
      </c>
      <c r="C5459" s="40" t="s">
        <v>86</v>
      </c>
      <c r="D5459" s="53" t="s">
        <v>1453</v>
      </c>
      <c r="E5459" s="53"/>
      <c r="F5459" s="53"/>
      <c r="G5459" s="53"/>
      <c r="H5459" s="53"/>
      <c r="I5459" s="20"/>
    </row>
    <row r="5460" spans="1:9" x14ac:dyDescent="0.25">
      <c r="A5460" s="52" t="s">
        <v>1440</v>
      </c>
      <c r="B5460" s="52" t="s">
        <v>657</v>
      </c>
      <c r="C5460" s="40" t="s">
        <v>86</v>
      </c>
      <c r="D5460" s="53" t="s">
        <v>873</v>
      </c>
      <c r="E5460" s="53"/>
      <c r="F5460" s="53"/>
      <c r="G5460" s="53"/>
      <c r="H5460" s="53"/>
      <c r="I5460" s="20"/>
    </row>
    <row r="5461" spans="1:9" x14ac:dyDescent="0.25">
      <c r="A5461" s="52" t="s">
        <v>1440</v>
      </c>
      <c r="B5461" s="52" t="s">
        <v>657</v>
      </c>
      <c r="C5461" s="40" t="s">
        <v>86</v>
      </c>
      <c r="D5461" s="53" t="s">
        <v>1454</v>
      </c>
      <c r="E5461" s="53"/>
      <c r="F5461" s="53"/>
      <c r="G5461" s="53"/>
      <c r="H5461" s="53"/>
      <c r="I5461" s="20"/>
    </row>
    <row r="5462" spans="1:9" x14ac:dyDescent="0.25">
      <c r="A5462" s="52" t="s">
        <v>1440</v>
      </c>
      <c r="B5462" s="52" t="s">
        <v>657</v>
      </c>
      <c r="C5462" s="40" t="s">
        <v>86</v>
      </c>
      <c r="D5462" s="53" t="s">
        <v>877</v>
      </c>
      <c r="E5462" s="53"/>
      <c r="F5462" s="53"/>
      <c r="G5462" s="53"/>
      <c r="H5462" s="53"/>
      <c r="I5462" s="20"/>
    </row>
    <row r="5463" spans="1:9" x14ac:dyDescent="0.25">
      <c r="A5463" s="52" t="s">
        <v>1440</v>
      </c>
      <c r="B5463" s="52" t="s">
        <v>657</v>
      </c>
      <c r="C5463" s="40" t="s">
        <v>86</v>
      </c>
      <c r="D5463" s="53" t="s">
        <v>878</v>
      </c>
      <c r="E5463" s="53" t="s">
        <v>15</v>
      </c>
      <c r="F5463" s="53" t="s">
        <v>16</v>
      </c>
      <c r="G5463" s="53" t="s">
        <v>1461</v>
      </c>
      <c r="H5463" s="12" t="s">
        <v>101</v>
      </c>
      <c r="I5463" s="20">
        <v>54</v>
      </c>
    </row>
    <row r="5464" spans="1:9" x14ac:dyDescent="0.25">
      <c r="A5464" s="52" t="s">
        <v>1440</v>
      </c>
      <c r="B5464" s="52" t="s">
        <v>657</v>
      </c>
      <c r="C5464" s="40" t="s">
        <v>86</v>
      </c>
      <c r="D5464" s="53" t="s">
        <v>1455</v>
      </c>
      <c r="E5464" s="53" t="s">
        <v>15</v>
      </c>
      <c r="F5464" s="53" t="s">
        <v>18</v>
      </c>
      <c r="G5464" s="53" t="s">
        <v>1459</v>
      </c>
      <c r="H5464" s="53" t="s">
        <v>96</v>
      </c>
      <c r="I5464" s="20">
        <v>1</v>
      </c>
    </row>
    <row r="5465" spans="1:9" x14ac:dyDescent="0.25">
      <c r="A5465" s="52" t="s">
        <v>1440</v>
      </c>
      <c r="B5465" s="52" t="s">
        <v>657</v>
      </c>
      <c r="C5465" s="40" t="s">
        <v>86</v>
      </c>
      <c r="D5465" s="53" t="s">
        <v>880</v>
      </c>
      <c r="E5465" s="53" t="s">
        <v>15</v>
      </c>
      <c r="F5465" s="53" t="s">
        <v>1462</v>
      </c>
      <c r="G5465" s="53" t="s">
        <v>408</v>
      </c>
      <c r="H5465" s="53" t="s">
        <v>96</v>
      </c>
      <c r="I5465" s="20">
        <v>2</v>
      </c>
    </row>
    <row r="5466" spans="1:9" x14ac:dyDescent="0.25">
      <c r="A5466" s="52" t="s">
        <v>1440</v>
      </c>
      <c r="B5466" s="52" t="s">
        <v>657</v>
      </c>
      <c r="C5466" s="40" t="s">
        <v>86</v>
      </c>
      <c r="D5466" s="53" t="s">
        <v>881</v>
      </c>
      <c r="E5466" s="53" t="s">
        <v>15</v>
      </c>
      <c r="F5466" s="53" t="s">
        <v>711</v>
      </c>
      <c r="G5466" s="53" t="s">
        <v>1161</v>
      </c>
      <c r="H5466" s="53" t="s">
        <v>96</v>
      </c>
      <c r="I5466" s="20">
        <v>2</v>
      </c>
    </row>
    <row r="5467" spans="1:9" x14ac:dyDescent="0.25">
      <c r="A5467" s="52" t="s">
        <v>1440</v>
      </c>
      <c r="B5467" s="52" t="s">
        <v>657</v>
      </c>
      <c r="C5467" s="40" t="s">
        <v>86</v>
      </c>
      <c r="D5467" s="53" t="s">
        <v>1456</v>
      </c>
      <c r="E5467" s="53"/>
      <c r="F5467" s="53"/>
      <c r="G5467" s="53"/>
      <c r="H5467" s="53"/>
      <c r="I5467" s="20"/>
    </row>
    <row r="5468" spans="1:9" x14ac:dyDescent="0.25">
      <c r="A5468" s="52" t="s">
        <v>1440</v>
      </c>
      <c r="B5468" s="52" t="s">
        <v>657</v>
      </c>
      <c r="C5468" s="40" t="s">
        <v>86</v>
      </c>
      <c r="D5468" s="53" t="s">
        <v>1457</v>
      </c>
      <c r="E5468" s="53"/>
      <c r="F5468" s="53"/>
      <c r="G5468" s="53"/>
      <c r="H5468" s="53"/>
      <c r="I5468" s="20"/>
    </row>
    <row r="5469" spans="1:9" x14ac:dyDescent="0.25">
      <c r="A5469" s="52" t="s">
        <v>1440</v>
      </c>
      <c r="B5469" s="52" t="s">
        <v>657</v>
      </c>
      <c r="C5469" s="40" t="s">
        <v>86</v>
      </c>
      <c r="D5469" s="53" t="s">
        <v>1292</v>
      </c>
      <c r="E5469" s="53" t="s">
        <v>995</v>
      </c>
      <c r="F5469" s="53" t="s">
        <v>711</v>
      </c>
      <c r="G5469" s="53" t="s">
        <v>1460</v>
      </c>
      <c r="H5469" s="53" t="s">
        <v>96</v>
      </c>
      <c r="I5469" s="20">
        <v>1</v>
      </c>
    </row>
    <row r="5470" spans="1:9" x14ac:dyDescent="0.25">
      <c r="A5470" s="52" t="s">
        <v>1440</v>
      </c>
      <c r="B5470" s="52" t="s">
        <v>657</v>
      </c>
      <c r="C5470" s="40" t="s">
        <v>86</v>
      </c>
      <c r="D5470" s="53" t="s">
        <v>897</v>
      </c>
      <c r="E5470" s="53"/>
      <c r="F5470" s="53"/>
      <c r="G5470" s="53"/>
      <c r="H5470" s="53"/>
      <c r="I5470" s="20"/>
    </row>
    <row r="5471" spans="1:9" x14ac:dyDescent="0.25">
      <c r="A5471" s="52" t="s">
        <v>1440</v>
      </c>
      <c r="B5471" s="52" t="s">
        <v>657</v>
      </c>
      <c r="C5471" s="40" t="s">
        <v>86</v>
      </c>
      <c r="D5471" s="53" t="s">
        <v>1506</v>
      </c>
      <c r="E5471" s="53"/>
      <c r="F5471" s="53"/>
      <c r="G5471" s="53"/>
      <c r="H5471" s="53"/>
      <c r="I5471" s="20"/>
    </row>
    <row r="5472" spans="1:9" x14ac:dyDescent="0.25">
      <c r="A5472" s="52" t="s">
        <v>1440</v>
      </c>
      <c r="B5472" s="52" t="s">
        <v>657</v>
      </c>
      <c r="C5472" s="40" t="s">
        <v>86</v>
      </c>
      <c r="D5472" s="53" t="s">
        <v>1507</v>
      </c>
      <c r="E5472" s="53"/>
      <c r="F5472" s="53"/>
      <c r="G5472" s="53"/>
      <c r="H5472" s="53"/>
      <c r="I5472" s="20"/>
    </row>
    <row r="5473" spans="1:9" x14ac:dyDescent="0.25">
      <c r="A5473" s="52" t="s">
        <v>1440</v>
      </c>
      <c r="B5473" s="52" t="s">
        <v>657</v>
      </c>
      <c r="C5473" s="40" t="s">
        <v>86</v>
      </c>
      <c r="D5473" s="53" t="s">
        <v>1508</v>
      </c>
      <c r="E5473" s="53"/>
      <c r="F5473" s="53"/>
      <c r="G5473" s="53"/>
      <c r="H5473" s="53"/>
      <c r="I5473" s="20"/>
    </row>
    <row r="5474" spans="1:9" x14ac:dyDescent="0.25">
      <c r="A5474" s="52" t="s">
        <v>1440</v>
      </c>
      <c r="B5474" s="52" t="s">
        <v>657</v>
      </c>
      <c r="C5474" s="40" t="s">
        <v>86</v>
      </c>
      <c r="D5474" s="53" t="s">
        <v>1509</v>
      </c>
      <c r="E5474" s="53"/>
      <c r="F5474" s="53"/>
      <c r="G5474" s="53"/>
      <c r="H5474" s="53"/>
      <c r="I5474" s="20"/>
    </row>
    <row r="5475" spans="1:9" x14ac:dyDescent="0.25">
      <c r="A5475" s="52" t="s">
        <v>1440</v>
      </c>
      <c r="B5475" s="52" t="s">
        <v>657</v>
      </c>
      <c r="C5475" s="40" t="s">
        <v>86</v>
      </c>
      <c r="D5475" s="53" t="s">
        <v>1510</v>
      </c>
      <c r="E5475" s="53"/>
      <c r="F5475" s="53"/>
      <c r="G5475" s="53"/>
      <c r="H5475" s="53"/>
      <c r="I5475" s="20"/>
    </row>
    <row r="5476" spans="1:9" x14ac:dyDescent="0.25">
      <c r="A5476" s="52" t="s">
        <v>1440</v>
      </c>
      <c r="B5476" s="52" t="s">
        <v>657</v>
      </c>
      <c r="C5476" s="40" t="s">
        <v>86</v>
      </c>
      <c r="D5476" s="53" t="s">
        <v>1511</v>
      </c>
      <c r="E5476" s="53"/>
      <c r="F5476" s="53"/>
      <c r="G5476" s="53"/>
      <c r="H5476" s="53"/>
      <c r="I5476" s="20"/>
    </row>
    <row r="5477" spans="1:9" x14ac:dyDescent="0.25">
      <c r="A5477" s="52" t="s">
        <v>1440</v>
      </c>
      <c r="B5477" s="52" t="s">
        <v>657</v>
      </c>
      <c r="C5477" s="40" t="s">
        <v>86</v>
      </c>
      <c r="D5477" s="53" t="s">
        <v>1512</v>
      </c>
      <c r="E5477" s="53"/>
      <c r="F5477" s="53"/>
      <c r="G5477" s="53"/>
      <c r="H5477" s="53"/>
      <c r="I5477" s="20"/>
    </row>
    <row r="5478" spans="1:9" x14ac:dyDescent="0.25">
      <c r="A5478" s="52" t="s">
        <v>1440</v>
      </c>
      <c r="B5478" s="52" t="s">
        <v>657</v>
      </c>
      <c r="C5478" s="40" t="s">
        <v>86</v>
      </c>
      <c r="D5478" s="53" t="s">
        <v>1513</v>
      </c>
      <c r="E5478" s="53"/>
      <c r="F5478" s="53"/>
      <c r="G5478" s="53"/>
      <c r="H5478" s="53"/>
      <c r="I5478" s="20"/>
    </row>
    <row r="5479" spans="1:9" x14ac:dyDescent="0.25">
      <c r="A5479" s="52" t="s">
        <v>1440</v>
      </c>
      <c r="B5479" s="52" t="s">
        <v>657</v>
      </c>
      <c r="C5479" s="40" t="s">
        <v>86</v>
      </c>
      <c r="D5479" s="53" t="s">
        <v>1524</v>
      </c>
      <c r="E5479" s="53"/>
      <c r="F5479" s="53"/>
      <c r="G5479" s="53"/>
      <c r="H5479" s="53"/>
      <c r="I5479" s="20"/>
    </row>
    <row r="5480" spans="1:9" x14ac:dyDescent="0.25">
      <c r="A5480" s="52" t="s">
        <v>1440</v>
      </c>
      <c r="B5480" s="52" t="s">
        <v>657</v>
      </c>
      <c r="C5480" s="40" t="s">
        <v>86</v>
      </c>
      <c r="D5480" s="53" t="s">
        <v>1525</v>
      </c>
      <c r="E5480" s="53"/>
      <c r="F5480" s="53"/>
      <c r="G5480" s="53"/>
      <c r="H5480" s="53"/>
      <c r="I5480" s="20"/>
    </row>
    <row r="5481" spans="1:9" x14ac:dyDescent="0.25">
      <c r="A5481" s="52" t="s">
        <v>1440</v>
      </c>
      <c r="B5481" s="52" t="s">
        <v>657</v>
      </c>
      <c r="C5481" s="40" t="s">
        <v>86</v>
      </c>
      <c r="D5481" s="53" t="s">
        <v>1526</v>
      </c>
      <c r="E5481" s="53"/>
      <c r="F5481" s="53"/>
      <c r="G5481" s="53"/>
      <c r="H5481" s="53"/>
      <c r="I5481" s="20"/>
    </row>
    <row r="5482" spans="1:9" x14ac:dyDescent="0.25">
      <c r="A5482" s="52" t="s">
        <v>1440</v>
      </c>
      <c r="B5482" s="52" t="s">
        <v>657</v>
      </c>
      <c r="C5482" s="40" t="s">
        <v>86</v>
      </c>
      <c r="D5482" s="53" t="s">
        <v>1527</v>
      </c>
      <c r="E5482" s="53"/>
      <c r="F5482" s="53"/>
      <c r="G5482" s="53"/>
      <c r="H5482" s="53"/>
      <c r="I5482" s="20"/>
    </row>
    <row r="5483" spans="1:9" x14ac:dyDescent="0.25">
      <c r="A5483" s="52" t="s">
        <v>1440</v>
      </c>
      <c r="B5483" s="52" t="s">
        <v>657</v>
      </c>
      <c r="C5483" s="40" t="s">
        <v>86</v>
      </c>
      <c r="D5483" s="53" t="s">
        <v>1528</v>
      </c>
      <c r="E5483" s="53"/>
      <c r="F5483" s="53"/>
      <c r="G5483" s="53"/>
      <c r="H5483" s="53"/>
      <c r="I5483" s="20"/>
    </row>
    <row r="5484" spans="1:9" x14ac:dyDescent="0.25">
      <c r="A5484" s="52" t="s">
        <v>1440</v>
      </c>
      <c r="B5484" s="52" t="s">
        <v>657</v>
      </c>
      <c r="C5484" s="40" t="s">
        <v>86</v>
      </c>
      <c r="D5484" s="53" t="s">
        <v>1529</v>
      </c>
      <c r="E5484" s="53"/>
      <c r="F5484" s="53"/>
      <c r="G5484" s="53"/>
      <c r="H5484" s="53"/>
      <c r="I5484" s="20"/>
    </row>
    <row r="5485" spans="1:9" x14ac:dyDescent="0.25">
      <c r="A5485" s="52" t="s">
        <v>1440</v>
      </c>
      <c r="B5485" s="52" t="s">
        <v>657</v>
      </c>
      <c r="C5485" s="40" t="s">
        <v>86</v>
      </c>
      <c r="D5485" s="53" t="s">
        <v>1530</v>
      </c>
      <c r="E5485" s="53"/>
      <c r="F5485" s="53"/>
      <c r="G5485" s="53"/>
      <c r="H5485" s="53"/>
      <c r="I5485" s="20"/>
    </row>
    <row r="5486" spans="1:9" x14ac:dyDescent="0.25">
      <c r="A5486" s="52" t="s">
        <v>1440</v>
      </c>
      <c r="B5486" s="52" t="s">
        <v>657</v>
      </c>
      <c r="C5486" s="40" t="s">
        <v>86</v>
      </c>
      <c r="D5486" s="53" t="s">
        <v>1465</v>
      </c>
      <c r="E5486" s="53"/>
      <c r="F5486" s="53"/>
      <c r="G5486" s="53"/>
      <c r="H5486" s="53"/>
      <c r="I5486" s="20"/>
    </row>
    <row r="5487" spans="1:9" x14ac:dyDescent="0.25">
      <c r="A5487" s="52" t="s">
        <v>1440</v>
      </c>
      <c r="B5487" s="52" t="s">
        <v>657</v>
      </c>
      <c r="C5487" s="40" t="s">
        <v>86</v>
      </c>
      <c r="D5487" s="53" t="s">
        <v>899</v>
      </c>
      <c r="E5487" s="53"/>
      <c r="F5487" s="53"/>
      <c r="G5487" s="53"/>
      <c r="H5487" s="53"/>
      <c r="I5487" s="20"/>
    </row>
    <row r="5488" spans="1:9" x14ac:dyDescent="0.25">
      <c r="A5488" s="52" t="s">
        <v>1440</v>
      </c>
      <c r="B5488" s="52" t="s">
        <v>657</v>
      </c>
      <c r="C5488" s="40" t="s">
        <v>86</v>
      </c>
      <c r="D5488" s="53" t="s">
        <v>900</v>
      </c>
      <c r="E5488" s="53"/>
      <c r="F5488" s="53"/>
      <c r="G5488" s="53"/>
      <c r="H5488" s="53"/>
      <c r="I5488" s="20"/>
    </row>
    <row r="5489" spans="1:9" x14ac:dyDescent="0.25">
      <c r="A5489" s="52" t="s">
        <v>1440</v>
      </c>
      <c r="B5489" s="52" t="s">
        <v>657</v>
      </c>
      <c r="C5489" s="40" t="s">
        <v>86</v>
      </c>
      <c r="D5489" s="53" t="s">
        <v>1466</v>
      </c>
      <c r="E5489" s="53" t="s">
        <v>21</v>
      </c>
      <c r="F5489" s="53" t="s">
        <v>1485</v>
      </c>
      <c r="G5489" s="53" t="s">
        <v>1484</v>
      </c>
      <c r="H5489" s="53" t="s">
        <v>96</v>
      </c>
      <c r="I5489" s="20">
        <v>3</v>
      </c>
    </row>
    <row r="5490" spans="1:9" x14ac:dyDescent="0.25">
      <c r="A5490" s="52" t="s">
        <v>1440</v>
      </c>
      <c r="B5490" s="52" t="s">
        <v>657</v>
      </c>
      <c r="C5490" s="40" t="s">
        <v>86</v>
      </c>
      <c r="D5490" s="53" t="s">
        <v>905</v>
      </c>
      <c r="E5490" s="53"/>
      <c r="F5490" s="53"/>
      <c r="G5490" s="53"/>
      <c r="H5490" s="53"/>
      <c r="I5490" s="20"/>
    </row>
    <row r="5491" spans="1:9" x14ac:dyDescent="0.25">
      <c r="A5491" s="52" t="s">
        <v>1440</v>
      </c>
      <c r="B5491" s="52" t="s">
        <v>657</v>
      </c>
      <c r="C5491" s="40" t="s">
        <v>86</v>
      </c>
      <c r="D5491" s="53" t="s">
        <v>904</v>
      </c>
      <c r="E5491" s="53"/>
      <c r="F5491" s="53"/>
      <c r="G5491" s="53"/>
      <c r="H5491" s="53"/>
      <c r="I5491" s="20"/>
    </row>
    <row r="5492" spans="1:9" x14ac:dyDescent="0.25">
      <c r="A5492" s="52" t="s">
        <v>1440</v>
      </c>
      <c r="B5492" s="52" t="s">
        <v>657</v>
      </c>
      <c r="C5492" s="40" t="s">
        <v>86</v>
      </c>
      <c r="D5492" s="53" t="s">
        <v>1467</v>
      </c>
      <c r="E5492" s="53"/>
      <c r="F5492" s="53"/>
      <c r="G5492" s="53"/>
      <c r="H5492" s="53"/>
      <c r="I5492" s="20"/>
    </row>
    <row r="5493" spans="1:9" x14ac:dyDescent="0.25">
      <c r="A5493" s="52" t="s">
        <v>1440</v>
      </c>
      <c r="B5493" s="52" t="s">
        <v>657</v>
      </c>
      <c r="C5493" s="40" t="s">
        <v>86</v>
      </c>
      <c r="D5493" s="53" t="s">
        <v>1468</v>
      </c>
      <c r="E5493" s="53"/>
      <c r="F5493" s="53"/>
      <c r="G5493" s="53"/>
      <c r="H5493" s="53"/>
      <c r="I5493" s="20"/>
    </row>
    <row r="5494" spans="1:9" x14ac:dyDescent="0.25">
      <c r="A5494" s="52" t="s">
        <v>1440</v>
      </c>
      <c r="B5494" s="52" t="s">
        <v>657</v>
      </c>
      <c r="C5494" s="40" t="s">
        <v>86</v>
      </c>
      <c r="D5494" s="53" t="s">
        <v>1469</v>
      </c>
      <c r="E5494" s="53"/>
      <c r="F5494" s="53"/>
      <c r="G5494" s="53"/>
      <c r="H5494" s="53"/>
      <c r="I5494" s="20"/>
    </row>
    <row r="5495" spans="1:9" x14ac:dyDescent="0.25">
      <c r="A5495" s="52" t="s">
        <v>1440</v>
      </c>
      <c r="B5495" s="52" t="s">
        <v>657</v>
      </c>
      <c r="C5495" s="40" t="s">
        <v>86</v>
      </c>
      <c r="D5495" s="53" t="s">
        <v>1470</v>
      </c>
      <c r="E5495" s="53"/>
      <c r="F5495" s="53"/>
      <c r="G5495" s="53"/>
      <c r="H5495" s="53"/>
      <c r="I5495" s="20"/>
    </row>
    <row r="5496" spans="1:9" x14ac:dyDescent="0.25">
      <c r="A5496" s="52" t="s">
        <v>1440</v>
      </c>
      <c r="B5496" s="52" t="s">
        <v>657</v>
      </c>
      <c r="C5496" s="40" t="s">
        <v>86</v>
      </c>
      <c r="D5496" s="53" t="s">
        <v>1471</v>
      </c>
      <c r="E5496" s="53"/>
      <c r="F5496" s="53"/>
      <c r="G5496" s="53"/>
      <c r="H5496" s="53"/>
      <c r="I5496" s="20"/>
    </row>
    <row r="5497" spans="1:9" x14ac:dyDescent="0.25">
      <c r="A5497" s="52" t="s">
        <v>1440</v>
      </c>
      <c r="B5497" s="52" t="s">
        <v>657</v>
      </c>
      <c r="C5497" s="40" t="s">
        <v>86</v>
      </c>
      <c r="D5497" s="53" t="s">
        <v>1472</v>
      </c>
      <c r="E5497" s="53"/>
      <c r="F5497" s="53"/>
      <c r="G5497" s="53"/>
      <c r="H5497" s="53"/>
      <c r="I5497" s="20"/>
    </row>
    <row r="5498" spans="1:9" x14ac:dyDescent="0.25">
      <c r="A5498" s="52" t="s">
        <v>1440</v>
      </c>
      <c r="B5498" s="52" t="s">
        <v>657</v>
      </c>
      <c r="C5498" s="40" t="s">
        <v>86</v>
      </c>
      <c r="D5498" s="53" t="s">
        <v>1473</v>
      </c>
      <c r="E5498" s="53" t="s">
        <v>20</v>
      </c>
      <c r="F5498" s="53" t="s">
        <v>711</v>
      </c>
      <c r="G5498" s="53" t="s">
        <v>1484</v>
      </c>
      <c r="H5498" s="53" t="s">
        <v>96</v>
      </c>
      <c r="I5498" s="20">
        <v>4</v>
      </c>
    </row>
    <row r="5499" spans="1:9" x14ac:dyDescent="0.25">
      <c r="A5499" s="52" t="s">
        <v>1440</v>
      </c>
      <c r="B5499" s="52" t="s">
        <v>657</v>
      </c>
      <c r="C5499" s="40" t="s">
        <v>86</v>
      </c>
      <c r="D5499" s="53" t="s">
        <v>1474</v>
      </c>
      <c r="E5499" s="53" t="s">
        <v>20</v>
      </c>
      <c r="F5499" s="53" t="s">
        <v>42</v>
      </c>
      <c r="G5499" s="53" t="s">
        <v>1486</v>
      </c>
      <c r="H5499" s="53" t="s">
        <v>96</v>
      </c>
      <c r="I5499" s="20">
        <v>1</v>
      </c>
    </row>
    <row r="5500" spans="1:9" x14ac:dyDescent="0.25">
      <c r="A5500" s="52" t="s">
        <v>1440</v>
      </c>
      <c r="B5500" s="52" t="s">
        <v>657</v>
      </c>
      <c r="C5500" s="40" t="s">
        <v>86</v>
      </c>
      <c r="D5500" s="53" t="s">
        <v>1475</v>
      </c>
      <c r="E5500" s="53"/>
      <c r="F5500" s="53"/>
      <c r="G5500" s="53"/>
      <c r="H5500" s="53"/>
      <c r="I5500" s="20"/>
    </row>
    <row r="5501" spans="1:9" x14ac:dyDescent="0.25">
      <c r="A5501" s="52" t="s">
        <v>1440</v>
      </c>
      <c r="B5501" s="52" t="s">
        <v>657</v>
      </c>
      <c r="C5501" s="40" t="s">
        <v>86</v>
      </c>
      <c r="D5501" s="53" t="s">
        <v>1476</v>
      </c>
      <c r="E5501" s="53"/>
      <c r="F5501" s="53"/>
      <c r="G5501" s="53"/>
      <c r="H5501" s="53"/>
      <c r="I5501" s="20"/>
    </row>
    <row r="5502" spans="1:9" x14ac:dyDescent="0.25">
      <c r="A5502" s="52" t="s">
        <v>1440</v>
      </c>
      <c r="B5502" s="52" t="s">
        <v>657</v>
      </c>
      <c r="C5502" s="40" t="s">
        <v>86</v>
      </c>
      <c r="D5502" s="53" t="s">
        <v>1477</v>
      </c>
      <c r="E5502" s="53"/>
      <c r="F5502" s="53"/>
      <c r="G5502" s="53"/>
      <c r="H5502" s="53"/>
      <c r="I5502" s="20"/>
    </row>
    <row r="5503" spans="1:9" x14ac:dyDescent="0.25">
      <c r="A5503" s="52" t="s">
        <v>1440</v>
      </c>
      <c r="B5503" s="52" t="s">
        <v>657</v>
      </c>
      <c r="C5503" s="40" t="s">
        <v>86</v>
      </c>
      <c r="D5503" s="53" t="s">
        <v>1478</v>
      </c>
      <c r="E5503" s="53"/>
      <c r="F5503" s="53"/>
      <c r="G5503" s="53"/>
      <c r="H5503" s="53"/>
      <c r="I5503" s="20"/>
    </row>
    <row r="5504" spans="1:9" x14ac:dyDescent="0.25">
      <c r="A5504" s="52" t="s">
        <v>1440</v>
      </c>
      <c r="B5504" s="52" t="s">
        <v>657</v>
      </c>
      <c r="C5504" s="40" t="s">
        <v>86</v>
      </c>
      <c r="D5504" s="53" t="s">
        <v>1479</v>
      </c>
      <c r="E5504" s="53"/>
      <c r="F5504" s="53"/>
      <c r="G5504" s="53"/>
      <c r="H5504" s="53"/>
      <c r="I5504" s="20"/>
    </row>
    <row r="5505" spans="1:9" x14ac:dyDescent="0.25">
      <c r="A5505" s="52" t="s">
        <v>1440</v>
      </c>
      <c r="B5505" s="52" t="s">
        <v>657</v>
      </c>
      <c r="C5505" s="40" t="s">
        <v>86</v>
      </c>
      <c r="D5505" s="53" t="s">
        <v>1480</v>
      </c>
      <c r="E5505" s="53"/>
      <c r="F5505" s="53"/>
      <c r="G5505" s="53"/>
      <c r="H5505" s="53"/>
      <c r="I5505" s="20"/>
    </row>
    <row r="5506" spans="1:9" x14ac:dyDescent="0.25">
      <c r="A5506" s="52" t="s">
        <v>1440</v>
      </c>
      <c r="B5506" s="52" t="s">
        <v>657</v>
      </c>
      <c r="C5506" s="40" t="s">
        <v>86</v>
      </c>
      <c r="D5506" s="53" t="s">
        <v>1481</v>
      </c>
      <c r="E5506" s="53"/>
      <c r="F5506" s="53"/>
      <c r="G5506" s="53"/>
      <c r="H5506" s="53"/>
      <c r="I5506" s="20"/>
    </row>
    <row r="5507" spans="1:9" x14ac:dyDescent="0.25">
      <c r="A5507" s="52" t="s">
        <v>1440</v>
      </c>
      <c r="B5507" s="52" t="s">
        <v>657</v>
      </c>
      <c r="C5507" s="40" t="s">
        <v>86</v>
      </c>
      <c r="D5507" s="53" t="s">
        <v>1482</v>
      </c>
      <c r="E5507" s="53"/>
      <c r="F5507" s="53"/>
      <c r="G5507" s="53"/>
      <c r="H5507" s="53"/>
      <c r="I5507" s="20"/>
    </row>
    <row r="5508" spans="1:9" x14ac:dyDescent="0.25">
      <c r="A5508" s="52" t="s">
        <v>1440</v>
      </c>
      <c r="B5508" s="52" t="s">
        <v>657</v>
      </c>
      <c r="C5508" s="40" t="s">
        <v>86</v>
      </c>
      <c r="D5508" s="53" t="s">
        <v>1483</v>
      </c>
      <c r="E5508" s="53"/>
      <c r="F5508" s="53"/>
      <c r="G5508" s="53"/>
      <c r="H5508" s="53"/>
      <c r="I5508" s="20"/>
    </row>
    <row r="5509" spans="1:9" x14ac:dyDescent="0.25">
      <c r="A5509" s="52" t="s">
        <v>1440</v>
      </c>
      <c r="B5509" s="52" t="s">
        <v>657</v>
      </c>
      <c r="C5509" s="40" t="s">
        <v>86</v>
      </c>
      <c r="D5509" s="53" t="s">
        <v>901</v>
      </c>
      <c r="E5509" s="53"/>
      <c r="F5509" s="53"/>
      <c r="G5509" s="53"/>
      <c r="H5509" s="53"/>
      <c r="I5509" s="20"/>
    </row>
    <row r="5510" spans="1:9" x14ac:dyDescent="0.25">
      <c r="A5510" s="52" t="s">
        <v>1440</v>
      </c>
      <c r="B5510" s="52" t="s">
        <v>657</v>
      </c>
      <c r="C5510" s="40" t="s">
        <v>86</v>
      </c>
      <c r="D5510" s="53" t="s">
        <v>903</v>
      </c>
      <c r="E5510" s="53"/>
      <c r="F5510" s="53"/>
      <c r="G5510" s="53"/>
      <c r="H5510" s="53"/>
      <c r="I5510" s="20"/>
    </row>
    <row r="5511" spans="1:9" x14ac:dyDescent="0.25">
      <c r="A5511" s="52" t="s">
        <v>1440</v>
      </c>
      <c r="B5511" s="52" t="s">
        <v>657</v>
      </c>
      <c r="C5511" s="40" t="s">
        <v>86</v>
      </c>
      <c r="D5511" s="53" t="s">
        <v>920</v>
      </c>
      <c r="E5511" s="53"/>
      <c r="F5511" s="53"/>
      <c r="G5511" s="53"/>
      <c r="H5511" s="53"/>
      <c r="I5511" s="20"/>
    </row>
    <row r="5512" spans="1:9" x14ac:dyDescent="0.25">
      <c r="A5512" s="52" t="s">
        <v>1440</v>
      </c>
      <c r="B5512" s="52" t="s">
        <v>657</v>
      </c>
      <c r="C5512" s="40" t="s">
        <v>86</v>
      </c>
      <c r="D5512" s="53" t="s">
        <v>921</v>
      </c>
      <c r="E5512" s="53"/>
      <c r="F5512" s="53"/>
      <c r="G5512" s="53"/>
      <c r="H5512" s="53"/>
      <c r="I5512" s="20"/>
    </row>
    <row r="5513" spans="1:9" x14ac:dyDescent="0.25">
      <c r="A5513" s="52" t="s">
        <v>1440</v>
      </c>
      <c r="B5513" s="52" t="s">
        <v>657</v>
      </c>
      <c r="C5513" s="40" t="s">
        <v>86</v>
      </c>
      <c r="D5513" s="53" t="s">
        <v>922</v>
      </c>
      <c r="E5513" s="53"/>
      <c r="F5513" s="53"/>
      <c r="G5513" s="53"/>
      <c r="H5513" s="53"/>
      <c r="I5513" s="20"/>
    </row>
    <row r="5514" spans="1:9" x14ac:dyDescent="0.25">
      <c r="A5514" s="52" t="s">
        <v>1440</v>
      </c>
      <c r="B5514" s="52" t="s">
        <v>657</v>
      </c>
      <c r="C5514" s="40" t="s">
        <v>86</v>
      </c>
      <c r="D5514" s="53" t="s">
        <v>923</v>
      </c>
      <c r="E5514" s="53"/>
      <c r="F5514" s="53"/>
      <c r="G5514" s="53"/>
      <c r="H5514" s="53"/>
      <c r="I5514" s="20"/>
    </row>
    <row r="5515" spans="1:9" x14ac:dyDescent="0.25">
      <c r="A5515" s="52" t="s">
        <v>1440</v>
      </c>
      <c r="B5515" s="52" t="s">
        <v>657</v>
      </c>
      <c r="C5515" s="40" t="s">
        <v>86</v>
      </c>
      <c r="D5515" s="53" t="s">
        <v>924</v>
      </c>
      <c r="E5515" s="53"/>
      <c r="F5515" s="53"/>
      <c r="G5515" s="53"/>
      <c r="H5515" s="53"/>
      <c r="I5515" s="20"/>
    </row>
    <row r="5516" spans="1:9" x14ac:dyDescent="0.25">
      <c r="A5516" s="52" t="s">
        <v>1440</v>
      </c>
      <c r="B5516" s="52" t="s">
        <v>657</v>
      </c>
      <c r="C5516" s="40" t="s">
        <v>86</v>
      </c>
      <c r="D5516" s="53" t="s">
        <v>925</v>
      </c>
      <c r="E5516" s="53"/>
      <c r="F5516" s="53"/>
      <c r="G5516" s="53"/>
      <c r="H5516" s="53"/>
      <c r="I5516" s="20"/>
    </row>
    <row r="5517" spans="1:9" x14ac:dyDescent="0.25">
      <c r="A5517" s="52" t="s">
        <v>1440</v>
      </c>
      <c r="B5517" s="52" t="s">
        <v>657</v>
      </c>
      <c r="C5517" s="40" t="s">
        <v>86</v>
      </c>
      <c r="D5517" s="53" t="s">
        <v>926</v>
      </c>
      <c r="E5517" s="53"/>
      <c r="F5517" s="53"/>
      <c r="G5517" s="53"/>
      <c r="H5517" s="53"/>
      <c r="I5517" s="20"/>
    </row>
    <row r="5518" spans="1:9" x14ac:dyDescent="0.25">
      <c r="A5518" s="52" t="s">
        <v>1440</v>
      </c>
      <c r="B5518" s="52" t="s">
        <v>657</v>
      </c>
      <c r="C5518" s="40" t="s">
        <v>86</v>
      </c>
      <c r="D5518" s="53" t="s">
        <v>927</v>
      </c>
      <c r="E5518" s="53"/>
      <c r="F5518" s="53"/>
      <c r="G5518" s="53"/>
      <c r="H5518" s="53"/>
      <c r="I5518" s="20"/>
    </row>
    <row r="5519" spans="1:9" x14ac:dyDescent="0.25">
      <c r="A5519" s="52" t="s">
        <v>1440</v>
      </c>
      <c r="B5519" s="52" t="s">
        <v>657</v>
      </c>
      <c r="C5519" s="40" t="s">
        <v>86</v>
      </c>
      <c r="D5519" s="53" t="s">
        <v>928</v>
      </c>
      <c r="E5519" s="53"/>
      <c r="F5519" s="53"/>
      <c r="G5519" s="53"/>
      <c r="H5519" s="53"/>
      <c r="I5519" s="20"/>
    </row>
    <row r="5520" spans="1:9" x14ac:dyDescent="0.25">
      <c r="A5520" s="52" t="s">
        <v>1440</v>
      </c>
      <c r="B5520" s="52" t="s">
        <v>657</v>
      </c>
      <c r="C5520" s="40" t="s">
        <v>86</v>
      </c>
      <c r="D5520" s="53" t="s">
        <v>929</v>
      </c>
      <c r="E5520" s="53"/>
      <c r="F5520" s="53"/>
      <c r="G5520" s="53"/>
      <c r="H5520" s="53"/>
      <c r="I5520" s="20"/>
    </row>
    <row r="5521" spans="1:9" x14ac:dyDescent="0.25">
      <c r="A5521" s="52" t="s">
        <v>1440</v>
      </c>
      <c r="B5521" s="52" t="s">
        <v>657</v>
      </c>
      <c r="C5521" s="40" t="s">
        <v>86</v>
      </c>
      <c r="D5521" s="53" t="s">
        <v>930</v>
      </c>
      <c r="E5521" s="53"/>
      <c r="F5521" s="53"/>
      <c r="G5521" s="53"/>
      <c r="H5521" s="53"/>
      <c r="I5521" s="20"/>
    </row>
    <row r="5522" spans="1:9" x14ac:dyDescent="0.25">
      <c r="A5522" s="52" t="s">
        <v>1440</v>
      </c>
      <c r="B5522" s="52" t="s">
        <v>657</v>
      </c>
      <c r="C5522" s="40" t="s">
        <v>86</v>
      </c>
      <c r="D5522" s="53" t="s">
        <v>1335</v>
      </c>
      <c r="E5522" s="53"/>
      <c r="F5522" s="53"/>
      <c r="G5522" s="53"/>
      <c r="H5522" s="53"/>
      <c r="I5522" s="20"/>
    </row>
    <row r="5523" spans="1:9" x14ac:dyDescent="0.25">
      <c r="A5523" s="52" t="s">
        <v>1440</v>
      </c>
      <c r="B5523" s="52" t="s">
        <v>657</v>
      </c>
      <c r="C5523" s="40" t="s">
        <v>86</v>
      </c>
      <c r="D5523" s="53" t="s">
        <v>1491</v>
      </c>
      <c r="E5523" s="53"/>
      <c r="F5523" s="53"/>
      <c r="G5523" s="53"/>
      <c r="H5523" s="53"/>
      <c r="I5523" s="20"/>
    </row>
    <row r="5524" spans="1:9" x14ac:dyDescent="0.25">
      <c r="A5524" s="52" t="s">
        <v>1440</v>
      </c>
      <c r="B5524" s="52" t="s">
        <v>657</v>
      </c>
      <c r="C5524" s="40" t="s">
        <v>86</v>
      </c>
      <c r="D5524" s="53" t="s">
        <v>1492</v>
      </c>
      <c r="E5524" s="53"/>
      <c r="F5524" s="53"/>
      <c r="G5524" s="53"/>
      <c r="H5524" s="53"/>
      <c r="I5524" s="20"/>
    </row>
    <row r="5525" spans="1:9" x14ac:dyDescent="0.25">
      <c r="A5525" s="52" t="s">
        <v>1440</v>
      </c>
      <c r="B5525" s="52" t="s">
        <v>657</v>
      </c>
      <c r="C5525" s="40" t="s">
        <v>86</v>
      </c>
      <c r="D5525" s="53" t="s">
        <v>941</v>
      </c>
      <c r="E5525" s="53"/>
      <c r="F5525" s="53"/>
      <c r="G5525" s="53"/>
      <c r="H5525" s="53"/>
      <c r="I5525" s="20"/>
    </row>
    <row r="5526" spans="1:9" x14ac:dyDescent="0.25">
      <c r="A5526" s="52" t="s">
        <v>1440</v>
      </c>
      <c r="B5526" s="52" t="s">
        <v>657</v>
      </c>
      <c r="C5526" s="40" t="s">
        <v>86</v>
      </c>
      <c r="D5526" s="53" t="s">
        <v>1493</v>
      </c>
      <c r="E5526" s="53"/>
      <c r="F5526" s="53"/>
      <c r="G5526" s="53"/>
      <c r="H5526" s="53"/>
      <c r="I5526" s="20"/>
    </row>
    <row r="5527" spans="1:9" x14ac:dyDescent="0.25">
      <c r="A5527" s="52" t="s">
        <v>1440</v>
      </c>
      <c r="B5527" s="52" t="s">
        <v>657</v>
      </c>
      <c r="C5527" s="40" t="s">
        <v>86</v>
      </c>
      <c r="D5527" s="53" t="s">
        <v>1494</v>
      </c>
      <c r="E5527" s="53"/>
      <c r="F5527" s="53"/>
      <c r="G5527" s="53"/>
      <c r="H5527" s="53"/>
      <c r="I5527" s="20"/>
    </row>
    <row r="5528" spans="1:9" x14ac:dyDescent="0.25">
      <c r="A5528" s="52" t="s">
        <v>1440</v>
      </c>
      <c r="B5528" s="52" t="s">
        <v>657</v>
      </c>
      <c r="C5528" s="40" t="s">
        <v>86</v>
      </c>
      <c r="D5528" s="53" t="s">
        <v>1495</v>
      </c>
      <c r="E5528" s="53"/>
      <c r="F5528" s="53"/>
      <c r="G5528" s="53"/>
      <c r="H5528" s="53"/>
      <c r="I5528" s="20"/>
    </row>
    <row r="5529" spans="1:9" x14ac:dyDescent="0.25">
      <c r="A5529" s="52" t="s">
        <v>1440</v>
      </c>
      <c r="B5529" s="52" t="s">
        <v>657</v>
      </c>
      <c r="C5529" s="40" t="s">
        <v>86</v>
      </c>
      <c r="D5529" s="53" t="s">
        <v>1496</v>
      </c>
      <c r="E5529" s="53"/>
      <c r="F5529" s="53"/>
      <c r="G5529" s="53"/>
      <c r="H5529" s="53"/>
      <c r="I5529" s="20"/>
    </row>
    <row r="5530" spans="1:9" x14ac:dyDescent="0.25">
      <c r="A5530" s="52" t="s">
        <v>1440</v>
      </c>
      <c r="B5530" s="52" t="s">
        <v>657</v>
      </c>
      <c r="C5530" s="40" t="s">
        <v>86</v>
      </c>
      <c r="D5530" s="53" t="s">
        <v>1497</v>
      </c>
      <c r="E5530" s="53"/>
      <c r="F5530" s="53"/>
      <c r="G5530" s="53"/>
      <c r="H5530" s="53"/>
      <c r="I5530" s="20"/>
    </row>
    <row r="5531" spans="1:9" x14ac:dyDescent="0.25">
      <c r="A5531" s="52" t="s">
        <v>1440</v>
      </c>
      <c r="B5531" s="52" t="s">
        <v>657</v>
      </c>
      <c r="C5531" s="40" t="s">
        <v>86</v>
      </c>
      <c r="D5531" s="53" t="s">
        <v>1498</v>
      </c>
      <c r="E5531" s="53"/>
      <c r="F5531" s="53"/>
      <c r="G5531" s="53"/>
      <c r="H5531" s="53"/>
      <c r="I5531" s="20"/>
    </row>
    <row r="5532" spans="1:9" x14ac:dyDescent="0.25">
      <c r="A5532" s="52" t="s">
        <v>1440</v>
      </c>
      <c r="B5532" s="52" t="s">
        <v>657</v>
      </c>
      <c r="C5532" s="40" t="s">
        <v>86</v>
      </c>
      <c r="D5532" s="53" t="s">
        <v>1499</v>
      </c>
      <c r="E5532" s="53"/>
      <c r="F5532" s="53"/>
      <c r="G5532" s="53"/>
      <c r="H5532" s="53"/>
      <c r="I5532" s="20"/>
    </row>
    <row r="5533" spans="1:9" x14ac:dyDescent="0.25">
      <c r="A5533" s="52" t="s">
        <v>1440</v>
      </c>
      <c r="B5533" s="52" t="s">
        <v>657</v>
      </c>
      <c r="C5533" s="40" t="s">
        <v>86</v>
      </c>
      <c r="D5533" s="53" t="s">
        <v>1500</v>
      </c>
      <c r="E5533" s="53"/>
      <c r="F5533" s="53"/>
      <c r="G5533" s="53"/>
      <c r="H5533" s="53"/>
      <c r="I5533" s="20"/>
    </row>
    <row r="5534" spans="1:9" x14ac:dyDescent="0.25">
      <c r="A5534" s="52" t="s">
        <v>1440</v>
      </c>
      <c r="B5534" s="52" t="s">
        <v>657</v>
      </c>
      <c r="C5534" s="40" t="s">
        <v>86</v>
      </c>
      <c r="D5534" s="53" t="s">
        <v>1501</v>
      </c>
      <c r="E5534" s="53"/>
      <c r="F5534" s="53"/>
      <c r="G5534" s="53"/>
      <c r="H5534" s="53"/>
      <c r="I5534" s="20"/>
    </row>
    <row r="5535" spans="1:9" x14ac:dyDescent="0.25">
      <c r="A5535" s="52" t="s">
        <v>1440</v>
      </c>
      <c r="B5535" s="52" t="s">
        <v>657</v>
      </c>
      <c r="C5535" s="40" t="s">
        <v>86</v>
      </c>
      <c r="D5535" s="53" t="s">
        <v>1502</v>
      </c>
      <c r="E5535" s="53"/>
      <c r="F5535" s="53"/>
      <c r="G5535" s="53"/>
      <c r="H5535" s="53"/>
      <c r="I5535" s="20"/>
    </row>
    <row r="5536" spans="1:9" x14ac:dyDescent="0.25">
      <c r="A5536" s="52" t="s">
        <v>1440</v>
      </c>
      <c r="B5536" s="52" t="s">
        <v>657</v>
      </c>
      <c r="C5536" s="40" t="s">
        <v>86</v>
      </c>
      <c r="D5536" s="53" t="s">
        <v>1503</v>
      </c>
      <c r="E5536" s="53"/>
      <c r="F5536" s="53"/>
      <c r="G5536" s="53"/>
      <c r="H5536" s="53"/>
      <c r="I5536" s="20"/>
    </row>
    <row r="5537" spans="1:9" x14ac:dyDescent="0.25">
      <c r="A5537" s="52" t="s">
        <v>1440</v>
      </c>
      <c r="B5537" s="52" t="s">
        <v>657</v>
      </c>
      <c r="C5537" s="40" t="s">
        <v>86</v>
      </c>
      <c r="D5537" s="53" t="s">
        <v>1504</v>
      </c>
      <c r="E5537" s="53"/>
      <c r="F5537" s="53"/>
      <c r="G5537" s="53"/>
      <c r="H5537" s="53"/>
      <c r="I5537" s="20"/>
    </row>
    <row r="5538" spans="1:9" x14ac:dyDescent="0.25">
      <c r="A5538" s="52" t="s">
        <v>1440</v>
      </c>
      <c r="B5538" s="52" t="s">
        <v>657</v>
      </c>
      <c r="C5538" s="40" t="s">
        <v>86</v>
      </c>
      <c r="D5538" s="53" t="s">
        <v>1505</v>
      </c>
      <c r="E5538" s="41" t="s">
        <v>21</v>
      </c>
      <c r="F5538" s="41" t="s">
        <v>26</v>
      </c>
      <c r="G5538" s="53" t="s">
        <v>886</v>
      </c>
      <c r="H5538" s="12" t="s">
        <v>101</v>
      </c>
      <c r="I5538" s="20">
        <v>90</v>
      </c>
    </row>
    <row r="5539" spans="1:9" x14ac:dyDescent="0.25">
      <c r="A5539" s="52" t="s">
        <v>1440</v>
      </c>
      <c r="B5539" s="52" t="s">
        <v>657</v>
      </c>
      <c r="C5539" s="40" t="s">
        <v>86</v>
      </c>
      <c r="D5539" s="53" t="s">
        <v>1515</v>
      </c>
      <c r="E5539" s="41" t="s">
        <v>21</v>
      </c>
      <c r="F5539" s="41" t="s">
        <v>26</v>
      </c>
      <c r="G5539" s="41" t="s">
        <v>760</v>
      </c>
      <c r="H5539" s="12" t="s">
        <v>101</v>
      </c>
      <c r="I5539" s="20">
        <v>108</v>
      </c>
    </row>
    <row r="5540" spans="1:9" x14ac:dyDescent="0.25">
      <c r="A5540" s="58" t="s">
        <v>254</v>
      </c>
      <c r="B5540" s="59" t="s">
        <v>658</v>
      </c>
      <c r="C5540" s="60" t="s">
        <v>2</v>
      </c>
      <c r="D5540" s="61" t="s">
        <v>111</v>
      </c>
      <c r="E5540" s="61" t="s">
        <v>15</v>
      </c>
      <c r="F5540" s="31" t="s">
        <v>17</v>
      </c>
      <c r="G5540" s="62" t="s">
        <v>103</v>
      </c>
      <c r="H5540" s="33" t="s">
        <v>96</v>
      </c>
      <c r="I5540" s="34">
        <v>1</v>
      </c>
    </row>
    <row r="5541" spans="1:9" x14ac:dyDescent="0.25">
      <c r="A5541" s="58" t="s">
        <v>254</v>
      </c>
      <c r="B5541" s="59" t="s">
        <v>658</v>
      </c>
      <c r="C5541" s="60" t="s">
        <v>7</v>
      </c>
      <c r="D5541" s="61" t="s">
        <v>111</v>
      </c>
      <c r="E5541" s="61" t="s">
        <v>15</v>
      </c>
      <c r="F5541" s="31" t="s">
        <v>17</v>
      </c>
      <c r="G5541" s="62" t="s">
        <v>103</v>
      </c>
      <c r="H5541" s="33" t="s">
        <v>96</v>
      </c>
      <c r="I5541" s="34">
        <v>1</v>
      </c>
    </row>
    <row r="5542" spans="1:9" x14ac:dyDescent="0.25">
      <c r="A5542" s="58" t="s">
        <v>254</v>
      </c>
      <c r="B5542" s="59" t="s">
        <v>658</v>
      </c>
      <c r="C5542" s="60" t="s">
        <v>5</v>
      </c>
      <c r="D5542" s="61" t="s">
        <v>111</v>
      </c>
      <c r="E5542" s="61" t="s">
        <v>15</v>
      </c>
      <c r="F5542" s="31" t="s">
        <v>17</v>
      </c>
      <c r="G5542" s="62" t="s">
        <v>103</v>
      </c>
      <c r="H5542" s="33" t="s">
        <v>96</v>
      </c>
      <c r="I5542" s="34">
        <v>1</v>
      </c>
    </row>
    <row r="5543" spans="1:9" x14ac:dyDescent="0.25">
      <c r="A5543" s="58" t="s">
        <v>254</v>
      </c>
      <c r="B5543" s="59" t="s">
        <v>658</v>
      </c>
      <c r="C5543" s="60" t="s">
        <v>22</v>
      </c>
      <c r="D5543" s="61" t="s">
        <v>111</v>
      </c>
      <c r="E5543" s="61" t="s">
        <v>15</v>
      </c>
      <c r="F5543" s="31" t="s">
        <v>17</v>
      </c>
      <c r="G5543" s="62" t="s">
        <v>103</v>
      </c>
      <c r="H5543" s="33" t="s">
        <v>96</v>
      </c>
      <c r="I5543" s="34">
        <v>1</v>
      </c>
    </row>
    <row r="5544" spans="1:9" x14ac:dyDescent="0.25">
      <c r="A5544" s="58" t="s">
        <v>254</v>
      </c>
      <c r="B5544" s="59" t="s">
        <v>658</v>
      </c>
      <c r="C5544" s="60" t="s">
        <v>150</v>
      </c>
      <c r="D5544" s="61" t="s">
        <v>111</v>
      </c>
      <c r="E5544" s="61" t="s">
        <v>15</v>
      </c>
      <c r="F5544" s="31" t="s">
        <v>17</v>
      </c>
      <c r="G5544" s="62" t="s">
        <v>103</v>
      </c>
      <c r="H5544" s="33" t="s">
        <v>96</v>
      </c>
      <c r="I5544" s="34">
        <v>1</v>
      </c>
    </row>
    <row r="5545" spans="1:9" x14ac:dyDescent="0.25">
      <c r="A5545" s="20" t="s">
        <v>68</v>
      </c>
      <c r="B5545" s="20" t="s">
        <v>824</v>
      </c>
      <c r="C5545" s="20" t="s">
        <v>67</v>
      </c>
      <c r="D5545" t="s">
        <v>1220</v>
      </c>
      <c r="E5545"/>
      <c r="F5545"/>
      <c r="G5545"/>
      <c r="H5545"/>
      <c r="I5545" s="20"/>
    </row>
    <row r="5546" spans="1:9" x14ac:dyDescent="0.25">
      <c r="A5546" s="20" t="s">
        <v>68</v>
      </c>
      <c r="B5546" s="20" t="s">
        <v>824</v>
      </c>
      <c r="C5546" s="20" t="s">
        <v>67</v>
      </c>
      <c r="D5546" t="s">
        <v>1536</v>
      </c>
      <c r="E5546"/>
      <c r="F5546"/>
      <c r="G5546"/>
      <c r="H5546"/>
      <c r="I5546" s="20"/>
    </row>
    <row r="5547" spans="1:9" x14ac:dyDescent="0.25">
      <c r="A5547" s="20" t="s">
        <v>68</v>
      </c>
      <c r="B5547" s="20" t="s">
        <v>824</v>
      </c>
      <c r="C5547" s="20" t="s">
        <v>67</v>
      </c>
      <c r="D5547" t="s">
        <v>1537</v>
      </c>
      <c r="E5547"/>
      <c r="F5547"/>
      <c r="G5547"/>
      <c r="H5547"/>
      <c r="I5547" s="20"/>
    </row>
    <row r="5548" spans="1:9" x14ac:dyDescent="0.25">
      <c r="A5548" s="20" t="s">
        <v>68</v>
      </c>
      <c r="B5548" s="20" t="s">
        <v>824</v>
      </c>
      <c r="C5548" s="20" t="s">
        <v>67</v>
      </c>
      <c r="D5548" t="s">
        <v>1538</v>
      </c>
      <c r="E5548"/>
      <c r="F5548"/>
      <c r="G5548"/>
      <c r="H5548"/>
      <c r="I5548" s="20"/>
    </row>
    <row r="5549" spans="1:9" x14ac:dyDescent="0.25">
      <c r="A5549" s="20" t="s">
        <v>68</v>
      </c>
      <c r="B5549" s="20" t="s">
        <v>824</v>
      </c>
      <c r="C5549" s="20" t="s">
        <v>67</v>
      </c>
      <c r="D5549" t="s">
        <v>1539</v>
      </c>
      <c r="E5549"/>
      <c r="F5549"/>
      <c r="G5549"/>
      <c r="H5549"/>
      <c r="I5549" s="20"/>
    </row>
    <row r="5550" spans="1:9" x14ac:dyDescent="0.25">
      <c r="A5550" s="20" t="s">
        <v>68</v>
      </c>
      <c r="B5550" s="20" t="s">
        <v>824</v>
      </c>
      <c r="C5550" s="20" t="s">
        <v>67</v>
      </c>
      <c r="D5550" t="s">
        <v>1540</v>
      </c>
      <c r="E5550"/>
      <c r="F5550"/>
      <c r="G5550" t="s">
        <v>1602</v>
      </c>
      <c r="H5550" t="s">
        <v>96</v>
      </c>
      <c r="I5550" s="20">
        <v>1</v>
      </c>
    </row>
    <row r="5551" spans="1:9" x14ac:dyDescent="0.25">
      <c r="A5551" s="20" t="s">
        <v>68</v>
      </c>
      <c r="B5551" s="20" t="s">
        <v>824</v>
      </c>
      <c r="C5551" s="20" t="s">
        <v>67</v>
      </c>
      <c r="D5551" t="s">
        <v>1541</v>
      </c>
      <c r="E5551"/>
      <c r="F5551"/>
      <c r="G5551" t="s">
        <v>1603</v>
      </c>
      <c r="H5551" t="s">
        <v>96</v>
      </c>
      <c r="I5551" s="20">
        <v>1</v>
      </c>
    </row>
    <row r="5552" spans="1:9" x14ac:dyDescent="0.25">
      <c r="A5552" s="20" t="s">
        <v>68</v>
      </c>
      <c r="B5552" s="20" t="s">
        <v>824</v>
      </c>
      <c r="C5552" s="20" t="s">
        <v>67</v>
      </c>
      <c r="D5552" t="s">
        <v>1542</v>
      </c>
      <c r="E5552"/>
      <c r="F5552"/>
      <c r="G5552" t="s">
        <v>1602</v>
      </c>
      <c r="H5552" t="s">
        <v>96</v>
      </c>
      <c r="I5552" s="20">
        <v>1</v>
      </c>
    </row>
    <row r="5553" spans="1:9" x14ac:dyDescent="0.25">
      <c r="A5553" s="20" t="s">
        <v>68</v>
      </c>
      <c r="B5553" s="20" t="s">
        <v>824</v>
      </c>
      <c r="C5553" s="20" t="s">
        <v>67</v>
      </c>
      <c r="D5553" t="s">
        <v>1543</v>
      </c>
      <c r="E5553"/>
      <c r="F5553"/>
      <c r="G5553" t="s">
        <v>1603</v>
      </c>
      <c r="H5553" t="s">
        <v>96</v>
      </c>
      <c r="I5553" s="20">
        <v>1</v>
      </c>
    </row>
    <row r="5554" spans="1:9" x14ac:dyDescent="0.25">
      <c r="A5554" s="20" t="s">
        <v>68</v>
      </c>
      <c r="B5554" s="20" t="s">
        <v>824</v>
      </c>
      <c r="C5554" s="20" t="s">
        <v>67</v>
      </c>
      <c r="D5554" t="s">
        <v>1544</v>
      </c>
      <c r="E5554"/>
      <c r="F5554"/>
      <c r="G5554"/>
      <c r="H5554"/>
      <c r="I5554" s="20"/>
    </row>
    <row r="5555" spans="1:9" x14ac:dyDescent="0.25">
      <c r="A5555" s="20" t="s">
        <v>68</v>
      </c>
      <c r="B5555" s="20" t="s">
        <v>824</v>
      </c>
      <c r="C5555" s="20" t="s">
        <v>67</v>
      </c>
      <c r="D5555" t="s">
        <v>1545</v>
      </c>
      <c r="E5555"/>
      <c r="F5555"/>
      <c r="G5555"/>
      <c r="H5555"/>
      <c r="I5555" s="20"/>
    </row>
    <row r="5556" spans="1:9" x14ac:dyDescent="0.25">
      <c r="A5556" s="20" t="s">
        <v>68</v>
      </c>
      <c r="B5556" s="20" t="s">
        <v>824</v>
      </c>
      <c r="C5556" s="20" t="s">
        <v>67</v>
      </c>
      <c r="D5556" t="s">
        <v>1546</v>
      </c>
      <c r="E5556"/>
      <c r="F5556"/>
      <c r="G5556"/>
      <c r="H5556"/>
      <c r="I5556" s="20"/>
    </row>
    <row r="5557" spans="1:9" x14ac:dyDescent="0.25">
      <c r="A5557" s="20" t="s">
        <v>68</v>
      </c>
      <c r="B5557" s="20" t="s">
        <v>824</v>
      </c>
      <c r="C5557" s="20" t="s">
        <v>67</v>
      </c>
      <c r="D5557" t="s">
        <v>1547</v>
      </c>
      <c r="E5557"/>
      <c r="F5557"/>
      <c r="G5557"/>
      <c r="H5557"/>
      <c r="I5557" s="20"/>
    </row>
    <row r="5558" spans="1:9" x14ac:dyDescent="0.25">
      <c r="A5558" s="20" t="s">
        <v>68</v>
      </c>
      <c r="B5558" s="20" t="s">
        <v>824</v>
      </c>
      <c r="C5558" s="20" t="s">
        <v>67</v>
      </c>
      <c r="D5558" t="s">
        <v>1548</v>
      </c>
      <c r="E5558"/>
      <c r="F5558"/>
      <c r="G5558"/>
      <c r="H5558"/>
      <c r="I5558" s="20"/>
    </row>
    <row r="5559" spans="1:9" x14ac:dyDescent="0.25">
      <c r="A5559" s="20" t="s">
        <v>68</v>
      </c>
      <c r="B5559" s="20" t="s">
        <v>824</v>
      </c>
      <c r="C5559" s="20" t="s">
        <v>67</v>
      </c>
      <c r="D5559" t="s">
        <v>1549</v>
      </c>
      <c r="E5559"/>
      <c r="F5559"/>
      <c r="G5559"/>
      <c r="H5559"/>
      <c r="I5559" s="20"/>
    </row>
    <row r="5560" spans="1:9" x14ac:dyDescent="0.25">
      <c r="A5560" s="20" t="s">
        <v>68</v>
      </c>
      <c r="B5560" s="20" t="s">
        <v>824</v>
      </c>
      <c r="C5560" s="20" t="s">
        <v>67</v>
      </c>
      <c r="D5560" t="s">
        <v>1550</v>
      </c>
      <c r="E5560"/>
      <c r="F5560"/>
      <c r="G5560"/>
      <c r="H5560"/>
      <c r="I5560" s="20"/>
    </row>
    <row r="5561" spans="1:9" x14ac:dyDescent="0.25">
      <c r="A5561" s="20" t="s">
        <v>68</v>
      </c>
      <c r="B5561" s="20" t="s">
        <v>824</v>
      </c>
      <c r="C5561" s="20" t="s">
        <v>67</v>
      </c>
      <c r="D5561" t="s">
        <v>1551</v>
      </c>
      <c r="E5561"/>
      <c r="F5561"/>
      <c r="G5561"/>
      <c r="H5561"/>
      <c r="I5561" s="20"/>
    </row>
    <row r="5562" spans="1:9" x14ac:dyDescent="0.25">
      <c r="A5562" s="20" t="s">
        <v>68</v>
      </c>
      <c r="B5562" s="20" t="s">
        <v>824</v>
      </c>
      <c r="C5562" s="20" t="s">
        <v>67</v>
      </c>
      <c r="D5562" t="s">
        <v>1552</v>
      </c>
      <c r="E5562"/>
      <c r="F5562"/>
      <c r="G5562"/>
      <c r="H5562"/>
      <c r="I5562" s="20"/>
    </row>
    <row r="5563" spans="1:9" x14ac:dyDescent="0.25">
      <c r="A5563" s="20" t="s">
        <v>68</v>
      </c>
      <c r="B5563" s="20" t="s">
        <v>824</v>
      </c>
      <c r="C5563" s="20" t="s">
        <v>67</v>
      </c>
      <c r="D5563" t="s">
        <v>1553</v>
      </c>
      <c r="E5563"/>
      <c r="F5563"/>
      <c r="G5563" t="s">
        <v>197</v>
      </c>
      <c r="H5563"/>
      <c r="I5563" s="20"/>
    </row>
    <row r="5564" spans="1:9" x14ac:dyDescent="0.25">
      <c r="A5564" s="20" t="s">
        <v>68</v>
      </c>
      <c r="B5564" s="20" t="s">
        <v>824</v>
      </c>
      <c r="C5564" s="20" t="s">
        <v>67</v>
      </c>
      <c r="D5564" t="s">
        <v>1554</v>
      </c>
      <c r="E5564"/>
      <c r="F5564"/>
      <c r="G5564"/>
      <c r="H5564"/>
      <c r="I5564" s="20"/>
    </row>
    <row r="5565" spans="1:9" x14ac:dyDescent="0.25">
      <c r="A5565" s="20" t="s">
        <v>68</v>
      </c>
      <c r="B5565" s="20" t="s">
        <v>824</v>
      </c>
      <c r="C5565" s="20" t="s">
        <v>67</v>
      </c>
      <c r="D5565" t="s">
        <v>1555</v>
      </c>
      <c r="E5565"/>
      <c r="F5565"/>
      <c r="G5565"/>
      <c r="H5565"/>
      <c r="I5565" s="20"/>
    </row>
    <row r="5566" spans="1:9" x14ac:dyDescent="0.25">
      <c r="A5566" s="20" t="s">
        <v>68</v>
      </c>
      <c r="B5566" s="20" t="s">
        <v>824</v>
      </c>
      <c r="C5566" s="20" t="s">
        <v>67</v>
      </c>
      <c r="D5566" t="s">
        <v>1556</v>
      </c>
      <c r="E5566"/>
      <c r="F5566"/>
      <c r="G5566"/>
      <c r="H5566"/>
      <c r="I5566" s="20"/>
    </row>
    <row r="5567" spans="1:9" x14ac:dyDescent="0.25">
      <c r="A5567" s="20" t="s">
        <v>68</v>
      </c>
      <c r="B5567" s="20" t="s">
        <v>824</v>
      </c>
      <c r="C5567" s="20" t="s">
        <v>67</v>
      </c>
      <c r="D5567" t="s">
        <v>1557</v>
      </c>
      <c r="E5567"/>
      <c r="F5567"/>
      <c r="G5567"/>
      <c r="H5567"/>
      <c r="I5567" s="20"/>
    </row>
    <row r="5568" spans="1:9" x14ac:dyDescent="0.25">
      <c r="A5568" s="20" t="s">
        <v>68</v>
      </c>
      <c r="B5568" s="20" t="s">
        <v>824</v>
      </c>
      <c r="C5568" s="20" t="s">
        <v>67</v>
      </c>
      <c r="D5568" t="s">
        <v>1558</v>
      </c>
      <c r="E5568"/>
      <c r="F5568"/>
      <c r="G5568" t="s">
        <v>197</v>
      </c>
      <c r="H5568"/>
      <c r="I5568" s="20"/>
    </row>
    <row r="5569" spans="1:9" x14ac:dyDescent="0.25">
      <c r="A5569" s="20" t="s">
        <v>68</v>
      </c>
      <c r="B5569" s="20" t="s">
        <v>824</v>
      </c>
      <c r="C5569" s="20" t="s">
        <v>67</v>
      </c>
      <c r="D5569" t="s">
        <v>1559</v>
      </c>
      <c r="E5569"/>
      <c r="F5569"/>
      <c r="G5569" t="s">
        <v>197</v>
      </c>
      <c r="H5569"/>
      <c r="I5569" s="20"/>
    </row>
    <row r="5570" spans="1:9" x14ac:dyDescent="0.25">
      <c r="A5570" s="20" t="s">
        <v>68</v>
      </c>
      <c r="B5570" s="20" t="s">
        <v>824</v>
      </c>
      <c r="C5570" s="20" t="s">
        <v>67</v>
      </c>
      <c r="D5570" t="s">
        <v>1560</v>
      </c>
      <c r="E5570"/>
      <c r="F5570"/>
      <c r="G5570" t="s">
        <v>197</v>
      </c>
      <c r="H5570"/>
      <c r="I5570" s="20"/>
    </row>
    <row r="5571" spans="1:9" x14ac:dyDescent="0.25">
      <c r="A5571" s="20" t="s">
        <v>68</v>
      </c>
      <c r="B5571" s="20" t="s">
        <v>824</v>
      </c>
      <c r="C5571" s="20" t="s">
        <v>67</v>
      </c>
      <c r="D5571" t="s">
        <v>1561</v>
      </c>
      <c r="E5571"/>
      <c r="F5571"/>
      <c r="G5571" t="s">
        <v>197</v>
      </c>
      <c r="H5571"/>
      <c r="I5571" s="20"/>
    </row>
    <row r="5572" spans="1:9" x14ac:dyDescent="0.25">
      <c r="A5572" s="20" t="s">
        <v>68</v>
      </c>
      <c r="B5572" s="20" t="s">
        <v>824</v>
      </c>
      <c r="C5572" s="20" t="s">
        <v>67</v>
      </c>
      <c r="D5572" t="s">
        <v>1562</v>
      </c>
      <c r="E5572"/>
      <c r="F5572"/>
      <c r="G5572" t="s">
        <v>197</v>
      </c>
      <c r="H5572"/>
      <c r="I5572" s="20"/>
    </row>
    <row r="5573" spans="1:9" x14ac:dyDescent="0.25">
      <c r="A5573" s="20" t="s">
        <v>68</v>
      </c>
      <c r="B5573" s="20" t="s">
        <v>824</v>
      </c>
      <c r="C5573" s="20" t="s">
        <v>67</v>
      </c>
      <c r="D5573" t="s">
        <v>1563</v>
      </c>
      <c r="E5573"/>
      <c r="F5573"/>
      <c r="G5573" t="s">
        <v>197</v>
      </c>
      <c r="H5573"/>
      <c r="I5573" s="20"/>
    </row>
    <row r="5574" spans="1:9" x14ac:dyDescent="0.25">
      <c r="A5574" s="20" t="s">
        <v>68</v>
      </c>
      <c r="B5574" s="20" t="s">
        <v>824</v>
      </c>
      <c r="C5574" s="20" t="s">
        <v>67</v>
      </c>
      <c r="D5574" t="s">
        <v>1564</v>
      </c>
      <c r="E5574"/>
      <c r="F5574"/>
      <c r="G5574" t="s">
        <v>197</v>
      </c>
      <c r="H5574"/>
      <c r="I5574" s="20"/>
    </row>
    <row r="5575" spans="1:9" x14ac:dyDescent="0.25">
      <c r="A5575" s="20" t="s">
        <v>68</v>
      </c>
      <c r="B5575" s="20" t="s">
        <v>824</v>
      </c>
      <c r="C5575" s="20" t="s">
        <v>67</v>
      </c>
      <c r="D5575" t="s">
        <v>1565</v>
      </c>
      <c r="E5575"/>
      <c r="F5575"/>
      <c r="G5575" t="s">
        <v>197</v>
      </c>
      <c r="H5575"/>
      <c r="I5575" s="20"/>
    </row>
    <row r="5576" spans="1:9" x14ac:dyDescent="0.25">
      <c r="A5576" s="20" t="s">
        <v>68</v>
      </c>
      <c r="B5576" s="20" t="s">
        <v>824</v>
      </c>
      <c r="C5576" s="20" t="s">
        <v>67</v>
      </c>
      <c r="D5576" t="s">
        <v>1566</v>
      </c>
      <c r="E5576"/>
      <c r="F5576"/>
      <c r="G5576" t="s">
        <v>197</v>
      </c>
      <c r="H5576"/>
      <c r="I5576" s="20"/>
    </row>
    <row r="5577" spans="1:9" x14ac:dyDescent="0.25">
      <c r="A5577" s="20" t="s">
        <v>68</v>
      </c>
      <c r="B5577" s="20" t="s">
        <v>824</v>
      </c>
      <c r="C5577" s="20" t="s">
        <v>67</v>
      </c>
      <c r="D5577" t="s">
        <v>1567</v>
      </c>
      <c r="E5577"/>
      <c r="F5577"/>
      <c r="G5577" t="s">
        <v>197</v>
      </c>
      <c r="H5577"/>
      <c r="I5577" s="20"/>
    </row>
    <row r="5578" spans="1:9" x14ac:dyDescent="0.25">
      <c r="A5578" s="20" t="s">
        <v>68</v>
      </c>
      <c r="B5578" s="20" t="s">
        <v>824</v>
      </c>
      <c r="C5578" s="20" t="s">
        <v>67</v>
      </c>
      <c r="D5578" t="s">
        <v>1568</v>
      </c>
      <c r="E5578"/>
      <c r="F5578"/>
      <c r="G5578" t="s">
        <v>197</v>
      </c>
      <c r="H5578"/>
      <c r="I5578" s="20"/>
    </row>
    <row r="5579" spans="1:9" x14ac:dyDescent="0.25">
      <c r="A5579" s="20" t="s">
        <v>68</v>
      </c>
      <c r="B5579" s="20" t="s">
        <v>824</v>
      </c>
      <c r="C5579" s="20" t="s">
        <v>67</v>
      </c>
      <c r="D5579" t="s">
        <v>1569</v>
      </c>
      <c r="E5579"/>
      <c r="F5579"/>
      <c r="G5579" t="s">
        <v>197</v>
      </c>
      <c r="H5579"/>
      <c r="I5579" s="20"/>
    </row>
    <row r="5580" spans="1:9" x14ac:dyDescent="0.25">
      <c r="A5580" s="20" t="s">
        <v>68</v>
      </c>
      <c r="B5580" s="20" t="s">
        <v>824</v>
      </c>
      <c r="C5580" s="20" t="s">
        <v>67</v>
      </c>
      <c r="D5580" t="s">
        <v>1570</v>
      </c>
      <c r="E5580"/>
      <c r="F5580"/>
      <c r="G5580" t="s">
        <v>197</v>
      </c>
      <c r="H5580"/>
      <c r="I5580" s="20"/>
    </row>
    <row r="5581" spans="1:9" x14ac:dyDescent="0.25">
      <c r="A5581" s="20" t="s">
        <v>68</v>
      </c>
      <c r="B5581" s="20" t="s">
        <v>824</v>
      </c>
      <c r="C5581" s="20" t="s">
        <v>67</v>
      </c>
      <c r="D5581" t="s">
        <v>1571</v>
      </c>
      <c r="E5581"/>
      <c r="F5581"/>
      <c r="G5581" t="s">
        <v>197</v>
      </c>
      <c r="H5581"/>
      <c r="I5581" s="20"/>
    </row>
    <row r="5582" spans="1:9" x14ac:dyDescent="0.25">
      <c r="A5582" s="20" t="s">
        <v>68</v>
      </c>
      <c r="B5582" s="20" t="s">
        <v>824</v>
      </c>
      <c r="C5582" s="20" t="s">
        <v>67</v>
      </c>
      <c r="D5582" t="s">
        <v>1572</v>
      </c>
      <c r="E5582"/>
      <c r="F5582"/>
      <c r="G5582" t="s">
        <v>197</v>
      </c>
      <c r="H5582"/>
      <c r="I5582" s="20"/>
    </row>
    <row r="5583" spans="1:9" x14ac:dyDescent="0.25">
      <c r="A5583" s="20" t="s">
        <v>68</v>
      </c>
      <c r="B5583" s="20" t="s">
        <v>824</v>
      </c>
      <c r="C5583" s="20" t="s">
        <v>67</v>
      </c>
      <c r="D5583" t="s">
        <v>1573</v>
      </c>
      <c r="E5583"/>
      <c r="F5583"/>
      <c r="G5583" t="s">
        <v>197</v>
      </c>
      <c r="H5583"/>
      <c r="I5583" s="20"/>
    </row>
    <row r="5584" spans="1:9" x14ac:dyDescent="0.25">
      <c r="A5584" s="20" t="s">
        <v>68</v>
      </c>
      <c r="B5584" s="20" t="s">
        <v>824</v>
      </c>
      <c r="C5584" s="20" t="s">
        <v>67</v>
      </c>
      <c r="D5584" t="s">
        <v>1574</v>
      </c>
      <c r="E5584"/>
      <c r="F5584"/>
      <c r="G5584" t="s">
        <v>197</v>
      </c>
      <c r="H5584"/>
      <c r="I5584" s="20"/>
    </row>
    <row r="5585" spans="1:9" x14ac:dyDescent="0.25">
      <c r="A5585" s="20" t="s">
        <v>68</v>
      </c>
      <c r="B5585" s="20" t="s">
        <v>824</v>
      </c>
      <c r="C5585" s="20" t="s">
        <v>67</v>
      </c>
      <c r="D5585" t="s">
        <v>1575</v>
      </c>
      <c r="E5585"/>
      <c r="F5585"/>
      <c r="G5585" t="s">
        <v>197</v>
      </c>
      <c r="H5585"/>
      <c r="I5585" s="20"/>
    </row>
    <row r="5586" spans="1:9" x14ac:dyDescent="0.25">
      <c r="A5586" s="20" t="s">
        <v>68</v>
      </c>
      <c r="B5586" s="20" t="s">
        <v>824</v>
      </c>
      <c r="C5586" s="20" t="s">
        <v>67</v>
      </c>
      <c r="D5586" t="s">
        <v>1575</v>
      </c>
      <c r="E5586"/>
      <c r="F5586"/>
      <c r="G5586" t="s">
        <v>197</v>
      </c>
      <c r="H5586"/>
      <c r="I5586" s="20"/>
    </row>
    <row r="5587" spans="1:9" x14ac:dyDescent="0.25">
      <c r="A5587" s="20" t="s">
        <v>68</v>
      </c>
      <c r="B5587" s="20" t="s">
        <v>824</v>
      </c>
      <c r="C5587" s="20" t="s">
        <v>67</v>
      </c>
      <c r="D5587" t="s">
        <v>1575</v>
      </c>
      <c r="E5587"/>
      <c r="F5587"/>
      <c r="G5587" t="s">
        <v>197</v>
      </c>
      <c r="H5587"/>
      <c r="I5587" s="20"/>
    </row>
    <row r="5588" spans="1:9" x14ac:dyDescent="0.25">
      <c r="A5588" s="20" t="s">
        <v>68</v>
      </c>
      <c r="B5588" s="20" t="s">
        <v>824</v>
      </c>
      <c r="C5588" s="20" t="s">
        <v>67</v>
      </c>
      <c r="D5588" t="s">
        <v>1576</v>
      </c>
      <c r="E5588"/>
      <c r="F5588"/>
      <c r="G5588" t="s">
        <v>197</v>
      </c>
      <c r="H5588"/>
      <c r="I5588" s="20"/>
    </row>
    <row r="5589" spans="1:9" x14ac:dyDescent="0.25">
      <c r="A5589" s="20" t="s">
        <v>68</v>
      </c>
      <c r="B5589" s="20" t="s">
        <v>824</v>
      </c>
      <c r="C5589" s="20" t="s">
        <v>67</v>
      </c>
      <c r="D5589" t="s">
        <v>1577</v>
      </c>
      <c r="E5589"/>
      <c r="F5589"/>
      <c r="G5589" t="s">
        <v>197</v>
      </c>
      <c r="H5589"/>
      <c r="I5589" s="20"/>
    </row>
    <row r="5590" spans="1:9" x14ac:dyDescent="0.25">
      <c r="A5590" s="20" t="s">
        <v>68</v>
      </c>
      <c r="B5590" s="20" t="s">
        <v>824</v>
      </c>
      <c r="C5590" s="20" t="s">
        <v>67</v>
      </c>
      <c r="D5590" t="s">
        <v>1578</v>
      </c>
      <c r="E5590"/>
      <c r="F5590"/>
      <c r="G5590" t="s">
        <v>197</v>
      </c>
      <c r="H5590"/>
      <c r="I5590" s="20"/>
    </row>
    <row r="5591" spans="1:9" x14ac:dyDescent="0.25">
      <c r="A5591" s="20" t="s">
        <v>68</v>
      </c>
      <c r="B5591" s="20" t="s">
        <v>824</v>
      </c>
      <c r="C5591" s="20" t="s">
        <v>67</v>
      </c>
      <c r="D5591" t="s">
        <v>1579</v>
      </c>
      <c r="E5591"/>
      <c r="F5591"/>
      <c r="G5591" t="s">
        <v>197</v>
      </c>
      <c r="H5591"/>
      <c r="I5591" s="20"/>
    </row>
    <row r="5592" spans="1:9" x14ac:dyDescent="0.25">
      <c r="A5592" s="20" t="s">
        <v>68</v>
      </c>
      <c r="B5592" s="20" t="s">
        <v>824</v>
      </c>
      <c r="C5592" s="20" t="s">
        <v>67</v>
      </c>
      <c r="D5592" t="s">
        <v>1580</v>
      </c>
      <c r="E5592"/>
      <c r="F5592"/>
      <c r="G5592" t="s">
        <v>197</v>
      </c>
      <c r="H5592"/>
      <c r="I5592" s="20"/>
    </row>
    <row r="5593" spans="1:9" x14ac:dyDescent="0.25">
      <c r="A5593" s="20" t="s">
        <v>68</v>
      </c>
      <c r="B5593" s="20" t="s">
        <v>824</v>
      </c>
      <c r="C5593" s="20" t="s">
        <v>67</v>
      </c>
      <c r="D5593" t="s">
        <v>1581</v>
      </c>
      <c r="E5593"/>
      <c r="F5593"/>
      <c r="G5593" t="s">
        <v>197</v>
      </c>
      <c r="H5593"/>
      <c r="I5593" s="20"/>
    </row>
    <row r="5594" spans="1:9" x14ac:dyDescent="0.25">
      <c r="A5594" s="20" t="s">
        <v>68</v>
      </c>
      <c r="B5594" s="20" t="s">
        <v>824</v>
      </c>
      <c r="C5594" s="20" t="s">
        <v>67</v>
      </c>
      <c r="D5594" t="s">
        <v>1582</v>
      </c>
      <c r="E5594"/>
      <c r="F5594"/>
      <c r="G5594" t="s">
        <v>197</v>
      </c>
      <c r="H5594"/>
      <c r="I5594" s="20"/>
    </row>
    <row r="5595" spans="1:9" x14ac:dyDescent="0.25">
      <c r="A5595" s="20" t="s">
        <v>68</v>
      </c>
      <c r="B5595" s="20" t="s">
        <v>824</v>
      </c>
      <c r="C5595" s="20" t="s">
        <v>67</v>
      </c>
      <c r="D5595" t="s">
        <v>1583</v>
      </c>
      <c r="E5595"/>
      <c r="F5595"/>
      <c r="G5595" t="s">
        <v>197</v>
      </c>
      <c r="H5595"/>
      <c r="I5595" s="20"/>
    </row>
    <row r="5596" spans="1:9" x14ac:dyDescent="0.25">
      <c r="A5596" s="20" t="s">
        <v>68</v>
      </c>
      <c r="B5596" s="20" t="s">
        <v>824</v>
      </c>
      <c r="C5596" s="20" t="s">
        <v>67</v>
      </c>
      <c r="D5596" t="s">
        <v>1584</v>
      </c>
      <c r="E5596"/>
      <c r="F5596"/>
      <c r="G5596" t="s">
        <v>197</v>
      </c>
      <c r="H5596"/>
      <c r="I5596" s="20"/>
    </row>
    <row r="5597" spans="1:9" x14ac:dyDescent="0.25">
      <c r="A5597" s="20" t="s">
        <v>68</v>
      </c>
      <c r="B5597" s="20" t="s">
        <v>824</v>
      </c>
      <c r="C5597" s="20" t="s">
        <v>67</v>
      </c>
      <c r="D5597" t="s">
        <v>1585</v>
      </c>
      <c r="E5597"/>
      <c r="F5597"/>
      <c r="G5597" t="s">
        <v>197</v>
      </c>
      <c r="H5597"/>
      <c r="I5597" s="20"/>
    </row>
    <row r="5598" spans="1:9" x14ac:dyDescent="0.25">
      <c r="A5598" s="20" t="s">
        <v>68</v>
      </c>
      <c r="B5598" s="20" t="s">
        <v>824</v>
      </c>
      <c r="C5598" s="20" t="s">
        <v>67</v>
      </c>
      <c r="D5598" t="s">
        <v>1586</v>
      </c>
      <c r="E5598"/>
      <c r="F5598"/>
      <c r="G5598" t="s">
        <v>197</v>
      </c>
      <c r="H5598"/>
      <c r="I5598" s="20"/>
    </row>
    <row r="5599" spans="1:9" x14ac:dyDescent="0.25">
      <c r="A5599" s="20" t="s">
        <v>68</v>
      </c>
      <c r="B5599" s="20" t="s">
        <v>824</v>
      </c>
      <c r="C5599" s="20" t="s">
        <v>67</v>
      </c>
      <c r="D5599" t="s">
        <v>1587</v>
      </c>
      <c r="E5599"/>
      <c r="F5599"/>
      <c r="G5599" t="s">
        <v>197</v>
      </c>
      <c r="H5599"/>
      <c r="I5599" s="20"/>
    </row>
    <row r="5600" spans="1:9" x14ac:dyDescent="0.25">
      <c r="A5600" s="20" t="s">
        <v>68</v>
      </c>
      <c r="B5600" s="20" t="s">
        <v>824</v>
      </c>
      <c r="C5600" s="20" t="s">
        <v>67</v>
      </c>
      <c r="D5600" t="s">
        <v>1588</v>
      </c>
      <c r="E5600"/>
      <c r="F5600"/>
      <c r="G5600" t="s">
        <v>197</v>
      </c>
      <c r="H5600"/>
      <c r="I5600" s="20"/>
    </row>
    <row r="5601" spans="1:9" x14ac:dyDescent="0.25">
      <c r="A5601" s="20" t="s">
        <v>68</v>
      </c>
      <c r="B5601" s="20" t="s">
        <v>824</v>
      </c>
      <c r="C5601" s="20" t="s">
        <v>67</v>
      </c>
      <c r="D5601" t="s">
        <v>1589</v>
      </c>
      <c r="E5601"/>
      <c r="F5601"/>
      <c r="G5601" t="s">
        <v>197</v>
      </c>
      <c r="H5601"/>
      <c r="I5601" s="20"/>
    </row>
    <row r="5602" spans="1:9" x14ac:dyDescent="0.25">
      <c r="A5602" s="20" t="s">
        <v>68</v>
      </c>
      <c r="B5602" s="20" t="s">
        <v>824</v>
      </c>
      <c r="C5602" s="20" t="s">
        <v>67</v>
      </c>
      <c r="D5602" t="s">
        <v>1589</v>
      </c>
      <c r="E5602"/>
      <c r="F5602"/>
      <c r="G5602" t="s">
        <v>197</v>
      </c>
      <c r="H5602"/>
      <c r="I5602" s="20"/>
    </row>
    <row r="5603" spans="1:9" x14ac:dyDescent="0.25">
      <c r="A5603" s="20" t="s">
        <v>68</v>
      </c>
      <c r="B5603" s="20" t="s">
        <v>824</v>
      </c>
      <c r="C5603" s="20" t="s">
        <v>67</v>
      </c>
      <c r="D5603" t="s">
        <v>1589</v>
      </c>
      <c r="E5603"/>
      <c r="F5603"/>
      <c r="G5603" t="s">
        <v>197</v>
      </c>
      <c r="H5603"/>
      <c r="I5603" s="20"/>
    </row>
    <row r="5604" spans="1:9" x14ac:dyDescent="0.25">
      <c r="A5604" s="20" t="s">
        <v>68</v>
      </c>
      <c r="B5604" s="20" t="s">
        <v>824</v>
      </c>
      <c r="C5604" s="20" t="s">
        <v>67</v>
      </c>
      <c r="D5604" t="s">
        <v>1590</v>
      </c>
      <c r="E5604"/>
      <c r="F5604"/>
      <c r="G5604" t="s">
        <v>197</v>
      </c>
      <c r="H5604"/>
      <c r="I5604" s="20"/>
    </row>
    <row r="5605" spans="1:9" x14ac:dyDescent="0.25">
      <c r="A5605" s="20" t="s">
        <v>68</v>
      </c>
      <c r="B5605" s="20" t="s">
        <v>824</v>
      </c>
      <c r="C5605" s="20" t="s">
        <v>67</v>
      </c>
      <c r="D5605" t="s">
        <v>1591</v>
      </c>
      <c r="E5605"/>
      <c r="F5605"/>
      <c r="G5605" t="s">
        <v>197</v>
      </c>
      <c r="H5605"/>
      <c r="I5605" s="20"/>
    </row>
    <row r="5606" spans="1:9" x14ac:dyDescent="0.25">
      <c r="A5606" s="20" t="s">
        <v>68</v>
      </c>
      <c r="B5606" s="20" t="s">
        <v>824</v>
      </c>
      <c r="C5606" s="20" t="s">
        <v>67</v>
      </c>
      <c r="D5606" t="s">
        <v>1592</v>
      </c>
      <c r="E5606"/>
      <c r="F5606"/>
      <c r="G5606" t="s">
        <v>197</v>
      </c>
      <c r="H5606"/>
      <c r="I5606" s="20"/>
    </row>
    <row r="5607" spans="1:9" x14ac:dyDescent="0.25">
      <c r="A5607" s="20" t="s">
        <v>68</v>
      </c>
      <c r="B5607" s="20" t="s">
        <v>824</v>
      </c>
      <c r="C5607" s="20" t="s">
        <v>67</v>
      </c>
      <c r="D5607" t="s">
        <v>1593</v>
      </c>
      <c r="E5607"/>
      <c r="F5607"/>
      <c r="G5607" t="s">
        <v>197</v>
      </c>
      <c r="H5607"/>
      <c r="I5607" s="20"/>
    </row>
    <row r="5608" spans="1:9" x14ac:dyDescent="0.25">
      <c r="A5608" s="20" t="s">
        <v>68</v>
      </c>
      <c r="B5608" s="20" t="s">
        <v>824</v>
      </c>
      <c r="C5608" s="20" t="s">
        <v>67</v>
      </c>
      <c r="D5608" t="s">
        <v>1594</v>
      </c>
      <c r="E5608"/>
      <c r="F5608"/>
      <c r="G5608" t="s">
        <v>197</v>
      </c>
      <c r="H5608"/>
      <c r="I5608" s="20"/>
    </row>
    <row r="5609" spans="1:9" x14ac:dyDescent="0.25">
      <c r="A5609" s="20" t="s">
        <v>68</v>
      </c>
      <c r="B5609" s="20" t="s">
        <v>824</v>
      </c>
      <c r="C5609" s="20" t="s">
        <v>67</v>
      </c>
      <c r="D5609" t="s">
        <v>1595</v>
      </c>
      <c r="E5609"/>
      <c r="F5609"/>
      <c r="G5609" t="s">
        <v>197</v>
      </c>
      <c r="H5609"/>
      <c r="I5609" s="20"/>
    </row>
    <row r="5610" spans="1:9" x14ac:dyDescent="0.25">
      <c r="A5610" s="20" t="s">
        <v>68</v>
      </c>
      <c r="B5610" s="20" t="s">
        <v>824</v>
      </c>
      <c r="C5610" s="20" t="s">
        <v>67</v>
      </c>
      <c r="D5610" t="s">
        <v>1596</v>
      </c>
      <c r="E5610"/>
      <c r="F5610"/>
      <c r="G5610" t="s">
        <v>197</v>
      </c>
      <c r="H5610"/>
      <c r="I5610" s="20"/>
    </row>
    <row r="5611" spans="1:9" x14ac:dyDescent="0.25">
      <c r="A5611" s="20" t="s">
        <v>68</v>
      </c>
      <c r="B5611" s="20" t="s">
        <v>824</v>
      </c>
      <c r="C5611" s="20" t="s">
        <v>67</v>
      </c>
      <c r="D5611" t="s">
        <v>1596</v>
      </c>
      <c r="E5611"/>
      <c r="F5611"/>
      <c r="G5611" t="s">
        <v>197</v>
      </c>
      <c r="H5611"/>
      <c r="I5611" s="20"/>
    </row>
    <row r="5612" spans="1:9" x14ac:dyDescent="0.25">
      <c r="A5612" s="20" t="s">
        <v>68</v>
      </c>
      <c r="B5612" s="20" t="s">
        <v>824</v>
      </c>
      <c r="C5612" s="20" t="s">
        <v>67</v>
      </c>
      <c r="D5612" t="s">
        <v>1596</v>
      </c>
      <c r="E5612"/>
      <c r="F5612"/>
      <c r="G5612" t="s">
        <v>197</v>
      </c>
      <c r="H5612"/>
      <c r="I5612" s="20"/>
    </row>
    <row r="5613" spans="1:9" x14ac:dyDescent="0.25">
      <c r="A5613" s="20" t="s">
        <v>68</v>
      </c>
      <c r="B5613" s="20" t="s">
        <v>824</v>
      </c>
      <c r="C5613" s="20" t="s">
        <v>67</v>
      </c>
      <c r="D5613" t="s">
        <v>1596</v>
      </c>
      <c r="E5613"/>
      <c r="F5613"/>
      <c r="G5613" t="s">
        <v>197</v>
      </c>
      <c r="H5613"/>
      <c r="I5613" s="20"/>
    </row>
    <row r="5614" spans="1:9" x14ac:dyDescent="0.25">
      <c r="A5614" s="20" t="s">
        <v>68</v>
      </c>
      <c r="B5614" s="20" t="s">
        <v>824</v>
      </c>
      <c r="C5614" s="20" t="s">
        <v>67</v>
      </c>
      <c r="D5614" t="s">
        <v>1596</v>
      </c>
      <c r="E5614"/>
      <c r="F5614"/>
      <c r="G5614" t="s">
        <v>197</v>
      </c>
      <c r="H5614"/>
      <c r="I5614" s="20"/>
    </row>
    <row r="5615" spans="1:9" x14ac:dyDescent="0.25">
      <c r="A5615" s="20" t="s">
        <v>68</v>
      </c>
      <c r="B5615" s="20" t="s">
        <v>824</v>
      </c>
      <c r="C5615" s="20" t="s">
        <v>67</v>
      </c>
      <c r="D5615" t="s">
        <v>1597</v>
      </c>
      <c r="E5615"/>
      <c r="F5615"/>
      <c r="G5615" t="s">
        <v>197</v>
      </c>
      <c r="H5615"/>
      <c r="I5615" s="20"/>
    </row>
    <row r="5616" spans="1:9" x14ac:dyDescent="0.25">
      <c r="A5616" s="20" t="s">
        <v>68</v>
      </c>
      <c r="B5616" s="20" t="s">
        <v>824</v>
      </c>
      <c r="C5616" s="20" t="s">
        <v>67</v>
      </c>
      <c r="D5616" t="s">
        <v>1598</v>
      </c>
      <c r="E5616"/>
      <c r="F5616"/>
      <c r="G5616" t="s">
        <v>197</v>
      </c>
      <c r="H5616"/>
      <c r="I5616" s="20"/>
    </row>
    <row r="5617" spans="1:9" x14ac:dyDescent="0.25">
      <c r="A5617" s="20" t="s">
        <v>68</v>
      </c>
      <c r="B5617" s="20" t="s">
        <v>824</v>
      </c>
      <c r="C5617" s="20" t="s">
        <v>67</v>
      </c>
      <c r="D5617" t="s">
        <v>1599</v>
      </c>
      <c r="E5617"/>
      <c r="F5617"/>
      <c r="G5617" t="s">
        <v>197</v>
      </c>
      <c r="H5617"/>
      <c r="I5617" s="20"/>
    </row>
    <row r="5618" spans="1:9" x14ac:dyDescent="0.25">
      <c r="A5618" s="20" t="s">
        <v>68</v>
      </c>
      <c r="B5618" s="20" t="s">
        <v>824</v>
      </c>
      <c r="C5618" s="20" t="s">
        <v>67</v>
      </c>
      <c r="D5618" t="s">
        <v>1600</v>
      </c>
      <c r="E5618"/>
      <c r="F5618"/>
      <c r="G5618" t="s">
        <v>197</v>
      </c>
      <c r="H5618"/>
      <c r="I5618" s="20"/>
    </row>
    <row r="5619" spans="1:9" x14ac:dyDescent="0.25">
      <c r="A5619" s="20" t="s">
        <v>68</v>
      </c>
      <c r="B5619" s="20" t="s">
        <v>824</v>
      </c>
      <c r="C5619" s="20" t="s">
        <v>67</v>
      </c>
      <c r="D5619" t="s">
        <v>1601</v>
      </c>
      <c r="E5619"/>
      <c r="F5619"/>
      <c r="G5619" t="s">
        <v>197</v>
      </c>
      <c r="H5619"/>
      <c r="I5619" s="20"/>
    </row>
    <row r="5620" spans="1:9" x14ac:dyDescent="0.25">
      <c r="A5620" s="20" t="s">
        <v>68</v>
      </c>
      <c r="B5620" s="20" t="s">
        <v>824</v>
      </c>
      <c r="C5620" s="20" t="s">
        <v>69</v>
      </c>
      <c r="D5620" t="s">
        <v>1220</v>
      </c>
      <c r="E5620"/>
      <c r="F5620"/>
      <c r="G5620"/>
      <c r="H5620"/>
      <c r="I5620" s="20"/>
    </row>
    <row r="5621" spans="1:9" x14ac:dyDescent="0.25">
      <c r="A5621" s="20" t="s">
        <v>68</v>
      </c>
      <c r="B5621" s="20" t="s">
        <v>824</v>
      </c>
      <c r="C5621" s="20" t="s">
        <v>69</v>
      </c>
      <c r="D5621" t="s">
        <v>1536</v>
      </c>
      <c r="E5621"/>
      <c r="F5621"/>
      <c r="G5621"/>
      <c r="H5621"/>
      <c r="I5621" s="20"/>
    </row>
    <row r="5622" spans="1:9" x14ac:dyDescent="0.25">
      <c r="A5622" s="20" t="s">
        <v>68</v>
      </c>
      <c r="B5622" s="20" t="s">
        <v>824</v>
      </c>
      <c r="C5622" s="20" t="s">
        <v>69</v>
      </c>
      <c r="D5622" t="s">
        <v>1537</v>
      </c>
      <c r="E5622"/>
      <c r="F5622"/>
      <c r="G5622"/>
      <c r="H5622"/>
      <c r="I5622" s="20"/>
    </row>
    <row r="5623" spans="1:9" x14ac:dyDescent="0.25">
      <c r="A5623" s="20" t="s">
        <v>68</v>
      </c>
      <c r="B5623" s="20" t="s">
        <v>824</v>
      </c>
      <c r="C5623" s="20" t="s">
        <v>69</v>
      </c>
      <c r="D5623" t="s">
        <v>1538</v>
      </c>
      <c r="E5623"/>
      <c r="F5623"/>
      <c r="G5623"/>
      <c r="H5623"/>
      <c r="I5623" s="20"/>
    </row>
    <row r="5624" spans="1:9" x14ac:dyDescent="0.25">
      <c r="A5624" s="20" t="s">
        <v>68</v>
      </c>
      <c r="B5624" s="20" t="s">
        <v>824</v>
      </c>
      <c r="C5624" s="20" t="s">
        <v>69</v>
      </c>
      <c r="D5624" t="s">
        <v>1539</v>
      </c>
      <c r="E5624"/>
      <c r="F5624"/>
      <c r="G5624"/>
      <c r="H5624"/>
      <c r="I5624" s="20"/>
    </row>
    <row r="5625" spans="1:9" x14ac:dyDescent="0.25">
      <c r="A5625" s="20" t="s">
        <v>68</v>
      </c>
      <c r="B5625" s="20" t="s">
        <v>824</v>
      </c>
      <c r="C5625" s="20" t="s">
        <v>69</v>
      </c>
      <c r="D5625" t="s">
        <v>1540</v>
      </c>
      <c r="E5625"/>
      <c r="F5625"/>
      <c r="G5625" t="s">
        <v>1602</v>
      </c>
      <c r="H5625"/>
      <c r="I5625" s="20">
        <v>1</v>
      </c>
    </row>
    <row r="5626" spans="1:9" x14ac:dyDescent="0.25">
      <c r="A5626" s="20" t="s">
        <v>68</v>
      </c>
      <c r="B5626" s="20" t="s">
        <v>824</v>
      </c>
      <c r="C5626" s="20" t="s">
        <v>69</v>
      </c>
      <c r="D5626" t="s">
        <v>1541</v>
      </c>
      <c r="E5626"/>
      <c r="F5626"/>
      <c r="G5626" t="s">
        <v>1603</v>
      </c>
      <c r="H5626"/>
      <c r="I5626" s="20">
        <v>1</v>
      </c>
    </row>
    <row r="5627" spans="1:9" x14ac:dyDescent="0.25">
      <c r="A5627" s="20" t="s">
        <v>68</v>
      </c>
      <c r="B5627" s="20" t="s">
        <v>824</v>
      </c>
      <c r="C5627" s="20" t="s">
        <v>69</v>
      </c>
      <c r="D5627" t="s">
        <v>1542</v>
      </c>
      <c r="E5627"/>
      <c r="F5627"/>
      <c r="G5627" t="s">
        <v>1602</v>
      </c>
      <c r="H5627"/>
      <c r="I5627" s="20">
        <v>1</v>
      </c>
    </row>
    <row r="5628" spans="1:9" x14ac:dyDescent="0.25">
      <c r="A5628" s="20" t="s">
        <v>68</v>
      </c>
      <c r="B5628" s="20" t="s">
        <v>824</v>
      </c>
      <c r="C5628" s="20" t="s">
        <v>69</v>
      </c>
      <c r="D5628" t="s">
        <v>1543</v>
      </c>
      <c r="E5628"/>
      <c r="F5628"/>
      <c r="G5628" t="s">
        <v>1603</v>
      </c>
      <c r="H5628"/>
      <c r="I5628" s="20">
        <v>1</v>
      </c>
    </row>
    <row r="5629" spans="1:9" x14ac:dyDescent="0.25">
      <c r="A5629" s="20" t="s">
        <v>68</v>
      </c>
      <c r="B5629" s="20" t="s">
        <v>824</v>
      </c>
      <c r="C5629" s="20" t="s">
        <v>69</v>
      </c>
      <c r="D5629" t="s">
        <v>1544</v>
      </c>
      <c r="E5629"/>
      <c r="F5629"/>
      <c r="G5629"/>
      <c r="H5629"/>
      <c r="I5629" s="20"/>
    </row>
    <row r="5630" spans="1:9" x14ac:dyDescent="0.25">
      <c r="A5630" s="20" t="s">
        <v>68</v>
      </c>
      <c r="B5630" s="20" t="s">
        <v>824</v>
      </c>
      <c r="C5630" s="20" t="s">
        <v>69</v>
      </c>
      <c r="D5630" t="s">
        <v>1545</v>
      </c>
      <c r="E5630"/>
      <c r="F5630"/>
      <c r="G5630"/>
      <c r="H5630"/>
      <c r="I5630" s="20"/>
    </row>
    <row r="5631" spans="1:9" x14ac:dyDescent="0.25">
      <c r="A5631" s="20" t="s">
        <v>68</v>
      </c>
      <c r="B5631" s="20" t="s">
        <v>824</v>
      </c>
      <c r="C5631" s="20" t="s">
        <v>69</v>
      </c>
      <c r="D5631" t="s">
        <v>1546</v>
      </c>
      <c r="E5631"/>
      <c r="F5631"/>
      <c r="G5631"/>
      <c r="H5631"/>
      <c r="I5631" s="20"/>
    </row>
    <row r="5632" spans="1:9" x14ac:dyDescent="0.25">
      <c r="A5632" s="20" t="s">
        <v>68</v>
      </c>
      <c r="B5632" s="20" t="s">
        <v>824</v>
      </c>
      <c r="C5632" s="20" t="s">
        <v>69</v>
      </c>
      <c r="D5632" t="s">
        <v>1547</v>
      </c>
      <c r="E5632"/>
      <c r="F5632"/>
      <c r="G5632"/>
      <c r="H5632"/>
      <c r="I5632" s="20"/>
    </row>
    <row r="5633" spans="1:9" x14ac:dyDescent="0.25">
      <c r="A5633" s="20" t="s">
        <v>68</v>
      </c>
      <c r="B5633" s="20" t="s">
        <v>824</v>
      </c>
      <c r="C5633" s="20" t="s">
        <v>69</v>
      </c>
      <c r="D5633" t="s">
        <v>1548</v>
      </c>
      <c r="E5633"/>
      <c r="F5633"/>
      <c r="G5633"/>
      <c r="H5633"/>
      <c r="I5633" s="20"/>
    </row>
    <row r="5634" spans="1:9" x14ac:dyDescent="0.25">
      <c r="A5634" s="20" t="s">
        <v>68</v>
      </c>
      <c r="B5634" s="20" t="s">
        <v>824</v>
      </c>
      <c r="C5634" s="20" t="s">
        <v>69</v>
      </c>
      <c r="D5634" t="s">
        <v>1549</v>
      </c>
      <c r="E5634"/>
      <c r="F5634"/>
      <c r="G5634"/>
      <c r="H5634"/>
      <c r="I5634" s="20"/>
    </row>
    <row r="5635" spans="1:9" x14ac:dyDescent="0.25">
      <c r="A5635" s="20" t="s">
        <v>68</v>
      </c>
      <c r="B5635" s="20" t="s">
        <v>824</v>
      </c>
      <c r="C5635" s="20" t="s">
        <v>69</v>
      </c>
      <c r="D5635" t="s">
        <v>1550</v>
      </c>
      <c r="E5635"/>
      <c r="F5635"/>
      <c r="G5635"/>
      <c r="H5635"/>
      <c r="I5635" s="20"/>
    </row>
    <row r="5636" spans="1:9" x14ac:dyDescent="0.25">
      <c r="A5636" s="20" t="s">
        <v>68</v>
      </c>
      <c r="B5636" s="20" t="s">
        <v>824</v>
      </c>
      <c r="C5636" s="20" t="s">
        <v>69</v>
      </c>
      <c r="D5636" t="s">
        <v>1551</v>
      </c>
      <c r="E5636"/>
      <c r="F5636"/>
      <c r="G5636"/>
      <c r="H5636"/>
      <c r="I5636" s="20"/>
    </row>
    <row r="5637" spans="1:9" x14ac:dyDescent="0.25">
      <c r="A5637" s="20" t="s">
        <v>68</v>
      </c>
      <c r="B5637" s="20" t="s">
        <v>824</v>
      </c>
      <c r="C5637" s="20" t="s">
        <v>69</v>
      </c>
      <c r="D5637" t="s">
        <v>1552</v>
      </c>
      <c r="E5637"/>
      <c r="F5637"/>
      <c r="G5637"/>
      <c r="H5637"/>
      <c r="I5637" s="20"/>
    </row>
    <row r="5638" spans="1:9" x14ac:dyDescent="0.25">
      <c r="A5638" s="20" t="s">
        <v>68</v>
      </c>
      <c r="B5638" s="20" t="s">
        <v>824</v>
      </c>
      <c r="C5638" s="20" t="s">
        <v>69</v>
      </c>
      <c r="D5638" t="s">
        <v>1553</v>
      </c>
      <c r="E5638"/>
      <c r="F5638"/>
      <c r="G5638" t="s">
        <v>197</v>
      </c>
      <c r="H5638"/>
      <c r="I5638" s="20"/>
    </row>
    <row r="5639" spans="1:9" x14ac:dyDescent="0.25">
      <c r="A5639" s="20" t="s">
        <v>68</v>
      </c>
      <c r="B5639" s="20" t="s">
        <v>824</v>
      </c>
      <c r="C5639" s="20" t="s">
        <v>69</v>
      </c>
      <c r="D5639" t="s">
        <v>1554</v>
      </c>
      <c r="E5639"/>
      <c r="F5639"/>
      <c r="G5639"/>
      <c r="H5639"/>
      <c r="I5639" s="20"/>
    </row>
    <row r="5640" spans="1:9" x14ac:dyDescent="0.25">
      <c r="A5640" s="20" t="s">
        <v>68</v>
      </c>
      <c r="B5640" s="20" t="s">
        <v>824</v>
      </c>
      <c r="C5640" s="20" t="s">
        <v>69</v>
      </c>
      <c r="D5640" t="s">
        <v>1555</v>
      </c>
      <c r="E5640"/>
      <c r="F5640"/>
      <c r="G5640"/>
      <c r="H5640"/>
      <c r="I5640" s="20"/>
    </row>
    <row r="5641" spans="1:9" x14ac:dyDescent="0.25">
      <c r="A5641" s="20" t="s">
        <v>68</v>
      </c>
      <c r="B5641" s="20" t="s">
        <v>824</v>
      </c>
      <c r="C5641" s="20" t="s">
        <v>69</v>
      </c>
      <c r="D5641" t="s">
        <v>1556</v>
      </c>
      <c r="E5641"/>
      <c r="F5641"/>
      <c r="G5641"/>
      <c r="H5641"/>
      <c r="I5641" s="20"/>
    </row>
    <row r="5642" spans="1:9" x14ac:dyDescent="0.25">
      <c r="A5642" s="20" t="s">
        <v>68</v>
      </c>
      <c r="B5642" s="20" t="s">
        <v>824</v>
      </c>
      <c r="C5642" s="20" t="s">
        <v>69</v>
      </c>
      <c r="D5642" t="s">
        <v>1557</v>
      </c>
      <c r="E5642"/>
      <c r="F5642"/>
      <c r="G5642"/>
      <c r="H5642"/>
      <c r="I5642" s="20"/>
    </row>
    <row r="5643" spans="1:9" x14ac:dyDescent="0.25">
      <c r="A5643" s="20" t="s">
        <v>68</v>
      </c>
      <c r="B5643" s="20" t="s">
        <v>824</v>
      </c>
      <c r="C5643" s="20" t="s">
        <v>69</v>
      </c>
      <c r="D5643" t="s">
        <v>1558</v>
      </c>
      <c r="E5643"/>
      <c r="F5643"/>
      <c r="G5643" t="s">
        <v>197</v>
      </c>
      <c r="H5643"/>
      <c r="I5643" s="20"/>
    </row>
    <row r="5644" spans="1:9" x14ac:dyDescent="0.25">
      <c r="A5644" s="20" t="s">
        <v>68</v>
      </c>
      <c r="B5644" s="20" t="s">
        <v>824</v>
      </c>
      <c r="C5644" s="20" t="s">
        <v>69</v>
      </c>
      <c r="D5644" t="s">
        <v>1559</v>
      </c>
      <c r="E5644"/>
      <c r="F5644"/>
      <c r="G5644" t="s">
        <v>197</v>
      </c>
      <c r="H5644"/>
      <c r="I5644" s="20"/>
    </row>
    <row r="5645" spans="1:9" x14ac:dyDescent="0.25">
      <c r="A5645" s="20" t="s">
        <v>68</v>
      </c>
      <c r="B5645" s="20" t="s">
        <v>824</v>
      </c>
      <c r="C5645" s="20" t="s">
        <v>69</v>
      </c>
      <c r="D5645" t="s">
        <v>1560</v>
      </c>
      <c r="E5645"/>
      <c r="F5645"/>
      <c r="G5645" t="s">
        <v>197</v>
      </c>
      <c r="H5645"/>
      <c r="I5645" s="20"/>
    </row>
    <row r="5646" spans="1:9" x14ac:dyDescent="0.25">
      <c r="A5646" s="20" t="s">
        <v>68</v>
      </c>
      <c r="B5646" s="20" t="s">
        <v>824</v>
      </c>
      <c r="C5646" s="20" t="s">
        <v>69</v>
      </c>
      <c r="D5646" t="s">
        <v>1561</v>
      </c>
      <c r="E5646"/>
      <c r="F5646"/>
      <c r="G5646" t="s">
        <v>197</v>
      </c>
      <c r="H5646"/>
      <c r="I5646" s="20"/>
    </row>
    <row r="5647" spans="1:9" x14ac:dyDescent="0.25">
      <c r="A5647" s="20" t="s">
        <v>68</v>
      </c>
      <c r="B5647" s="20" t="s">
        <v>824</v>
      </c>
      <c r="C5647" s="20" t="s">
        <v>69</v>
      </c>
      <c r="D5647" t="s">
        <v>1562</v>
      </c>
      <c r="E5647"/>
      <c r="F5647"/>
      <c r="G5647" t="s">
        <v>197</v>
      </c>
      <c r="H5647"/>
      <c r="I5647" s="20"/>
    </row>
    <row r="5648" spans="1:9" x14ac:dyDescent="0.25">
      <c r="A5648" s="20" t="s">
        <v>68</v>
      </c>
      <c r="B5648" s="20" t="s">
        <v>824</v>
      </c>
      <c r="C5648" s="20" t="s">
        <v>69</v>
      </c>
      <c r="D5648" t="s">
        <v>1563</v>
      </c>
      <c r="E5648"/>
      <c r="F5648"/>
      <c r="G5648" t="s">
        <v>197</v>
      </c>
      <c r="H5648"/>
      <c r="I5648" s="20"/>
    </row>
    <row r="5649" spans="1:9" x14ac:dyDescent="0.25">
      <c r="A5649" s="20" t="s">
        <v>68</v>
      </c>
      <c r="B5649" s="20" t="s">
        <v>824</v>
      </c>
      <c r="C5649" s="20" t="s">
        <v>69</v>
      </c>
      <c r="D5649" t="s">
        <v>1564</v>
      </c>
      <c r="E5649"/>
      <c r="F5649"/>
      <c r="G5649" t="s">
        <v>197</v>
      </c>
      <c r="H5649"/>
      <c r="I5649" s="20"/>
    </row>
    <row r="5650" spans="1:9" x14ac:dyDescent="0.25">
      <c r="A5650" s="20" t="s">
        <v>68</v>
      </c>
      <c r="B5650" s="20" t="s">
        <v>824</v>
      </c>
      <c r="C5650" s="20" t="s">
        <v>69</v>
      </c>
      <c r="D5650" t="s">
        <v>1565</v>
      </c>
      <c r="E5650"/>
      <c r="F5650"/>
      <c r="G5650" t="s">
        <v>197</v>
      </c>
      <c r="H5650"/>
      <c r="I5650" s="20"/>
    </row>
    <row r="5651" spans="1:9" x14ac:dyDescent="0.25">
      <c r="A5651" s="20" t="s">
        <v>68</v>
      </c>
      <c r="B5651" s="20" t="s">
        <v>824</v>
      </c>
      <c r="C5651" s="20" t="s">
        <v>69</v>
      </c>
      <c r="D5651" t="s">
        <v>1566</v>
      </c>
      <c r="E5651"/>
      <c r="F5651"/>
      <c r="G5651" t="s">
        <v>197</v>
      </c>
      <c r="H5651"/>
      <c r="I5651" s="20"/>
    </row>
    <row r="5652" spans="1:9" x14ac:dyDescent="0.25">
      <c r="A5652" s="20" t="s">
        <v>68</v>
      </c>
      <c r="B5652" s="20" t="s">
        <v>824</v>
      </c>
      <c r="C5652" s="20" t="s">
        <v>69</v>
      </c>
      <c r="D5652" t="s">
        <v>1567</v>
      </c>
      <c r="E5652"/>
      <c r="F5652"/>
      <c r="G5652" t="s">
        <v>197</v>
      </c>
      <c r="H5652"/>
      <c r="I5652" s="20"/>
    </row>
    <row r="5653" spans="1:9" x14ac:dyDescent="0.25">
      <c r="A5653" s="20" t="s">
        <v>68</v>
      </c>
      <c r="B5653" s="20" t="s">
        <v>824</v>
      </c>
      <c r="C5653" s="20" t="s">
        <v>69</v>
      </c>
      <c r="D5653" t="s">
        <v>1568</v>
      </c>
      <c r="E5653"/>
      <c r="F5653"/>
      <c r="G5653" t="s">
        <v>197</v>
      </c>
      <c r="H5653"/>
      <c r="I5653" s="20"/>
    </row>
    <row r="5654" spans="1:9" x14ac:dyDescent="0.25">
      <c r="A5654" s="20" t="s">
        <v>68</v>
      </c>
      <c r="B5654" s="20" t="s">
        <v>824</v>
      </c>
      <c r="C5654" s="20" t="s">
        <v>69</v>
      </c>
      <c r="D5654" t="s">
        <v>1569</v>
      </c>
      <c r="E5654"/>
      <c r="F5654"/>
      <c r="G5654" t="s">
        <v>197</v>
      </c>
      <c r="H5654"/>
      <c r="I5654" s="20"/>
    </row>
    <row r="5655" spans="1:9" x14ac:dyDescent="0.25">
      <c r="A5655" s="20" t="s">
        <v>68</v>
      </c>
      <c r="B5655" s="20" t="s">
        <v>824</v>
      </c>
      <c r="C5655" s="20" t="s">
        <v>69</v>
      </c>
      <c r="D5655" t="s">
        <v>1570</v>
      </c>
      <c r="E5655"/>
      <c r="F5655"/>
      <c r="G5655" t="s">
        <v>197</v>
      </c>
      <c r="H5655"/>
      <c r="I5655" s="20"/>
    </row>
    <row r="5656" spans="1:9" x14ac:dyDescent="0.25">
      <c r="A5656" s="20" t="s">
        <v>68</v>
      </c>
      <c r="B5656" s="20" t="s">
        <v>824</v>
      </c>
      <c r="C5656" s="20" t="s">
        <v>69</v>
      </c>
      <c r="D5656" t="s">
        <v>1571</v>
      </c>
      <c r="E5656"/>
      <c r="F5656"/>
      <c r="G5656" t="s">
        <v>197</v>
      </c>
      <c r="H5656"/>
      <c r="I5656" s="20"/>
    </row>
    <row r="5657" spans="1:9" x14ac:dyDescent="0.25">
      <c r="A5657" s="20" t="s">
        <v>68</v>
      </c>
      <c r="B5657" s="20" t="s">
        <v>824</v>
      </c>
      <c r="C5657" s="20" t="s">
        <v>69</v>
      </c>
      <c r="D5657" t="s">
        <v>1572</v>
      </c>
      <c r="E5657"/>
      <c r="F5657"/>
      <c r="G5657" t="s">
        <v>197</v>
      </c>
      <c r="H5657"/>
      <c r="I5657" s="20"/>
    </row>
    <row r="5658" spans="1:9" x14ac:dyDescent="0.25">
      <c r="A5658" s="20" t="s">
        <v>68</v>
      </c>
      <c r="B5658" s="20" t="s">
        <v>824</v>
      </c>
      <c r="C5658" s="20" t="s">
        <v>69</v>
      </c>
      <c r="D5658" t="s">
        <v>1573</v>
      </c>
      <c r="E5658"/>
      <c r="F5658"/>
      <c r="G5658" t="s">
        <v>197</v>
      </c>
      <c r="H5658"/>
      <c r="I5658" s="20"/>
    </row>
    <row r="5659" spans="1:9" x14ac:dyDescent="0.25">
      <c r="A5659" s="20" t="s">
        <v>68</v>
      </c>
      <c r="B5659" s="20" t="s">
        <v>824</v>
      </c>
      <c r="C5659" s="20" t="s">
        <v>69</v>
      </c>
      <c r="D5659" t="s">
        <v>1574</v>
      </c>
      <c r="E5659"/>
      <c r="F5659"/>
      <c r="G5659" t="s">
        <v>197</v>
      </c>
      <c r="H5659"/>
      <c r="I5659" s="20"/>
    </row>
    <row r="5660" spans="1:9" x14ac:dyDescent="0.25">
      <c r="A5660" s="20" t="s">
        <v>68</v>
      </c>
      <c r="B5660" s="20" t="s">
        <v>824</v>
      </c>
      <c r="C5660" s="20" t="s">
        <v>69</v>
      </c>
      <c r="D5660" t="s">
        <v>1575</v>
      </c>
      <c r="E5660"/>
      <c r="F5660"/>
      <c r="G5660" t="s">
        <v>197</v>
      </c>
      <c r="H5660"/>
      <c r="I5660" s="20"/>
    </row>
    <row r="5661" spans="1:9" x14ac:dyDescent="0.25">
      <c r="A5661" s="20" t="s">
        <v>68</v>
      </c>
      <c r="B5661" s="20" t="s">
        <v>824</v>
      </c>
      <c r="C5661" s="20" t="s">
        <v>69</v>
      </c>
      <c r="D5661" t="s">
        <v>1575</v>
      </c>
      <c r="E5661"/>
      <c r="F5661"/>
      <c r="G5661" t="s">
        <v>197</v>
      </c>
      <c r="H5661"/>
      <c r="I5661" s="20"/>
    </row>
    <row r="5662" spans="1:9" x14ac:dyDescent="0.25">
      <c r="A5662" s="20" t="s">
        <v>68</v>
      </c>
      <c r="B5662" s="20" t="s">
        <v>824</v>
      </c>
      <c r="C5662" s="20" t="s">
        <v>69</v>
      </c>
      <c r="D5662" t="s">
        <v>1575</v>
      </c>
      <c r="E5662"/>
      <c r="F5662"/>
      <c r="G5662" t="s">
        <v>197</v>
      </c>
      <c r="H5662"/>
      <c r="I5662" s="20"/>
    </row>
    <row r="5663" spans="1:9" x14ac:dyDescent="0.25">
      <c r="A5663" s="20" t="s">
        <v>68</v>
      </c>
      <c r="B5663" s="20" t="s">
        <v>824</v>
      </c>
      <c r="C5663" s="20" t="s">
        <v>69</v>
      </c>
      <c r="D5663" t="s">
        <v>1576</v>
      </c>
      <c r="E5663"/>
      <c r="F5663"/>
      <c r="G5663" t="s">
        <v>197</v>
      </c>
      <c r="H5663"/>
      <c r="I5663" s="20"/>
    </row>
    <row r="5664" spans="1:9" x14ac:dyDescent="0.25">
      <c r="A5664" s="20" t="s">
        <v>68</v>
      </c>
      <c r="B5664" s="20" t="s">
        <v>824</v>
      </c>
      <c r="C5664" s="20" t="s">
        <v>69</v>
      </c>
      <c r="D5664" t="s">
        <v>1577</v>
      </c>
      <c r="E5664"/>
      <c r="F5664"/>
      <c r="G5664" t="s">
        <v>197</v>
      </c>
      <c r="H5664"/>
      <c r="I5664" s="20"/>
    </row>
    <row r="5665" spans="1:9" x14ac:dyDescent="0.25">
      <c r="A5665" s="20" t="s">
        <v>68</v>
      </c>
      <c r="B5665" s="20" t="s">
        <v>824</v>
      </c>
      <c r="C5665" s="20" t="s">
        <v>69</v>
      </c>
      <c r="D5665" t="s">
        <v>1578</v>
      </c>
      <c r="E5665"/>
      <c r="F5665"/>
      <c r="G5665" t="s">
        <v>197</v>
      </c>
      <c r="H5665"/>
      <c r="I5665" s="20"/>
    </row>
    <row r="5666" spans="1:9" x14ac:dyDescent="0.25">
      <c r="A5666" s="20" t="s">
        <v>68</v>
      </c>
      <c r="B5666" s="20" t="s">
        <v>824</v>
      </c>
      <c r="C5666" s="20" t="s">
        <v>69</v>
      </c>
      <c r="D5666" t="s">
        <v>1579</v>
      </c>
      <c r="E5666"/>
      <c r="F5666"/>
      <c r="G5666" t="s">
        <v>197</v>
      </c>
      <c r="H5666"/>
      <c r="I5666" s="20"/>
    </row>
    <row r="5667" spans="1:9" x14ac:dyDescent="0.25">
      <c r="A5667" s="20" t="s">
        <v>68</v>
      </c>
      <c r="B5667" s="20" t="s">
        <v>824</v>
      </c>
      <c r="C5667" s="20" t="s">
        <v>69</v>
      </c>
      <c r="D5667" t="s">
        <v>1580</v>
      </c>
      <c r="E5667"/>
      <c r="F5667"/>
      <c r="G5667" t="s">
        <v>197</v>
      </c>
      <c r="H5667"/>
      <c r="I5667" s="20"/>
    </row>
    <row r="5668" spans="1:9" x14ac:dyDescent="0.25">
      <c r="A5668" s="20" t="s">
        <v>68</v>
      </c>
      <c r="B5668" s="20" t="s">
        <v>824</v>
      </c>
      <c r="C5668" s="20" t="s">
        <v>69</v>
      </c>
      <c r="D5668" t="s">
        <v>1581</v>
      </c>
      <c r="E5668"/>
      <c r="F5668"/>
      <c r="G5668" t="s">
        <v>197</v>
      </c>
      <c r="H5668"/>
      <c r="I5668" s="20"/>
    </row>
    <row r="5669" spans="1:9" x14ac:dyDescent="0.25">
      <c r="A5669" s="20" t="s">
        <v>68</v>
      </c>
      <c r="B5669" s="20" t="s">
        <v>824</v>
      </c>
      <c r="C5669" s="20" t="s">
        <v>69</v>
      </c>
      <c r="D5669" t="s">
        <v>1582</v>
      </c>
      <c r="E5669"/>
      <c r="F5669"/>
      <c r="G5669" t="s">
        <v>197</v>
      </c>
      <c r="H5669"/>
      <c r="I5669" s="20"/>
    </row>
    <row r="5670" spans="1:9" x14ac:dyDescent="0.25">
      <c r="A5670" s="20" t="s">
        <v>68</v>
      </c>
      <c r="B5670" s="20" t="s">
        <v>824</v>
      </c>
      <c r="C5670" s="20" t="s">
        <v>69</v>
      </c>
      <c r="D5670" t="s">
        <v>1583</v>
      </c>
      <c r="E5670"/>
      <c r="F5670"/>
      <c r="G5670" t="s">
        <v>197</v>
      </c>
      <c r="H5670"/>
      <c r="I5670" s="20"/>
    </row>
    <row r="5671" spans="1:9" x14ac:dyDescent="0.25">
      <c r="A5671" s="20" t="s">
        <v>68</v>
      </c>
      <c r="B5671" s="20" t="s">
        <v>824</v>
      </c>
      <c r="C5671" s="20" t="s">
        <v>69</v>
      </c>
      <c r="D5671" t="s">
        <v>1584</v>
      </c>
      <c r="E5671"/>
      <c r="F5671"/>
      <c r="G5671" t="s">
        <v>197</v>
      </c>
      <c r="H5671"/>
      <c r="I5671" s="20"/>
    </row>
    <row r="5672" spans="1:9" x14ac:dyDescent="0.25">
      <c r="A5672" s="20" t="s">
        <v>68</v>
      </c>
      <c r="B5672" s="20" t="s">
        <v>824</v>
      </c>
      <c r="C5672" s="20" t="s">
        <v>69</v>
      </c>
      <c r="D5672" t="s">
        <v>1585</v>
      </c>
      <c r="E5672"/>
      <c r="F5672"/>
      <c r="G5672" t="s">
        <v>197</v>
      </c>
      <c r="H5672"/>
      <c r="I5672" s="20"/>
    </row>
    <row r="5673" spans="1:9" x14ac:dyDescent="0.25">
      <c r="A5673" s="20" t="s">
        <v>68</v>
      </c>
      <c r="B5673" s="20" t="s">
        <v>824</v>
      </c>
      <c r="C5673" s="20" t="s">
        <v>69</v>
      </c>
      <c r="D5673" t="s">
        <v>1586</v>
      </c>
      <c r="E5673"/>
      <c r="F5673"/>
      <c r="G5673" t="s">
        <v>197</v>
      </c>
      <c r="H5673"/>
      <c r="I5673" s="20"/>
    </row>
    <row r="5674" spans="1:9" x14ac:dyDescent="0.25">
      <c r="A5674" s="20" t="s">
        <v>68</v>
      </c>
      <c r="B5674" s="20" t="s">
        <v>824</v>
      </c>
      <c r="C5674" s="20" t="s">
        <v>69</v>
      </c>
      <c r="D5674" t="s">
        <v>1587</v>
      </c>
      <c r="E5674"/>
      <c r="F5674"/>
      <c r="G5674" t="s">
        <v>197</v>
      </c>
      <c r="H5674"/>
      <c r="I5674" s="20"/>
    </row>
    <row r="5675" spans="1:9" x14ac:dyDescent="0.25">
      <c r="A5675" s="20" t="s">
        <v>68</v>
      </c>
      <c r="B5675" s="20" t="s">
        <v>824</v>
      </c>
      <c r="C5675" s="20" t="s">
        <v>69</v>
      </c>
      <c r="D5675" t="s">
        <v>1588</v>
      </c>
      <c r="E5675"/>
      <c r="F5675"/>
      <c r="G5675" t="s">
        <v>197</v>
      </c>
      <c r="H5675"/>
      <c r="I5675" s="20"/>
    </row>
    <row r="5676" spans="1:9" x14ac:dyDescent="0.25">
      <c r="A5676" s="20" t="s">
        <v>68</v>
      </c>
      <c r="B5676" s="20" t="s">
        <v>824</v>
      </c>
      <c r="C5676" s="20" t="s">
        <v>69</v>
      </c>
      <c r="D5676" t="s">
        <v>1589</v>
      </c>
      <c r="E5676"/>
      <c r="F5676"/>
      <c r="G5676" t="s">
        <v>197</v>
      </c>
      <c r="H5676"/>
      <c r="I5676" s="20"/>
    </row>
    <row r="5677" spans="1:9" x14ac:dyDescent="0.25">
      <c r="A5677" s="20" t="s">
        <v>68</v>
      </c>
      <c r="B5677" s="20" t="s">
        <v>824</v>
      </c>
      <c r="C5677" s="20" t="s">
        <v>69</v>
      </c>
      <c r="D5677" t="s">
        <v>1589</v>
      </c>
      <c r="E5677"/>
      <c r="F5677"/>
      <c r="G5677" t="s">
        <v>197</v>
      </c>
      <c r="H5677"/>
      <c r="I5677" s="20"/>
    </row>
    <row r="5678" spans="1:9" x14ac:dyDescent="0.25">
      <c r="A5678" s="20" t="s">
        <v>68</v>
      </c>
      <c r="B5678" s="20" t="s">
        <v>824</v>
      </c>
      <c r="C5678" s="20" t="s">
        <v>69</v>
      </c>
      <c r="D5678" t="s">
        <v>1589</v>
      </c>
      <c r="E5678"/>
      <c r="F5678"/>
      <c r="G5678" t="s">
        <v>197</v>
      </c>
      <c r="H5678"/>
      <c r="I5678" s="20"/>
    </row>
    <row r="5679" spans="1:9" x14ac:dyDescent="0.25">
      <c r="A5679" s="20" t="s">
        <v>68</v>
      </c>
      <c r="B5679" s="20" t="s">
        <v>824</v>
      </c>
      <c r="C5679" s="20" t="s">
        <v>69</v>
      </c>
      <c r="D5679" t="s">
        <v>1590</v>
      </c>
      <c r="E5679"/>
      <c r="F5679"/>
      <c r="G5679" t="s">
        <v>197</v>
      </c>
      <c r="H5679"/>
      <c r="I5679" s="20"/>
    </row>
    <row r="5680" spans="1:9" x14ac:dyDescent="0.25">
      <c r="A5680" s="20" t="s">
        <v>68</v>
      </c>
      <c r="B5680" s="20" t="s">
        <v>824</v>
      </c>
      <c r="C5680" s="20" t="s">
        <v>69</v>
      </c>
      <c r="D5680" t="s">
        <v>1591</v>
      </c>
      <c r="E5680"/>
      <c r="F5680"/>
      <c r="G5680" t="s">
        <v>197</v>
      </c>
      <c r="H5680"/>
      <c r="I5680" s="20"/>
    </row>
    <row r="5681" spans="1:9" x14ac:dyDescent="0.25">
      <c r="A5681" s="20" t="s">
        <v>68</v>
      </c>
      <c r="B5681" s="20" t="s">
        <v>824</v>
      </c>
      <c r="C5681" s="20" t="s">
        <v>69</v>
      </c>
      <c r="D5681" t="s">
        <v>1592</v>
      </c>
      <c r="E5681"/>
      <c r="F5681"/>
      <c r="G5681" t="s">
        <v>197</v>
      </c>
      <c r="H5681"/>
      <c r="I5681" s="20"/>
    </row>
    <row r="5682" spans="1:9" x14ac:dyDescent="0.25">
      <c r="A5682" s="20" t="s">
        <v>68</v>
      </c>
      <c r="B5682" s="20" t="s">
        <v>824</v>
      </c>
      <c r="C5682" s="20" t="s">
        <v>69</v>
      </c>
      <c r="D5682" t="s">
        <v>1593</v>
      </c>
      <c r="E5682"/>
      <c r="F5682"/>
      <c r="G5682" t="s">
        <v>197</v>
      </c>
      <c r="H5682"/>
      <c r="I5682" s="20"/>
    </row>
    <row r="5683" spans="1:9" x14ac:dyDescent="0.25">
      <c r="A5683" s="20" t="s">
        <v>68</v>
      </c>
      <c r="B5683" s="20" t="s">
        <v>824</v>
      </c>
      <c r="C5683" s="20" t="s">
        <v>69</v>
      </c>
      <c r="D5683" t="s">
        <v>1594</v>
      </c>
      <c r="E5683"/>
      <c r="F5683"/>
      <c r="G5683" t="s">
        <v>197</v>
      </c>
      <c r="H5683"/>
      <c r="I5683" s="20"/>
    </row>
    <row r="5684" spans="1:9" x14ac:dyDescent="0.25">
      <c r="A5684" s="20" t="s">
        <v>68</v>
      </c>
      <c r="B5684" s="20" t="s">
        <v>824</v>
      </c>
      <c r="C5684" s="20" t="s">
        <v>69</v>
      </c>
      <c r="D5684" t="s">
        <v>1595</v>
      </c>
      <c r="E5684"/>
      <c r="F5684"/>
      <c r="G5684" t="s">
        <v>197</v>
      </c>
      <c r="H5684"/>
      <c r="I5684" s="20"/>
    </row>
    <row r="5685" spans="1:9" x14ac:dyDescent="0.25">
      <c r="A5685" s="20" t="s">
        <v>68</v>
      </c>
      <c r="B5685" s="20" t="s">
        <v>824</v>
      </c>
      <c r="C5685" s="20" t="s">
        <v>69</v>
      </c>
      <c r="D5685" t="s">
        <v>1596</v>
      </c>
      <c r="E5685"/>
      <c r="F5685"/>
      <c r="G5685" t="s">
        <v>197</v>
      </c>
      <c r="H5685"/>
      <c r="I5685" s="20"/>
    </row>
    <row r="5686" spans="1:9" x14ac:dyDescent="0.25">
      <c r="A5686" s="20" t="s">
        <v>68</v>
      </c>
      <c r="B5686" s="20" t="s">
        <v>824</v>
      </c>
      <c r="C5686" s="20" t="s">
        <v>69</v>
      </c>
      <c r="D5686" t="s">
        <v>1596</v>
      </c>
      <c r="E5686"/>
      <c r="F5686"/>
      <c r="G5686" t="s">
        <v>197</v>
      </c>
      <c r="H5686"/>
      <c r="I5686" s="20"/>
    </row>
    <row r="5687" spans="1:9" x14ac:dyDescent="0.25">
      <c r="A5687" s="20" t="s">
        <v>68</v>
      </c>
      <c r="B5687" s="20" t="s">
        <v>824</v>
      </c>
      <c r="C5687" s="20" t="s">
        <v>69</v>
      </c>
      <c r="D5687" t="s">
        <v>1596</v>
      </c>
      <c r="E5687"/>
      <c r="F5687"/>
      <c r="G5687" t="s">
        <v>197</v>
      </c>
      <c r="H5687"/>
      <c r="I5687" s="20"/>
    </row>
    <row r="5688" spans="1:9" x14ac:dyDescent="0.25">
      <c r="A5688" s="20" t="s">
        <v>68</v>
      </c>
      <c r="B5688" s="20" t="s">
        <v>824</v>
      </c>
      <c r="C5688" s="20" t="s">
        <v>69</v>
      </c>
      <c r="D5688" t="s">
        <v>1596</v>
      </c>
      <c r="E5688"/>
      <c r="F5688"/>
      <c r="G5688" t="s">
        <v>197</v>
      </c>
      <c r="H5688"/>
      <c r="I5688" s="20"/>
    </row>
    <row r="5689" spans="1:9" x14ac:dyDescent="0.25">
      <c r="A5689" s="20" t="s">
        <v>68</v>
      </c>
      <c r="B5689" s="20" t="s">
        <v>824</v>
      </c>
      <c r="C5689" s="20" t="s">
        <v>69</v>
      </c>
      <c r="D5689" t="s">
        <v>1596</v>
      </c>
      <c r="E5689"/>
      <c r="F5689"/>
      <c r="G5689" t="s">
        <v>197</v>
      </c>
      <c r="H5689"/>
      <c r="I5689" s="20"/>
    </row>
    <row r="5690" spans="1:9" x14ac:dyDescent="0.25">
      <c r="A5690" s="20" t="s">
        <v>68</v>
      </c>
      <c r="B5690" s="20" t="s">
        <v>824</v>
      </c>
      <c r="C5690" s="20" t="s">
        <v>69</v>
      </c>
      <c r="D5690" t="s">
        <v>1597</v>
      </c>
      <c r="E5690"/>
      <c r="F5690"/>
      <c r="G5690" t="s">
        <v>197</v>
      </c>
      <c r="H5690"/>
      <c r="I5690" s="20"/>
    </row>
    <row r="5691" spans="1:9" x14ac:dyDescent="0.25">
      <c r="A5691" s="20" t="s">
        <v>68</v>
      </c>
      <c r="B5691" s="20" t="s">
        <v>824</v>
      </c>
      <c r="C5691" s="20" t="s">
        <v>69</v>
      </c>
      <c r="D5691" t="s">
        <v>1598</v>
      </c>
      <c r="E5691"/>
      <c r="F5691"/>
      <c r="G5691" t="s">
        <v>197</v>
      </c>
      <c r="H5691"/>
      <c r="I5691" s="20"/>
    </row>
    <row r="5692" spans="1:9" x14ac:dyDescent="0.25">
      <c r="A5692" s="20" t="s">
        <v>68</v>
      </c>
      <c r="B5692" s="20" t="s">
        <v>824</v>
      </c>
      <c r="C5692" s="20" t="s">
        <v>69</v>
      </c>
      <c r="D5692" t="s">
        <v>1599</v>
      </c>
      <c r="E5692"/>
      <c r="F5692"/>
      <c r="G5692" t="s">
        <v>197</v>
      </c>
      <c r="H5692"/>
      <c r="I5692" s="20"/>
    </row>
    <row r="5693" spans="1:9" x14ac:dyDescent="0.25">
      <c r="A5693" s="20" t="s">
        <v>68</v>
      </c>
      <c r="B5693" s="20" t="s">
        <v>824</v>
      </c>
      <c r="C5693" s="20" t="s">
        <v>69</v>
      </c>
      <c r="D5693" t="s">
        <v>1600</v>
      </c>
      <c r="E5693"/>
      <c r="F5693"/>
      <c r="G5693" t="s">
        <v>197</v>
      </c>
      <c r="H5693"/>
      <c r="I5693" s="20"/>
    </row>
    <row r="5694" spans="1:9" x14ac:dyDescent="0.25">
      <c r="A5694" s="20" t="s">
        <v>68</v>
      </c>
      <c r="B5694" s="20" t="s">
        <v>824</v>
      </c>
      <c r="C5694" s="20" t="s">
        <v>69</v>
      </c>
      <c r="D5694" t="s">
        <v>1601</v>
      </c>
      <c r="E5694"/>
      <c r="F5694"/>
      <c r="G5694" t="s">
        <v>197</v>
      </c>
      <c r="H5694"/>
      <c r="I5694" s="20"/>
    </row>
    <row r="5695" spans="1:9" x14ac:dyDescent="0.25">
      <c r="A5695" s="20" t="s">
        <v>68</v>
      </c>
      <c r="B5695" s="20" t="s">
        <v>824</v>
      </c>
      <c r="C5695" s="20" t="s">
        <v>69</v>
      </c>
      <c r="D5695" t="s">
        <v>1604</v>
      </c>
      <c r="E5695"/>
      <c r="F5695"/>
      <c r="G5695"/>
      <c r="H5695"/>
      <c r="I5695" s="20"/>
    </row>
    <row r="5696" spans="1:9" x14ac:dyDescent="0.25">
      <c r="A5696" s="20" t="s">
        <v>68</v>
      </c>
      <c r="B5696" s="20" t="s">
        <v>824</v>
      </c>
      <c r="C5696" s="20" t="s">
        <v>69</v>
      </c>
      <c r="D5696" t="s">
        <v>1605</v>
      </c>
      <c r="E5696"/>
      <c r="F5696"/>
      <c r="G5696"/>
      <c r="H5696"/>
      <c r="I5696" s="20"/>
    </row>
    <row r="5697" spans="1:9" x14ac:dyDescent="0.25">
      <c r="A5697" s="20" t="s">
        <v>68</v>
      </c>
      <c r="B5697" s="20" t="s">
        <v>824</v>
      </c>
      <c r="C5697" s="20" t="s">
        <v>6</v>
      </c>
      <c r="D5697" t="s">
        <v>1220</v>
      </c>
      <c r="E5697"/>
      <c r="F5697"/>
      <c r="G5697"/>
      <c r="H5697"/>
      <c r="I5697" s="20"/>
    </row>
    <row r="5698" spans="1:9" x14ac:dyDescent="0.25">
      <c r="A5698" s="20" t="s">
        <v>68</v>
      </c>
      <c r="B5698" s="20" t="s">
        <v>824</v>
      </c>
      <c r="C5698" s="20" t="s">
        <v>6</v>
      </c>
      <c r="D5698" t="s">
        <v>1536</v>
      </c>
      <c r="E5698"/>
      <c r="F5698"/>
      <c r="G5698"/>
      <c r="H5698"/>
      <c r="I5698" s="20"/>
    </row>
    <row r="5699" spans="1:9" x14ac:dyDescent="0.25">
      <c r="A5699" s="20" t="s">
        <v>68</v>
      </c>
      <c r="B5699" s="20" t="s">
        <v>824</v>
      </c>
      <c r="C5699" s="20" t="s">
        <v>6</v>
      </c>
      <c r="D5699" t="s">
        <v>1537</v>
      </c>
      <c r="E5699"/>
      <c r="F5699"/>
      <c r="G5699"/>
      <c r="H5699"/>
      <c r="I5699" s="20"/>
    </row>
    <row r="5700" spans="1:9" x14ac:dyDescent="0.25">
      <c r="A5700" s="20" t="s">
        <v>68</v>
      </c>
      <c r="B5700" s="20" t="s">
        <v>824</v>
      </c>
      <c r="C5700" s="20" t="s">
        <v>6</v>
      </c>
      <c r="D5700" t="s">
        <v>1538</v>
      </c>
      <c r="E5700"/>
      <c r="F5700"/>
      <c r="G5700"/>
      <c r="H5700"/>
      <c r="I5700" s="20"/>
    </row>
    <row r="5701" spans="1:9" x14ac:dyDescent="0.25">
      <c r="A5701" s="20" t="s">
        <v>68</v>
      </c>
      <c r="B5701" s="20" t="s">
        <v>824</v>
      </c>
      <c r="C5701" s="20" t="s">
        <v>6</v>
      </c>
      <c r="D5701" t="s">
        <v>1539</v>
      </c>
      <c r="E5701"/>
      <c r="F5701"/>
      <c r="G5701"/>
      <c r="H5701"/>
      <c r="I5701" s="20"/>
    </row>
    <row r="5702" spans="1:9" x14ac:dyDescent="0.25">
      <c r="A5702" s="20" t="s">
        <v>68</v>
      </c>
      <c r="B5702" s="20" t="s">
        <v>824</v>
      </c>
      <c r="C5702" s="20" t="s">
        <v>6</v>
      </c>
      <c r="D5702" t="s">
        <v>1540</v>
      </c>
      <c r="E5702"/>
      <c r="F5702"/>
      <c r="G5702" t="s">
        <v>1602</v>
      </c>
      <c r="H5702"/>
      <c r="I5702" s="20">
        <v>1</v>
      </c>
    </row>
    <row r="5703" spans="1:9" x14ac:dyDescent="0.25">
      <c r="A5703" s="20" t="s">
        <v>68</v>
      </c>
      <c r="B5703" s="20" t="s">
        <v>824</v>
      </c>
      <c r="C5703" s="20" t="s">
        <v>6</v>
      </c>
      <c r="D5703" t="s">
        <v>1541</v>
      </c>
      <c r="E5703"/>
      <c r="F5703"/>
      <c r="G5703" t="s">
        <v>1603</v>
      </c>
      <c r="H5703"/>
      <c r="I5703" s="20">
        <v>1</v>
      </c>
    </row>
    <row r="5704" spans="1:9" x14ac:dyDescent="0.25">
      <c r="A5704" s="20" t="s">
        <v>68</v>
      </c>
      <c r="B5704" s="20" t="s">
        <v>824</v>
      </c>
      <c r="C5704" s="20" t="s">
        <v>6</v>
      </c>
      <c r="D5704" t="s">
        <v>1542</v>
      </c>
      <c r="E5704"/>
      <c r="F5704"/>
      <c r="G5704" t="s">
        <v>1602</v>
      </c>
      <c r="H5704"/>
      <c r="I5704" s="20">
        <v>1</v>
      </c>
    </row>
    <row r="5705" spans="1:9" x14ac:dyDescent="0.25">
      <c r="A5705" s="20" t="s">
        <v>68</v>
      </c>
      <c r="B5705" s="20" t="s">
        <v>824</v>
      </c>
      <c r="C5705" s="20" t="s">
        <v>6</v>
      </c>
      <c r="D5705" t="s">
        <v>1543</v>
      </c>
      <c r="E5705"/>
      <c r="F5705"/>
      <c r="G5705" t="s">
        <v>1603</v>
      </c>
      <c r="H5705"/>
      <c r="I5705" s="20">
        <v>1</v>
      </c>
    </row>
    <row r="5706" spans="1:9" x14ac:dyDescent="0.25">
      <c r="A5706" s="20" t="s">
        <v>68</v>
      </c>
      <c r="B5706" s="20" t="s">
        <v>824</v>
      </c>
      <c r="C5706" s="20" t="s">
        <v>6</v>
      </c>
      <c r="D5706" t="s">
        <v>1544</v>
      </c>
      <c r="E5706"/>
      <c r="F5706"/>
      <c r="G5706"/>
      <c r="H5706"/>
      <c r="I5706" s="20"/>
    </row>
    <row r="5707" spans="1:9" x14ac:dyDescent="0.25">
      <c r="A5707" s="20" t="s">
        <v>68</v>
      </c>
      <c r="B5707" s="20" t="s">
        <v>824</v>
      </c>
      <c r="C5707" s="20" t="s">
        <v>6</v>
      </c>
      <c r="D5707" t="s">
        <v>1545</v>
      </c>
      <c r="E5707"/>
      <c r="F5707"/>
      <c r="G5707"/>
      <c r="H5707"/>
      <c r="I5707" s="20"/>
    </row>
    <row r="5708" spans="1:9" x14ac:dyDescent="0.25">
      <c r="A5708" s="20" t="s">
        <v>68</v>
      </c>
      <c r="B5708" s="20" t="s">
        <v>824</v>
      </c>
      <c r="C5708" s="20" t="s">
        <v>6</v>
      </c>
      <c r="D5708" t="s">
        <v>1546</v>
      </c>
      <c r="E5708"/>
      <c r="F5708"/>
      <c r="G5708"/>
      <c r="H5708"/>
      <c r="I5708" s="20"/>
    </row>
    <row r="5709" spans="1:9" x14ac:dyDescent="0.25">
      <c r="A5709" s="20" t="s">
        <v>68</v>
      </c>
      <c r="B5709" s="20" t="s">
        <v>824</v>
      </c>
      <c r="C5709" s="20" t="s">
        <v>6</v>
      </c>
      <c r="D5709" t="s">
        <v>1547</v>
      </c>
      <c r="E5709"/>
      <c r="F5709"/>
      <c r="G5709"/>
      <c r="H5709"/>
      <c r="I5709" s="20"/>
    </row>
    <row r="5710" spans="1:9" x14ac:dyDescent="0.25">
      <c r="A5710" s="20" t="s">
        <v>68</v>
      </c>
      <c r="B5710" s="20" t="s">
        <v>824</v>
      </c>
      <c r="C5710" s="20" t="s">
        <v>6</v>
      </c>
      <c r="D5710" t="s">
        <v>1548</v>
      </c>
      <c r="E5710"/>
      <c r="F5710"/>
      <c r="G5710"/>
      <c r="H5710"/>
      <c r="I5710" s="20"/>
    </row>
    <row r="5711" spans="1:9" x14ac:dyDescent="0.25">
      <c r="A5711" s="20" t="s">
        <v>68</v>
      </c>
      <c r="B5711" s="20" t="s">
        <v>824</v>
      </c>
      <c r="C5711" s="20" t="s">
        <v>6</v>
      </c>
      <c r="D5711" t="s">
        <v>1549</v>
      </c>
      <c r="E5711"/>
      <c r="F5711"/>
      <c r="G5711"/>
      <c r="H5711"/>
      <c r="I5711" s="20"/>
    </row>
    <row r="5712" spans="1:9" x14ac:dyDescent="0.25">
      <c r="A5712" s="20" t="s">
        <v>68</v>
      </c>
      <c r="B5712" s="20" t="s">
        <v>824</v>
      </c>
      <c r="C5712" s="20" t="s">
        <v>6</v>
      </c>
      <c r="D5712" t="s">
        <v>1550</v>
      </c>
      <c r="E5712"/>
      <c r="F5712"/>
      <c r="G5712"/>
      <c r="H5712"/>
      <c r="I5712" s="20"/>
    </row>
    <row r="5713" spans="1:9" x14ac:dyDescent="0.25">
      <c r="A5713" s="20" t="s">
        <v>68</v>
      </c>
      <c r="B5713" s="20" t="s">
        <v>824</v>
      </c>
      <c r="C5713" s="20" t="s">
        <v>6</v>
      </c>
      <c r="D5713" t="s">
        <v>1551</v>
      </c>
      <c r="E5713"/>
      <c r="F5713"/>
      <c r="G5713"/>
      <c r="H5713"/>
      <c r="I5713" s="20"/>
    </row>
    <row r="5714" spans="1:9" x14ac:dyDescent="0.25">
      <c r="A5714" s="20" t="s">
        <v>68</v>
      </c>
      <c r="B5714" s="20" t="s">
        <v>824</v>
      </c>
      <c r="C5714" s="20" t="s">
        <v>6</v>
      </c>
      <c r="D5714" t="s">
        <v>1552</v>
      </c>
      <c r="E5714"/>
      <c r="F5714"/>
      <c r="G5714"/>
      <c r="H5714"/>
      <c r="I5714" s="20"/>
    </row>
    <row r="5715" spans="1:9" x14ac:dyDescent="0.25">
      <c r="A5715" s="20" t="s">
        <v>68</v>
      </c>
      <c r="B5715" s="20" t="s">
        <v>824</v>
      </c>
      <c r="C5715" s="20" t="s">
        <v>6</v>
      </c>
      <c r="D5715" t="s">
        <v>1553</v>
      </c>
      <c r="E5715"/>
      <c r="F5715"/>
      <c r="G5715" t="s">
        <v>197</v>
      </c>
      <c r="H5715"/>
      <c r="I5715" s="20"/>
    </row>
    <row r="5716" spans="1:9" x14ac:dyDescent="0.25">
      <c r="A5716" s="20" t="s">
        <v>68</v>
      </c>
      <c r="B5716" s="20" t="s">
        <v>824</v>
      </c>
      <c r="C5716" s="20" t="s">
        <v>6</v>
      </c>
      <c r="D5716" t="s">
        <v>1554</v>
      </c>
      <c r="E5716"/>
      <c r="F5716"/>
      <c r="G5716"/>
      <c r="H5716"/>
      <c r="I5716" s="20"/>
    </row>
    <row r="5717" spans="1:9" x14ac:dyDescent="0.25">
      <c r="A5717" s="20" t="s">
        <v>68</v>
      </c>
      <c r="B5717" s="20" t="s">
        <v>824</v>
      </c>
      <c r="C5717" s="20" t="s">
        <v>6</v>
      </c>
      <c r="D5717" t="s">
        <v>1555</v>
      </c>
      <c r="E5717"/>
      <c r="F5717"/>
      <c r="G5717"/>
      <c r="H5717"/>
      <c r="I5717" s="20"/>
    </row>
    <row r="5718" spans="1:9" x14ac:dyDescent="0.25">
      <c r="A5718" s="20" t="s">
        <v>68</v>
      </c>
      <c r="B5718" s="20" t="s">
        <v>824</v>
      </c>
      <c r="C5718" s="20" t="s">
        <v>6</v>
      </c>
      <c r="D5718" t="s">
        <v>1556</v>
      </c>
      <c r="E5718"/>
      <c r="F5718"/>
      <c r="G5718"/>
      <c r="H5718"/>
      <c r="I5718" s="20"/>
    </row>
    <row r="5719" spans="1:9" x14ac:dyDescent="0.25">
      <c r="A5719" s="20" t="s">
        <v>68</v>
      </c>
      <c r="B5719" s="20" t="s">
        <v>824</v>
      </c>
      <c r="C5719" s="20" t="s">
        <v>6</v>
      </c>
      <c r="D5719" t="s">
        <v>1557</v>
      </c>
      <c r="E5719"/>
      <c r="F5719"/>
      <c r="G5719"/>
      <c r="H5719"/>
      <c r="I5719" s="20"/>
    </row>
    <row r="5720" spans="1:9" x14ac:dyDescent="0.25">
      <c r="A5720" s="20" t="s">
        <v>68</v>
      </c>
      <c r="B5720" s="20" t="s">
        <v>824</v>
      </c>
      <c r="C5720" s="20" t="s">
        <v>6</v>
      </c>
      <c r="D5720" t="s">
        <v>1558</v>
      </c>
      <c r="E5720"/>
      <c r="F5720"/>
      <c r="G5720" t="s">
        <v>197</v>
      </c>
      <c r="H5720"/>
      <c r="I5720" s="20"/>
    </row>
    <row r="5721" spans="1:9" x14ac:dyDescent="0.25">
      <c r="A5721" s="20" t="s">
        <v>68</v>
      </c>
      <c r="B5721" s="20" t="s">
        <v>824</v>
      </c>
      <c r="C5721" s="20" t="s">
        <v>6</v>
      </c>
      <c r="D5721" t="s">
        <v>1559</v>
      </c>
      <c r="E5721"/>
      <c r="F5721"/>
      <c r="G5721" t="s">
        <v>197</v>
      </c>
      <c r="H5721"/>
      <c r="I5721" s="20"/>
    </row>
    <row r="5722" spans="1:9" x14ac:dyDescent="0.25">
      <c r="A5722" s="20" t="s">
        <v>68</v>
      </c>
      <c r="B5722" s="20" t="s">
        <v>824</v>
      </c>
      <c r="C5722" s="20" t="s">
        <v>6</v>
      </c>
      <c r="D5722" t="s">
        <v>1560</v>
      </c>
      <c r="E5722"/>
      <c r="F5722"/>
      <c r="G5722" t="s">
        <v>197</v>
      </c>
      <c r="H5722"/>
      <c r="I5722" s="20"/>
    </row>
    <row r="5723" spans="1:9" x14ac:dyDescent="0.25">
      <c r="A5723" s="20" t="s">
        <v>68</v>
      </c>
      <c r="B5723" s="20" t="s">
        <v>824</v>
      </c>
      <c r="C5723" s="20" t="s">
        <v>6</v>
      </c>
      <c r="D5723" t="s">
        <v>1561</v>
      </c>
      <c r="E5723"/>
      <c r="F5723"/>
      <c r="G5723" t="s">
        <v>197</v>
      </c>
      <c r="H5723"/>
      <c r="I5723" s="20"/>
    </row>
    <row r="5724" spans="1:9" x14ac:dyDescent="0.25">
      <c r="A5724" s="20" t="s">
        <v>68</v>
      </c>
      <c r="B5724" s="20" t="s">
        <v>824</v>
      </c>
      <c r="C5724" s="20" t="s">
        <v>6</v>
      </c>
      <c r="D5724" t="s">
        <v>1562</v>
      </c>
      <c r="E5724"/>
      <c r="F5724"/>
      <c r="G5724" t="s">
        <v>197</v>
      </c>
      <c r="H5724"/>
      <c r="I5724" s="20"/>
    </row>
    <row r="5725" spans="1:9" x14ac:dyDescent="0.25">
      <c r="A5725" s="20" t="s">
        <v>68</v>
      </c>
      <c r="B5725" s="20" t="s">
        <v>824</v>
      </c>
      <c r="C5725" s="20" t="s">
        <v>6</v>
      </c>
      <c r="D5725" t="s">
        <v>1563</v>
      </c>
      <c r="E5725"/>
      <c r="F5725"/>
      <c r="G5725" t="s">
        <v>197</v>
      </c>
      <c r="H5725"/>
      <c r="I5725" s="20"/>
    </row>
    <row r="5726" spans="1:9" x14ac:dyDescent="0.25">
      <c r="A5726" s="20" t="s">
        <v>68</v>
      </c>
      <c r="B5726" s="20" t="s">
        <v>824</v>
      </c>
      <c r="C5726" s="20" t="s">
        <v>6</v>
      </c>
      <c r="D5726" t="s">
        <v>1564</v>
      </c>
      <c r="E5726"/>
      <c r="F5726"/>
      <c r="G5726" t="s">
        <v>197</v>
      </c>
      <c r="H5726"/>
      <c r="I5726" s="20"/>
    </row>
    <row r="5727" spans="1:9" x14ac:dyDescent="0.25">
      <c r="A5727" s="20" t="s">
        <v>68</v>
      </c>
      <c r="B5727" s="20" t="s">
        <v>824</v>
      </c>
      <c r="C5727" s="20" t="s">
        <v>6</v>
      </c>
      <c r="D5727" t="s">
        <v>1565</v>
      </c>
      <c r="E5727"/>
      <c r="F5727"/>
      <c r="G5727" t="s">
        <v>197</v>
      </c>
      <c r="H5727"/>
      <c r="I5727" s="20"/>
    </row>
    <row r="5728" spans="1:9" x14ac:dyDescent="0.25">
      <c r="A5728" s="20" t="s">
        <v>68</v>
      </c>
      <c r="B5728" s="20" t="s">
        <v>824</v>
      </c>
      <c r="C5728" s="20" t="s">
        <v>6</v>
      </c>
      <c r="D5728" t="s">
        <v>1566</v>
      </c>
      <c r="E5728"/>
      <c r="F5728"/>
      <c r="G5728" t="s">
        <v>197</v>
      </c>
      <c r="H5728"/>
      <c r="I5728" s="20"/>
    </row>
    <row r="5729" spans="1:9" x14ac:dyDescent="0.25">
      <c r="A5729" s="20" t="s">
        <v>68</v>
      </c>
      <c r="B5729" s="20" t="s">
        <v>824</v>
      </c>
      <c r="C5729" s="20" t="s">
        <v>6</v>
      </c>
      <c r="D5729" t="s">
        <v>1567</v>
      </c>
      <c r="E5729"/>
      <c r="F5729"/>
      <c r="G5729" t="s">
        <v>197</v>
      </c>
      <c r="H5729"/>
      <c r="I5729" s="20"/>
    </row>
    <row r="5730" spans="1:9" x14ac:dyDescent="0.25">
      <c r="A5730" s="20" t="s">
        <v>68</v>
      </c>
      <c r="B5730" s="20" t="s">
        <v>824</v>
      </c>
      <c r="C5730" s="20" t="s">
        <v>6</v>
      </c>
      <c r="D5730" t="s">
        <v>1568</v>
      </c>
      <c r="E5730"/>
      <c r="F5730"/>
      <c r="G5730" t="s">
        <v>197</v>
      </c>
      <c r="H5730"/>
      <c r="I5730" s="20"/>
    </row>
    <row r="5731" spans="1:9" x14ac:dyDescent="0.25">
      <c r="A5731" s="20" t="s">
        <v>68</v>
      </c>
      <c r="B5731" s="20" t="s">
        <v>824</v>
      </c>
      <c r="C5731" s="20" t="s">
        <v>6</v>
      </c>
      <c r="D5731" t="s">
        <v>1569</v>
      </c>
      <c r="E5731"/>
      <c r="F5731"/>
      <c r="G5731" t="s">
        <v>197</v>
      </c>
      <c r="H5731"/>
      <c r="I5731" s="20"/>
    </row>
    <row r="5732" spans="1:9" x14ac:dyDescent="0.25">
      <c r="A5732" s="20" t="s">
        <v>68</v>
      </c>
      <c r="B5732" s="20" t="s">
        <v>824</v>
      </c>
      <c r="C5732" s="20" t="s">
        <v>6</v>
      </c>
      <c r="D5732" t="s">
        <v>1570</v>
      </c>
      <c r="E5732"/>
      <c r="F5732"/>
      <c r="G5732" t="s">
        <v>197</v>
      </c>
      <c r="H5732"/>
      <c r="I5732" s="20"/>
    </row>
    <row r="5733" spans="1:9" x14ac:dyDescent="0.25">
      <c r="A5733" s="20" t="s">
        <v>68</v>
      </c>
      <c r="B5733" s="20" t="s">
        <v>824</v>
      </c>
      <c r="C5733" s="20" t="s">
        <v>6</v>
      </c>
      <c r="D5733" t="s">
        <v>1571</v>
      </c>
      <c r="E5733"/>
      <c r="F5733"/>
      <c r="G5733" t="s">
        <v>197</v>
      </c>
      <c r="H5733"/>
      <c r="I5733" s="20"/>
    </row>
    <row r="5734" spans="1:9" x14ac:dyDescent="0.25">
      <c r="A5734" s="20" t="s">
        <v>68</v>
      </c>
      <c r="B5734" s="20" t="s">
        <v>824</v>
      </c>
      <c r="C5734" s="20" t="s">
        <v>6</v>
      </c>
      <c r="D5734" t="s">
        <v>1572</v>
      </c>
      <c r="E5734"/>
      <c r="F5734"/>
      <c r="G5734" t="s">
        <v>197</v>
      </c>
      <c r="H5734"/>
      <c r="I5734" s="20"/>
    </row>
    <row r="5735" spans="1:9" x14ac:dyDescent="0.25">
      <c r="A5735" s="20" t="s">
        <v>68</v>
      </c>
      <c r="B5735" s="20" t="s">
        <v>824</v>
      </c>
      <c r="C5735" s="20" t="s">
        <v>6</v>
      </c>
      <c r="D5735" t="s">
        <v>1573</v>
      </c>
      <c r="E5735"/>
      <c r="F5735"/>
      <c r="G5735" t="s">
        <v>197</v>
      </c>
      <c r="H5735"/>
      <c r="I5735" s="20"/>
    </row>
    <row r="5736" spans="1:9" x14ac:dyDescent="0.25">
      <c r="A5736" s="20" t="s">
        <v>68</v>
      </c>
      <c r="B5736" s="20" t="s">
        <v>824</v>
      </c>
      <c r="C5736" s="20" t="s">
        <v>6</v>
      </c>
      <c r="D5736" t="s">
        <v>1574</v>
      </c>
      <c r="E5736"/>
      <c r="F5736"/>
      <c r="G5736" t="s">
        <v>197</v>
      </c>
      <c r="H5736"/>
      <c r="I5736" s="20"/>
    </row>
    <row r="5737" spans="1:9" x14ac:dyDescent="0.25">
      <c r="A5737" s="20" t="s">
        <v>68</v>
      </c>
      <c r="B5737" s="20" t="s">
        <v>824</v>
      </c>
      <c r="C5737" s="20" t="s">
        <v>6</v>
      </c>
      <c r="D5737" t="s">
        <v>1575</v>
      </c>
      <c r="E5737"/>
      <c r="F5737"/>
      <c r="G5737" t="s">
        <v>197</v>
      </c>
      <c r="H5737"/>
      <c r="I5737" s="20"/>
    </row>
    <row r="5738" spans="1:9" x14ac:dyDescent="0.25">
      <c r="A5738" s="20" t="s">
        <v>68</v>
      </c>
      <c r="B5738" s="20" t="s">
        <v>824</v>
      </c>
      <c r="C5738" s="20" t="s">
        <v>6</v>
      </c>
      <c r="D5738" t="s">
        <v>1575</v>
      </c>
      <c r="E5738"/>
      <c r="F5738"/>
      <c r="G5738" t="s">
        <v>197</v>
      </c>
      <c r="H5738"/>
      <c r="I5738" s="20"/>
    </row>
    <row r="5739" spans="1:9" x14ac:dyDescent="0.25">
      <c r="A5739" s="20" t="s">
        <v>68</v>
      </c>
      <c r="B5739" s="20" t="s">
        <v>824</v>
      </c>
      <c r="C5739" s="20" t="s">
        <v>6</v>
      </c>
      <c r="D5739" t="s">
        <v>1575</v>
      </c>
      <c r="E5739"/>
      <c r="F5739"/>
      <c r="G5739" t="s">
        <v>197</v>
      </c>
      <c r="H5739"/>
      <c r="I5739" s="20"/>
    </row>
    <row r="5740" spans="1:9" x14ac:dyDescent="0.25">
      <c r="A5740" s="20" t="s">
        <v>68</v>
      </c>
      <c r="B5740" s="20" t="s">
        <v>824</v>
      </c>
      <c r="C5740" s="20" t="s">
        <v>6</v>
      </c>
      <c r="D5740" t="s">
        <v>1576</v>
      </c>
      <c r="E5740"/>
      <c r="F5740"/>
      <c r="G5740" t="s">
        <v>197</v>
      </c>
      <c r="H5740"/>
      <c r="I5740" s="20"/>
    </row>
    <row r="5741" spans="1:9" x14ac:dyDescent="0.25">
      <c r="A5741" s="20" t="s">
        <v>68</v>
      </c>
      <c r="B5741" s="20" t="s">
        <v>824</v>
      </c>
      <c r="C5741" s="20" t="s">
        <v>6</v>
      </c>
      <c r="D5741" t="s">
        <v>1577</v>
      </c>
      <c r="E5741"/>
      <c r="F5741"/>
      <c r="G5741" t="s">
        <v>197</v>
      </c>
      <c r="H5741"/>
      <c r="I5741" s="20"/>
    </row>
    <row r="5742" spans="1:9" x14ac:dyDescent="0.25">
      <c r="A5742" s="20" t="s">
        <v>68</v>
      </c>
      <c r="B5742" s="20" t="s">
        <v>824</v>
      </c>
      <c r="C5742" s="20" t="s">
        <v>6</v>
      </c>
      <c r="D5742" t="s">
        <v>1578</v>
      </c>
      <c r="E5742"/>
      <c r="F5742"/>
      <c r="G5742" t="s">
        <v>197</v>
      </c>
      <c r="H5742"/>
      <c r="I5742" s="20"/>
    </row>
    <row r="5743" spans="1:9" x14ac:dyDescent="0.25">
      <c r="A5743" s="20" t="s">
        <v>68</v>
      </c>
      <c r="B5743" s="20" t="s">
        <v>824</v>
      </c>
      <c r="C5743" s="20" t="s">
        <v>6</v>
      </c>
      <c r="D5743" t="s">
        <v>1579</v>
      </c>
      <c r="E5743"/>
      <c r="F5743"/>
      <c r="G5743" t="s">
        <v>197</v>
      </c>
      <c r="H5743"/>
      <c r="I5743" s="20"/>
    </row>
    <row r="5744" spans="1:9" x14ac:dyDescent="0.25">
      <c r="A5744" s="20" t="s">
        <v>68</v>
      </c>
      <c r="B5744" s="20" t="s">
        <v>824</v>
      </c>
      <c r="C5744" s="20" t="s">
        <v>6</v>
      </c>
      <c r="D5744" t="s">
        <v>1580</v>
      </c>
      <c r="E5744"/>
      <c r="F5744"/>
      <c r="G5744" t="s">
        <v>197</v>
      </c>
      <c r="H5744"/>
      <c r="I5744" s="20"/>
    </row>
    <row r="5745" spans="1:9" x14ac:dyDescent="0.25">
      <c r="A5745" s="20" t="s">
        <v>68</v>
      </c>
      <c r="B5745" s="20" t="s">
        <v>824</v>
      </c>
      <c r="C5745" s="20" t="s">
        <v>6</v>
      </c>
      <c r="D5745" t="s">
        <v>1581</v>
      </c>
      <c r="E5745"/>
      <c r="F5745"/>
      <c r="G5745" t="s">
        <v>197</v>
      </c>
      <c r="H5745"/>
      <c r="I5745" s="20"/>
    </row>
    <row r="5746" spans="1:9" x14ac:dyDescent="0.25">
      <c r="A5746" s="20" t="s">
        <v>68</v>
      </c>
      <c r="B5746" s="20" t="s">
        <v>824</v>
      </c>
      <c r="C5746" s="20" t="s">
        <v>6</v>
      </c>
      <c r="D5746" t="s">
        <v>1582</v>
      </c>
      <c r="E5746"/>
      <c r="F5746"/>
      <c r="G5746" t="s">
        <v>197</v>
      </c>
      <c r="H5746"/>
      <c r="I5746" s="20"/>
    </row>
    <row r="5747" spans="1:9" x14ac:dyDescent="0.25">
      <c r="A5747" s="20" t="s">
        <v>68</v>
      </c>
      <c r="B5747" s="20" t="s">
        <v>824</v>
      </c>
      <c r="C5747" s="20" t="s">
        <v>6</v>
      </c>
      <c r="D5747" t="s">
        <v>1583</v>
      </c>
      <c r="E5747"/>
      <c r="F5747"/>
      <c r="G5747" t="s">
        <v>197</v>
      </c>
      <c r="H5747"/>
      <c r="I5747" s="20"/>
    </row>
    <row r="5748" spans="1:9" x14ac:dyDescent="0.25">
      <c r="A5748" s="20" t="s">
        <v>68</v>
      </c>
      <c r="B5748" s="20" t="s">
        <v>824</v>
      </c>
      <c r="C5748" s="20" t="s">
        <v>6</v>
      </c>
      <c r="D5748" t="s">
        <v>1584</v>
      </c>
      <c r="E5748"/>
      <c r="F5748"/>
      <c r="G5748" t="s">
        <v>197</v>
      </c>
      <c r="H5748"/>
      <c r="I5748" s="20"/>
    </row>
    <row r="5749" spans="1:9" x14ac:dyDescent="0.25">
      <c r="A5749" s="20" t="s">
        <v>68</v>
      </c>
      <c r="B5749" s="20" t="s">
        <v>824</v>
      </c>
      <c r="C5749" s="20" t="s">
        <v>6</v>
      </c>
      <c r="D5749" t="s">
        <v>1585</v>
      </c>
      <c r="E5749"/>
      <c r="F5749"/>
      <c r="G5749" t="s">
        <v>197</v>
      </c>
      <c r="H5749"/>
      <c r="I5749" s="20"/>
    </row>
    <row r="5750" spans="1:9" x14ac:dyDescent="0.25">
      <c r="A5750" s="20" t="s">
        <v>68</v>
      </c>
      <c r="B5750" s="20" t="s">
        <v>824</v>
      </c>
      <c r="C5750" s="20" t="s">
        <v>6</v>
      </c>
      <c r="D5750" t="s">
        <v>1586</v>
      </c>
      <c r="E5750"/>
      <c r="F5750"/>
      <c r="G5750" t="s">
        <v>197</v>
      </c>
      <c r="H5750"/>
      <c r="I5750" s="20"/>
    </row>
    <row r="5751" spans="1:9" x14ac:dyDescent="0.25">
      <c r="A5751" s="20" t="s">
        <v>68</v>
      </c>
      <c r="B5751" s="20" t="s">
        <v>824</v>
      </c>
      <c r="C5751" s="20" t="s">
        <v>6</v>
      </c>
      <c r="D5751" t="s">
        <v>1587</v>
      </c>
      <c r="E5751"/>
      <c r="F5751"/>
      <c r="G5751" t="s">
        <v>197</v>
      </c>
      <c r="H5751"/>
      <c r="I5751" s="20"/>
    </row>
    <row r="5752" spans="1:9" x14ac:dyDescent="0.25">
      <c r="A5752" s="20" t="s">
        <v>68</v>
      </c>
      <c r="B5752" s="20" t="s">
        <v>824</v>
      </c>
      <c r="C5752" s="20" t="s">
        <v>6</v>
      </c>
      <c r="D5752" t="s">
        <v>1588</v>
      </c>
      <c r="E5752"/>
      <c r="F5752"/>
      <c r="G5752" t="s">
        <v>197</v>
      </c>
      <c r="H5752"/>
      <c r="I5752" s="20"/>
    </row>
    <row r="5753" spans="1:9" x14ac:dyDescent="0.25">
      <c r="A5753" s="20" t="s">
        <v>68</v>
      </c>
      <c r="B5753" s="20" t="s">
        <v>824</v>
      </c>
      <c r="C5753" s="20" t="s">
        <v>6</v>
      </c>
      <c r="D5753" t="s">
        <v>1589</v>
      </c>
      <c r="E5753"/>
      <c r="F5753"/>
      <c r="G5753" t="s">
        <v>197</v>
      </c>
      <c r="H5753"/>
      <c r="I5753" s="20"/>
    </row>
    <row r="5754" spans="1:9" x14ac:dyDescent="0.25">
      <c r="A5754" s="20" t="s">
        <v>68</v>
      </c>
      <c r="B5754" s="20" t="s">
        <v>824</v>
      </c>
      <c r="C5754" s="20" t="s">
        <v>6</v>
      </c>
      <c r="D5754" t="s">
        <v>1589</v>
      </c>
      <c r="E5754"/>
      <c r="F5754"/>
      <c r="G5754" t="s">
        <v>197</v>
      </c>
      <c r="H5754"/>
      <c r="I5754" s="20"/>
    </row>
    <row r="5755" spans="1:9" x14ac:dyDescent="0.25">
      <c r="A5755" s="20" t="s">
        <v>68</v>
      </c>
      <c r="B5755" s="20" t="s">
        <v>824</v>
      </c>
      <c r="C5755" s="20" t="s">
        <v>6</v>
      </c>
      <c r="D5755" t="s">
        <v>1589</v>
      </c>
      <c r="E5755"/>
      <c r="F5755"/>
      <c r="G5755" t="s">
        <v>197</v>
      </c>
      <c r="H5755"/>
      <c r="I5755" s="20"/>
    </row>
    <row r="5756" spans="1:9" x14ac:dyDescent="0.25">
      <c r="A5756" s="20" t="s">
        <v>68</v>
      </c>
      <c r="B5756" s="20" t="s">
        <v>824</v>
      </c>
      <c r="C5756" s="20" t="s">
        <v>6</v>
      </c>
      <c r="D5756" t="s">
        <v>1590</v>
      </c>
      <c r="E5756"/>
      <c r="F5756"/>
      <c r="G5756" t="s">
        <v>197</v>
      </c>
      <c r="H5756"/>
      <c r="I5756" s="20"/>
    </row>
    <row r="5757" spans="1:9" x14ac:dyDescent="0.25">
      <c r="A5757" s="20" t="s">
        <v>68</v>
      </c>
      <c r="B5757" s="20" t="s">
        <v>824</v>
      </c>
      <c r="C5757" s="20" t="s">
        <v>6</v>
      </c>
      <c r="D5757" t="s">
        <v>1591</v>
      </c>
      <c r="E5757"/>
      <c r="F5757"/>
      <c r="G5757" t="s">
        <v>197</v>
      </c>
      <c r="H5757"/>
      <c r="I5757" s="20"/>
    </row>
    <row r="5758" spans="1:9" x14ac:dyDescent="0.25">
      <c r="A5758" s="20" t="s">
        <v>68</v>
      </c>
      <c r="B5758" s="20" t="s">
        <v>824</v>
      </c>
      <c r="C5758" s="20" t="s">
        <v>6</v>
      </c>
      <c r="D5758" t="s">
        <v>1592</v>
      </c>
      <c r="E5758"/>
      <c r="F5758"/>
      <c r="G5758" t="s">
        <v>197</v>
      </c>
      <c r="H5758"/>
      <c r="I5758" s="20"/>
    </row>
    <row r="5759" spans="1:9" x14ac:dyDescent="0.25">
      <c r="A5759" s="20" t="s">
        <v>68</v>
      </c>
      <c r="B5759" s="20" t="s">
        <v>824</v>
      </c>
      <c r="C5759" s="20" t="s">
        <v>6</v>
      </c>
      <c r="D5759" t="s">
        <v>1593</v>
      </c>
      <c r="E5759"/>
      <c r="F5759"/>
      <c r="G5759" t="s">
        <v>197</v>
      </c>
      <c r="H5759"/>
      <c r="I5759" s="20"/>
    </row>
    <row r="5760" spans="1:9" x14ac:dyDescent="0.25">
      <c r="A5760" s="20" t="s">
        <v>68</v>
      </c>
      <c r="B5760" s="20" t="s">
        <v>824</v>
      </c>
      <c r="C5760" s="20" t="s">
        <v>6</v>
      </c>
      <c r="D5760" t="s">
        <v>1594</v>
      </c>
      <c r="E5760"/>
      <c r="F5760"/>
      <c r="G5760" t="s">
        <v>197</v>
      </c>
      <c r="H5760"/>
      <c r="I5760" s="20"/>
    </row>
    <row r="5761" spans="1:9" x14ac:dyDescent="0.25">
      <c r="A5761" s="20" t="s">
        <v>68</v>
      </c>
      <c r="B5761" s="20" t="s">
        <v>824</v>
      </c>
      <c r="C5761" s="20" t="s">
        <v>6</v>
      </c>
      <c r="D5761" t="s">
        <v>1595</v>
      </c>
      <c r="E5761"/>
      <c r="F5761"/>
      <c r="G5761" t="s">
        <v>197</v>
      </c>
      <c r="H5761"/>
      <c r="I5761" s="20"/>
    </row>
    <row r="5762" spans="1:9" x14ac:dyDescent="0.25">
      <c r="A5762" s="20" t="s">
        <v>68</v>
      </c>
      <c r="B5762" s="20" t="s">
        <v>824</v>
      </c>
      <c r="C5762" s="20" t="s">
        <v>6</v>
      </c>
      <c r="D5762" t="s">
        <v>1596</v>
      </c>
      <c r="E5762"/>
      <c r="F5762"/>
      <c r="G5762" t="s">
        <v>197</v>
      </c>
      <c r="H5762"/>
      <c r="I5762" s="20"/>
    </row>
    <row r="5763" spans="1:9" x14ac:dyDescent="0.25">
      <c r="A5763" s="20" t="s">
        <v>68</v>
      </c>
      <c r="B5763" s="20" t="s">
        <v>824</v>
      </c>
      <c r="C5763" s="20" t="s">
        <v>6</v>
      </c>
      <c r="D5763" t="s">
        <v>1596</v>
      </c>
      <c r="E5763"/>
      <c r="F5763"/>
      <c r="G5763" t="s">
        <v>197</v>
      </c>
      <c r="H5763"/>
      <c r="I5763" s="20"/>
    </row>
    <row r="5764" spans="1:9" x14ac:dyDescent="0.25">
      <c r="A5764" s="20" t="s">
        <v>68</v>
      </c>
      <c r="B5764" s="20" t="s">
        <v>824</v>
      </c>
      <c r="C5764" s="20" t="s">
        <v>6</v>
      </c>
      <c r="D5764" t="s">
        <v>1596</v>
      </c>
      <c r="E5764"/>
      <c r="F5764"/>
      <c r="G5764" t="s">
        <v>197</v>
      </c>
      <c r="H5764"/>
      <c r="I5764" s="20"/>
    </row>
    <row r="5765" spans="1:9" x14ac:dyDescent="0.25">
      <c r="A5765" s="20" t="s">
        <v>68</v>
      </c>
      <c r="B5765" s="20" t="s">
        <v>824</v>
      </c>
      <c r="C5765" s="20" t="s">
        <v>6</v>
      </c>
      <c r="D5765" t="s">
        <v>1596</v>
      </c>
      <c r="E5765"/>
      <c r="F5765"/>
      <c r="G5765" t="s">
        <v>197</v>
      </c>
      <c r="H5765"/>
      <c r="I5765" s="20"/>
    </row>
    <row r="5766" spans="1:9" x14ac:dyDescent="0.25">
      <c r="A5766" s="20" t="s">
        <v>68</v>
      </c>
      <c r="B5766" s="20" t="s">
        <v>824</v>
      </c>
      <c r="C5766" s="20" t="s">
        <v>6</v>
      </c>
      <c r="D5766" t="s">
        <v>1596</v>
      </c>
      <c r="E5766"/>
      <c r="F5766"/>
      <c r="G5766" t="s">
        <v>197</v>
      </c>
      <c r="H5766"/>
      <c r="I5766" s="20"/>
    </row>
    <row r="5767" spans="1:9" x14ac:dyDescent="0.25">
      <c r="A5767" s="20" t="s">
        <v>68</v>
      </c>
      <c r="B5767" s="20" t="s">
        <v>824</v>
      </c>
      <c r="C5767" s="20" t="s">
        <v>6</v>
      </c>
      <c r="D5767" t="s">
        <v>1597</v>
      </c>
      <c r="E5767"/>
      <c r="F5767"/>
      <c r="G5767" t="s">
        <v>197</v>
      </c>
      <c r="H5767"/>
      <c r="I5767" s="20"/>
    </row>
    <row r="5768" spans="1:9" x14ac:dyDescent="0.25">
      <c r="A5768" s="20" t="s">
        <v>68</v>
      </c>
      <c r="B5768" s="20" t="s">
        <v>824</v>
      </c>
      <c r="C5768" s="20" t="s">
        <v>6</v>
      </c>
      <c r="D5768" t="s">
        <v>1598</v>
      </c>
      <c r="E5768"/>
      <c r="F5768"/>
      <c r="G5768" t="s">
        <v>197</v>
      </c>
      <c r="H5768"/>
      <c r="I5768" s="20"/>
    </row>
    <row r="5769" spans="1:9" x14ac:dyDescent="0.25">
      <c r="A5769" s="20" t="s">
        <v>68</v>
      </c>
      <c r="B5769" s="20" t="s">
        <v>824</v>
      </c>
      <c r="C5769" s="20" t="s">
        <v>6</v>
      </c>
      <c r="D5769" t="s">
        <v>1599</v>
      </c>
      <c r="E5769"/>
      <c r="F5769"/>
      <c r="G5769" t="s">
        <v>197</v>
      </c>
      <c r="H5769"/>
      <c r="I5769" s="20"/>
    </row>
    <row r="5770" spans="1:9" x14ac:dyDescent="0.25">
      <c r="A5770" s="20" t="s">
        <v>68</v>
      </c>
      <c r="B5770" s="20" t="s">
        <v>824</v>
      </c>
      <c r="C5770" s="20" t="s">
        <v>6</v>
      </c>
      <c r="D5770" t="s">
        <v>1600</v>
      </c>
      <c r="E5770"/>
      <c r="F5770"/>
      <c r="G5770" t="s">
        <v>197</v>
      </c>
      <c r="H5770"/>
      <c r="I5770" s="20"/>
    </row>
    <row r="5771" spans="1:9" x14ac:dyDescent="0.25">
      <c r="A5771" s="20" t="s">
        <v>68</v>
      </c>
      <c r="B5771" s="20" t="s">
        <v>824</v>
      </c>
      <c r="C5771" s="20" t="s">
        <v>6</v>
      </c>
      <c r="D5771" t="s">
        <v>1601</v>
      </c>
      <c r="E5771"/>
      <c r="F5771"/>
      <c r="G5771" t="s">
        <v>197</v>
      </c>
      <c r="H5771"/>
      <c r="I5771" s="20"/>
    </row>
    <row r="5772" spans="1:9" x14ac:dyDescent="0.25">
      <c r="A5772" s="20" t="s">
        <v>68</v>
      </c>
      <c r="B5772" s="20" t="s">
        <v>824</v>
      </c>
      <c r="C5772" s="20" t="s">
        <v>6</v>
      </c>
      <c r="D5772" t="s">
        <v>1606</v>
      </c>
      <c r="E5772"/>
      <c r="F5772"/>
      <c r="G5772" t="s">
        <v>100</v>
      </c>
      <c r="H5772" s="12" t="s">
        <v>101</v>
      </c>
      <c r="I5772" s="20">
        <v>20</v>
      </c>
    </row>
    <row r="5773" spans="1:9" x14ac:dyDescent="0.25">
      <c r="A5773" s="20" t="s">
        <v>68</v>
      </c>
      <c r="B5773" s="20" t="s">
        <v>824</v>
      </c>
      <c r="C5773" s="20" t="s">
        <v>6</v>
      </c>
      <c r="D5773" t="s">
        <v>1607</v>
      </c>
      <c r="E5773"/>
      <c r="F5773"/>
      <c r="G5773" t="s">
        <v>710</v>
      </c>
      <c r="H5773" t="s">
        <v>96</v>
      </c>
      <c r="I5773" s="20">
        <v>1</v>
      </c>
    </row>
    <row r="5774" spans="1:9" x14ac:dyDescent="0.25">
      <c r="A5774" s="20" t="s">
        <v>68</v>
      </c>
      <c r="B5774" s="20" t="s">
        <v>824</v>
      </c>
      <c r="C5774" s="20" t="s">
        <v>6</v>
      </c>
      <c r="D5774" t="s">
        <v>1608</v>
      </c>
      <c r="E5774"/>
      <c r="F5774"/>
      <c r="G5774" t="s">
        <v>1055</v>
      </c>
      <c r="H5774" t="s">
        <v>96</v>
      </c>
      <c r="I5774" s="20">
        <v>1</v>
      </c>
    </row>
    <row r="5775" spans="1:9" x14ac:dyDescent="0.25">
      <c r="A5775" s="20" t="s">
        <v>68</v>
      </c>
      <c r="B5775" s="20" t="s">
        <v>824</v>
      </c>
      <c r="C5775" s="20" t="s">
        <v>6</v>
      </c>
      <c r="D5775" t="s">
        <v>1609</v>
      </c>
      <c r="E5775"/>
      <c r="F5775"/>
      <c r="G5775" t="s">
        <v>1057</v>
      </c>
      <c r="H5775" t="s">
        <v>96</v>
      </c>
      <c r="I5775" s="20">
        <v>1</v>
      </c>
    </row>
    <row r="5776" spans="1:9" x14ac:dyDescent="0.25">
      <c r="A5776" s="20" t="s">
        <v>68</v>
      </c>
      <c r="B5776" s="20" t="s">
        <v>824</v>
      </c>
      <c r="C5776" s="20" t="s">
        <v>6</v>
      </c>
      <c r="D5776" t="s">
        <v>1610</v>
      </c>
      <c r="E5776"/>
      <c r="F5776"/>
      <c r="G5776"/>
      <c r="H5776"/>
      <c r="I5776" s="20"/>
    </row>
    <row r="5777" spans="1:9" x14ac:dyDescent="0.25">
      <c r="A5777" s="20" t="s">
        <v>68</v>
      </c>
      <c r="B5777" s="20" t="s">
        <v>824</v>
      </c>
      <c r="C5777" s="20" t="s">
        <v>4</v>
      </c>
      <c r="D5777" t="s">
        <v>1220</v>
      </c>
      <c r="E5777"/>
      <c r="F5777"/>
      <c r="G5777"/>
      <c r="H5777"/>
      <c r="I5777" s="20"/>
    </row>
    <row r="5778" spans="1:9" x14ac:dyDescent="0.25">
      <c r="A5778" s="20" t="s">
        <v>68</v>
      </c>
      <c r="B5778" s="20" t="s">
        <v>824</v>
      </c>
      <c r="C5778" s="20" t="s">
        <v>4</v>
      </c>
      <c r="D5778" t="s">
        <v>1536</v>
      </c>
      <c r="E5778"/>
      <c r="F5778"/>
      <c r="G5778"/>
      <c r="H5778"/>
      <c r="I5778" s="20"/>
    </row>
    <row r="5779" spans="1:9" x14ac:dyDescent="0.25">
      <c r="A5779" s="20" t="s">
        <v>68</v>
      </c>
      <c r="B5779" s="20" t="s">
        <v>824</v>
      </c>
      <c r="C5779" s="20" t="s">
        <v>4</v>
      </c>
      <c r="D5779" t="s">
        <v>1537</v>
      </c>
      <c r="E5779"/>
      <c r="F5779"/>
      <c r="G5779"/>
      <c r="H5779"/>
      <c r="I5779" s="20"/>
    </row>
    <row r="5780" spans="1:9" x14ac:dyDescent="0.25">
      <c r="A5780" s="20" t="s">
        <v>68</v>
      </c>
      <c r="B5780" s="20" t="s">
        <v>824</v>
      </c>
      <c r="C5780" s="20" t="s">
        <v>4</v>
      </c>
      <c r="D5780" t="s">
        <v>1538</v>
      </c>
      <c r="E5780"/>
      <c r="F5780"/>
      <c r="G5780"/>
      <c r="H5780"/>
      <c r="I5780" s="20"/>
    </row>
    <row r="5781" spans="1:9" x14ac:dyDescent="0.25">
      <c r="A5781" s="20" t="s">
        <v>68</v>
      </c>
      <c r="B5781" s="20" t="s">
        <v>824</v>
      </c>
      <c r="C5781" s="20" t="s">
        <v>4</v>
      </c>
      <c r="D5781" t="s">
        <v>1539</v>
      </c>
      <c r="E5781"/>
      <c r="F5781"/>
      <c r="G5781"/>
      <c r="H5781"/>
      <c r="I5781" s="20"/>
    </row>
    <row r="5782" spans="1:9" x14ac:dyDescent="0.25">
      <c r="A5782" s="20" t="s">
        <v>68</v>
      </c>
      <c r="B5782" s="20" t="s">
        <v>824</v>
      </c>
      <c r="C5782" s="20" t="s">
        <v>4</v>
      </c>
      <c r="D5782" t="s">
        <v>1540</v>
      </c>
      <c r="E5782"/>
      <c r="F5782"/>
      <c r="G5782" t="s">
        <v>1602</v>
      </c>
      <c r="H5782"/>
      <c r="I5782" s="20">
        <v>1</v>
      </c>
    </row>
    <row r="5783" spans="1:9" x14ac:dyDescent="0.25">
      <c r="A5783" s="20" t="s">
        <v>68</v>
      </c>
      <c r="B5783" s="20" t="s">
        <v>824</v>
      </c>
      <c r="C5783" s="20" t="s">
        <v>4</v>
      </c>
      <c r="D5783" t="s">
        <v>1541</v>
      </c>
      <c r="E5783"/>
      <c r="F5783"/>
      <c r="G5783" t="s">
        <v>1603</v>
      </c>
      <c r="H5783"/>
      <c r="I5783" s="20">
        <v>1</v>
      </c>
    </row>
    <row r="5784" spans="1:9" x14ac:dyDescent="0.25">
      <c r="A5784" s="20" t="s">
        <v>68</v>
      </c>
      <c r="B5784" s="20" t="s">
        <v>824</v>
      </c>
      <c r="C5784" s="20" t="s">
        <v>4</v>
      </c>
      <c r="D5784" t="s">
        <v>1544</v>
      </c>
      <c r="E5784"/>
      <c r="F5784"/>
      <c r="G5784"/>
      <c r="H5784"/>
      <c r="I5784" s="20"/>
    </row>
    <row r="5785" spans="1:9" x14ac:dyDescent="0.25">
      <c r="A5785" s="20" t="s">
        <v>68</v>
      </c>
      <c r="B5785" s="20" t="s">
        <v>824</v>
      </c>
      <c r="C5785" s="20" t="s">
        <v>4</v>
      </c>
      <c r="D5785" t="s">
        <v>1545</v>
      </c>
      <c r="E5785"/>
      <c r="F5785"/>
      <c r="G5785"/>
      <c r="H5785"/>
      <c r="I5785" s="20"/>
    </row>
    <row r="5786" spans="1:9" x14ac:dyDescent="0.25">
      <c r="A5786" s="20" t="s">
        <v>68</v>
      </c>
      <c r="B5786" s="20" t="s">
        <v>824</v>
      </c>
      <c r="C5786" s="20" t="s">
        <v>4</v>
      </c>
      <c r="D5786" t="s">
        <v>1546</v>
      </c>
      <c r="E5786"/>
      <c r="F5786"/>
      <c r="G5786"/>
      <c r="H5786"/>
      <c r="I5786" s="20"/>
    </row>
    <row r="5787" spans="1:9" x14ac:dyDescent="0.25">
      <c r="A5787" s="20" t="s">
        <v>68</v>
      </c>
      <c r="B5787" s="20" t="s">
        <v>824</v>
      </c>
      <c r="C5787" s="20" t="s">
        <v>4</v>
      </c>
      <c r="D5787" t="s">
        <v>1547</v>
      </c>
      <c r="E5787"/>
      <c r="F5787"/>
      <c r="G5787"/>
      <c r="H5787"/>
      <c r="I5787" s="20"/>
    </row>
    <row r="5788" spans="1:9" x14ac:dyDescent="0.25">
      <c r="A5788" s="20" t="s">
        <v>68</v>
      </c>
      <c r="B5788" s="20" t="s">
        <v>824</v>
      </c>
      <c r="C5788" s="20" t="s">
        <v>4</v>
      </c>
      <c r="D5788" t="s">
        <v>1548</v>
      </c>
      <c r="E5788"/>
      <c r="F5788"/>
      <c r="G5788"/>
      <c r="H5788"/>
      <c r="I5788" s="20"/>
    </row>
    <row r="5789" spans="1:9" x14ac:dyDescent="0.25">
      <c r="A5789" s="20" t="s">
        <v>68</v>
      </c>
      <c r="B5789" s="20" t="s">
        <v>824</v>
      </c>
      <c r="C5789" s="20" t="s">
        <v>4</v>
      </c>
      <c r="D5789" t="s">
        <v>1549</v>
      </c>
      <c r="E5789"/>
      <c r="F5789"/>
      <c r="G5789"/>
      <c r="H5789"/>
      <c r="I5789" s="20"/>
    </row>
    <row r="5790" spans="1:9" x14ac:dyDescent="0.25">
      <c r="A5790" s="20" t="s">
        <v>68</v>
      </c>
      <c r="B5790" s="20" t="s">
        <v>824</v>
      </c>
      <c r="C5790" s="20" t="s">
        <v>4</v>
      </c>
      <c r="D5790" t="s">
        <v>1550</v>
      </c>
      <c r="E5790"/>
      <c r="F5790"/>
      <c r="G5790"/>
      <c r="H5790"/>
      <c r="I5790" s="20"/>
    </row>
    <row r="5791" spans="1:9" x14ac:dyDescent="0.25">
      <c r="A5791" s="20" t="s">
        <v>68</v>
      </c>
      <c r="B5791" s="20" t="s">
        <v>824</v>
      </c>
      <c r="C5791" s="20" t="s">
        <v>4</v>
      </c>
      <c r="D5791" t="s">
        <v>1551</v>
      </c>
      <c r="E5791"/>
      <c r="F5791"/>
      <c r="G5791"/>
      <c r="H5791"/>
      <c r="I5791" s="20"/>
    </row>
    <row r="5792" spans="1:9" x14ac:dyDescent="0.25">
      <c r="A5792" s="20" t="s">
        <v>68</v>
      </c>
      <c r="B5792" s="20" t="s">
        <v>824</v>
      </c>
      <c r="C5792" s="20" t="s">
        <v>4</v>
      </c>
      <c r="D5792" t="s">
        <v>1552</v>
      </c>
      <c r="E5792"/>
      <c r="F5792"/>
      <c r="G5792"/>
      <c r="H5792"/>
      <c r="I5792" s="20"/>
    </row>
    <row r="5793" spans="1:9" x14ac:dyDescent="0.25">
      <c r="A5793" s="20" t="s">
        <v>68</v>
      </c>
      <c r="B5793" s="20" t="s">
        <v>824</v>
      </c>
      <c r="C5793" s="20" t="s">
        <v>4</v>
      </c>
      <c r="D5793" t="s">
        <v>1553</v>
      </c>
      <c r="E5793"/>
      <c r="F5793"/>
      <c r="G5793" t="s">
        <v>197</v>
      </c>
      <c r="H5793"/>
      <c r="I5793" s="20"/>
    </row>
    <row r="5794" spans="1:9" x14ac:dyDescent="0.25">
      <c r="A5794" s="20" t="s">
        <v>68</v>
      </c>
      <c r="B5794" s="20" t="s">
        <v>824</v>
      </c>
      <c r="C5794" s="20" t="s">
        <v>4</v>
      </c>
      <c r="D5794" t="s">
        <v>1554</v>
      </c>
      <c r="E5794"/>
      <c r="F5794"/>
      <c r="G5794"/>
      <c r="H5794"/>
      <c r="I5794" s="20"/>
    </row>
    <row r="5795" spans="1:9" x14ac:dyDescent="0.25">
      <c r="A5795" s="20" t="s">
        <v>68</v>
      </c>
      <c r="B5795" s="20" t="s">
        <v>824</v>
      </c>
      <c r="C5795" s="20" t="s">
        <v>4</v>
      </c>
      <c r="D5795" t="s">
        <v>1555</v>
      </c>
      <c r="E5795"/>
      <c r="F5795"/>
      <c r="G5795"/>
      <c r="H5795"/>
      <c r="I5795" s="20"/>
    </row>
    <row r="5796" spans="1:9" x14ac:dyDescent="0.25">
      <c r="A5796" s="20" t="s">
        <v>68</v>
      </c>
      <c r="B5796" s="20" t="s">
        <v>824</v>
      </c>
      <c r="C5796" s="20" t="s">
        <v>4</v>
      </c>
      <c r="D5796" t="s">
        <v>1556</v>
      </c>
      <c r="E5796"/>
      <c r="F5796"/>
      <c r="G5796"/>
      <c r="H5796"/>
      <c r="I5796" s="20"/>
    </row>
    <row r="5797" spans="1:9" x14ac:dyDescent="0.25">
      <c r="A5797" s="20" t="s">
        <v>68</v>
      </c>
      <c r="B5797" s="20" t="s">
        <v>824</v>
      </c>
      <c r="C5797" s="20" t="s">
        <v>4</v>
      </c>
      <c r="D5797" t="s">
        <v>1557</v>
      </c>
      <c r="E5797"/>
      <c r="F5797"/>
      <c r="G5797"/>
      <c r="H5797"/>
      <c r="I5797" s="20"/>
    </row>
    <row r="5798" spans="1:9" x14ac:dyDescent="0.25">
      <c r="A5798" s="20" t="s">
        <v>68</v>
      </c>
      <c r="B5798" s="20" t="s">
        <v>824</v>
      </c>
      <c r="C5798" s="20" t="s">
        <v>4</v>
      </c>
      <c r="D5798" t="s">
        <v>1558</v>
      </c>
      <c r="E5798"/>
      <c r="F5798"/>
      <c r="G5798" t="s">
        <v>197</v>
      </c>
      <c r="H5798"/>
      <c r="I5798" s="20"/>
    </row>
    <row r="5799" spans="1:9" x14ac:dyDescent="0.25">
      <c r="A5799" s="20" t="s">
        <v>68</v>
      </c>
      <c r="B5799" s="20" t="s">
        <v>824</v>
      </c>
      <c r="C5799" s="20" t="s">
        <v>4</v>
      </c>
      <c r="D5799" t="s">
        <v>1559</v>
      </c>
      <c r="E5799"/>
      <c r="F5799"/>
      <c r="G5799" t="s">
        <v>197</v>
      </c>
      <c r="H5799"/>
      <c r="I5799" s="20"/>
    </row>
    <row r="5800" spans="1:9" x14ac:dyDescent="0.25">
      <c r="A5800" s="20" t="s">
        <v>68</v>
      </c>
      <c r="B5800" s="20" t="s">
        <v>824</v>
      </c>
      <c r="C5800" s="20" t="s">
        <v>4</v>
      </c>
      <c r="D5800" t="s">
        <v>1560</v>
      </c>
      <c r="E5800"/>
      <c r="F5800"/>
      <c r="G5800" t="s">
        <v>197</v>
      </c>
      <c r="H5800"/>
      <c r="I5800" s="20"/>
    </row>
    <row r="5801" spans="1:9" x14ac:dyDescent="0.25">
      <c r="A5801" s="20" t="s">
        <v>68</v>
      </c>
      <c r="B5801" s="20" t="s">
        <v>824</v>
      </c>
      <c r="C5801" s="20" t="s">
        <v>4</v>
      </c>
      <c r="D5801" t="s">
        <v>1561</v>
      </c>
      <c r="E5801"/>
      <c r="F5801"/>
      <c r="G5801" t="s">
        <v>197</v>
      </c>
      <c r="H5801"/>
      <c r="I5801" s="20"/>
    </row>
    <row r="5802" spans="1:9" x14ac:dyDescent="0.25">
      <c r="A5802" s="20" t="s">
        <v>68</v>
      </c>
      <c r="B5802" s="20" t="s">
        <v>824</v>
      </c>
      <c r="C5802" s="20" t="s">
        <v>4</v>
      </c>
      <c r="D5802" t="s">
        <v>1562</v>
      </c>
      <c r="E5802"/>
      <c r="F5802"/>
      <c r="G5802" t="s">
        <v>197</v>
      </c>
      <c r="H5802"/>
      <c r="I5802" s="20"/>
    </row>
    <row r="5803" spans="1:9" x14ac:dyDescent="0.25">
      <c r="A5803" s="20" t="s">
        <v>68</v>
      </c>
      <c r="B5803" s="20" t="s">
        <v>824</v>
      </c>
      <c r="C5803" s="20" t="s">
        <v>4</v>
      </c>
      <c r="D5803" t="s">
        <v>1563</v>
      </c>
      <c r="E5803"/>
      <c r="F5803"/>
      <c r="G5803" t="s">
        <v>197</v>
      </c>
      <c r="H5803"/>
      <c r="I5803" s="20"/>
    </row>
    <row r="5804" spans="1:9" x14ac:dyDescent="0.25">
      <c r="A5804" s="20" t="s">
        <v>68</v>
      </c>
      <c r="B5804" s="20" t="s">
        <v>824</v>
      </c>
      <c r="C5804" s="20" t="s">
        <v>4</v>
      </c>
      <c r="D5804" t="s">
        <v>1564</v>
      </c>
      <c r="E5804"/>
      <c r="F5804"/>
      <c r="G5804" t="s">
        <v>197</v>
      </c>
      <c r="H5804"/>
      <c r="I5804" s="20"/>
    </row>
    <row r="5805" spans="1:9" x14ac:dyDescent="0.25">
      <c r="A5805" s="20" t="s">
        <v>68</v>
      </c>
      <c r="B5805" s="20" t="s">
        <v>824</v>
      </c>
      <c r="C5805" s="20" t="s">
        <v>4</v>
      </c>
      <c r="D5805" t="s">
        <v>1565</v>
      </c>
      <c r="E5805"/>
      <c r="F5805"/>
      <c r="G5805" t="s">
        <v>197</v>
      </c>
      <c r="H5805"/>
      <c r="I5805" s="20"/>
    </row>
    <row r="5806" spans="1:9" x14ac:dyDescent="0.25">
      <c r="A5806" s="20" t="s">
        <v>68</v>
      </c>
      <c r="B5806" s="20" t="s">
        <v>824</v>
      </c>
      <c r="C5806" s="20" t="s">
        <v>4</v>
      </c>
      <c r="D5806" t="s">
        <v>1566</v>
      </c>
      <c r="E5806"/>
      <c r="F5806"/>
      <c r="G5806" t="s">
        <v>197</v>
      </c>
      <c r="H5806"/>
      <c r="I5806" s="20"/>
    </row>
    <row r="5807" spans="1:9" x14ac:dyDescent="0.25">
      <c r="A5807" s="20" t="s">
        <v>68</v>
      </c>
      <c r="B5807" s="20" t="s">
        <v>824</v>
      </c>
      <c r="C5807" s="20" t="s">
        <v>4</v>
      </c>
      <c r="D5807" t="s">
        <v>1567</v>
      </c>
      <c r="E5807"/>
      <c r="F5807"/>
      <c r="G5807" t="s">
        <v>197</v>
      </c>
      <c r="H5807"/>
      <c r="I5807" s="20"/>
    </row>
    <row r="5808" spans="1:9" x14ac:dyDescent="0.25">
      <c r="A5808" s="20" t="s">
        <v>68</v>
      </c>
      <c r="B5808" s="20" t="s">
        <v>824</v>
      </c>
      <c r="C5808" s="20" t="s">
        <v>4</v>
      </c>
      <c r="D5808" t="s">
        <v>1568</v>
      </c>
      <c r="E5808"/>
      <c r="F5808"/>
      <c r="G5808" t="s">
        <v>197</v>
      </c>
      <c r="H5808"/>
      <c r="I5808" s="20"/>
    </row>
    <row r="5809" spans="1:9" x14ac:dyDescent="0.25">
      <c r="A5809" s="20" t="s">
        <v>68</v>
      </c>
      <c r="B5809" s="20" t="s">
        <v>824</v>
      </c>
      <c r="C5809" s="20" t="s">
        <v>4</v>
      </c>
      <c r="D5809" t="s">
        <v>1569</v>
      </c>
      <c r="E5809"/>
      <c r="F5809"/>
      <c r="G5809" t="s">
        <v>197</v>
      </c>
      <c r="H5809"/>
      <c r="I5809" s="20"/>
    </row>
    <row r="5810" spans="1:9" x14ac:dyDescent="0.25">
      <c r="A5810" s="20" t="s">
        <v>68</v>
      </c>
      <c r="B5810" s="20" t="s">
        <v>824</v>
      </c>
      <c r="C5810" s="20" t="s">
        <v>4</v>
      </c>
      <c r="D5810" t="s">
        <v>1570</v>
      </c>
      <c r="E5810"/>
      <c r="F5810"/>
      <c r="G5810" t="s">
        <v>197</v>
      </c>
      <c r="H5810"/>
      <c r="I5810" s="20"/>
    </row>
    <row r="5811" spans="1:9" x14ac:dyDescent="0.25">
      <c r="A5811" s="20" t="s">
        <v>68</v>
      </c>
      <c r="B5811" s="20" t="s">
        <v>824</v>
      </c>
      <c r="C5811" s="20" t="s">
        <v>4</v>
      </c>
      <c r="D5811" t="s">
        <v>1571</v>
      </c>
      <c r="E5811"/>
      <c r="F5811"/>
      <c r="G5811" t="s">
        <v>197</v>
      </c>
      <c r="H5811"/>
      <c r="I5811" s="20"/>
    </row>
    <row r="5812" spans="1:9" x14ac:dyDescent="0.25">
      <c r="A5812" s="20" t="s">
        <v>68</v>
      </c>
      <c r="B5812" s="20" t="s">
        <v>824</v>
      </c>
      <c r="C5812" s="20" t="s">
        <v>4</v>
      </c>
      <c r="D5812" t="s">
        <v>1572</v>
      </c>
      <c r="E5812"/>
      <c r="F5812"/>
      <c r="G5812" t="s">
        <v>197</v>
      </c>
      <c r="H5812"/>
      <c r="I5812" s="20"/>
    </row>
    <row r="5813" spans="1:9" x14ac:dyDescent="0.25">
      <c r="A5813" s="20" t="s">
        <v>68</v>
      </c>
      <c r="B5813" s="20" t="s">
        <v>824</v>
      </c>
      <c r="C5813" s="20" t="s">
        <v>4</v>
      </c>
      <c r="D5813" t="s">
        <v>1573</v>
      </c>
      <c r="E5813"/>
      <c r="F5813"/>
      <c r="G5813" t="s">
        <v>197</v>
      </c>
      <c r="H5813"/>
      <c r="I5813" s="20"/>
    </row>
    <row r="5814" spans="1:9" x14ac:dyDescent="0.25">
      <c r="A5814" s="20" t="s">
        <v>68</v>
      </c>
      <c r="B5814" s="20" t="s">
        <v>824</v>
      </c>
      <c r="C5814" s="20" t="s">
        <v>4</v>
      </c>
      <c r="D5814" t="s">
        <v>1574</v>
      </c>
      <c r="E5814"/>
      <c r="F5814"/>
      <c r="G5814" t="s">
        <v>197</v>
      </c>
      <c r="H5814"/>
      <c r="I5814" s="20"/>
    </row>
    <row r="5815" spans="1:9" x14ac:dyDescent="0.25">
      <c r="A5815" s="20" t="s">
        <v>68</v>
      </c>
      <c r="B5815" s="20" t="s">
        <v>824</v>
      </c>
      <c r="C5815" s="20" t="s">
        <v>4</v>
      </c>
      <c r="D5815" t="s">
        <v>1575</v>
      </c>
      <c r="E5815"/>
      <c r="F5815"/>
      <c r="G5815" t="s">
        <v>197</v>
      </c>
      <c r="H5815"/>
      <c r="I5815" s="20"/>
    </row>
    <row r="5816" spans="1:9" x14ac:dyDescent="0.25">
      <c r="A5816" s="20" t="s">
        <v>68</v>
      </c>
      <c r="B5816" s="20" t="s">
        <v>824</v>
      </c>
      <c r="C5816" s="20" t="s">
        <v>4</v>
      </c>
      <c r="D5816" t="s">
        <v>1575</v>
      </c>
      <c r="E5816"/>
      <c r="F5816"/>
      <c r="G5816" t="s">
        <v>197</v>
      </c>
      <c r="H5816"/>
      <c r="I5816" s="20"/>
    </row>
    <row r="5817" spans="1:9" x14ac:dyDescent="0.25">
      <c r="A5817" s="20" t="s">
        <v>68</v>
      </c>
      <c r="B5817" s="20" t="s">
        <v>824</v>
      </c>
      <c r="C5817" s="20" t="s">
        <v>4</v>
      </c>
      <c r="D5817" t="s">
        <v>1575</v>
      </c>
      <c r="E5817"/>
      <c r="F5817"/>
      <c r="G5817" t="s">
        <v>197</v>
      </c>
      <c r="H5817"/>
      <c r="I5817" s="20"/>
    </row>
    <row r="5818" spans="1:9" x14ac:dyDescent="0.25">
      <c r="A5818" s="20" t="s">
        <v>68</v>
      </c>
      <c r="B5818" s="20" t="s">
        <v>824</v>
      </c>
      <c r="C5818" s="20" t="s">
        <v>4</v>
      </c>
      <c r="D5818" t="s">
        <v>1576</v>
      </c>
      <c r="E5818"/>
      <c r="F5818"/>
      <c r="G5818" t="s">
        <v>197</v>
      </c>
      <c r="H5818"/>
      <c r="I5818" s="20"/>
    </row>
    <row r="5819" spans="1:9" x14ac:dyDescent="0.25">
      <c r="A5819" s="20" t="s">
        <v>68</v>
      </c>
      <c r="B5819" s="20" t="s">
        <v>824</v>
      </c>
      <c r="C5819" s="20" t="s">
        <v>4</v>
      </c>
      <c r="D5819" t="s">
        <v>1577</v>
      </c>
      <c r="E5819"/>
      <c r="F5819"/>
      <c r="G5819" t="s">
        <v>197</v>
      </c>
      <c r="H5819"/>
      <c r="I5819" s="20"/>
    </row>
    <row r="5820" spans="1:9" x14ac:dyDescent="0.25">
      <c r="A5820" s="20" t="s">
        <v>68</v>
      </c>
      <c r="B5820" s="20" t="s">
        <v>824</v>
      </c>
      <c r="C5820" s="20" t="s">
        <v>4</v>
      </c>
      <c r="D5820" t="s">
        <v>1578</v>
      </c>
      <c r="E5820"/>
      <c r="F5820"/>
      <c r="G5820" t="s">
        <v>197</v>
      </c>
      <c r="H5820"/>
      <c r="I5820" s="20"/>
    </row>
    <row r="5821" spans="1:9" x14ac:dyDescent="0.25">
      <c r="A5821" s="20" t="s">
        <v>68</v>
      </c>
      <c r="B5821" s="20" t="s">
        <v>824</v>
      </c>
      <c r="C5821" s="20" t="s">
        <v>4</v>
      </c>
      <c r="D5821" t="s">
        <v>1579</v>
      </c>
      <c r="E5821"/>
      <c r="F5821"/>
      <c r="G5821" t="s">
        <v>197</v>
      </c>
      <c r="H5821"/>
      <c r="I5821" s="20"/>
    </row>
    <row r="5822" spans="1:9" x14ac:dyDescent="0.25">
      <c r="A5822" s="20" t="s">
        <v>68</v>
      </c>
      <c r="B5822" s="20" t="s">
        <v>824</v>
      </c>
      <c r="C5822" s="20" t="s">
        <v>4</v>
      </c>
      <c r="D5822" t="s">
        <v>1580</v>
      </c>
      <c r="E5822"/>
      <c r="F5822"/>
      <c r="G5822" t="s">
        <v>197</v>
      </c>
      <c r="H5822"/>
      <c r="I5822" s="20"/>
    </row>
    <row r="5823" spans="1:9" x14ac:dyDescent="0.25">
      <c r="A5823" s="20" t="s">
        <v>68</v>
      </c>
      <c r="B5823" s="20" t="s">
        <v>824</v>
      </c>
      <c r="C5823" s="20" t="s">
        <v>4</v>
      </c>
      <c r="D5823" t="s">
        <v>1581</v>
      </c>
      <c r="E5823"/>
      <c r="F5823"/>
      <c r="G5823" t="s">
        <v>197</v>
      </c>
      <c r="H5823"/>
      <c r="I5823" s="20"/>
    </row>
    <row r="5824" spans="1:9" x14ac:dyDescent="0.25">
      <c r="A5824" s="20" t="s">
        <v>68</v>
      </c>
      <c r="B5824" s="20" t="s">
        <v>824</v>
      </c>
      <c r="C5824" s="20" t="s">
        <v>4</v>
      </c>
      <c r="D5824" t="s">
        <v>1582</v>
      </c>
      <c r="E5824"/>
      <c r="F5824"/>
      <c r="G5824" t="s">
        <v>197</v>
      </c>
      <c r="H5824"/>
      <c r="I5824" s="20"/>
    </row>
    <row r="5825" spans="1:9" x14ac:dyDescent="0.25">
      <c r="A5825" s="20" t="s">
        <v>68</v>
      </c>
      <c r="B5825" s="20" t="s">
        <v>824</v>
      </c>
      <c r="C5825" s="20" t="s">
        <v>4</v>
      </c>
      <c r="D5825" t="s">
        <v>1583</v>
      </c>
      <c r="E5825"/>
      <c r="F5825"/>
      <c r="G5825" t="s">
        <v>197</v>
      </c>
      <c r="H5825"/>
      <c r="I5825" s="20"/>
    </row>
    <row r="5826" spans="1:9" x14ac:dyDescent="0.25">
      <c r="A5826" s="20" t="s">
        <v>68</v>
      </c>
      <c r="B5826" s="20" t="s">
        <v>824</v>
      </c>
      <c r="C5826" s="20" t="s">
        <v>4</v>
      </c>
      <c r="D5826" t="s">
        <v>1584</v>
      </c>
      <c r="E5826"/>
      <c r="F5826"/>
      <c r="G5826" t="s">
        <v>197</v>
      </c>
      <c r="H5826"/>
      <c r="I5826" s="20"/>
    </row>
    <row r="5827" spans="1:9" x14ac:dyDescent="0.25">
      <c r="A5827" s="20" t="s">
        <v>68</v>
      </c>
      <c r="B5827" s="20" t="s">
        <v>824</v>
      </c>
      <c r="C5827" s="20" t="s">
        <v>4</v>
      </c>
      <c r="D5827" t="s">
        <v>1585</v>
      </c>
      <c r="E5827"/>
      <c r="F5827"/>
      <c r="G5827" t="s">
        <v>197</v>
      </c>
      <c r="H5827"/>
      <c r="I5827" s="20"/>
    </row>
    <row r="5828" spans="1:9" x14ac:dyDescent="0.25">
      <c r="A5828" s="20" t="s">
        <v>68</v>
      </c>
      <c r="B5828" s="20" t="s">
        <v>824</v>
      </c>
      <c r="C5828" s="20" t="s">
        <v>4</v>
      </c>
      <c r="D5828" t="s">
        <v>1586</v>
      </c>
      <c r="E5828"/>
      <c r="F5828"/>
      <c r="G5828" t="s">
        <v>197</v>
      </c>
      <c r="H5828"/>
      <c r="I5828" s="20"/>
    </row>
    <row r="5829" spans="1:9" x14ac:dyDescent="0.25">
      <c r="A5829" s="20" t="s">
        <v>68</v>
      </c>
      <c r="B5829" s="20" t="s">
        <v>824</v>
      </c>
      <c r="C5829" s="20" t="s">
        <v>4</v>
      </c>
      <c r="D5829" t="s">
        <v>1587</v>
      </c>
      <c r="E5829"/>
      <c r="F5829"/>
      <c r="G5829" t="s">
        <v>197</v>
      </c>
      <c r="H5829"/>
      <c r="I5829" s="20"/>
    </row>
    <row r="5830" spans="1:9" x14ac:dyDescent="0.25">
      <c r="A5830" s="20" t="s">
        <v>68</v>
      </c>
      <c r="B5830" s="20" t="s">
        <v>824</v>
      </c>
      <c r="C5830" s="20" t="s">
        <v>4</v>
      </c>
      <c r="D5830" t="s">
        <v>1588</v>
      </c>
      <c r="E5830"/>
      <c r="F5830"/>
      <c r="G5830" t="s">
        <v>197</v>
      </c>
      <c r="H5830"/>
      <c r="I5830" s="20"/>
    </row>
    <row r="5831" spans="1:9" x14ac:dyDescent="0.25">
      <c r="A5831" s="20" t="s">
        <v>68</v>
      </c>
      <c r="B5831" s="20" t="s">
        <v>824</v>
      </c>
      <c r="C5831" s="20" t="s">
        <v>4</v>
      </c>
      <c r="D5831" t="s">
        <v>1589</v>
      </c>
      <c r="E5831"/>
      <c r="F5831"/>
      <c r="G5831" t="s">
        <v>197</v>
      </c>
      <c r="H5831"/>
      <c r="I5831" s="20"/>
    </row>
    <row r="5832" spans="1:9" x14ac:dyDescent="0.25">
      <c r="A5832" s="20" t="s">
        <v>68</v>
      </c>
      <c r="B5832" s="20" t="s">
        <v>824</v>
      </c>
      <c r="C5832" s="20" t="s">
        <v>4</v>
      </c>
      <c r="D5832" t="s">
        <v>1589</v>
      </c>
      <c r="E5832"/>
      <c r="F5832"/>
      <c r="G5832" t="s">
        <v>197</v>
      </c>
      <c r="H5832"/>
      <c r="I5832" s="20"/>
    </row>
    <row r="5833" spans="1:9" x14ac:dyDescent="0.25">
      <c r="A5833" s="20" t="s">
        <v>68</v>
      </c>
      <c r="B5833" s="20" t="s">
        <v>824</v>
      </c>
      <c r="C5833" s="20" t="s">
        <v>4</v>
      </c>
      <c r="D5833" t="s">
        <v>1589</v>
      </c>
      <c r="E5833"/>
      <c r="F5833"/>
      <c r="G5833" t="s">
        <v>197</v>
      </c>
      <c r="H5833"/>
      <c r="I5833" s="20"/>
    </row>
    <row r="5834" spans="1:9" x14ac:dyDescent="0.25">
      <c r="A5834" s="20" t="s">
        <v>68</v>
      </c>
      <c r="B5834" s="20" t="s">
        <v>824</v>
      </c>
      <c r="C5834" s="20" t="s">
        <v>4</v>
      </c>
      <c r="D5834" t="s">
        <v>1590</v>
      </c>
      <c r="E5834"/>
      <c r="F5834"/>
      <c r="G5834" t="s">
        <v>197</v>
      </c>
      <c r="H5834"/>
      <c r="I5834" s="20"/>
    </row>
    <row r="5835" spans="1:9" x14ac:dyDescent="0.25">
      <c r="A5835" s="20" t="s">
        <v>68</v>
      </c>
      <c r="B5835" s="20" t="s">
        <v>824</v>
      </c>
      <c r="C5835" s="20" t="s">
        <v>4</v>
      </c>
      <c r="D5835" t="s">
        <v>1591</v>
      </c>
      <c r="E5835"/>
      <c r="F5835"/>
      <c r="G5835" t="s">
        <v>197</v>
      </c>
      <c r="H5835"/>
      <c r="I5835" s="20"/>
    </row>
    <row r="5836" spans="1:9" x14ac:dyDescent="0.25">
      <c r="A5836" s="20" t="s">
        <v>68</v>
      </c>
      <c r="B5836" s="20" t="s">
        <v>824</v>
      </c>
      <c r="C5836" s="20" t="s">
        <v>4</v>
      </c>
      <c r="D5836" t="s">
        <v>1592</v>
      </c>
      <c r="E5836"/>
      <c r="F5836"/>
      <c r="G5836" t="s">
        <v>197</v>
      </c>
      <c r="H5836"/>
      <c r="I5836" s="20"/>
    </row>
    <row r="5837" spans="1:9" x14ac:dyDescent="0.25">
      <c r="A5837" s="20" t="s">
        <v>68</v>
      </c>
      <c r="B5837" s="20" t="s">
        <v>824</v>
      </c>
      <c r="C5837" s="20" t="s">
        <v>4</v>
      </c>
      <c r="D5837" t="s">
        <v>1593</v>
      </c>
      <c r="E5837"/>
      <c r="F5837"/>
      <c r="G5837" t="s">
        <v>197</v>
      </c>
      <c r="H5837"/>
      <c r="I5837" s="20"/>
    </row>
    <row r="5838" spans="1:9" x14ac:dyDescent="0.25">
      <c r="A5838" s="20" t="s">
        <v>68</v>
      </c>
      <c r="B5838" s="20" t="s">
        <v>824</v>
      </c>
      <c r="C5838" s="20" t="s">
        <v>4</v>
      </c>
      <c r="D5838" t="s">
        <v>1594</v>
      </c>
      <c r="E5838"/>
      <c r="F5838"/>
      <c r="G5838" t="s">
        <v>197</v>
      </c>
      <c r="H5838"/>
      <c r="I5838" s="20"/>
    </row>
    <row r="5839" spans="1:9" x14ac:dyDescent="0.25">
      <c r="A5839" s="20" t="s">
        <v>68</v>
      </c>
      <c r="B5839" s="20" t="s">
        <v>824</v>
      </c>
      <c r="C5839" s="20" t="s">
        <v>4</v>
      </c>
      <c r="D5839" t="s">
        <v>1595</v>
      </c>
      <c r="E5839"/>
      <c r="F5839"/>
      <c r="G5839" t="s">
        <v>197</v>
      </c>
      <c r="H5839"/>
      <c r="I5839" s="20"/>
    </row>
    <row r="5840" spans="1:9" x14ac:dyDescent="0.25">
      <c r="A5840" s="20" t="s">
        <v>68</v>
      </c>
      <c r="B5840" s="20" t="s">
        <v>824</v>
      </c>
      <c r="C5840" s="20" t="s">
        <v>4</v>
      </c>
      <c r="D5840" t="s">
        <v>1596</v>
      </c>
      <c r="E5840"/>
      <c r="F5840"/>
      <c r="G5840" t="s">
        <v>197</v>
      </c>
      <c r="H5840"/>
      <c r="I5840" s="20"/>
    </row>
    <row r="5841" spans="1:9" x14ac:dyDescent="0.25">
      <c r="A5841" s="20" t="s">
        <v>68</v>
      </c>
      <c r="B5841" s="20" t="s">
        <v>824</v>
      </c>
      <c r="C5841" s="20" t="s">
        <v>4</v>
      </c>
      <c r="D5841" t="s">
        <v>1596</v>
      </c>
      <c r="E5841"/>
      <c r="F5841"/>
      <c r="G5841" t="s">
        <v>197</v>
      </c>
      <c r="H5841"/>
      <c r="I5841" s="20"/>
    </row>
    <row r="5842" spans="1:9" x14ac:dyDescent="0.25">
      <c r="A5842" s="20" t="s">
        <v>68</v>
      </c>
      <c r="B5842" s="20" t="s">
        <v>824</v>
      </c>
      <c r="C5842" s="20" t="s">
        <v>4</v>
      </c>
      <c r="D5842" t="s">
        <v>1596</v>
      </c>
      <c r="E5842"/>
      <c r="F5842"/>
      <c r="G5842" t="s">
        <v>197</v>
      </c>
      <c r="H5842"/>
      <c r="I5842" s="20"/>
    </row>
    <row r="5843" spans="1:9" x14ac:dyDescent="0.25">
      <c r="A5843" s="20" t="s">
        <v>68</v>
      </c>
      <c r="B5843" s="20" t="s">
        <v>824</v>
      </c>
      <c r="C5843" s="20" t="s">
        <v>4</v>
      </c>
      <c r="D5843" t="s">
        <v>1596</v>
      </c>
      <c r="E5843"/>
      <c r="F5843"/>
      <c r="G5843" t="s">
        <v>197</v>
      </c>
      <c r="H5843"/>
      <c r="I5843" s="20"/>
    </row>
    <row r="5844" spans="1:9" x14ac:dyDescent="0.25">
      <c r="A5844" s="20" t="s">
        <v>68</v>
      </c>
      <c r="B5844" s="20" t="s">
        <v>824</v>
      </c>
      <c r="C5844" s="20" t="s">
        <v>4</v>
      </c>
      <c r="D5844" t="s">
        <v>1596</v>
      </c>
      <c r="E5844"/>
      <c r="F5844"/>
      <c r="G5844" t="s">
        <v>197</v>
      </c>
      <c r="H5844"/>
      <c r="I5844" s="20"/>
    </row>
    <row r="5845" spans="1:9" x14ac:dyDescent="0.25">
      <c r="A5845" s="20" t="s">
        <v>68</v>
      </c>
      <c r="B5845" s="20" t="s">
        <v>824</v>
      </c>
      <c r="C5845" s="20" t="s">
        <v>4</v>
      </c>
      <c r="D5845" t="s">
        <v>1597</v>
      </c>
      <c r="E5845"/>
      <c r="F5845"/>
      <c r="G5845" t="s">
        <v>197</v>
      </c>
      <c r="H5845"/>
      <c r="I5845" s="20"/>
    </row>
    <row r="5846" spans="1:9" x14ac:dyDescent="0.25">
      <c r="A5846" s="20" t="s">
        <v>68</v>
      </c>
      <c r="B5846" s="20" t="s">
        <v>824</v>
      </c>
      <c r="C5846" s="20" t="s">
        <v>4</v>
      </c>
      <c r="D5846" t="s">
        <v>1598</v>
      </c>
      <c r="E5846"/>
      <c r="F5846"/>
      <c r="G5846" t="s">
        <v>197</v>
      </c>
      <c r="H5846"/>
      <c r="I5846" s="20"/>
    </row>
    <row r="5847" spans="1:9" x14ac:dyDescent="0.25">
      <c r="A5847" s="20" t="s">
        <v>68</v>
      </c>
      <c r="B5847" s="20" t="s">
        <v>824</v>
      </c>
      <c r="C5847" s="20" t="s">
        <v>4</v>
      </c>
      <c r="D5847" t="s">
        <v>1599</v>
      </c>
      <c r="E5847"/>
      <c r="F5847"/>
      <c r="G5847" t="s">
        <v>197</v>
      </c>
      <c r="H5847"/>
      <c r="I5847" s="20"/>
    </row>
    <row r="5848" spans="1:9" x14ac:dyDescent="0.25">
      <c r="A5848" s="20" t="s">
        <v>68</v>
      </c>
      <c r="B5848" s="20" t="s">
        <v>824</v>
      </c>
      <c r="C5848" s="20" t="s">
        <v>4</v>
      </c>
      <c r="D5848" t="s">
        <v>1600</v>
      </c>
      <c r="E5848"/>
      <c r="F5848"/>
      <c r="G5848" t="s">
        <v>197</v>
      </c>
      <c r="H5848"/>
      <c r="I5848" s="20"/>
    </row>
    <row r="5849" spans="1:9" x14ac:dyDescent="0.25">
      <c r="A5849" s="20" t="s">
        <v>68</v>
      </c>
      <c r="B5849" s="20" t="s">
        <v>824</v>
      </c>
      <c r="C5849" s="20" t="s">
        <v>4</v>
      </c>
      <c r="D5849" t="s">
        <v>1601</v>
      </c>
      <c r="E5849"/>
      <c r="F5849"/>
      <c r="G5849" t="s">
        <v>197</v>
      </c>
      <c r="H5849"/>
      <c r="I5849" s="20"/>
    </row>
    <row r="5850" spans="1:9" x14ac:dyDescent="0.25">
      <c r="A5850" s="20" t="s">
        <v>68</v>
      </c>
      <c r="B5850" s="20" t="s">
        <v>824</v>
      </c>
      <c r="C5850" s="20" t="s">
        <v>4</v>
      </c>
      <c r="D5850" t="s">
        <v>1606</v>
      </c>
      <c r="E5850"/>
      <c r="F5850"/>
      <c r="G5850" t="s">
        <v>100</v>
      </c>
      <c r="H5850" s="12" t="s">
        <v>101</v>
      </c>
      <c r="I5850" s="20">
        <v>20</v>
      </c>
    </row>
    <row r="5851" spans="1:9" x14ac:dyDescent="0.25">
      <c r="A5851" s="20" t="s">
        <v>68</v>
      </c>
      <c r="B5851" s="20" t="s">
        <v>824</v>
      </c>
      <c r="C5851" s="20" t="s">
        <v>4</v>
      </c>
      <c r="D5851" t="s">
        <v>1607</v>
      </c>
      <c r="E5851"/>
      <c r="F5851"/>
      <c r="G5851" t="s">
        <v>710</v>
      </c>
      <c r="H5851" t="s">
        <v>96</v>
      </c>
      <c r="I5851" s="20">
        <v>1</v>
      </c>
    </row>
    <row r="5852" spans="1:9" x14ac:dyDescent="0.25">
      <c r="A5852" s="20" t="s">
        <v>68</v>
      </c>
      <c r="B5852" s="20" t="s">
        <v>824</v>
      </c>
      <c r="C5852" s="20" t="s">
        <v>4</v>
      </c>
      <c r="D5852" t="s">
        <v>1608</v>
      </c>
      <c r="E5852"/>
      <c r="F5852"/>
      <c r="G5852" t="s">
        <v>1055</v>
      </c>
      <c r="H5852" t="s">
        <v>96</v>
      </c>
      <c r="I5852" s="20">
        <v>1</v>
      </c>
    </row>
    <row r="5853" spans="1:9" x14ac:dyDescent="0.25">
      <c r="A5853" s="20" t="s">
        <v>68</v>
      </c>
      <c r="B5853" s="20" t="s">
        <v>824</v>
      </c>
      <c r="C5853" s="20" t="s">
        <v>4</v>
      </c>
      <c r="D5853" t="s">
        <v>1609</v>
      </c>
      <c r="E5853"/>
      <c r="F5853"/>
      <c r="G5853" t="s">
        <v>1057</v>
      </c>
      <c r="H5853" t="s">
        <v>96</v>
      </c>
      <c r="I5853" s="20">
        <v>1</v>
      </c>
    </row>
    <row r="5854" spans="1:9" x14ac:dyDescent="0.25">
      <c r="A5854" s="20" t="s">
        <v>68</v>
      </c>
      <c r="B5854" s="20" t="s">
        <v>824</v>
      </c>
      <c r="C5854" s="20" t="s">
        <v>4</v>
      </c>
      <c r="D5854" t="s">
        <v>1610</v>
      </c>
      <c r="E5854"/>
      <c r="F5854"/>
      <c r="G5854"/>
      <c r="H5854"/>
      <c r="I5854" s="20"/>
    </row>
    <row r="5855" spans="1:9" x14ac:dyDescent="0.25">
      <c r="A5855" s="20" t="s">
        <v>68</v>
      </c>
      <c r="B5855" s="20" t="s">
        <v>824</v>
      </c>
      <c r="C5855" s="20" t="s">
        <v>4</v>
      </c>
      <c r="D5855" t="s">
        <v>1611</v>
      </c>
      <c r="E5855"/>
      <c r="F5855"/>
      <c r="G5855"/>
      <c r="H5855" t="s">
        <v>96</v>
      </c>
      <c r="I5855" s="20">
        <v>1</v>
      </c>
    </row>
    <row r="5856" spans="1:9" x14ac:dyDescent="0.25">
      <c r="A5856" s="20" t="s">
        <v>68</v>
      </c>
      <c r="B5856" s="20" t="s">
        <v>824</v>
      </c>
      <c r="C5856" s="20" t="s">
        <v>4</v>
      </c>
      <c r="D5856" t="s">
        <v>1612</v>
      </c>
      <c r="E5856"/>
      <c r="F5856"/>
      <c r="G5856" t="s">
        <v>1620</v>
      </c>
      <c r="H5856" s="12" t="s">
        <v>101</v>
      </c>
      <c r="I5856" s="20">
        <v>35</v>
      </c>
    </row>
    <row r="5857" spans="1:9" x14ac:dyDescent="0.25">
      <c r="A5857" s="20" t="s">
        <v>68</v>
      </c>
      <c r="B5857" s="20" t="s">
        <v>824</v>
      </c>
      <c r="C5857" s="20" t="s">
        <v>4</v>
      </c>
      <c r="D5857" t="s">
        <v>1613</v>
      </c>
      <c r="E5857"/>
      <c r="F5857"/>
      <c r="G5857" t="s">
        <v>1621</v>
      </c>
      <c r="H5857"/>
      <c r="I5857" s="20"/>
    </row>
    <row r="5858" spans="1:9" x14ac:dyDescent="0.25">
      <c r="A5858" s="20" t="s">
        <v>68</v>
      </c>
      <c r="B5858" s="20" t="s">
        <v>824</v>
      </c>
      <c r="C5858" s="20" t="s">
        <v>4</v>
      </c>
      <c r="D5858" t="s">
        <v>1614</v>
      </c>
      <c r="E5858"/>
      <c r="F5858"/>
      <c r="G5858" t="s">
        <v>1622</v>
      </c>
      <c r="H5858" t="s">
        <v>96</v>
      </c>
      <c r="I5858" s="20">
        <v>2</v>
      </c>
    </row>
    <row r="5859" spans="1:9" x14ac:dyDescent="0.25">
      <c r="A5859" s="20" t="s">
        <v>68</v>
      </c>
      <c r="B5859" s="20" t="s">
        <v>824</v>
      </c>
      <c r="C5859" s="20" t="s">
        <v>4</v>
      </c>
      <c r="D5859" t="s">
        <v>1615</v>
      </c>
      <c r="E5859"/>
      <c r="F5859"/>
      <c r="G5859" t="s">
        <v>1602</v>
      </c>
      <c r="H5859" t="s">
        <v>96</v>
      </c>
      <c r="I5859" s="20">
        <v>1</v>
      </c>
    </row>
    <row r="5860" spans="1:9" x14ac:dyDescent="0.25">
      <c r="A5860" s="20" t="s">
        <v>68</v>
      </c>
      <c r="B5860" s="20" t="s">
        <v>824</v>
      </c>
      <c r="C5860" s="20" t="s">
        <v>4</v>
      </c>
      <c r="D5860" t="s">
        <v>1616</v>
      </c>
      <c r="E5860"/>
      <c r="F5860"/>
      <c r="G5860" t="s">
        <v>1603</v>
      </c>
      <c r="H5860" t="s">
        <v>96</v>
      </c>
      <c r="I5860" s="20">
        <v>1</v>
      </c>
    </row>
    <row r="5861" spans="1:9" x14ac:dyDescent="0.25">
      <c r="A5861" s="20" t="s">
        <v>68</v>
      </c>
      <c r="B5861" s="20" t="s">
        <v>824</v>
      </c>
      <c r="C5861" s="20" t="s">
        <v>4</v>
      </c>
      <c r="D5861" t="s">
        <v>1617</v>
      </c>
      <c r="E5861"/>
      <c r="F5861"/>
      <c r="G5861"/>
      <c r="H5861"/>
      <c r="I5861" s="20"/>
    </row>
    <row r="5862" spans="1:9" x14ac:dyDescent="0.25">
      <c r="A5862" s="20" t="s">
        <v>68</v>
      </c>
      <c r="B5862" s="20" t="s">
        <v>824</v>
      </c>
      <c r="C5862" s="20" t="s">
        <v>4</v>
      </c>
      <c r="D5862" t="s">
        <v>1618</v>
      </c>
      <c r="E5862"/>
      <c r="F5862"/>
      <c r="G5862" t="s">
        <v>760</v>
      </c>
      <c r="H5862" s="12" t="s">
        <v>101</v>
      </c>
      <c r="I5862" s="20">
        <f>1.8*2</f>
        <v>3.6</v>
      </c>
    </row>
    <row r="5863" spans="1:9" x14ac:dyDescent="0.25">
      <c r="A5863" s="20" t="s">
        <v>68</v>
      </c>
      <c r="B5863" s="20" t="s">
        <v>824</v>
      </c>
      <c r="C5863" s="20" t="s">
        <v>4</v>
      </c>
      <c r="D5863" t="s">
        <v>1619</v>
      </c>
      <c r="E5863"/>
      <c r="F5863"/>
      <c r="G5863" t="s">
        <v>760</v>
      </c>
      <c r="H5863" s="12" t="s">
        <v>101</v>
      </c>
      <c r="I5863" s="20">
        <v>1.1000000000000001</v>
      </c>
    </row>
    <row r="5864" spans="1:9" x14ac:dyDescent="0.25">
      <c r="A5864" s="20" t="s">
        <v>68</v>
      </c>
      <c r="B5864" s="20" t="s">
        <v>824</v>
      </c>
      <c r="C5864" s="20" t="s">
        <v>2</v>
      </c>
      <c r="D5864" t="s">
        <v>1220</v>
      </c>
      <c r="E5864"/>
      <c r="F5864"/>
      <c r="G5864"/>
      <c r="H5864"/>
      <c r="I5864" s="20"/>
    </row>
    <row r="5865" spans="1:9" x14ac:dyDescent="0.25">
      <c r="A5865" s="20" t="s">
        <v>68</v>
      </c>
      <c r="B5865" s="20" t="s">
        <v>824</v>
      </c>
      <c r="C5865" s="20" t="s">
        <v>2</v>
      </c>
      <c r="D5865" t="s">
        <v>1536</v>
      </c>
      <c r="E5865"/>
      <c r="F5865"/>
      <c r="G5865"/>
      <c r="H5865"/>
      <c r="I5865" s="20"/>
    </row>
    <row r="5866" spans="1:9" x14ac:dyDescent="0.25">
      <c r="A5866" s="20" t="s">
        <v>68</v>
      </c>
      <c r="B5866" s="20" t="s">
        <v>824</v>
      </c>
      <c r="C5866" s="20" t="s">
        <v>2</v>
      </c>
      <c r="D5866" t="s">
        <v>1537</v>
      </c>
      <c r="E5866"/>
      <c r="F5866"/>
      <c r="G5866"/>
      <c r="H5866"/>
      <c r="I5866" s="20"/>
    </row>
    <row r="5867" spans="1:9" x14ac:dyDescent="0.25">
      <c r="A5867" s="20" t="s">
        <v>68</v>
      </c>
      <c r="B5867" s="20" t="s">
        <v>824</v>
      </c>
      <c r="C5867" s="20" t="s">
        <v>2</v>
      </c>
      <c r="D5867" t="s">
        <v>1538</v>
      </c>
      <c r="E5867"/>
      <c r="F5867"/>
      <c r="G5867"/>
      <c r="H5867"/>
      <c r="I5867" s="20"/>
    </row>
    <row r="5868" spans="1:9" x14ac:dyDescent="0.25">
      <c r="A5868" s="20" t="s">
        <v>68</v>
      </c>
      <c r="B5868" s="20" t="s">
        <v>824</v>
      </c>
      <c r="C5868" s="20" t="s">
        <v>2</v>
      </c>
      <c r="D5868" t="s">
        <v>1539</v>
      </c>
      <c r="E5868"/>
      <c r="F5868"/>
      <c r="G5868"/>
      <c r="H5868"/>
      <c r="I5868" s="20"/>
    </row>
    <row r="5869" spans="1:9" x14ac:dyDescent="0.25">
      <c r="A5869" s="20" t="s">
        <v>68</v>
      </c>
      <c r="B5869" s="20" t="s">
        <v>824</v>
      </c>
      <c r="C5869" s="20" t="s">
        <v>2</v>
      </c>
      <c r="D5869" t="s">
        <v>1544</v>
      </c>
      <c r="E5869"/>
      <c r="F5869"/>
      <c r="G5869"/>
      <c r="H5869"/>
      <c r="I5869" s="20"/>
    </row>
    <row r="5870" spans="1:9" x14ac:dyDescent="0.25">
      <c r="A5870" s="20" t="s">
        <v>68</v>
      </c>
      <c r="B5870" s="20" t="s">
        <v>824</v>
      </c>
      <c r="C5870" s="20" t="s">
        <v>2</v>
      </c>
      <c r="D5870" t="s">
        <v>1545</v>
      </c>
      <c r="E5870"/>
      <c r="F5870"/>
      <c r="G5870"/>
      <c r="H5870"/>
      <c r="I5870" s="20"/>
    </row>
    <row r="5871" spans="1:9" x14ac:dyDescent="0.25">
      <c r="A5871" s="20" t="s">
        <v>68</v>
      </c>
      <c r="B5871" s="20" t="s">
        <v>824</v>
      </c>
      <c r="C5871" s="20" t="s">
        <v>2</v>
      </c>
      <c r="D5871" t="s">
        <v>1546</v>
      </c>
      <c r="E5871"/>
      <c r="F5871"/>
      <c r="G5871"/>
      <c r="H5871"/>
      <c r="I5871" s="20"/>
    </row>
    <row r="5872" spans="1:9" x14ac:dyDescent="0.25">
      <c r="A5872" s="20" t="s">
        <v>68</v>
      </c>
      <c r="B5872" s="20" t="s">
        <v>824</v>
      </c>
      <c r="C5872" s="20" t="s">
        <v>2</v>
      </c>
      <c r="D5872" t="s">
        <v>1547</v>
      </c>
      <c r="E5872"/>
      <c r="F5872"/>
      <c r="G5872"/>
      <c r="H5872"/>
      <c r="I5872" s="20"/>
    </row>
    <row r="5873" spans="1:9" x14ac:dyDescent="0.25">
      <c r="A5873" s="20" t="s">
        <v>68</v>
      </c>
      <c r="B5873" s="20" t="s">
        <v>824</v>
      </c>
      <c r="C5873" s="20" t="s">
        <v>2</v>
      </c>
      <c r="D5873" t="s">
        <v>1549</v>
      </c>
      <c r="E5873"/>
      <c r="F5873"/>
      <c r="G5873"/>
      <c r="H5873"/>
      <c r="I5873" s="20"/>
    </row>
    <row r="5874" spans="1:9" x14ac:dyDescent="0.25">
      <c r="A5874" s="20" t="s">
        <v>68</v>
      </c>
      <c r="B5874" s="20" t="s">
        <v>824</v>
      </c>
      <c r="C5874" s="20" t="s">
        <v>2</v>
      </c>
      <c r="D5874" t="s">
        <v>1550</v>
      </c>
      <c r="E5874"/>
      <c r="F5874"/>
      <c r="G5874"/>
      <c r="H5874"/>
      <c r="I5874" s="20"/>
    </row>
    <row r="5875" spans="1:9" x14ac:dyDescent="0.25">
      <c r="A5875" s="20" t="s">
        <v>68</v>
      </c>
      <c r="B5875" s="20" t="s">
        <v>824</v>
      </c>
      <c r="C5875" s="20" t="s">
        <v>2</v>
      </c>
      <c r="D5875" t="s">
        <v>1551</v>
      </c>
      <c r="E5875"/>
      <c r="F5875"/>
      <c r="G5875"/>
      <c r="H5875"/>
      <c r="I5875" s="20"/>
    </row>
    <row r="5876" spans="1:9" x14ac:dyDescent="0.25">
      <c r="A5876" s="20" t="s">
        <v>68</v>
      </c>
      <c r="B5876" s="20" t="s">
        <v>824</v>
      </c>
      <c r="C5876" s="20" t="s">
        <v>2</v>
      </c>
      <c r="D5876" t="s">
        <v>1552</v>
      </c>
      <c r="E5876"/>
      <c r="F5876"/>
      <c r="G5876"/>
      <c r="H5876"/>
      <c r="I5876" s="20"/>
    </row>
    <row r="5877" spans="1:9" x14ac:dyDescent="0.25">
      <c r="A5877" s="20" t="s">
        <v>68</v>
      </c>
      <c r="B5877" s="20" t="s">
        <v>824</v>
      </c>
      <c r="C5877" s="20" t="s">
        <v>2</v>
      </c>
      <c r="D5877" t="s">
        <v>1553</v>
      </c>
      <c r="E5877"/>
      <c r="F5877"/>
      <c r="G5877" t="s">
        <v>197</v>
      </c>
      <c r="H5877"/>
      <c r="I5877" s="20"/>
    </row>
    <row r="5878" spans="1:9" x14ac:dyDescent="0.25">
      <c r="A5878" s="20" t="s">
        <v>68</v>
      </c>
      <c r="B5878" s="20" t="s">
        <v>824</v>
      </c>
      <c r="C5878" s="20" t="s">
        <v>2</v>
      </c>
      <c r="D5878" t="s">
        <v>1554</v>
      </c>
      <c r="E5878"/>
      <c r="F5878"/>
      <c r="G5878"/>
      <c r="H5878"/>
      <c r="I5878" s="20"/>
    </row>
    <row r="5879" spans="1:9" x14ac:dyDescent="0.25">
      <c r="A5879" s="20" t="s">
        <v>68</v>
      </c>
      <c r="B5879" s="20" t="s">
        <v>824</v>
      </c>
      <c r="C5879" s="20" t="s">
        <v>2</v>
      </c>
      <c r="D5879" t="s">
        <v>1555</v>
      </c>
      <c r="E5879"/>
      <c r="F5879"/>
      <c r="G5879"/>
      <c r="H5879"/>
      <c r="I5879" s="20"/>
    </row>
    <row r="5880" spans="1:9" x14ac:dyDescent="0.25">
      <c r="A5880" s="20" t="s">
        <v>68</v>
      </c>
      <c r="B5880" s="20" t="s">
        <v>824</v>
      </c>
      <c r="C5880" s="20" t="s">
        <v>2</v>
      </c>
      <c r="D5880" t="s">
        <v>1556</v>
      </c>
      <c r="E5880"/>
      <c r="F5880"/>
      <c r="G5880"/>
      <c r="H5880"/>
      <c r="I5880" s="20"/>
    </row>
    <row r="5881" spans="1:9" x14ac:dyDescent="0.25">
      <c r="A5881" s="20" t="s">
        <v>68</v>
      </c>
      <c r="B5881" s="20" t="s">
        <v>824</v>
      </c>
      <c r="C5881" s="20" t="s">
        <v>2</v>
      </c>
      <c r="D5881" t="s">
        <v>1557</v>
      </c>
      <c r="E5881"/>
      <c r="F5881"/>
      <c r="G5881"/>
      <c r="H5881"/>
      <c r="I5881" s="20"/>
    </row>
    <row r="5882" spans="1:9" x14ac:dyDescent="0.25">
      <c r="A5882" s="20" t="s">
        <v>68</v>
      </c>
      <c r="B5882" s="20" t="s">
        <v>824</v>
      </c>
      <c r="C5882" s="20" t="s">
        <v>2</v>
      </c>
      <c r="D5882" t="s">
        <v>1558</v>
      </c>
      <c r="E5882"/>
      <c r="F5882"/>
      <c r="G5882" t="s">
        <v>197</v>
      </c>
      <c r="H5882"/>
      <c r="I5882" s="20"/>
    </row>
    <row r="5883" spans="1:9" x14ac:dyDescent="0.25">
      <c r="A5883" s="20" t="s">
        <v>68</v>
      </c>
      <c r="B5883" s="20" t="s">
        <v>824</v>
      </c>
      <c r="C5883" s="20" t="s">
        <v>2</v>
      </c>
      <c r="D5883" t="s">
        <v>1559</v>
      </c>
      <c r="E5883"/>
      <c r="F5883"/>
      <c r="G5883" t="s">
        <v>197</v>
      </c>
      <c r="H5883"/>
      <c r="I5883" s="20"/>
    </row>
    <row r="5884" spans="1:9" x14ac:dyDescent="0.25">
      <c r="A5884" s="20" t="s">
        <v>68</v>
      </c>
      <c r="B5884" s="20" t="s">
        <v>824</v>
      </c>
      <c r="C5884" s="20" t="s">
        <v>2</v>
      </c>
      <c r="D5884" t="s">
        <v>1560</v>
      </c>
      <c r="E5884"/>
      <c r="F5884"/>
      <c r="G5884" t="s">
        <v>197</v>
      </c>
      <c r="H5884"/>
      <c r="I5884" s="20"/>
    </row>
    <row r="5885" spans="1:9" x14ac:dyDescent="0.25">
      <c r="A5885" s="20" t="s">
        <v>68</v>
      </c>
      <c r="B5885" s="20" t="s">
        <v>824</v>
      </c>
      <c r="C5885" s="20" t="s">
        <v>2</v>
      </c>
      <c r="D5885" t="s">
        <v>1561</v>
      </c>
      <c r="E5885"/>
      <c r="F5885"/>
      <c r="G5885" t="s">
        <v>197</v>
      </c>
      <c r="H5885"/>
      <c r="I5885" s="20"/>
    </row>
    <row r="5886" spans="1:9" x14ac:dyDescent="0.25">
      <c r="A5886" s="20" t="s">
        <v>68</v>
      </c>
      <c r="B5886" s="20" t="s">
        <v>824</v>
      </c>
      <c r="C5886" s="20" t="s">
        <v>2</v>
      </c>
      <c r="D5886" t="s">
        <v>1562</v>
      </c>
      <c r="E5886"/>
      <c r="F5886"/>
      <c r="G5886" t="s">
        <v>197</v>
      </c>
      <c r="H5886"/>
      <c r="I5886" s="20"/>
    </row>
    <row r="5887" spans="1:9" x14ac:dyDescent="0.25">
      <c r="A5887" s="20" t="s">
        <v>68</v>
      </c>
      <c r="B5887" s="20" t="s">
        <v>824</v>
      </c>
      <c r="C5887" s="20" t="s">
        <v>2</v>
      </c>
      <c r="D5887" t="s">
        <v>1563</v>
      </c>
      <c r="E5887"/>
      <c r="F5887"/>
      <c r="G5887" t="s">
        <v>197</v>
      </c>
      <c r="H5887"/>
      <c r="I5887" s="20"/>
    </row>
    <row r="5888" spans="1:9" x14ac:dyDescent="0.25">
      <c r="A5888" s="20" t="s">
        <v>68</v>
      </c>
      <c r="B5888" s="20" t="s">
        <v>824</v>
      </c>
      <c r="C5888" s="20" t="s">
        <v>2</v>
      </c>
      <c r="D5888" t="s">
        <v>1564</v>
      </c>
      <c r="E5888"/>
      <c r="F5888"/>
      <c r="G5888" t="s">
        <v>197</v>
      </c>
      <c r="H5888"/>
      <c r="I5888" s="20"/>
    </row>
    <row r="5889" spans="1:9" x14ac:dyDescent="0.25">
      <c r="A5889" s="20" t="s">
        <v>68</v>
      </c>
      <c r="B5889" s="20" t="s">
        <v>824</v>
      </c>
      <c r="C5889" s="20" t="s">
        <v>2</v>
      </c>
      <c r="D5889" t="s">
        <v>1565</v>
      </c>
      <c r="E5889"/>
      <c r="F5889"/>
      <c r="G5889" t="s">
        <v>197</v>
      </c>
      <c r="H5889"/>
      <c r="I5889" s="20"/>
    </row>
    <row r="5890" spans="1:9" x14ac:dyDescent="0.25">
      <c r="A5890" s="20" t="s">
        <v>68</v>
      </c>
      <c r="B5890" s="20" t="s">
        <v>824</v>
      </c>
      <c r="C5890" s="20" t="s">
        <v>2</v>
      </c>
      <c r="D5890" t="s">
        <v>1566</v>
      </c>
      <c r="E5890"/>
      <c r="F5890"/>
      <c r="G5890" t="s">
        <v>197</v>
      </c>
      <c r="H5890"/>
      <c r="I5890" s="20"/>
    </row>
    <row r="5891" spans="1:9" x14ac:dyDescent="0.25">
      <c r="A5891" s="20" t="s">
        <v>68</v>
      </c>
      <c r="B5891" s="20" t="s">
        <v>824</v>
      </c>
      <c r="C5891" s="20" t="s">
        <v>2</v>
      </c>
      <c r="D5891" t="s">
        <v>1567</v>
      </c>
      <c r="E5891"/>
      <c r="F5891"/>
      <c r="G5891" t="s">
        <v>197</v>
      </c>
      <c r="H5891"/>
      <c r="I5891" s="20"/>
    </row>
    <row r="5892" spans="1:9" x14ac:dyDescent="0.25">
      <c r="A5892" s="20" t="s">
        <v>68</v>
      </c>
      <c r="B5892" s="20" t="s">
        <v>824</v>
      </c>
      <c r="C5892" s="20" t="s">
        <v>2</v>
      </c>
      <c r="D5892" t="s">
        <v>1568</v>
      </c>
      <c r="E5892"/>
      <c r="F5892"/>
      <c r="G5892" t="s">
        <v>197</v>
      </c>
      <c r="H5892"/>
      <c r="I5892" s="20"/>
    </row>
    <row r="5893" spans="1:9" x14ac:dyDescent="0.25">
      <c r="A5893" s="20" t="s">
        <v>68</v>
      </c>
      <c r="B5893" s="20" t="s">
        <v>824</v>
      </c>
      <c r="C5893" s="20" t="s">
        <v>2</v>
      </c>
      <c r="D5893" t="s">
        <v>1569</v>
      </c>
      <c r="E5893"/>
      <c r="F5893"/>
      <c r="G5893" t="s">
        <v>197</v>
      </c>
      <c r="H5893"/>
      <c r="I5893" s="20"/>
    </row>
    <row r="5894" spans="1:9" x14ac:dyDescent="0.25">
      <c r="A5894" s="20" t="s">
        <v>68</v>
      </c>
      <c r="B5894" s="20" t="s">
        <v>824</v>
      </c>
      <c r="C5894" s="20" t="s">
        <v>2</v>
      </c>
      <c r="D5894" t="s">
        <v>1570</v>
      </c>
      <c r="E5894"/>
      <c r="F5894"/>
      <c r="G5894" t="s">
        <v>197</v>
      </c>
      <c r="H5894"/>
      <c r="I5894" s="20"/>
    </row>
    <row r="5895" spans="1:9" x14ac:dyDescent="0.25">
      <c r="A5895" s="20" t="s">
        <v>68</v>
      </c>
      <c r="B5895" s="20" t="s">
        <v>824</v>
      </c>
      <c r="C5895" s="20" t="s">
        <v>2</v>
      </c>
      <c r="D5895" t="s">
        <v>1571</v>
      </c>
      <c r="E5895"/>
      <c r="F5895"/>
      <c r="G5895" t="s">
        <v>197</v>
      </c>
      <c r="H5895"/>
      <c r="I5895" s="20"/>
    </row>
    <row r="5896" spans="1:9" x14ac:dyDescent="0.25">
      <c r="A5896" s="20" t="s">
        <v>68</v>
      </c>
      <c r="B5896" s="20" t="s">
        <v>824</v>
      </c>
      <c r="C5896" s="20" t="s">
        <v>2</v>
      </c>
      <c r="D5896" t="s">
        <v>1572</v>
      </c>
      <c r="E5896"/>
      <c r="F5896"/>
      <c r="G5896" t="s">
        <v>197</v>
      </c>
      <c r="H5896"/>
      <c r="I5896" s="20"/>
    </row>
    <row r="5897" spans="1:9" x14ac:dyDescent="0.25">
      <c r="A5897" s="20" t="s">
        <v>68</v>
      </c>
      <c r="B5897" s="20" t="s">
        <v>824</v>
      </c>
      <c r="C5897" s="20" t="s">
        <v>2</v>
      </c>
      <c r="D5897" t="s">
        <v>1573</v>
      </c>
      <c r="E5897"/>
      <c r="F5897"/>
      <c r="G5897" t="s">
        <v>197</v>
      </c>
      <c r="H5897"/>
      <c r="I5897" s="20"/>
    </row>
    <row r="5898" spans="1:9" x14ac:dyDescent="0.25">
      <c r="A5898" s="20" t="s">
        <v>68</v>
      </c>
      <c r="B5898" s="20" t="s">
        <v>824</v>
      </c>
      <c r="C5898" s="20" t="s">
        <v>2</v>
      </c>
      <c r="D5898" t="s">
        <v>1574</v>
      </c>
      <c r="E5898"/>
      <c r="F5898"/>
      <c r="G5898" t="s">
        <v>197</v>
      </c>
      <c r="H5898"/>
      <c r="I5898" s="20"/>
    </row>
    <row r="5899" spans="1:9" x14ac:dyDescent="0.25">
      <c r="A5899" s="20" t="s">
        <v>68</v>
      </c>
      <c r="B5899" s="20" t="s">
        <v>824</v>
      </c>
      <c r="C5899" s="20" t="s">
        <v>2</v>
      </c>
      <c r="D5899" t="s">
        <v>1575</v>
      </c>
      <c r="E5899"/>
      <c r="F5899"/>
      <c r="G5899" t="s">
        <v>197</v>
      </c>
      <c r="H5899"/>
      <c r="I5899" s="20"/>
    </row>
    <row r="5900" spans="1:9" x14ac:dyDescent="0.25">
      <c r="A5900" s="20" t="s">
        <v>68</v>
      </c>
      <c r="B5900" s="20" t="s">
        <v>824</v>
      </c>
      <c r="C5900" s="20" t="s">
        <v>2</v>
      </c>
      <c r="D5900" t="s">
        <v>1575</v>
      </c>
      <c r="E5900"/>
      <c r="F5900"/>
      <c r="G5900" t="s">
        <v>197</v>
      </c>
      <c r="H5900"/>
      <c r="I5900" s="20"/>
    </row>
    <row r="5901" spans="1:9" x14ac:dyDescent="0.25">
      <c r="A5901" s="20" t="s">
        <v>68</v>
      </c>
      <c r="B5901" s="20" t="s">
        <v>824</v>
      </c>
      <c r="C5901" s="20" t="s">
        <v>2</v>
      </c>
      <c r="D5901" t="s">
        <v>1575</v>
      </c>
      <c r="E5901"/>
      <c r="F5901"/>
      <c r="G5901" t="s">
        <v>197</v>
      </c>
      <c r="H5901"/>
      <c r="I5901" s="20"/>
    </row>
    <row r="5902" spans="1:9" x14ac:dyDescent="0.25">
      <c r="A5902" s="20" t="s">
        <v>68</v>
      </c>
      <c r="B5902" s="20" t="s">
        <v>824</v>
      </c>
      <c r="C5902" s="20" t="s">
        <v>2</v>
      </c>
      <c r="D5902" t="s">
        <v>1576</v>
      </c>
      <c r="E5902"/>
      <c r="F5902"/>
      <c r="G5902" t="s">
        <v>197</v>
      </c>
      <c r="H5902"/>
      <c r="I5902" s="20"/>
    </row>
    <row r="5903" spans="1:9" x14ac:dyDescent="0.25">
      <c r="A5903" s="20" t="s">
        <v>68</v>
      </c>
      <c r="B5903" s="20" t="s">
        <v>824</v>
      </c>
      <c r="C5903" s="20" t="s">
        <v>2</v>
      </c>
      <c r="D5903" t="s">
        <v>1577</v>
      </c>
      <c r="E5903"/>
      <c r="F5903"/>
      <c r="G5903" t="s">
        <v>197</v>
      </c>
      <c r="H5903"/>
      <c r="I5903" s="20"/>
    </row>
    <row r="5904" spans="1:9" x14ac:dyDescent="0.25">
      <c r="A5904" s="20" t="s">
        <v>68</v>
      </c>
      <c r="B5904" s="20" t="s">
        <v>824</v>
      </c>
      <c r="C5904" s="20" t="s">
        <v>2</v>
      </c>
      <c r="D5904" t="s">
        <v>1578</v>
      </c>
      <c r="E5904"/>
      <c r="F5904"/>
      <c r="G5904" t="s">
        <v>197</v>
      </c>
      <c r="H5904"/>
      <c r="I5904" s="20"/>
    </row>
    <row r="5905" spans="1:9" x14ac:dyDescent="0.25">
      <c r="A5905" s="20" t="s">
        <v>68</v>
      </c>
      <c r="B5905" s="20" t="s">
        <v>824</v>
      </c>
      <c r="C5905" s="20" t="s">
        <v>2</v>
      </c>
      <c r="D5905" t="s">
        <v>1579</v>
      </c>
      <c r="E5905"/>
      <c r="F5905"/>
      <c r="G5905" t="s">
        <v>197</v>
      </c>
      <c r="H5905"/>
      <c r="I5905" s="20"/>
    </row>
    <row r="5906" spans="1:9" x14ac:dyDescent="0.25">
      <c r="A5906" s="20" t="s">
        <v>68</v>
      </c>
      <c r="B5906" s="20" t="s">
        <v>824</v>
      </c>
      <c r="C5906" s="20" t="s">
        <v>2</v>
      </c>
      <c r="D5906" t="s">
        <v>1580</v>
      </c>
      <c r="E5906"/>
      <c r="F5906"/>
      <c r="G5906" t="s">
        <v>197</v>
      </c>
      <c r="H5906"/>
      <c r="I5906" s="20"/>
    </row>
    <row r="5907" spans="1:9" x14ac:dyDescent="0.25">
      <c r="A5907" s="20" t="s">
        <v>68</v>
      </c>
      <c r="B5907" s="20" t="s">
        <v>824</v>
      </c>
      <c r="C5907" s="20" t="s">
        <v>2</v>
      </c>
      <c r="D5907" t="s">
        <v>1581</v>
      </c>
      <c r="E5907"/>
      <c r="F5907"/>
      <c r="G5907" t="s">
        <v>197</v>
      </c>
      <c r="H5907"/>
      <c r="I5907" s="20"/>
    </row>
    <row r="5908" spans="1:9" x14ac:dyDescent="0.25">
      <c r="A5908" s="20" t="s">
        <v>68</v>
      </c>
      <c r="B5908" s="20" t="s">
        <v>824</v>
      </c>
      <c r="C5908" s="20" t="s">
        <v>2</v>
      </c>
      <c r="D5908" t="s">
        <v>1582</v>
      </c>
      <c r="E5908"/>
      <c r="F5908"/>
      <c r="G5908" t="s">
        <v>197</v>
      </c>
      <c r="H5908"/>
      <c r="I5908" s="20"/>
    </row>
    <row r="5909" spans="1:9" x14ac:dyDescent="0.25">
      <c r="A5909" s="20" t="s">
        <v>68</v>
      </c>
      <c r="B5909" s="20" t="s">
        <v>824</v>
      </c>
      <c r="C5909" s="20" t="s">
        <v>2</v>
      </c>
      <c r="D5909" t="s">
        <v>1583</v>
      </c>
      <c r="E5909"/>
      <c r="F5909"/>
      <c r="G5909" t="s">
        <v>197</v>
      </c>
      <c r="H5909"/>
      <c r="I5909" s="20"/>
    </row>
    <row r="5910" spans="1:9" x14ac:dyDescent="0.25">
      <c r="A5910" s="20" t="s">
        <v>68</v>
      </c>
      <c r="B5910" s="20" t="s">
        <v>824</v>
      </c>
      <c r="C5910" s="20" t="s">
        <v>2</v>
      </c>
      <c r="D5910" t="s">
        <v>1584</v>
      </c>
      <c r="E5910"/>
      <c r="F5910"/>
      <c r="G5910" t="s">
        <v>197</v>
      </c>
      <c r="H5910"/>
      <c r="I5910" s="20"/>
    </row>
    <row r="5911" spans="1:9" x14ac:dyDescent="0.25">
      <c r="A5911" s="20" t="s">
        <v>68</v>
      </c>
      <c r="B5911" s="20" t="s">
        <v>824</v>
      </c>
      <c r="C5911" s="20" t="s">
        <v>2</v>
      </c>
      <c r="D5911" t="s">
        <v>1585</v>
      </c>
      <c r="E5911"/>
      <c r="F5911"/>
      <c r="G5911" t="s">
        <v>197</v>
      </c>
      <c r="H5911"/>
      <c r="I5911" s="20"/>
    </row>
    <row r="5912" spans="1:9" x14ac:dyDescent="0.25">
      <c r="A5912" s="20" t="s">
        <v>68</v>
      </c>
      <c r="B5912" s="20" t="s">
        <v>824</v>
      </c>
      <c r="C5912" s="20" t="s">
        <v>2</v>
      </c>
      <c r="D5912" t="s">
        <v>1586</v>
      </c>
      <c r="E5912"/>
      <c r="F5912"/>
      <c r="G5912" t="s">
        <v>197</v>
      </c>
      <c r="H5912"/>
      <c r="I5912" s="20"/>
    </row>
    <row r="5913" spans="1:9" x14ac:dyDescent="0.25">
      <c r="A5913" s="20" t="s">
        <v>68</v>
      </c>
      <c r="B5913" s="20" t="s">
        <v>824</v>
      </c>
      <c r="C5913" s="20" t="s">
        <v>2</v>
      </c>
      <c r="D5913" t="s">
        <v>1587</v>
      </c>
      <c r="E5913"/>
      <c r="F5913"/>
      <c r="G5913" t="s">
        <v>197</v>
      </c>
      <c r="H5913"/>
      <c r="I5913" s="20"/>
    </row>
    <row r="5914" spans="1:9" x14ac:dyDescent="0.25">
      <c r="A5914" s="20" t="s">
        <v>68</v>
      </c>
      <c r="B5914" s="20" t="s">
        <v>824</v>
      </c>
      <c r="C5914" s="20" t="s">
        <v>2</v>
      </c>
      <c r="D5914" t="s">
        <v>1588</v>
      </c>
      <c r="E5914"/>
      <c r="F5914"/>
      <c r="G5914" t="s">
        <v>197</v>
      </c>
      <c r="H5914"/>
      <c r="I5914" s="20"/>
    </row>
    <row r="5915" spans="1:9" x14ac:dyDescent="0.25">
      <c r="A5915" s="20" t="s">
        <v>68</v>
      </c>
      <c r="B5915" s="20" t="s">
        <v>824</v>
      </c>
      <c r="C5915" s="20" t="s">
        <v>2</v>
      </c>
      <c r="D5915" t="s">
        <v>1589</v>
      </c>
      <c r="E5915"/>
      <c r="F5915"/>
      <c r="G5915" t="s">
        <v>197</v>
      </c>
      <c r="H5915"/>
      <c r="I5915" s="20"/>
    </row>
    <row r="5916" spans="1:9" x14ac:dyDescent="0.25">
      <c r="A5916" s="20" t="s">
        <v>68</v>
      </c>
      <c r="B5916" s="20" t="s">
        <v>824</v>
      </c>
      <c r="C5916" s="20" t="s">
        <v>2</v>
      </c>
      <c r="D5916" t="s">
        <v>1589</v>
      </c>
      <c r="E5916"/>
      <c r="F5916"/>
      <c r="G5916" t="s">
        <v>197</v>
      </c>
      <c r="H5916"/>
      <c r="I5916" s="20"/>
    </row>
    <row r="5917" spans="1:9" x14ac:dyDescent="0.25">
      <c r="A5917" s="20" t="s">
        <v>68</v>
      </c>
      <c r="B5917" s="20" t="s">
        <v>824</v>
      </c>
      <c r="C5917" s="20" t="s">
        <v>2</v>
      </c>
      <c r="D5917" t="s">
        <v>1589</v>
      </c>
      <c r="E5917"/>
      <c r="F5917"/>
      <c r="G5917" t="s">
        <v>197</v>
      </c>
      <c r="H5917"/>
      <c r="I5917" s="20"/>
    </row>
    <row r="5918" spans="1:9" x14ac:dyDescent="0.25">
      <c r="A5918" s="20" t="s">
        <v>68</v>
      </c>
      <c r="B5918" s="20" t="s">
        <v>824</v>
      </c>
      <c r="C5918" s="20" t="s">
        <v>2</v>
      </c>
      <c r="D5918" t="s">
        <v>1590</v>
      </c>
      <c r="E5918"/>
      <c r="F5918"/>
      <c r="G5918" t="s">
        <v>197</v>
      </c>
      <c r="H5918"/>
      <c r="I5918" s="20"/>
    </row>
    <row r="5919" spans="1:9" x14ac:dyDescent="0.25">
      <c r="A5919" s="20" t="s">
        <v>68</v>
      </c>
      <c r="B5919" s="20" t="s">
        <v>824</v>
      </c>
      <c r="C5919" s="20" t="s">
        <v>2</v>
      </c>
      <c r="D5919" t="s">
        <v>1591</v>
      </c>
      <c r="E5919"/>
      <c r="F5919"/>
      <c r="G5919" t="s">
        <v>197</v>
      </c>
      <c r="H5919"/>
      <c r="I5919" s="20"/>
    </row>
    <row r="5920" spans="1:9" x14ac:dyDescent="0.25">
      <c r="A5920" s="20" t="s">
        <v>68</v>
      </c>
      <c r="B5920" s="20" t="s">
        <v>824</v>
      </c>
      <c r="C5920" s="20" t="s">
        <v>2</v>
      </c>
      <c r="D5920" t="s">
        <v>1592</v>
      </c>
      <c r="E5920"/>
      <c r="F5920"/>
      <c r="G5920" t="s">
        <v>197</v>
      </c>
      <c r="H5920"/>
      <c r="I5920" s="20"/>
    </row>
    <row r="5921" spans="1:9" x14ac:dyDescent="0.25">
      <c r="A5921" s="20" t="s">
        <v>68</v>
      </c>
      <c r="B5921" s="20" t="s">
        <v>824</v>
      </c>
      <c r="C5921" s="20" t="s">
        <v>2</v>
      </c>
      <c r="D5921" t="s">
        <v>1593</v>
      </c>
      <c r="E5921"/>
      <c r="F5921"/>
      <c r="G5921" t="s">
        <v>197</v>
      </c>
      <c r="H5921"/>
      <c r="I5921" s="20"/>
    </row>
    <row r="5922" spans="1:9" x14ac:dyDescent="0.25">
      <c r="A5922" s="20" t="s">
        <v>68</v>
      </c>
      <c r="B5922" s="20" t="s">
        <v>824</v>
      </c>
      <c r="C5922" s="20" t="s">
        <v>2</v>
      </c>
      <c r="D5922" t="s">
        <v>1594</v>
      </c>
      <c r="E5922"/>
      <c r="F5922"/>
      <c r="G5922" t="s">
        <v>197</v>
      </c>
      <c r="H5922"/>
      <c r="I5922" s="20"/>
    </row>
    <row r="5923" spans="1:9" x14ac:dyDescent="0.25">
      <c r="A5923" s="20" t="s">
        <v>68</v>
      </c>
      <c r="B5923" s="20" t="s">
        <v>824</v>
      </c>
      <c r="C5923" s="20" t="s">
        <v>2</v>
      </c>
      <c r="D5923" t="s">
        <v>1595</v>
      </c>
      <c r="E5923"/>
      <c r="F5923"/>
      <c r="G5923" t="s">
        <v>197</v>
      </c>
      <c r="H5923"/>
      <c r="I5923" s="20"/>
    </row>
    <row r="5924" spans="1:9" x14ac:dyDescent="0.25">
      <c r="A5924" s="20" t="s">
        <v>68</v>
      </c>
      <c r="B5924" s="20" t="s">
        <v>824</v>
      </c>
      <c r="C5924" s="20" t="s">
        <v>2</v>
      </c>
      <c r="D5924" t="s">
        <v>1596</v>
      </c>
      <c r="E5924"/>
      <c r="F5924"/>
      <c r="G5924" t="s">
        <v>197</v>
      </c>
      <c r="H5924"/>
      <c r="I5924" s="20"/>
    </row>
    <row r="5925" spans="1:9" x14ac:dyDescent="0.25">
      <c r="A5925" s="20" t="s">
        <v>68</v>
      </c>
      <c r="B5925" s="20" t="s">
        <v>824</v>
      </c>
      <c r="C5925" s="20" t="s">
        <v>2</v>
      </c>
      <c r="D5925" t="s">
        <v>1596</v>
      </c>
      <c r="E5925"/>
      <c r="F5925"/>
      <c r="G5925" t="s">
        <v>197</v>
      </c>
      <c r="H5925"/>
      <c r="I5925" s="20"/>
    </row>
    <row r="5926" spans="1:9" x14ac:dyDescent="0.25">
      <c r="A5926" s="20" t="s">
        <v>68</v>
      </c>
      <c r="B5926" s="20" t="s">
        <v>824</v>
      </c>
      <c r="C5926" s="20" t="s">
        <v>2</v>
      </c>
      <c r="D5926" t="s">
        <v>1596</v>
      </c>
      <c r="E5926"/>
      <c r="F5926"/>
      <c r="G5926" t="s">
        <v>197</v>
      </c>
      <c r="H5926"/>
      <c r="I5926" s="20"/>
    </row>
    <row r="5927" spans="1:9" x14ac:dyDescent="0.25">
      <c r="A5927" s="20" t="s">
        <v>68</v>
      </c>
      <c r="B5927" s="20" t="s">
        <v>824</v>
      </c>
      <c r="C5927" s="20" t="s">
        <v>2</v>
      </c>
      <c r="D5927" t="s">
        <v>1596</v>
      </c>
      <c r="E5927"/>
      <c r="F5927"/>
      <c r="G5927" t="s">
        <v>197</v>
      </c>
      <c r="H5927"/>
      <c r="I5927" s="20"/>
    </row>
    <row r="5928" spans="1:9" x14ac:dyDescent="0.25">
      <c r="A5928" s="20" t="s">
        <v>68</v>
      </c>
      <c r="B5928" s="20" t="s">
        <v>824</v>
      </c>
      <c r="C5928" s="20" t="s">
        <v>2</v>
      </c>
      <c r="D5928" t="s">
        <v>1596</v>
      </c>
      <c r="E5928"/>
      <c r="F5928"/>
      <c r="G5928" t="s">
        <v>197</v>
      </c>
      <c r="H5928"/>
      <c r="I5928" s="20"/>
    </row>
    <row r="5929" spans="1:9" x14ac:dyDescent="0.25">
      <c r="A5929" s="20" t="s">
        <v>68</v>
      </c>
      <c r="B5929" s="20" t="s">
        <v>824</v>
      </c>
      <c r="C5929" s="20" t="s">
        <v>2</v>
      </c>
      <c r="D5929" t="s">
        <v>1597</v>
      </c>
      <c r="E5929"/>
      <c r="F5929"/>
      <c r="G5929" t="s">
        <v>197</v>
      </c>
      <c r="H5929"/>
      <c r="I5929" s="20"/>
    </row>
    <row r="5930" spans="1:9" x14ac:dyDescent="0.25">
      <c r="A5930" s="20" t="s">
        <v>68</v>
      </c>
      <c r="B5930" s="20" t="s">
        <v>824</v>
      </c>
      <c r="C5930" s="20" t="s">
        <v>2</v>
      </c>
      <c r="D5930" t="s">
        <v>1598</v>
      </c>
      <c r="E5930"/>
      <c r="F5930"/>
      <c r="G5930" t="s">
        <v>197</v>
      </c>
      <c r="H5930"/>
      <c r="I5930" s="20"/>
    </row>
    <row r="5931" spans="1:9" x14ac:dyDescent="0.25">
      <c r="A5931" s="20" t="s">
        <v>68</v>
      </c>
      <c r="B5931" s="20" t="s">
        <v>824</v>
      </c>
      <c r="C5931" s="20" t="s">
        <v>2</v>
      </c>
      <c r="D5931" t="s">
        <v>1599</v>
      </c>
      <c r="E5931"/>
      <c r="F5931"/>
      <c r="G5931" t="s">
        <v>197</v>
      </c>
      <c r="H5931"/>
      <c r="I5931" s="20"/>
    </row>
    <row r="5932" spans="1:9" x14ac:dyDescent="0.25">
      <c r="A5932" s="20" t="s">
        <v>68</v>
      </c>
      <c r="B5932" s="20" t="s">
        <v>824</v>
      </c>
      <c r="C5932" s="20" t="s">
        <v>2</v>
      </c>
      <c r="D5932" t="s">
        <v>1600</v>
      </c>
      <c r="E5932"/>
      <c r="F5932"/>
      <c r="G5932" t="s">
        <v>197</v>
      </c>
      <c r="H5932"/>
      <c r="I5932" s="20"/>
    </row>
    <row r="5933" spans="1:9" x14ac:dyDescent="0.25">
      <c r="A5933" s="20" t="s">
        <v>68</v>
      </c>
      <c r="B5933" s="20" t="s">
        <v>824</v>
      </c>
      <c r="C5933" s="20" t="s">
        <v>2</v>
      </c>
      <c r="D5933" t="s">
        <v>1601</v>
      </c>
      <c r="E5933"/>
      <c r="F5933"/>
      <c r="G5933" t="s">
        <v>197</v>
      </c>
      <c r="H5933"/>
      <c r="I5933" s="20"/>
    </row>
    <row r="5934" spans="1:9" x14ac:dyDescent="0.25">
      <c r="A5934" s="20" t="s">
        <v>68</v>
      </c>
      <c r="B5934" s="20" t="s">
        <v>824</v>
      </c>
      <c r="C5934" s="20" t="s">
        <v>2</v>
      </c>
      <c r="D5934" t="s">
        <v>1606</v>
      </c>
      <c r="E5934"/>
      <c r="F5934"/>
      <c r="G5934" t="s">
        <v>100</v>
      </c>
      <c r="H5934" s="12" t="s">
        <v>101</v>
      </c>
      <c r="I5934" s="20">
        <v>20</v>
      </c>
    </row>
    <row r="5935" spans="1:9" x14ac:dyDescent="0.25">
      <c r="A5935" s="20" t="s">
        <v>68</v>
      </c>
      <c r="B5935" s="20" t="s">
        <v>824</v>
      </c>
      <c r="C5935" s="20" t="s">
        <v>2</v>
      </c>
      <c r="D5935" t="s">
        <v>1607</v>
      </c>
      <c r="E5935"/>
      <c r="F5935"/>
      <c r="G5935" t="s">
        <v>710</v>
      </c>
      <c r="H5935" t="s">
        <v>96</v>
      </c>
      <c r="I5935" s="20">
        <v>1</v>
      </c>
    </row>
    <row r="5936" spans="1:9" x14ac:dyDescent="0.25">
      <c r="A5936" s="20" t="s">
        <v>68</v>
      </c>
      <c r="B5936" s="20" t="s">
        <v>824</v>
      </c>
      <c r="C5936" s="20" t="s">
        <v>2</v>
      </c>
      <c r="D5936" t="s">
        <v>1608</v>
      </c>
      <c r="E5936"/>
      <c r="F5936"/>
      <c r="G5936" t="s">
        <v>1055</v>
      </c>
      <c r="H5936" t="s">
        <v>96</v>
      </c>
      <c r="I5936" s="20">
        <v>1</v>
      </c>
    </row>
    <row r="5937" spans="1:9" x14ac:dyDescent="0.25">
      <c r="A5937" s="20" t="s">
        <v>68</v>
      </c>
      <c r="B5937" s="20" t="s">
        <v>824</v>
      </c>
      <c r="C5937" s="20" t="s">
        <v>2</v>
      </c>
      <c r="D5937" t="s">
        <v>1609</v>
      </c>
      <c r="E5937"/>
      <c r="F5937"/>
      <c r="G5937" t="s">
        <v>1057</v>
      </c>
      <c r="H5937" t="s">
        <v>96</v>
      </c>
      <c r="I5937" s="20">
        <v>1</v>
      </c>
    </row>
    <row r="5938" spans="1:9" x14ac:dyDescent="0.25">
      <c r="A5938" s="20" t="s">
        <v>68</v>
      </c>
      <c r="B5938" s="20" t="s">
        <v>824</v>
      </c>
      <c r="C5938" s="20" t="s">
        <v>2</v>
      </c>
      <c r="D5938" t="s">
        <v>1610</v>
      </c>
      <c r="E5938"/>
      <c r="F5938"/>
      <c r="G5938"/>
      <c r="H5938"/>
      <c r="I5938" s="20"/>
    </row>
    <row r="5939" spans="1:9" x14ac:dyDescent="0.25">
      <c r="A5939" s="20" t="s">
        <v>68</v>
      </c>
      <c r="B5939" s="20" t="s">
        <v>824</v>
      </c>
      <c r="C5939" s="20" t="s">
        <v>2</v>
      </c>
      <c r="D5939" t="s">
        <v>1623</v>
      </c>
      <c r="E5939"/>
      <c r="F5939"/>
      <c r="G5939"/>
      <c r="H5939" t="s">
        <v>96</v>
      </c>
      <c r="I5939" s="20">
        <v>1</v>
      </c>
    </row>
    <row r="5940" spans="1:9" x14ac:dyDescent="0.25">
      <c r="A5940" s="20" t="s">
        <v>68</v>
      </c>
      <c r="B5940" s="20" t="s">
        <v>824</v>
      </c>
      <c r="C5940" s="20" t="s">
        <v>2</v>
      </c>
      <c r="D5940" t="s">
        <v>1612</v>
      </c>
      <c r="E5940"/>
      <c r="F5940"/>
      <c r="G5940" t="s">
        <v>1620</v>
      </c>
      <c r="H5940" s="12" t="s">
        <v>101</v>
      </c>
      <c r="I5940" s="20">
        <v>35</v>
      </c>
    </row>
    <row r="5941" spans="1:9" x14ac:dyDescent="0.25">
      <c r="A5941" s="20" t="s">
        <v>68</v>
      </c>
      <c r="B5941" s="20" t="s">
        <v>824</v>
      </c>
      <c r="C5941" s="20" t="s">
        <v>2</v>
      </c>
      <c r="D5941" t="s">
        <v>1614</v>
      </c>
      <c r="E5941"/>
      <c r="F5941"/>
      <c r="G5941" t="s">
        <v>1621</v>
      </c>
      <c r="H5941" t="s">
        <v>96</v>
      </c>
      <c r="I5941" s="20">
        <v>1</v>
      </c>
    </row>
    <row r="5942" spans="1:9" x14ac:dyDescent="0.25">
      <c r="A5942" s="20" t="s">
        <v>68</v>
      </c>
      <c r="B5942" s="20" t="s">
        <v>824</v>
      </c>
      <c r="C5942" s="20" t="s">
        <v>2</v>
      </c>
      <c r="D5942" t="s">
        <v>1540</v>
      </c>
      <c r="E5942"/>
      <c r="F5942"/>
      <c r="G5942" t="s">
        <v>1602</v>
      </c>
      <c r="H5942" t="s">
        <v>96</v>
      </c>
      <c r="I5942" s="20">
        <v>1</v>
      </c>
    </row>
    <row r="5943" spans="1:9" x14ac:dyDescent="0.25">
      <c r="A5943" s="20" t="s">
        <v>68</v>
      </c>
      <c r="B5943" s="20" t="s">
        <v>824</v>
      </c>
      <c r="C5943" s="20" t="s">
        <v>2</v>
      </c>
      <c r="D5943" t="s">
        <v>1541</v>
      </c>
      <c r="E5943"/>
      <c r="F5943"/>
      <c r="G5943" t="s">
        <v>1603</v>
      </c>
      <c r="H5943" t="s">
        <v>96</v>
      </c>
      <c r="I5943" s="20">
        <v>1</v>
      </c>
    </row>
    <row r="5944" spans="1:9" x14ac:dyDescent="0.25">
      <c r="A5944" s="20" t="s">
        <v>68</v>
      </c>
      <c r="B5944" s="20" t="s">
        <v>824</v>
      </c>
      <c r="C5944" s="20" t="s">
        <v>2</v>
      </c>
      <c r="D5944" t="s">
        <v>1615</v>
      </c>
      <c r="E5944"/>
      <c r="F5944"/>
      <c r="G5944" t="s">
        <v>1602</v>
      </c>
      <c r="H5944" t="s">
        <v>96</v>
      </c>
      <c r="I5944" s="20">
        <v>1</v>
      </c>
    </row>
    <row r="5945" spans="1:9" x14ac:dyDescent="0.25">
      <c r="A5945" s="20" t="s">
        <v>68</v>
      </c>
      <c r="B5945" s="20" t="s">
        <v>824</v>
      </c>
      <c r="C5945" s="20" t="s">
        <v>2</v>
      </c>
      <c r="D5945" t="s">
        <v>1616</v>
      </c>
      <c r="E5945"/>
      <c r="F5945"/>
      <c r="G5945" t="s">
        <v>1603</v>
      </c>
      <c r="H5945" t="s">
        <v>96</v>
      </c>
      <c r="I5945" s="20">
        <v>1</v>
      </c>
    </row>
    <row r="5946" spans="1:9" x14ac:dyDescent="0.25">
      <c r="A5946" s="20" t="s">
        <v>68</v>
      </c>
      <c r="B5946" s="20" t="s">
        <v>824</v>
      </c>
      <c r="C5946" s="20" t="s">
        <v>2</v>
      </c>
      <c r="D5946" t="s">
        <v>1617</v>
      </c>
      <c r="E5946"/>
      <c r="F5946"/>
      <c r="G5946"/>
      <c r="H5946"/>
      <c r="I5946" s="20"/>
    </row>
    <row r="5947" spans="1:9" x14ac:dyDescent="0.25">
      <c r="A5947" s="20" t="s">
        <v>68</v>
      </c>
      <c r="B5947" s="20" t="s">
        <v>824</v>
      </c>
      <c r="C5947" s="20" t="s">
        <v>2</v>
      </c>
      <c r="D5947" t="s">
        <v>1618</v>
      </c>
      <c r="E5947"/>
      <c r="F5947"/>
      <c r="G5947" t="s">
        <v>760</v>
      </c>
      <c r="H5947" s="12" t="s">
        <v>101</v>
      </c>
      <c r="I5947" s="20">
        <f>1.8*2</f>
        <v>3.6</v>
      </c>
    </row>
    <row r="5948" spans="1:9" x14ac:dyDescent="0.25">
      <c r="A5948" s="20" t="s">
        <v>68</v>
      </c>
      <c r="B5948" s="20" t="s">
        <v>824</v>
      </c>
      <c r="C5948" s="20" t="s">
        <v>2</v>
      </c>
      <c r="D5948" t="s">
        <v>1619</v>
      </c>
      <c r="E5948"/>
      <c r="F5948"/>
      <c r="G5948" t="s">
        <v>760</v>
      </c>
      <c r="H5948" s="12" t="s">
        <v>101</v>
      </c>
      <c r="I5948" s="20">
        <v>1.1000000000000001</v>
      </c>
    </row>
    <row r="5949" spans="1:9" x14ac:dyDescent="0.25">
      <c r="A5949" s="20" t="s">
        <v>68</v>
      </c>
      <c r="B5949" s="20" t="s">
        <v>824</v>
      </c>
      <c r="C5949" s="20" t="s">
        <v>2</v>
      </c>
      <c r="D5949" t="s">
        <v>1314</v>
      </c>
      <c r="E5949"/>
      <c r="F5949"/>
      <c r="G5949" t="s">
        <v>1629</v>
      </c>
      <c r="H5949" s="12" t="s">
        <v>101</v>
      </c>
      <c r="I5949" s="20">
        <v>350</v>
      </c>
    </row>
    <row r="5950" spans="1:9" x14ac:dyDescent="0.25">
      <c r="A5950" s="20" t="s">
        <v>68</v>
      </c>
      <c r="B5950" s="20" t="s">
        <v>824</v>
      </c>
      <c r="C5950" s="20" t="s">
        <v>2</v>
      </c>
      <c r="D5950" t="s">
        <v>1624</v>
      </c>
      <c r="E5950"/>
      <c r="F5950"/>
      <c r="G5950"/>
      <c r="H5950"/>
      <c r="I5950" s="20"/>
    </row>
    <row r="5951" spans="1:9" x14ac:dyDescent="0.25">
      <c r="A5951" s="20" t="s">
        <v>68</v>
      </c>
      <c r="B5951" s="20" t="s">
        <v>824</v>
      </c>
      <c r="C5951" s="20" t="s">
        <v>2</v>
      </c>
      <c r="D5951" t="s">
        <v>1625</v>
      </c>
      <c r="E5951"/>
      <c r="F5951"/>
      <c r="G5951" t="s">
        <v>1630</v>
      </c>
      <c r="H5951" t="s">
        <v>96</v>
      </c>
      <c r="I5951" s="20">
        <v>1</v>
      </c>
    </row>
    <row r="5952" spans="1:9" x14ac:dyDescent="0.25">
      <c r="A5952" s="20" t="s">
        <v>68</v>
      </c>
      <c r="B5952" s="20" t="s">
        <v>824</v>
      </c>
      <c r="C5952" s="20" t="s">
        <v>2</v>
      </c>
      <c r="D5952" t="s">
        <v>1626</v>
      </c>
      <c r="E5952"/>
      <c r="F5952"/>
      <c r="G5952"/>
      <c r="H5952"/>
      <c r="I5952" s="20"/>
    </row>
    <row r="5953" spans="1:9" x14ac:dyDescent="0.25">
      <c r="A5953" s="20" t="s">
        <v>68</v>
      </c>
      <c r="B5953" s="20" t="s">
        <v>824</v>
      </c>
      <c r="C5953" s="20" t="s">
        <v>2</v>
      </c>
      <c r="D5953" t="s">
        <v>1627</v>
      </c>
      <c r="E5953"/>
      <c r="F5953"/>
      <c r="G5953" t="s">
        <v>1631</v>
      </c>
      <c r="H5953" t="s">
        <v>96</v>
      </c>
      <c r="I5953" s="20">
        <v>1</v>
      </c>
    </row>
    <row r="5954" spans="1:9" x14ac:dyDescent="0.25">
      <c r="A5954" s="20" t="s">
        <v>68</v>
      </c>
      <c r="B5954" s="20" t="s">
        <v>824</v>
      </c>
      <c r="C5954" s="20" t="s">
        <v>2</v>
      </c>
      <c r="D5954" t="s">
        <v>1628</v>
      </c>
      <c r="E5954"/>
      <c r="F5954"/>
      <c r="G5954" t="s">
        <v>1632</v>
      </c>
      <c r="H5954" t="s">
        <v>96</v>
      </c>
      <c r="I5954" s="20">
        <v>1</v>
      </c>
    </row>
    <row r="5955" spans="1:9" x14ac:dyDescent="0.25">
      <c r="A5955" s="20" t="s">
        <v>68</v>
      </c>
      <c r="B5955" s="20" t="s">
        <v>824</v>
      </c>
      <c r="C5955" s="20" t="s">
        <v>52</v>
      </c>
      <c r="D5955" t="s">
        <v>1220</v>
      </c>
      <c r="E5955"/>
      <c r="F5955"/>
      <c r="G5955"/>
      <c r="H5955"/>
      <c r="I5955" s="20"/>
    </row>
    <row r="5956" spans="1:9" x14ac:dyDescent="0.25">
      <c r="A5956" s="20" t="s">
        <v>68</v>
      </c>
      <c r="B5956" s="20" t="s">
        <v>824</v>
      </c>
      <c r="C5956" s="20" t="s">
        <v>52</v>
      </c>
      <c r="D5956" t="s">
        <v>1536</v>
      </c>
      <c r="E5956"/>
      <c r="F5956"/>
      <c r="G5956"/>
      <c r="H5956"/>
      <c r="I5956" s="20"/>
    </row>
    <row r="5957" spans="1:9" x14ac:dyDescent="0.25">
      <c r="A5957" s="20" t="s">
        <v>68</v>
      </c>
      <c r="B5957" s="20" t="s">
        <v>824</v>
      </c>
      <c r="C5957" s="20" t="s">
        <v>52</v>
      </c>
      <c r="D5957" t="s">
        <v>1537</v>
      </c>
      <c r="E5957"/>
      <c r="F5957"/>
      <c r="G5957"/>
      <c r="H5957"/>
      <c r="I5957" s="20"/>
    </row>
    <row r="5958" spans="1:9" x14ac:dyDescent="0.25">
      <c r="A5958" s="20" t="s">
        <v>68</v>
      </c>
      <c r="B5958" s="20" t="s">
        <v>824</v>
      </c>
      <c r="C5958" s="20" t="s">
        <v>52</v>
      </c>
      <c r="D5958" t="s">
        <v>1538</v>
      </c>
      <c r="E5958"/>
      <c r="F5958"/>
      <c r="G5958"/>
      <c r="H5958"/>
      <c r="I5958" s="20"/>
    </row>
    <row r="5959" spans="1:9" x14ac:dyDescent="0.25">
      <c r="A5959" s="20" t="s">
        <v>68</v>
      </c>
      <c r="B5959" s="20" t="s">
        <v>824</v>
      </c>
      <c r="C5959" s="20" t="s">
        <v>52</v>
      </c>
      <c r="D5959" t="s">
        <v>1539</v>
      </c>
      <c r="E5959"/>
      <c r="F5959"/>
      <c r="G5959"/>
      <c r="H5959"/>
      <c r="I5959" s="20"/>
    </row>
    <row r="5960" spans="1:9" x14ac:dyDescent="0.25">
      <c r="A5960" s="20" t="s">
        <v>68</v>
      </c>
      <c r="B5960" s="20" t="s">
        <v>824</v>
      </c>
      <c r="C5960" s="20" t="s">
        <v>52</v>
      </c>
      <c r="D5960" t="s">
        <v>1544</v>
      </c>
      <c r="E5960"/>
      <c r="F5960"/>
      <c r="G5960"/>
      <c r="H5960"/>
      <c r="I5960" s="20"/>
    </row>
    <row r="5961" spans="1:9" x14ac:dyDescent="0.25">
      <c r="A5961" s="20" t="s">
        <v>68</v>
      </c>
      <c r="B5961" s="20" t="s">
        <v>824</v>
      </c>
      <c r="C5961" s="20" t="s">
        <v>52</v>
      </c>
      <c r="D5961" t="s">
        <v>1545</v>
      </c>
      <c r="E5961"/>
      <c r="F5961"/>
      <c r="G5961"/>
      <c r="H5961"/>
      <c r="I5961" s="20"/>
    </row>
    <row r="5962" spans="1:9" x14ac:dyDescent="0.25">
      <c r="A5962" s="20" t="s">
        <v>68</v>
      </c>
      <c r="B5962" s="20" t="s">
        <v>824</v>
      </c>
      <c r="C5962" s="20" t="s">
        <v>52</v>
      </c>
      <c r="D5962" t="s">
        <v>1546</v>
      </c>
      <c r="E5962"/>
      <c r="F5962"/>
      <c r="G5962"/>
      <c r="H5962"/>
      <c r="I5962" s="20"/>
    </row>
    <row r="5963" spans="1:9" x14ac:dyDescent="0.25">
      <c r="A5963" s="20" t="s">
        <v>68</v>
      </c>
      <c r="B5963" s="20" t="s">
        <v>824</v>
      </c>
      <c r="C5963" s="20" t="s">
        <v>52</v>
      </c>
      <c r="D5963" t="s">
        <v>1547</v>
      </c>
      <c r="E5963"/>
      <c r="F5963"/>
      <c r="G5963"/>
      <c r="H5963"/>
      <c r="I5963" s="20"/>
    </row>
    <row r="5964" spans="1:9" x14ac:dyDescent="0.25">
      <c r="A5964" s="20" t="s">
        <v>68</v>
      </c>
      <c r="B5964" s="20" t="s">
        <v>824</v>
      </c>
      <c r="C5964" s="20" t="s">
        <v>52</v>
      </c>
      <c r="D5964" t="s">
        <v>1548</v>
      </c>
      <c r="E5964"/>
      <c r="F5964"/>
      <c r="G5964"/>
      <c r="H5964"/>
      <c r="I5964" s="20"/>
    </row>
    <row r="5965" spans="1:9" x14ac:dyDescent="0.25">
      <c r="A5965" s="20" t="s">
        <v>68</v>
      </c>
      <c r="B5965" s="20" t="s">
        <v>824</v>
      </c>
      <c r="C5965" s="20" t="s">
        <v>52</v>
      </c>
      <c r="D5965" t="s">
        <v>1549</v>
      </c>
      <c r="E5965"/>
      <c r="F5965"/>
      <c r="G5965"/>
      <c r="H5965"/>
      <c r="I5965" s="20"/>
    </row>
    <row r="5966" spans="1:9" x14ac:dyDescent="0.25">
      <c r="A5966" s="20" t="s">
        <v>68</v>
      </c>
      <c r="B5966" s="20" t="s">
        <v>824</v>
      </c>
      <c r="C5966" s="20" t="s">
        <v>52</v>
      </c>
      <c r="D5966" t="s">
        <v>1550</v>
      </c>
      <c r="E5966"/>
      <c r="F5966"/>
      <c r="G5966"/>
      <c r="H5966"/>
      <c r="I5966" s="20"/>
    </row>
    <row r="5967" spans="1:9" x14ac:dyDescent="0.25">
      <c r="A5967" s="20" t="s">
        <v>68</v>
      </c>
      <c r="B5967" s="20" t="s">
        <v>824</v>
      </c>
      <c r="C5967" s="20" t="s">
        <v>52</v>
      </c>
      <c r="D5967" t="s">
        <v>1551</v>
      </c>
      <c r="E5967"/>
      <c r="F5967"/>
      <c r="G5967"/>
      <c r="H5967"/>
      <c r="I5967" s="20"/>
    </row>
    <row r="5968" spans="1:9" x14ac:dyDescent="0.25">
      <c r="A5968" s="20" t="s">
        <v>68</v>
      </c>
      <c r="B5968" s="20" t="s">
        <v>824</v>
      </c>
      <c r="C5968" s="20" t="s">
        <v>52</v>
      </c>
      <c r="D5968" t="s">
        <v>1552</v>
      </c>
      <c r="E5968"/>
      <c r="F5968"/>
      <c r="G5968"/>
      <c r="H5968"/>
      <c r="I5968" s="20"/>
    </row>
    <row r="5969" spans="1:9" x14ac:dyDescent="0.25">
      <c r="A5969" s="20" t="s">
        <v>68</v>
      </c>
      <c r="B5969" s="20" t="s">
        <v>824</v>
      </c>
      <c r="C5969" s="20" t="s">
        <v>52</v>
      </c>
      <c r="D5969" t="s">
        <v>1553</v>
      </c>
      <c r="E5969"/>
      <c r="F5969"/>
      <c r="G5969" t="s">
        <v>197</v>
      </c>
      <c r="H5969"/>
      <c r="I5969" s="20"/>
    </row>
    <row r="5970" spans="1:9" x14ac:dyDescent="0.25">
      <c r="A5970" s="20" t="s">
        <v>68</v>
      </c>
      <c r="B5970" s="20" t="s">
        <v>824</v>
      </c>
      <c r="C5970" s="20" t="s">
        <v>52</v>
      </c>
      <c r="D5970" t="s">
        <v>1554</v>
      </c>
      <c r="E5970"/>
      <c r="F5970"/>
      <c r="G5970"/>
      <c r="H5970"/>
      <c r="I5970" s="20"/>
    </row>
    <row r="5971" spans="1:9" x14ac:dyDescent="0.25">
      <c r="A5971" s="20" t="s">
        <v>68</v>
      </c>
      <c r="B5971" s="20" t="s">
        <v>824</v>
      </c>
      <c r="C5971" s="20" t="s">
        <v>52</v>
      </c>
      <c r="D5971" t="s">
        <v>1555</v>
      </c>
      <c r="E5971"/>
      <c r="F5971"/>
      <c r="G5971"/>
      <c r="H5971"/>
      <c r="I5971" s="20"/>
    </row>
    <row r="5972" spans="1:9" x14ac:dyDescent="0.25">
      <c r="A5972" s="20" t="s">
        <v>68</v>
      </c>
      <c r="B5972" s="20" t="s">
        <v>824</v>
      </c>
      <c r="C5972" s="20" t="s">
        <v>52</v>
      </c>
      <c r="D5972" t="s">
        <v>1556</v>
      </c>
      <c r="E5972"/>
      <c r="F5972"/>
      <c r="G5972"/>
      <c r="H5972"/>
      <c r="I5972" s="20"/>
    </row>
    <row r="5973" spans="1:9" x14ac:dyDescent="0.25">
      <c r="A5973" s="20" t="s">
        <v>68</v>
      </c>
      <c r="B5973" s="20" t="s">
        <v>824</v>
      </c>
      <c r="C5973" s="20" t="s">
        <v>52</v>
      </c>
      <c r="D5973" t="s">
        <v>1557</v>
      </c>
      <c r="E5973"/>
      <c r="F5973"/>
      <c r="G5973"/>
      <c r="H5973"/>
      <c r="I5973" s="20"/>
    </row>
    <row r="5974" spans="1:9" x14ac:dyDescent="0.25">
      <c r="A5974" s="20" t="s">
        <v>68</v>
      </c>
      <c r="B5974" s="20" t="s">
        <v>824</v>
      </c>
      <c r="C5974" s="20" t="s">
        <v>52</v>
      </c>
      <c r="D5974" t="s">
        <v>1558</v>
      </c>
      <c r="E5974"/>
      <c r="F5974"/>
      <c r="G5974" t="s">
        <v>197</v>
      </c>
      <c r="H5974"/>
      <c r="I5974" s="20"/>
    </row>
    <row r="5975" spans="1:9" x14ac:dyDescent="0.25">
      <c r="A5975" s="20" t="s">
        <v>68</v>
      </c>
      <c r="B5975" s="20" t="s">
        <v>824</v>
      </c>
      <c r="C5975" s="20" t="s">
        <v>52</v>
      </c>
      <c r="D5975" t="s">
        <v>1559</v>
      </c>
      <c r="E5975"/>
      <c r="F5975"/>
      <c r="G5975" t="s">
        <v>197</v>
      </c>
      <c r="H5975"/>
      <c r="I5975" s="20"/>
    </row>
    <row r="5976" spans="1:9" x14ac:dyDescent="0.25">
      <c r="A5976" s="20" t="s">
        <v>68</v>
      </c>
      <c r="B5976" s="20" t="s">
        <v>824</v>
      </c>
      <c r="C5976" s="20" t="s">
        <v>52</v>
      </c>
      <c r="D5976" t="s">
        <v>1560</v>
      </c>
      <c r="E5976"/>
      <c r="F5976"/>
      <c r="G5976" t="s">
        <v>197</v>
      </c>
      <c r="H5976"/>
      <c r="I5976" s="20"/>
    </row>
    <row r="5977" spans="1:9" x14ac:dyDescent="0.25">
      <c r="A5977" s="20" t="s">
        <v>68</v>
      </c>
      <c r="B5977" s="20" t="s">
        <v>824</v>
      </c>
      <c r="C5977" s="20" t="s">
        <v>52</v>
      </c>
      <c r="D5977" t="s">
        <v>1561</v>
      </c>
      <c r="E5977"/>
      <c r="F5977"/>
      <c r="G5977" t="s">
        <v>197</v>
      </c>
      <c r="H5977"/>
      <c r="I5977" s="20"/>
    </row>
    <row r="5978" spans="1:9" x14ac:dyDescent="0.25">
      <c r="A5978" s="20" t="s">
        <v>68</v>
      </c>
      <c r="B5978" s="20" t="s">
        <v>824</v>
      </c>
      <c r="C5978" s="20" t="s">
        <v>52</v>
      </c>
      <c r="D5978" t="s">
        <v>1562</v>
      </c>
      <c r="E5978"/>
      <c r="F5978"/>
      <c r="G5978" t="s">
        <v>197</v>
      </c>
      <c r="H5978"/>
      <c r="I5978" s="20"/>
    </row>
    <row r="5979" spans="1:9" x14ac:dyDescent="0.25">
      <c r="A5979" s="20" t="s">
        <v>68</v>
      </c>
      <c r="B5979" s="20" t="s">
        <v>824</v>
      </c>
      <c r="C5979" s="20" t="s">
        <v>52</v>
      </c>
      <c r="D5979" t="s">
        <v>1563</v>
      </c>
      <c r="E5979"/>
      <c r="F5979"/>
      <c r="G5979" t="s">
        <v>197</v>
      </c>
      <c r="H5979"/>
      <c r="I5979" s="20"/>
    </row>
    <row r="5980" spans="1:9" x14ac:dyDescent="0.25">
      <c r="A5980" s="20" t="s">
        <v>68</v>
      </c>
      <c r="B5980" s="20" t="s">
        <v>824</v>
      </c>
      <c r="C5980" s="20" t="s">
        <v>52</v>
      </c>
      <c r="D5980" t="s">
        <v>1564</v>
      </c>
      <c r="E5980"/>
      <c r="F5980"/>
      <c r="G5980" t="s">
        <v>197</v>
      </c>
      <c r="H5980"/>
      <c r="I5980" s="20"/>
    </row>
    <row r="5981" spans="1:9" x14ac:dyDescent="0.25">
      <c r="A5981" s="20" t="s">
        <v>68</v>
      </c>
      <c r="B5981" s="20" t="s">
        <v>824</v>
      </c>
      <c r="C5981" s="20" t="s">
        <v>52</v>
      </c>
      <c r="D5981" t="s">
        <v>1565</v>
      </c>
      <c r="E5981"/>
      <c r="F5981"/>
      <c r="G5981" t="s">
        <v>197</v>
      </c>
      <c r="H5981"/>
      <c r="I5981" s="20"/>
    </row>
    <row r="5982" spans="1:9" x14ac:dyDescent="0.25">
      <c r="A5982" s="20" t="s">
        <v>68</v>
      </c>
      <c r="B5982" s="20" t="s">
        <v>824</v>
      </c>
      <c r="C5982" s="20" t="s">
        <v>52</v>
      </c>
      <c r="D5982" t="s">
        <v>1566</v>
      </c>
      <c r="E5982"/>
      <c r="F5982"/>
      <c r="G5982" t="s">
        <v>197</v>
      </c>
      <c r="H5982"/>
      <c r="I5982" s="20"/>
    </row>
    <row r="5983" spans="1:9" x14ac:dyDescent="0.25">
      <c r="A5983" s="20" t="s">
        <v>68</v>
      </c>
      <c r="B5983" s="20" t="s">
        <v>824</v>
      </c>
      <c r="C5983" s="20" t="s">
        <v>52</v>
      </c>
      <c r="D5983" t="s">
        <v>1567</v>
      </c>
      <c r="E5983"/>
      <c r="F5983"/>
      <c r="G5983" t="s">
        <v>197</v>
      </c>
      <c r="H5983"/>
      <c r="I5983" s="20"/>
    </row>
    <row r="5984" spans="1:9" x14ac:dyDescent="0.25">
      <c r="A5984" s="20" t="s">
        <v>68</v>
      </c>
      <c r="B5984" s="20" t="s">
        <v>824</v>
      </c>
      <c r="C5984" s="20" t="s">
        <v>52</v>
      </c>
      <c r="D5984" t="s">
        <v>1568</v>
      </c>
      <c r="E5984"/>
      <c r="F5984"/>
      <c r="G5984" t="s">
        <v>197</v>
      </c>
      <c r="H5984"/>
      <c r="I5984" s="20"/>
    </row>
    <row r="5985" spans="1:9" x14ac:dyDescent="0.25">
      <c r="A5985" s="20" t="s">
        <v>68</v>
      </c>
      <c r="B5985" s="20" t="s">
        <v>824</v>
      </c>
      <c r="C5985" s="20" t="s">
        <v>52</v>
      </c>
      <c r="D5985" t="s">
        <v>1569</v>
      </c>
      <c r="E5985"/>
      <c r="F5985"/>
      <c r="G5985" t="s">
        <v>197</v>
      </c>
      <c r="H5985"/>
      <c r="I5985" s="20"/>
    </row>
    <row r="5986" spans="1:9" x14ac:dyDescent="0.25">
      <c r="A5986" s="20" t="s">
        <v>68</v>
      </c>
      <c r="B5986" s="20" t="s">
        <v>824</v>
      </c>
      <c r="C5986" s="20" t="s">
        <v>52</v>
      </c>
      <c r="D5986" t="s">
        <v>1570</v>
      </c>
      <c r="E5986"/>
      <c r="F5986"/>
      <c r="G5986" t="s">
        <v>197</v>
      </c>
      <c r="H5986"/>
      <c r="I5986" s="20"/>
    </row>
    <row r="5987" spans="1:9" x14ac:dyDescent="0.25">
      <c r="A5987" s="20" t="s">
        <v>68</v>
      </c>
      <c r="B5987" s="20" t="s">
        <v>824</v>
      </c>
      <c r="C5987" s="20" t="s">
        <v>52</v>
      </c>
      <c r="D5987" t="s">
        <v>1571</v>
      </c>
      <c r="E5987"/>
      <c r="F5987"/>
      <c r="G5987" t="s">
        <v>197</v>
      </c>
      <c r="H5987"/>
      <c r="I5987" s="20"/>
    </row>
    <row r="5988" spans="1:9" x14ac:dyDescent="0.25">
      <c r="A5988" s="20" t="s">
        <v>68</v>
      </c>
      <c r="B5988" s="20" t="s">
        <v>824</v>
      </c>
      <c r="C5988" s="20" t="s">
        <v>52</v>
      </c>
      <c r="D5988" t="s">
        <v>1572</v>
      </c>
      <c r="E5988"/>
      <c r="F5988"/>
      <c r="G5988" t="s">
        <v>197</v>
      </c>
      <c r="H5988"/>
      <c r="I5988" s="20"/>
    </row>
    <row r="5989" spans="1:9" x14ac:dyDescent="0.25">
      <c r="A5989" s="20" t="s">
        <v>68</v>
      </c>
      <c r="B5989" s="20" t="s">
        <v>824</v>
      </c>
      <c r="C5989" s="20" t="s">
        <v>52</v>
      </c>
      <c r="D5989" t="s">
        <v>1573</v>
      </c>
      <c r="E5989"/>
      <c r="F5989"/>
      <c r="G5989" t="s">
        <v>197</v>
      </c>
      <c r="H5989"/>
      <c r="I5989" s="20"/>
    </row>
    <row r="5990" spans="1:9" x14ac:dyDescent="0.25">
      <c r="A5990" s="20" t="s">
        <v>68</v>
      </c>
      <c r="B5990" s="20" t="s">
        <v>824</v>
      </c>
      <c r="C5990" s="20" t="s">
        <v>52</v>
      </c>
      <c r="D5990" t="s">
        <v>1574</v>
      </c>
      <c r="E5990"/>
      <c r="F5990"/>
      <c r="G5990" t="s">
        <v>197</v>
      </c>
      <c r="H5990"/>
      <c r="I5990" s="20"/>
    </row>
    <row r="5991" spans="1:9" x14ac:dyDescent="0.25">
      <c r="A5991" s="20" t="s">
        <v>68</v>
      </c>
      <c r="B5991" s="20" t="s">
        <v>824</v>
      </c>
      <c r="C5991" s="20" t="s">
        <v>52</v>
      </c>
      <c r="D5991" t="s">
        <v>1575</v>
      </c>
      <c r="E5991"/>
      <c r="F5991"/>
      <c r="G5991" t="s">
        <v>197</v>
      </c>
      <c r="H5991"/>
      <c r="I5991" s="20"/>
    </row>
    <row r="5992" spans="1:9" x14ac:dyDescent="0.25">
      <c r="A5992" s="20" t="s">
        <v>68</v>
      </c>
      <c r="B5992" s="20" t="s">
        <v>824</v>
      </c>
      <c r="C5992" s="20" t="s">
        <v>52</v>
      </c>
      <c r="D5992" t="s">
        <v>1575</v>
      </c>
      <c r="E5992"/>
      <c r="F5992"/>
      <c r="G5992" t="s">
        <v>197</v>
      </c>
      <c r="H5992"/>
      <c r="I5992" s="20"/>
    </row>
    <row r="5993" spans="1:9" x14ac:dyDescent="0.25">
      <c r="A5993" s="20" t="s">
        <v>68</v>
      </c>
      <c r="B5993" s="20" t="s">
        <v>824</v>
      </c>
      <c r="C5993" s="20" t="s">
        <v>52</v>
      </c>
      <c r="D5993" t="s">
        <v>1575</v>
      </c>
      <c r="E5993"/>
      <c r="F5993"/>
      <c r="G5993" t="s">
        <v>197</v>
      </c>
      <c r="H5993"/>
      <c r="I5993" s="20"/>
    </row>
    <row r="5994" spans="1:9" x14ac:dyDescent="0.25">
      <c r="A5994" s="20" t="s">
        <v>68</v>
      </c>
      <c r="B5994" s="20" t="s">
        <v>824</v>
      </c>
      <c r="C5994" s="20" t="s">
        <v>52</v>
      </c>
      <c r="D5994" t="s">
        <v>1576</v>
      </c>
      <c r="E5994"/>
      <c r="F5994"/>
      <c r="G5994" t="s">
        <v>197</v>
      </c>
      <c r="H5994"/>
      <c r="I5994" s="20"/>
    </row>
    <row r="5995" spans="1:9" x14ac:dyDescent="0.25">
      <c r="A5995" s="20" t="s">
        <v>68</v>
      </c>
      <c r="B5995" s="20" t="s">
        <v>824</v>
      </c>
      <c r="C5995" s="20" t="s">
        <v>52</v>
      </c>
      <c r="D5995" t="s">
        <v>1577</v>
      </c>
      <c r="E5995"/>
      <c r="F5995"/>
      <c r="G5995" t="s">
        <v>197</v>
      </c>
      <c r="H5995"/>
      <c r="I5995" s="20"/>
    </row>
    <row r="5996" spans="1:9" x14ac:dyDescent="0.25">
      <c r="A5996" s="20" t="s">
        <v>68</v>
      </c>
      <c r="B5996" s="20" t="s">
        <v>824</v>
      </c>
      <c r="C5996" s="20" t="s">
        <v>52</v>
      </c>
      <c r="D5996" t="s">
        <v>1578</v>
      </c>
      <c r="E5996"/>
      <c r="F5996"/>
      <c r="G5996" t="s">
        <v>197</v>
      </c>
      <c r="H5996"/>
      <c r="I5996" s="20"/>
    </row>
    <row r="5997" spans="1:9" x14ac:dyDescent="0.25">
      <c r="A5997" s="20" t="s">
        <v>68</v>
      </c>
      <c r="B5997" s="20" t="s">
        <v>824</v>
      </c>
      <c r="C5997" s="20" t="s">
        <v>52</v>
      </c>
      <c r="D5997" t="s">
        <v>1579</v>
      </c>
      <c r="E5997"/>
      <c r="F5997"/>
      <c r="G5997" t="s">
        <v>197</v>
      </c>
      <c r="H5997"/>
      <c r="I5997" s="20"/>
    </row>
    <row r="5998" spans="1:9" x14ac:dyDescent="0.25">
      <c r="A5998" s="20" t="s">
        <v>68</v>
      </c>
      <c r="B5998" s="20" t="s">
        <v>824</v>
      </c>
      <c r="C5998" s="20" t="s">
        <v>52</v>
      </c>
      <c r="D5998" t="s">
        <v>1580</v>
      </c>
      <c r="E5998"/>
      <c r="F5998"/>
      <c r="G5998" t="s">
        <v>197</v>
      </c>
      <c r="H5998"/>
      <c r="I5998" s="20"/>
    </row>
    <row r="5999" spans="1:9" x14ac:dyDescent="0.25">
      <c r="A5999" s="20" t="s">
        <v>68</v>
      </c>
      <c r="B5999" s="20" t="s">
        <v>824</v>
      </c>
      <c r="C5999" s="20" t="s">
        <v>52</v>
      </c>
      <c r="D5999" t="s">
        <v>1581</v>
      </c>
      <c r="E5999"/>
      <c r="F5999"/>
      <c r="G5999" t="s">
        <v>197</v>
      </c>
      <c r="H5999"/>
      <c r="I5999" s="20"/>
    </row>
    <row r="6000" spans="1:9" x14ac:dyDescent="0.25">
      <c r="A6000" s="20" t="s">
        <v>68</v>
      </c>
      <c r="B6000" s="20" t="s">
        <v>824</v>
      </c>
      <c r="C6000" s="20" t="s">
        <v>52</v>
      </c>
      <c r="D6000" t="s">
        <v>1582</v>
      </c>
      <c r="E6000"/>
      <c r="F6000"/>
      <c r="G6000" t="s">
        <v>197</v>
      </c>
      <c r="H6000"/>
      <c r="I6000" s="20"/>
    </row>
    <row r="6001" spans="1:9" x14ac:dyDescent="0.25">
      <c r="A6001" s="20" t="s">
        <v>68</v>
      </c>
      <c r="B6001" s="20" t="s">
        <v>824</v>
      </c>
      <c r="C6001" s="20" t="s">
        <v>52</v>
      </c>
      <c r="D6001" t="s">
        <v>1583</v>
      </c>
      <c r="E6001"/>
      <c r="F6001"/>
      <c r="G6001" t="s">
        <v>197</v>
      </c>
      <c r="H6001"/>
      <c r="I6001" s="20"/>
    </row>
    <row r="6002" spans="1:9" x14ac:dyDescent="0.25">
      <c r="A6002" s="20" t="s">
        <v>68</v>
      </c>
      <c r="B6002" s="20" t="s">
        <v>824</v>
      </c>
      <c r="C6002" s="20" t="s">
        <v>52</v>
      </c>
      <c r="D6002" t="s">
        <v>1584</v>
      </c>
      <c r="E6002"/>
      <c r="F6002"/>
      <c r="G6002" t="s">
        <v>197</v>
      </c>
      <c r="H6002"/>
      <c r="I6002" s="20"/>
    </row>
    <row r="6003" spans="1:9" x14ac:dyDescent="0.25">
      <c r="A6003" s="20" t="s">
        <v>68</v>
      </c>
      <c r="B6003" s="20" t="s">
        <v>824</v>
      </c>
      <c r="C6003" s="20" t="s">
        <v>52</v>
      </c>
      <c r="D6003" t="s">
        <v>1585</v>
      </c>
      <c r="E6003"/>
      <c r="F6003"/>
      <c r="G6003" t="s">
        <v>197</v>
      </c>
      <c r="H6003"/>
      <c r="I6003" s="20"/>
    </row>
    <row r="6004" spans="1:9" x14ac:dyDescent="0.25">
      <c r="A6004" s="20" t="s">
        <v>68</v>
      </c>
      <c r="B6004" s="20" t="s">
        <v>824</v>
      </c>
      <c r="C6004" s="20" t="s">
        <v>52</v>
      </c>
      <c r="D6004" t="s">
        <v>1586</v>
      </c>
      <c r="E6004"/>
      <c r="F6004"/>
      <c r="G6004" t="s">
        <v>197</v>
      </c>
      <c r="H6004"/>
      <c r="I6004" s="20"/>
    </row>
    <row r="6005" spans="1:9" x14ac:dyDescent="0.25">
      <c r="A6005" s="20" t="s">
        <v>68</v>
      </c>
      <c r="B6005" s="20" t="s">
        <v>824</v>
      </c>
      <c r="C6005" s="20" t="s">
        <v>52</v>
      </c>
      <c r="D6005" t="s">
        <v>1587</v>
      </c>
      <c r="E6005"/>
      <c r="F6005"/>
      <c r="G6005" t="s">
        <v>197</v>
      </c>
      <c r="H6005"/>
      <c r="I6005" s="20"/>
    </row>
    <row r="6006" spans="1:9" x14ac:dyDescent="0.25">
      <c r="A6006" s="20" t="s">
        <v>68</v>
      </c>
      <c r="B6006" s="20" t="s">
        <v>824</v>
      </c>
      <c r="C6006" s="20" t="s">
        <v>52</v>
      </c>
      <c r="D6006" t="s">
        <v>1588</v>
      </c>
      <c r="E6006"/>
      <c r="F6006"/>
      <c r="G6006" t="s">
        <v>197</v>
      </c>
      <c r="H6006"/>
      <c r="I6006" s="20"/>
    </row>
    <row r="6007" spans="1:9" x14ac:dyDescent="0.25">
      <c r="A6007" s="20" t="s">
        <v>68</v>
      </c>
      <c r="B6007" s="20" t="s">
        <v>824</v>
      </c>
      <c r="C6007" s="20" t="s">
        <v>52</v>
      </c>
      <c r="D6007" t="s">
        <v>1589</v>
      </c>
      <c r="E6007"/>
      <c r="F6007"/>
      <c r="G6007" t="s">
        <v>197</v>
      </c>
      <c r="H6007"/>
      <c r="I6007" s="20"/>
    </row>
    <row r="6008" spans="1:9" x14ac:dyDescent="0.25">
      <c r="A6008" s="20" t="s">
        <v>68</v>
      </c>
      <c r="B6008" s="20" t="s">
        <v>824</v>
      </c>
      <c r="C6008" s="20" t="s">
        <v>52</v>
      </c>
      <c r="D6008" t="s">
        <v>1589</v>
      </c>
      <c r="E6008"/>
      <c r="F6008"/>
      <c r="G6008" t="s">
        <v>197</v>
      </c>
      <c r="H6008"/>
      <c r="I6008" s="20"/>
    </row>
    <row r="6009" spans="1:9" x14ac:dyDescent="0.25">
      <c r="A6009" s="20" t="s">
        <v>68</v>
      </c>
      <c r="B6009" s="20" t="s">
        <v>824</v>
      </c>
      <c r="C6009" s="20" t="s">
        <v>52</v>
      </c>
      <c r="D6009" t="s">
        <v>1589</v>
      </c>
      <c r="E6009"/>
      <c r="F6009"/>
      <c r="G6009" t="s">
        <v>197</v>
      </c>
      <c r="H6009"/>
      <c r="I6009" s="20"/>
    </row>
    <row r="6010" spans="1:9" x14ac:dyDescent="0.25">
      <c r="A6010" s="20" t="s">
        <v>68</v>
      </c>
      <c r="B6010" s="20" t="s">
        <v>824</v>
      </c>
      <c r="C6010" s="20" t="s">
        <v>52</v>
      </c>
      <c r="D6010" t="s">
        <v>1590</v>
      </c>
      <c r="E6010"/>
      <c r="F6010"/>
      <c r="G6010" t="s">
        <v>197</v>
      </c>
      <c r="H6010"/>
      <c r="I6010" s="20"/>
    </row>
    <row r="6011" spans="1:9" x14ac:dyDescent="0.25">
      <c r="A6011" s="20" t="s">
        <v>68</v>
      </c>
      <c r="B6011" s="20" t="s">
        <v>824</v>
      </c>
      <c r="C6011" s="20" t="s">
        <v>52</v>
      </c>
      <c r="D6011" t="s">
        <v>1591</v>
      </c>
      <c r="E6011"/>
      <c r="F6011"/>
      <c r="G6011" t="s">
        <v>197</v>
      </c>
      <c r="H6011"/>
      <c r="I6011" s="20"/>
    </row>
    <row r="6012" spans="1:9" x14ac:dyDescent="0.25">
      <c r="A6012" s="20" t="s">
        <v>68</v>
      </c>
      <c r="B6012" s="20" t="s">
        <v>824</v>
      </c>
      <c r="C6012" s="20" t="s">
        <v>52</v>
      </c>
      <c r="D6012" t="s">
        <v>1592</v>
      </c>
      <c r="E6012"/>
      <c r="F6012"/>
      <c r="G6012" t="s">
        <v>197</v>
      </c>
      <c r="H6012"/>
      <c r="I6012" s="20"/>
    </row>
    <row r="6013" spans="1:9" x14ac:dyDescent="0.25">
      <c r="A6013" s="20" t="s">
        <v>68</v>
      </c>
      <c r="B6013" s="20" t="s">
        <v>824</v>
      </c>
      <c r="C6013" s="20" t="s">
        <v>52</v>
      </c>
      <c r="D6013" t="s">
        <v>1593</v>
      </c>
      <c r="E6013"/>
      <c r="F6013"/>
      <c r="G6013" t="s">
        <v>197</v>
      </c>
      <c r="H6013"/>
      <c r="I6013" s="20"/>
    </row>
    <row r="6014" spans="1:9" x14ac:dyDescent="0.25">
      <c r="A6014" s="20" t="s">
        <v>68</v>
      </c>
      <c r="B6014" s="20" t="s">
        <v>824</v>
      </c>
      <c r="C6014" s="20" t="s">
        <v>52</v>
      </c>
      <c r="D6014" t="s">
        <v>1594</v>
      </c>
      <c r="E6014"/>
      <c r="F6014"/>
      <c r="G6014" t="s">
        <v>197</v>
      </c>
      <c r="H6014"/>
      <c r="I6014" s="20"/>
    </row>
    <row r="6015" spans="1:9" x14ac:dyDescent="0.25">
      <c r="A6015" s="20" t="s">
        <v>68</v>
      </c>
      <c r="B6015" s="20" t="s">
        <v>824</v>
      </c>
      <c r="C6015" s="20" t="s">
        <v>52</v>
      </c>
      <c r="D6015" t="s">
        <v>1595</v>
      </c>
      <c r="E6015"/>
      <c r="F6015"/>
      <c r="G6015" t="s">
        <v>197</v>
      </c>
      <c r="H6015"/>
      <c r="I6015" s="20"/>
    </row>
    <row r="6016" spans="1:9" x14ac:dyDescent="0.25">
      <c r="A6016" s="20" t="s">
        <v>68</v>
      </c>
      <c r="B6016" s="20" t="s">
        <v>824</v>
      </c>
      <c r="C6016" s="20" t="s">
        <v>52</v>
      </c>
      <c r="D6016" t="s">
        <v>1596</v>
      </c>
      <c r="E6016"/>
      <c r="F6016"/>
      <c r="G6016" t="s">
        <v>197</v>
      </c>
      <c r="H6016"/>
      <c r="I6016" s="20"/>
    </row>
    <row r="6017" spans="1:9" x14ac:dyDescent="0.25">
      <c r="A6017" s="20" t="s">
        <v>68</v>
      </c>
      <c r="B6017" s="20" t="s">
        <v>824</v>
      </c>
      <c r="C6017" s="20" t="s">
        <v>52</v>
      </c>
      <c r="D6017" t="s">
        <v>1596</v>
      </c>
      <c r="E6017"/>
      <c r="F6017"/>
      <c r="G6017" t="s">
        <v>197</v>
      </c>
      <c r="H6017"/>
      <c r="I6017" s="20"/>
    </row>
    <row r="6018" spans="1:9" x14ac:dyDescent="0.25">
      <c r="A6018" s="20" t="s">
        <v>68</v>
      </c>
      <c r="B6018" s="20" t="s">
        <v>824</v>
      </c>
      <c r="C6018" s="20" t="s">
        <v>52</v>
      </c>
      <c r="D6018" t="s">
        <v>1596</v>
      </c>
      <c r="E6018"/>
      <c r="F6018"/>
      <c r="G6018" t="s">
        <v>197</v>
      </c>
      <c r="H6018"/>
      <c r="I6018" s="20"/>
    </row>
    <row r="6019" spans="1:9" x14ac:dyDescent="0.25">
      <c r="A6019" s="20" t="s">
        <v>68</v>
      </c>
      <c r="B6019" s="20" t="s">
        <v>824</v>
      </c>
      <c r="C6019" s="20" t="s">
        <v>52</v>
      </c>
      <c r="D6019" t="s">
        <v>1596</v>
      </c>
      <c r="E6019"/>
      <c r="F6019"/>
      <c r="G6019" t="s">
        <v>197</v>
      </c>
      <c r="H6019"/>
      <c r="I6019" s="20"/>
    </row>
    <row r="6020" spans="1:9" x14ac:dyDescent="0.25">
      <c r="A6020" s="20" t="s">
        <v>68</v>
      </c>
      <c r="B6020" s="20" t="s">
        <v>824</v>
      </c>
      <c r="C6020" s="20" t="s">
        <v>52</v>
      </c>
      <c r="D6020" t="s">
        <v>1596</v>
      </c>
      <c r="E6020"/>
      <c r="F6020"/>
      <c r="G6020" t="s">
        <v>197</v>
      </c>
      <c r="H6020"/>
      <c r="I6020" s="20"/>
    </row>
    <row r="6021" spans="1:9" x14ac:dyDescent="0.25">
      <c r="A6021" s="20" t="s">
        <v>68</v>
      </c>
      <c r="B6021" s="20" t="s">
        <v>824</v>
      </c>
      <c r="C6021" s="20" t="s">
        <v>52</v>
      </c>
      <c r="D6021" t="s">
        <v>1597</v>
      </c>
      <c r="E6021"/>
      <c r="F6021"/>
      <c r="G6021" t="s">
        <v>197</v>
      </c>
      <c r="H6021"/>
      <c r="I6021" s="20"/>
    </row>
    <row r="6022" spans="1:9" x14ac:dyDescent="0.25">
      <c r="A6022" s="20" t="s">
        <v>68</v>
      </c>
      <c r="B6022" s="20" t="s">
        <v>824</v>
      </c>
      <c r="C6022" s="20" t="s">
        <v>52</v>
      </c>
      <c r="D6022" t="s">
        <v>1598</v>
      </c>
      <c r="E6022"/>
      <c r="F6022"/>
      <c r="G6022" t="s">
        <v>197</v>
      </c>
      <c r="H6022"/>
      <c r="I6022" s="20"/>
    </row>
    <row r="6023" spans="1:9" x14ac:dyDescent="0.25">
      <c r="A6023" s="20" t="s">
        <v>68</v>
      </c>
      <c r="B6023" s="20" t="s">
        <v>824</v>
      </c>
      <c r="C6023" s="20" t="s">
        <v>52</v>
      </c>
      <c r="D6023" t="s">
        <v>1599</v>
      </c>
      <c r="E6023"/>
      <c r="F6023"/>
      <c r="G6023" t="s">
        <v>197</v>
      </c>
      <c r="H6023"/>
      <c r="I6023" s="20"/>
    </row>
    <row r="6024" spans="1:9" x14ac:dyDescent="0.25">
      <c r="A6024" s="20" t="s">
        <v>68</v>
      </c>
      <c r="B6024" s="20" t="s">
        <v>824</v>
      </c>
      <c r="C6024" s="20" t="s">
        <v>52</v>
      </c>
      <c r="D6024" t="s">
        <v>1600</v>
      </c>
      <c r="E6024"/>
      <c r="F6024"/>
      <c r="G6024" t="s">
        <v>197</v>
      </c>
      <c r="H6024"/>
      <c r="I6024" s="20"/>
    </row>
    <row r="6025" spans="1:9" x14ac:dyDescent="0.25">
      <c r="A6025" s="20" t="s">
        <v>68</v>
      </c>
      <c r="B6025" s="20" t="s">
        <v>824</v>
      </c>
      <c r="C6025" s="20" t="s">
        <v>52</v>
      </c>
      <c r="D6025" t="s">
        <v>1601</v>
      </c>
      <c r="E6025"/>
      <c r="F6025"/>
      <c r="G6025" t="s">
        <v>197</v>
      </c>
      <c r="H6025"/>
      <c r="I6025" s="20"/>
    </row>
    <row r="6026" spans="1:9" x14ac:dyDescent="0.25">
      <c r="A6026" s="20" t="s">
        <v>68</v>
      </c>
      <c r="B6026" s="20" t="s">
        <v>824</v>
      </c>
      <c r="C6026" s="20" t="s">
        <v>52</v>
      </c>
      <c r="D6026" t="s">
        <v>1606</v>
      </c>
      <c r="E6026"/>
      <c r="F6026"/>
      <c r="G6026" t="s">
        <v>100</v>
      </c>
      <c r="H6026" s="12" t="s">
        <v>101</v>
      </c>
      <c r="I6026" s="20">
        <v>20</v>
      </c>
    </row>
    <row r="6027" spans="1:9" x14ac:dyDescent="0.25">
      <c r="A6027" s="20" t="s">
        <v>68</v>
      </c>
      <c r="B6027" s="20" t="s">
        <v>824</v>
      </c>
      <c r="C6027" s="20" t="s">
        <v>52</v>
      </c>
      <c r="D6027" t="s">
        <v>1607</v>
      </c>
      <c r="E6027"/>
      <c r="F6027"/>
      <c r="G6027" t="s">
        <v>710</v>
      </c>
      <c r="H6027" t="s">
        <v>96</v>
      </c>
      <c r="I6027" s="20">
        <v>1</v>
      </c>
    </row>
    <row r="6028" spans="1:9" x14ac:dyDescent="0.25">
      <c r="A6028" s="20" t="s">
        <v>68</v>
      </c>
      <c r="B6028" s="20" t="s">
        <v>824</v>
      </c>
      <c r="C6028" s="20" t="s">
        <v>52</v>
      </c>
      <c r="D6028" t="s">
        <v>1608</v>
      </c>
      <c r="E6028"/>
      <c r="F6028"/>
      <c r="G6028" t="s">
        <v>1055</v>
      </c>
      <c r="H6028" t="s">
        <v>96</v>
      </c>
      <c r="I6028" s="20">
        <v>1</v>
      </c>
    </row>
    <row r="6029" spans="1:9" x14ac:dyDescent="0.25">
      <c r="A6029" s="20" t="s">
        <v>68</v>
      </c>
      <c r="B6029" s="20" t="s">
        <v>824</v>
      </c>
      <c r="C6029" s="20" t="s">
        <v>52</v>
      </c>
      <c r="D6029" t="s">
        <v>1609</v>
      </c>
      <c r="E6029"/>
      <c r="F6029"/>
      <c r="G6029" t="s">
        <v>1634</v>
      </c>
      <c r="H6029" t="s">
        <v>96</v>
      </c>
      <c r="I6029" s="20">
        <v>1</v>
      </c>
    </row>
    <row r="6030" spans="1:9" x14ac:dyDescent="0.25">
      <c r="A6030" s="20" t="s">
        <v>68</v>
      </c>
      <c r="B6030" s="20" t="s">
        <v>824</v>
      </c>
      <c r="C6030" s="20" t="s">
        <v>52</v>
      </c>
      <c r="D6030" t="s">
        <v>1610</v>
      </c>
      <c r="E6030"/>
      <c r="F6030"/>
      <c r="G6030"/>
      <c r="H6030"/>
      <c r="I6030" s="20"/>
    </row>
    <row r="6031" spans="1:9" x14ac:dyDescent="0.25">
      <c r="A6031" s="20" t="s">
        <v>68</v>
      </c>
      <c r="B6031" s="20" t="s">
        <v>824</v>
      </c>
      <c r="C6031" s="20" t="s">
        <v>52</v>
      </c>
      <c r="D6031" t="s">
        <v>1611</v>
      </c>
      <c r="E6031"/>
      <c r="F6031"/>
      <c r="G6031"/>
      <c r="H6031" t="s">
        <v>96</v>
      </c>
      <c r="I6031" s="20">
        <v>1</v>
      </c>
    </row>
    <row r="6032" spans="1:9" x14ac:dyDescent="0.25">
      <c r="A6032" s="20" t="s">
        <v>68</v>
      </c>
      <c r="B6032" s="20" t="s">
        <v>824</v>
      </c>
      <c r="C6032" s="20" t="s">
        <v>52</v>
      </c>
      <c r="D6032" t="s">
        <v>1612</v>
      </c>
      <c r="E6032"/>
      <c r="F6032"/>
      <c r="G6032" t="s">
        <v>1620</v>
      </c>
      <c r="H6032" s="12" t="s">
        <v>101</v>
      </c>
      <c r="I6032" s="20">
        <v>35</v>
      </c>
    </row>
    <row r="6033" spans="1:9" x14ac:dyDescent="0.25">
      <c r="A6033" s="20" t="s">
        <v>68</v>
      </c>
      <c r="B6033" s="20" t="s">
        <v>824</v>
      </c>
      <c r="C6033" s="20" t="s">
        <v>52</v>
      </c>
      <c r="D6033" t="s">
        <v>1614</v>
      </c>
      <c r="E6033"/>
      <c r="F6033"/>
      <c r="G6033" t="s">
        <v>1621</v>
      </c>
      <c r="H6033" t="s">
        <v>96</v>
      </c>
      <c r="I6033" s="20">
        <v>1</v>
      </c>
    </row>
    <row r="6034" spans="1:9" x14ac:dyDescent="0.25">
      <c r="A6034" s="20" t="s">
        <v>68</v>
      </c>
      <c r="B6034" s="20" t="s">
        <v>824</v>
      </c>
      <c r="C6034" s="20" t="s">
        <v>52</v>
      </c>
      <c r="D6034" t="s">
        <v>1615</v>
      </c>
      <c r="E6034"/>
      <c r="F6034"/>
      <c r="G6034" t="s">
        <v>1602</v>
      </c>
      <c r="H6034" t="s">
        <v>96</v>
      </c>
      <c r="I6034" s="20">
        <v>1</v>
      </c>
    </row>
    <row r="6035" spans="1:9" x14ac:dyDescent="0.25">
      <c r="A6035" s="20" t="s">
        <v>68</v>
      </c>
      <c r="B6035" s="20" t="s">
        <v>824</v>
      </c>
      <c r="C6035" s="20" t="s">
        <v>52</v>
      </c>
      <c r="D6035" t="s">
        <v>1616</v>
      </c>
      <c r="E6035"/>
      <c r="F6035"/>
      <c r="G6035" t="s">
        <v>1603</v>
      </c>
      <c r="H6035" t="s">
        <v>96</v>
      </c>
      <c r="I6035" s="20">
        <v>1</v>
      </c>
    </row>
    <row r="6036" spans="1:9" x14ac:dyDescent="0.25">
      <c r="A6036" s="20" t="s">
        <v>68</v>
      </c>
      <c r="B6036" s="20" t="s">
        <v>824</v>
      </c>
      <c r="C6036" s="20" t="s">
        <v>52</v>
      </c>
      <c r="D6036" t="s">
        <v>1617</v>
      </c>
      <c r="E6036"/>
      <c r="F6036"/>
      <c r="G6036"/>
      <c r="H6036"/>
      <c r="I6036" s="20"/>
    </row>
    <row r="6037" spans="1:9" x14ac:dyDescent="0.25">
      <c r="A6037" s="20" t="s">
        <v>68</v>
      </c>
      <c r="B6037" s="20" t="s">
        <v>824</v>
      </c>
      <c r="C6037" s="20" t="s">
        <v>52</v>
      </c>
      <c r="D6037" t="s">
        <v>1618</v>
      </c>
      <c r="E6037"/>
      <c r="F6037"/>
      <c r="G6037" t="s">
        <v>760</v>
      </c>
      <c r="H6037" s="12" t="s">
        <v>101</v>
      </c>
      <c r="I6037" s="20">
        <f>1.8*2</f>
        <v>3.6</v>
      </c>
    </row>
    <row r="6038" spans="1:9" x14ac:dyDescent="0.25">
      <c r="A6038" s="20" t="s">
        <v>68</v>
      </c>
      <c r="B6038" s="20" t="s">
        <v>824</v>
      </c>
      <c r="C6038" s="20" t="s">
        <v>52</v>
      </c>
      <c r="D6038" t="s">
        <v>1619</v>
      </c>
      <c r="E6038"/>
      <c r="F6038"/>
      <c r="G6038" t="s">
        <v>760</v>
      </c>
      <c r="H6038" s="12" t="s">
        <v>101</v>
      </c>
      <c r="I6038" s="20">
        <v>1.1000000000000001</v>
      </c>
    </row>
    <row r="6039" spans="1:9" x14ac:dyDescent="0.25">
      <c r="A6039" s="20" t="s">
        <v>68</v>
      </c>
      <c r="B6039" s="20" t="s">
        <v>824</v>
      </c>
      <c r="C6039" s="20" t="s">
        <v>52</v>
      </c>
      <c r="D6039" t="s">
        <v>1633</v>
      </c>
      <c r="E6039"/>
      <c r="F6039"/>
      <c r="G6039" t="s">
        <v>1602</v>
      </c>
      <c r="H6039" t="s">
        <v>96</v>
      </c>
      <c r="I6039" s="20">
        <v>1</v>
      </c>
    </row>
    <row r="6040" spans="1:9" x14ac:dyDescent="0.25">
      <c r="A6040" s="20" t="s">
        <v>68</v>
      </c>
      <c r="B6040" s="20" t="s">
        <v>824</v>
      </c>
      <c r="C6040" s="20" t="s">
        <v>7</v>
      </c>
      <c r="D6040" t="s">
        <v>1220</v>
      </c>
      <c r="E6040"/>
      <c r="F6040"/>
      <c r="G6040"/>
      <c r="H6040"/>
      <c r="I6040" s="20"/>
    </row>
    <row r="6041" spans="1:9" x14ac:dyDescent="0.25">
      <c r="A6041" s="20" t="s">
        <v>68</v>
      </c>
      <c r="B6041" s="20" t="s">
        <v>824</v>
      </c>
      <c r="C6041" s="20" t="s">
        <v>7</v>
      </c>
      <c r="D6041" t="s">
        <v>1536</v>
      </c>
      <c r="E6041"/>
      <c r="F6041"/>
      <c r="G6041"/>
      <c r="H6041"/>
      <c r="I6041" s="20"/>
    </row>
    <row r="6042" spans="1:9" x14ac:dyDescent="0.25">
      <c r="A6042" s="20" t="s">
        <v>68</v>
      </c>
      <c r="B6042" s="20" t="s">
        <v>824</v>
      </c>
      <c r="C6042" s="20" t="s">
        <v>7</v>
      </c>
      <c r="D6042" t="s">
        <v>1537</v>
      </c>
      <c r="E6042"/>
      <c r="F6042"/>
      <c r="G6042"/>
      <c r="H6042"/>
      <c r="I6042" s="20"/>
    </row>
    <row r="6043" spans="1:9" x14ac:dyDescent="0.25">
      <c r="A6043" s="20" t="s">
        <v>68</v>
      </c>
      <c r="B6043" s="20" t="s">
        <v>824</v>
      </c>
      <c r="C6043" s="20" t="s">
        <v>7</v>
      </c>
      <c r="D6043" t="s">
        <v>1538</v>
      </c>
      <c r="E6043"/>
      <c r="F6043"/>
      <c r="G6043"/>
      <c r="H6043"/>
      <c r="I6043" s="20"/>
    </row>
    <row r="6044" spans="1:9" x14ac:dyDescent="0.25">
      <c r="A6044" s="20" t="s">
        <v>68</v>
      </c>
      <c r="B6044" s="20" t="s">
        <v>824</v>
      </c>
      <c r="C6044" s="20" t="s">
        <v>7</v>
      </c>
      <c r="D6044" t="s">
        <v>1544</v>
      </c>
      <c r="E6044"/>
      <c r="F6044"/>
      <c r="G6044"/>
      <c r="H6044"/>
      <c r="I6044" s="20"/>
    </row>
    <row r="6045" spans="1:9" x14ac:dyDescent="0.25">
      <c r="A6045" s="20" t="s">
        <v>68</v>
      </c>
      <c r="B6045" s="20" t="s">
        <v>824</v>
      </c>
      <c r="C6045" s="20" t="s">
        <v>7</v>
      </c>
      <c r="D6045" t="s">
        <v>1545</v>
      </c>
      <c r="E6045"/>
      <c r="F6045"/>
      <c r="G6045"/>
      <c r="H6045"/>
      <c r="I6045" s="20"/>
    </row>
    <row r="6046" spans="1:9" x14ac:dyDescent="0.25">
      <c r="A6046" s="20" t="s">
        <v>68</v>
      </c>
      <c r="B6046" s="20" t="s">
        <v>824</v>
      </c>
      <c r="C6046" s="20" t="s">
        <v>7</v>
      </c>
      <c r="D6046" t="s">
        <v>1546</v>
      </c>
      <c r="E6046"/>
      <c r="F6046"/>
      <c r="G6046"/>
      <c r="H6046"/>
      <c r="I6046" s="20"/>
    </row>
    <row r="6047" spans="1:9" x14ac:dyDescent="0.25">
      <c r="A6047" s="20" t="s">
        <v>68</v>
      </c>
      <c r="B6047" s="20" t="s">
        <v>824</v>
      </c>
      <c r="C6047" s="20" t="s">
        <v>7</v>
      </c>
      <c r="D6047" t="s">
        <v>1547</v>
      </c>
      <c r="E6047"/>
      <c r="F6047"/>
      <c r="G6047"/>
      <c r="H6047"/>
      <c r="I6047" s="20"/>
    </row>
    <row r="6048" spans="1:9" x14ac:dyDescent="0.25">
      <c r="A6048" s="20" t="s">
        <v>68</v>
      </c>
      <c r="B6048" s="20" t="s">
        <v>824</v>
      </c>
      <c r="C6048" s="20" t="s">
        <v>7</v>
      </c>
      <c r="D6048" t="s">
        <v>1549</v>
      </c>
      <c r="E6048"/>
      <c r="F6048"/>
      <c r="G6048"/>
      <c r="H6048"/>
      <c r="I6048" s="20"/>
    </row>
    <row r="6049" spans="1:9" x14ac:dyDescent="0.25">
      <c r="A6049" s="20" t="s">
        <v>68</v>
      </c>
      <c r="B6049" s="20" t="s">
        <v>824</v>
      </c>
      <c r="C6049" s="20" t="s">
        <v>7</v>
      </c>
      <c r="D6049" t="s">
        <v>1550</v>
      </c>
      <c r="E6049"/>
      <c r="F6049"/>
      <c r="G6049"/>
      <c r="H6049"/>
      <c r="I6049" s="20"/>
    </row>
    <row r="6050" spans="1:9" x14ac:dyDescent="0.25">
      <c r="A6050" s="20" t="s">
        <v>68</v>
      </c>
      <c r="B6050" s="20" t="s">
        <v>824</v>
      </c>
      <c r="C6050" s="20" t="s">
        <v>7</v>
      </c>
      <c r="D6050" t="s">
        <v>1551</v>
      </c>
      <c r="E6050"/>
      <c r="F6050"/>
      <c r="G6050"/>
      <c r="H6050"/>
      <c r="I6050" s="20"/>
    </row>
    <row r="6051" spans="1:9" x14ac:dyDescent="0.25">
      <c r="A6051" s="20" t="s">
        <v>68</v>
      </c>
      <c r="B6051" s="20" t="s">
        <v>824</v>
      </c>
      <c r="C6051" s="20" t="s">
        <v>7</v>
      </c>
      <c r="D6051" t="s">
        <v>1552</v>
      </c>
      <c r="E6051"/>
      <c r="F6051"/>
      <c r="G6051"/>
      <c r="H6051"/>
      <c r="I6051" s="20"/>
    </row>
    <row r="6052" spans="1:9" x14ac:dyDescent="0.25">
      <c r="A6052" s="20" t="s">
        <v>68</v>
      </c>
      <c r="B6052" s="20" t="s">
        <v>824</v>
      </c>
      <c r="C6052" s="20" t="s">
        <v>7</v>
      </c>
      <c r="D6052" t="s">
        <v>1553</v>
      </c>
      <c r="E6052"/>
      <c r="F6052"/>
      <c r="G6052"/>
      <c r="H6052"/>
      <c r="I6052" s="20"/>
    </row>
    <row r="6053" spans="1:9" x14ac:dyDescent="0.25">
      <c r="A6053" s="20" t="s">
        <v>68</v>
      </c>
      <c r="B6053" s="20" t="s">
        <v>824</v>
      </c>
      <c r="C6053" s="20" t="s">
        <v>7</v>
      </c>
      <c r="D6053" t="s">
        <v>1554</v>
      </c>
      <c r="E6053"/>
      <c r="F6053"/>
      <c r="G6053" t="s">
        <v>197</v>
      </c>
      <c r="H6053"/>
      <c r="I6053" s="20"/>
    </row>
    <row r="6054" spans="1:9" x14ac:dyDescent="0.25">
      <c r="A6054" s="20" t="s">
        <v>68</v>
      </c>
      <c r="B6054" s="20" t="s">
        <v>824</v>
      </c>
      <c r="C6054" s="20" t="s">
        <v>7</v>
      </c>
      <c r="D6054" t="s">
        <v>1555</v>
      </c>
      <c r="E6054"/>
      <c r="F6054"/>
      <c r="G6054"/>
      <c r="H6054"/>
      <c r="I6054" s="20"/>
    </row>
    <row r="6055" spans="1:9" x14ac:dyDescent="0.25">
      <c r="A6055" s="20" t="s">
        <v>68</v>
      </c>
      <c r="B6055" s="20" t="s">
        <v>824</v>
      </c>
      <c r="C6055" s="20" t="s">
        <v>7</v>
      </c>
      <c r="D6055" t="s">
        <v>1556</v>
      </c>
      <c r="E6055"/>
      <c r="F6055"/>
      <c r="G6055"/>
      <c r="H6055"/>
      <c r="I6055" s="20"/>
    </row>
    <row r="6056" spans="1:9" x14ac:dyDescent="0.25">
      <c r="A6056" s="20" t="s">
        <v>68</v>
      </c>
      <c r="B6056" s="20" t="s">
        <v>824</v>
      </c>
      <c r="C6056" s="20" t="s">
        <v>7</v>
      </c>
      <c r="D6056" t="s">
        <v>1557</v>
      </c>
      <c r="E6056"/>
      <c r="F6056"/>
      <c r="G6056"/>
      <c r="H6056"/>
      <c r="I6056" s="20"/>
    </row>
    <row r="6057" spans="1:9" x14ac:dyDescent="0.25">
      <c r="A6057" s="20" t="s">
        <v>68</v>
      </c>
      <c r="B6057" s="20" t="s">
        <v>824</v>
      </c>
      <c r="C6057" s="20" t="s">
        <v>7</v>
      </c>
      <c r="D6057" t="s">
        <v>1558</v>
      </c>
      <c r="E6057"/>
      <c r="F6057"/>
      <c r="G6057" t="s">
        <v>197</v>
      </c>
      <c r="H6057"/>
      <c r="I6057" s="20"/>
    </row>
    <row r="6058" spans="1:9" x14ac:dyDescent="0.25">
      <c r="A6058" s="20" t="s">
        <v>68</v>
      </c>
      <c r="B6058" s="20" t="s">
        <v>824</v>
      </c>
      <c r="C6058" s="20" t="s">
        <v>7</v>
      </c>
      <c r="D6058" t="s">
        <v>1559</v>
      </c>
      <c r="E6058"/>
      <c r="F6058"/>
      <c r="G6058" t="s">
        <v>197</v>
      </c>
      <c r="H6058"/>
      <c r="I6058" s="20"/>
    </row>
    <row r="6059" spans="1:9" x14ac:dyDescent="0.25">
      <c r="A6059" s="20" t="s">
        <v>68</v>
      </c>
      <c r="B6059" s="20" t="s">
        <v>824</v>
      </c>
      <c r="C6059" s="20" t="s">
        <v>7</v>
      </c>
      <c r="D6059" t="s">
        <v>1560</v>
      </c>
      <c r="E6059"/>
      <c r="F6059"/>
      <c r="G6059" t="s">
        <v>197</v>
      </c>
      <c r="H6059"/>
      <c r="I6059" s="20"/>
    </row>
    <row r="6060" spans="1:9" x14ac:dyDescent="0.25">
      <c r="A6060" s="20" t="s">
        <v>68</v>
      </c>
      <c r="B6060" s="20" t="s">
        <v>824</v>
      </c>
      <c r="C6060" s="20" t="s">
        <v>7</v>
      </c>
      <c r="D6060" t="s">
        <v>1561</v>
      </c>
      <c r="E6060"/>
      <c r="F6060"/>
      <c r="G6060" t="s">
        <v>197</v>
      </c>
      <c r="H6060"/>
      <c r="I6060" s="20"/>
    </row>
    <row r="6061" spans="1:9" x14ac:dyDescent="0.25">
      <c r="A6061" s="20" t="s">
        <v>68</v>
      </c>
      <c r="B6061" s="20" t="s">
        <v>824</v>
      </c>
      <c r="C6061" s="20" t="s">
        <v>7</v>
      </c>
      <c r="D6061" t="s">
        <v>1562</v>
      </c>
      <c r="E6061"/>
      <c r="F6061"/>
      <c r="G6061" t="s">
        <v>197</v>
      </c>
      <c r="H6061"/>
      <c r="I6061" s="20"/>
    </row>
    <row r="6062" spans="1:9" x14ac:dyDescent="0.25">
      <c r="A6062" s="20" t="s">
        <v>68</v>
      </c>
      <c r="B6062" s="20" t="s">
        <v>824</v>
      </c>
      <c r="C6062" s="20" t="s">
        <v>7</v>
      </c>
      <c r="D6062" t="s">
        <v>1563</v>
      </c>
      <c r="E6062"/>
      <c r="F6062"/>
      <c r="G6062" t="s">
        <v>197</v>
      </c>
      <c r="H6062"/>
      <c r="I6062" s="20"/>
    </row>
    <row r="6063" spans="1:9" x14ac:dyDescent="0.25">
      <c r="A6063" s="20" t="s">
        <v>68</v>
      </c>
      <c r="B6063" s="20" t="s">
        <v>824</v>
      </c>
      <c r="C6063" s="20" t="s">
        <v>7</v>
      </c>
      <c r="D6063" t="s">
        <v>1564</v>
      </c>
      <c r="E6063"/>
      <c r="F6063"/>
      <c r="G6063" t="s">
        <v>197</v>
      </c>
      <c r="H6063"/>
      <c r="I6063" s="20"/>
    </row>
    <row r="6064" spans="1:9" x14ac:dyDescent="0.25">
      <c r="A6064" s="20" t="s">
        <v>68</v>
      </c>
      <c r="B6064" s="20" t="s">
        <v>824</v>
      </c>
      <c r="C6064" s="20" t="s">
        <v>7</v>
      </c>
      <c r="D6064" t="s">
        <v>1565</v>
      </c>
      <c r="E6064"/>
      <c r="F6064"/>
      <c r="G6064" t="s">
        <v>197</v>
      </c>
      <c r="H6064"/>
      <c r="I6064" s="20"/>
    </row>
    <row r="6065" spans="1:9" x14ac:dyDescent="0.25">
      <c r="A6065" s="20" t="s">
        <v>68</v>
      </c>
      <c r="B6065" s="20" t="s">
        <v>824</v>
      </c>
      <c r="C6065" s="20" t="s">
        <v>7</v>
      </c>
      <c r="D6065" t="s">
        <v>1566</v>
      </c>
      <c r="E6065"/>
      <c r="F6065"/>
      <c r="G6065" t="s">
        <v>197</v>
      </c>
      <c r="H6065"/>
      <c r="I6065" s="20"/>
    </row>
    <row r="6066" spans="1:9" x14ac:dyDescent="0.25">
      <c r="A6066" s="20" t="s">
        <v>68</v>
      </c>
      <c r="B6066" s="20" t="s">
        <v>824</v>
      </c>
      <c r="C6066" s="20" t="s">
        <v>7</v>
      </c>
      <c r="D6066" t="s">
        <v>1567</v>
      </c>
      <c r="E6066"/>
      <c r="F6066"/>
      <c r="G6066" t="s">
        <v>197</v>
      </c>
      <c r="H6066"/>
      <c r="I6066" s="20"/>
    </row>
    <row r="6067" spans="1:9" x14ac:dyDescent="0.25">
      <c r="A6067" s="20" t="s">
        <v>68</v>
      </c>
      <c r="B6067" s="20" t="s">
        <v>824</v>
      </c>
      <c r="C6067" s="20" t="s">
        <v>7</v>
      </c>
      <c r="D6067" t="s">
        <v>1568</v>
      </c>
      <c r="E6067"/>
      <c r="F6067"/>
      <c r="G6067" t="s">
        <v>197</v>
      </c>
      <c r="H6067"/>
      <c r="I6067" s="20"/>
    </row>
    <row r="6068" spans="1:9" x14ac:dyDescent="0.25">
      <c r="A6068" s="20" t="s">
        <v>68</v>
      </c>
      <c r="B6068" s="20" t="s">
        <v>824</v>
      </c>
      <c r="C6068" s="20" t="s">
        <v>7</v>
      </c>
      <c r="D6068" t="s">
        <v>1569</v>
      </c>
      <c r="E6068"/>
      <c r="F6068"/>
      <c r="G6068" t="s">
        <v>197</v>
      </c>
      <c r="H6068"/>
      <c r="I6068" s="20"/>
    </row>
    <row r="6069" spans="1:9" x14ac:dyDescent="0.25">
      <c r="A6069" s="20" t="s">
        <v>68</v>
      </c>
      <c r="B6069" s="20" t="s">
        <v>824</v>
      </c>
      <c r="C6069" s="20" t="s">
        <v>7</v>
      </c>
      <c r="D6069" t="s">
        <v>1570</v>
      </c>
      <c r="E6069"/>
      <c r="F6069"/>
      <c r="G6069" t="s">
        <v>197</v>
      </c>
      <c r="H6069"/>
      <c r="I6069" s="20"/>
    </row>
    <row r="6070" spans="1:9" x14ac:dyDescent="0.25">
      <c r="A6070" s="20" t="s">
        <v>68</v>
      </c>
      <c r="B6070" s="20" t="s">
        <v>824</v>
      </c>
      <c r="C6070" s="20" t="s">
        <v>7</v>
      </c>
      <c r="D6070" t="s">
        <v>1571</v>
      </c>
      <c r="E6070"/>
      <c r="F6070"/>
      <c r="G6070" t="s">
        <v>197</v>
      </c>
      <c r="H6070"/>
      <c r="I6070" s="20"/>
    </row>
    <row r="6071" spans="1:9" x14ac:dyDescent="0.25">
      <c r="A6071" s="20" t="s">
        <v>68</v>
      </c>
      <c r="B6071" s="20" t="s">
        <v>824</v>
      </c>
      <c r="C6071" s="20" t="s">
        <v>7</v>
      </c>
      <c r="D6071" t="s">
        <v>1572</v>
      </c>
      <c r="E6071"/>
      <c r="F6071"/>
      <c r="G6071" t="s">
        <v>197</v>
      </c>
      <c r="H6071"/>
      <c r="I6071" s="20"/>
    </row>
    <row r="6072" spans="1:9" x14ac:dyDescent="0.25">
      <c r="A6072" s="20" t="s">
        <v>68</v>
      </c>
      <c r="B6072" s="20" t="s">
        <v>824</v>
      </c>
      <c r="C6072" s="20" t="s">
        <v>7</v>
      </c>
      <c r="D6072" t="s">
        <v>1573</v>
      </c>
      <c r="E6072"/>
      <c r="F6072"/>
      <c r="G6072" t="s">
        <v>197</v>
      </c>
      <c r="H6072"/>
      <c r="I6072" s="20"/>
    </row>
    <row r="6073" spans="1:9" x14ac:dyDescent="0.25">
      <c r="A6073" s="20" t="s">
        <v>68</v>
      </c>
      <c r="B6073" s="20" t="s">
        <v>824</v>
      </c>
      <c r="C6073" s="20" t="s">
        <v>7</v>
      </c>
      <c r="D6073" t="s">
        <v>1574</v>
      </c>
      <c r="E6073"/>
      <c r="F6073"/>
      <c r="G6073" t="s">
        <v>197</v>
      </c>
      <c r="H6073"/>
      <c r="I6073" s="20"/>
    </row>
    <row r="6074" spans="1:9" x14ac:dyDescent="0.25">
      <c r="A6074" s="20" t="s">
        <v>68</v>
      </c>
      <c r="B6074" s="20" t="s">
        <v>824</v>
      </c>
      <c r="C6074" s="20" t="s">
        <v>7</v>
      </c>
      <c r="D6074" t="s">
        <v>1575</v>
      </c>
      <c r="E6074"/>
      <c r="F6074"/>
      <c r="G6074" t="s">
        <v>197</v>
      </c>
      <c r="H6074"/>
      <c r="I6074" s="20"/>
    </row>
    <row r="6075" spans="1:9" x14ac:dyDescent="0.25">
      <c r="A6075" s="20" t="s">
        <v>68</v>
      </c>
      <c r="B6075" s="20" t="s">
        <v>824</v>
      </c>
      <c r="C6075" s="20" t="s">
        <v>7</v>
      </c>
      <c r="D6075" t="s">
        <v>1575</v>
      </c>
      <c r="E6075"/>
      <c r="F6075"/>
      <c r="G6075" t="s">
        <v>197</v>
      </c>
      <c r="H6075"/>
      <c r="I6075" s="20"/>
    </row>
    <row r="6076" spans="1:9" x14ac:dyDescent="0.25">
      <c r="A6076" s="20" t="s">
        <v>68</v>
      </c>
      <c r="B6076" s="20" t="s">
        <v>824</v>
      </c>
      <c r="C6076" s="20" t="s">
        <v>7</v>
      </c>
      <c r="D6076" t="s">
        <v>1575</v>
      </c>
      <c r="E6076"/>
      <c r="F6076"/>
      <c r="G6076" t="s">
        <v>197</v>
      </c>
      <c r="H6076"/>
      <c r="I6076" s="20"/>
    </row>
    <row r="6077" spans="1:9" x14ac:dyDescent="0.25">
      <c r="A6077" s="20" t="s">
        <v>68</v>
      </c>
      <c r="B6077" s="20" t="s">
        <v>824</v>
      </c>
      <c r="C6077" s="20" t="s">
        <v>7</v>
      </c>
      <c r="D6077" t="s">
        <v>1576</v>
      </c>
      <c r="E6077"/>
      <c r="F6077"/>
      <c r="G6077" t="s">
        <v>197</v>
      </c>
      <c r="H6077"/>
      <c r="I6077" s="20"/>
    </row>
    <row r="6078" spans="1:9" x14ac:dyDescent="0.25">
      <c r="A6078" s="20" t="s">
        <v>68</v>
      </c>
      <c r="B6078" s="20" t="s">
        <v>824</v>
      </c>
      <c r="C6078" s="20" t="s">
        <v>7</v>
      </c>
      <c r="D6078" t="s">
        <v>1577</v>
      </c>
      <c r="E6078"/>
      <c r="F6078"/>
      <c r="G6078" t="s">
        <v>197</v>
      </c>
      <c r="H6078"/>
      <c r="I6078" s="20"/>
    </row>
    <row r="6079" spans="1:9" x14ac:dyDescent="0.25">
      <c r="A6079" s="20" t="s">
        <v>68</v>
      </c>
      <c r="B6079" s="20" t="s">
        <v>824</v>
      </c>
      <c r="C6079" s="20" t="s">
        <v>7</v>
      </c>
      <c r="D6079" t="s">
        <v>1578</v>
      </c>
      <c r="E6079"/>
      <c r="F6079"/>
      <c r="G6079" t="s">
        <v>197</v>
      </c>
      <c r="H6079"/>
      <c r="I6079" s="20"/>
    </row>
    <row r="6080" spans="1:9" x14ac:dyDescent="0.25">
      <c r="A6080" s="20" t="s">
        <v>68</v>
      </c>
      <c r="B6080" s="20" t="s">
        <v>824</v>
      </c>
      <c r="C6080" s="20" t="s">
        <v>7</v>
      </c>
      <c r="D6080" t="s">
        <v>1579</v>
      </c>
      <c r="E6080"/>
      <c r="F6080"/>
      <c r="G6080" t="s">
        <v>197</v>
      </c>
      <c r="H6080"/>
      <c r="I6080" s="20"/>
    </row>
    <row r="6081" spans="1:9" x14ac:dyDescent="0.25">
      <c r="A6081" s="20" t="s">
        <v>68</v>
      </c>
      <c r="B6081" s="20" t="s">
        <v>824</v>
      </c>
      <c r="C6081" s="20" t="s">
        <v>7</v>
      </c>
      <c r="D6081" t="s">
        <v>1580</v>
      </c>
      <c r="E6081"/>
      <c r="F6081"/>
      <c r="G6081" t="s">
        <v>197</v>
      </c>
      <c r="H6081"/>
      <c r="I6081" s="20"/>
    </row>
    <row r="6082" spans="1:9" x14ac:dyDescent="0.25">
      <c r="A6082" s="20" t="s">
        <v>68</v>
      </c>
      <c r="B6082" s="20" t="s">
        <v>824</v>
      </c>
      <c r="C6082" s="20" t="s">
        <v>7</v>
      </c>
      <c r="D6082" t="s">
        <v>1581</v>
      </c>
      <c r="E6082"/>
      <c r="F6082"/>
      <c r="G6082" t="s">
        <v>197</v>
      </c>
      <c r="H6082"/>
      <c r="I6082" s="20"/>
    </row>
    <row r="6083" spans="1:9" x14ac:dyDescent="0.25">
      <c r="A6083" s="20" t="s">
        <v>68</v>
      </c>
      <c r="B6083" s="20" t="s">
        <v>824</v>
      </c>
      <c r="C6083" s="20" t="s">
        <v>7</v>
      </c>
      <c r="D6083" t="s">
        <v>1582</v>
      </c>
      <c r="E6083"/>
      <c r="F6083"/>
      <c r="G6083" t="s">
        <v>197</v>
      </c>
      <c r="H6083"/>
      <c r="I6083" s="20"/>
    </row>
    <row r="6084" spans="1:9" x14ac:dyDescent="0.25">
      <c r="A6084" s="20" t="s">
        <v>68</v>
      </c>
      <c r="B6084" s="20" t="s">
        <v>824</v>
      </c>
      <c r="C6084" s="20" t="s">
        <v>7</v>
      </c>
      <c r="D6084" t="s">
        <v>1583</v>
      </c>
      <c r="E6084"/>
      <c r="F6084"/>
      <c r="G6084" t="s">
        <v>197</v>
      </c>
      <c r="H6084"/>
      <c r="I6084" s="20"/>
    </row>
    <row r="6085" spans="1:9" x14ac:dyDescent="0.25">
      <c r="A6085" s="20" t="s">
        <v>68</v>
      </c>
      <c r="B6085" s="20" t="s">
        <v>824</v>
      </c>
      <c r="C6085" s="20" t="s">
        <v>7</v>
      </c>
      <c r="D6085" t="s">
        <v>1584</v>
      </c>
      <c r="E6085"/>
      <c r="F6085"/>
      <c r="G6085" t="s">
        <v>197</v>
      </c>
      <c r="H6085"/>
      <c r="I6085" s="20"/>
    </row>
    <row r="6086" spans="1:9" x14ac:dyDescent="0.25">
      <c r="A6086" s="20" t="s">
        <v>68</v>
      </c>
      <c r="B6086" s="20" t="s">
        <v>824</v>
      </c>
      <c r="C6086" s="20" t="s">
        <v>7</v>
      </c>
      <c r="D6086" t="s">
        <v>1585</v>
      </c>
      <c r="E6086"/>
      <c r="F6086"/>
      <c r="G6086" t="s">
        <v>197</v>
      </c>
      <c r="H6086"/>
      <c r="I6086" s="20"/>
    </row>
    <row r="6087" spans="1:9" x14ac:dyDescent="0.25">
      <c r="A6087" s="20" t="s">
        <v>68</v>
      </c>
      <c r="B6087" s="20" t="s">
        <v>824</v>
      </c>
      <c r="C6087" s="20" t="s">
        <v>7</v>
      </c>
      <c r="D6087" t="s">
        <v>1586</v>
      </c>
      <c r="E6087"/>
      <c r="F6087"/>
      <c r="G6087" t="s">
        <v>197</v>
      </c>
      <c r="H6087"/>
      <c r="I6087" s="20"/>
    </row>
    <row r="6088" spans="1:9" x14ac:dyDescent="0.25">
      <c r="A6088" s="20" t="s">
        <v>68</v>
      </c>
      <c r="B6088" s="20" t="s">
        <v>824</v>
      </c>
      <c r="C6088" s="20" t="s">
        <v>7</v>
      </c>
      <c r="D6088" t="s">
        <v>1587</v>
      </c>
      <c r="E6088"/>
      <c r="F6088"/>
      <c r="G6088" t="s">
        <v>197</v>
      </c>
      <c r="H6088"/>
      <c r="I6088" s="20"/>
    </row>
    <row r="6089" spans="1:9" x14ac:dyDescent="0.25">
      <c r="A6089" s="20" t="s">
        <v>68</v>
      </c>
      <c r="B6089" s="20" t="s">
        <v>824</v>
      </c>
      <c r="C6089" s="20" t="s">
        <v>7</v>
      </c>
      <c r="D6089" t="s">
        <v>1588</v>
      </c>
      <c r="E6089"/>
      <c r="F6089"/>
      <c r="G6089" t="s">
        <v>197</v>
      </c>
      <c r="H6089"/>
      <c r="I6089" s="20"/>
    </row>
    <row r="6090" spans="1:9" x14ac:dyDescent="0.25">
      <c r="A6090" s="20" t="s">
        <v>68</v>
      </c>
      <c r="B6090" s="20" t="s">
        <v>824</v>
      </c>
      <c r="C6090" s="20" t="s">
        <v>7</v>
      </c>
      <c r="D6090" t="s">
        <v>1589</v>
      </c>
      <c r="E6090"/>
      <c r="F6090"/>
      <c r="G6090" t="s">
        <v>197</v>
      </c>
      <c r="H6090"/>
      <c r="I6090" s="20"/>
    </row>
    <row r="6091" spans="1:9" x14ac:dyDescent="0.25">
      <c r="A6091" s="20" t="s">
        <v>68</v>
      </c>
      <c r="B6091" s="20" t="s">
        <v>824</v>
      </c>
      <c r="C6091" s="20" t="s">
        <v>7</v>
      </c>
      <c r="D6091" t="s">
        <v>1589</v>
      </c>
      <c r="E6091"/>
      <c r="F6091"/>
      <c r="G6091" t="s">
        <v>197</v>
      </c>
      <c r="H6091"/>
      <c r="I6091" s="20"/>
    </row>
    <row r="6092" spans="1:9" x14ac:dyDescent="0.25">
      <c r="A6092" s="20" t="s">
        <v>68</v>
      </c>
      <c r="B6092" s="20" t="s">
        <v>824</v>
      </c>
      <c r="C6092" s="20" t="s">
        <v>7</v>
      </c>
      <c r="D6092" t="s">
        <v>1589</v>
      </c>
      <c r="E6092"/>
      <c r="F6092"/>
      <c r="G6092" t="s">
        <v>197</v>
      </c>
      <c r="H6092"/>
      <c r="I6092" s="20"/>
    </row>
    <row r="6093" spans="1:9" x14ac:dyDescent="0.25">
      <c r="A6093" s="20" t="s">
        <v>68</v>
      </c>
      <c r="B6093" s="20" t="s">
        <v>824</v>
      </c>
      <c r="C6093" s="20" t="s">
        <v>7</v>
      </c>
      <c r="D6093" t="s">
        <v>1590</v>
      </c>
      <c r="E6093"/>
      <c r="F6093"/>
      <c r="G6093" t="s">
        <v>197</v>
      </c>
      <c r="H6093"/>
      <c r="I6093" s="20"/>
    </row>
    <row r="6094" spans="1:9" x14ac:dyDescent="0.25">
      <c r="A6094" s="20" t="s">
        <v>68</v>
      </c>
      <c r="B6094" s="20" t="s">
        <v>824</v>
      </c>
      <c r="C6094" s="20" t="s">
        <v>7</v>
      </c>
      <c r="D6094" t="s">
        <v>1591</v>
      </c>
      <c r="E6094"/>
      <c r="F6094"/>
      <c r="G6094" t="s">
        <v>197</v>
      </c>
      <c r="H6094"/>
      <c r="I6094" s="20"/>
    </row>
    <row r="6095" spans="1:9" x14ac:dyDescent="0.25">
      <c r="A6095" s="20" t="s">
        <v>68</v>
      </c>
      <c r="B6095" s="20" t="s">
        <v>824</v>
      </c>
      <c r="C6095" s="20" t="s">
        <v>7</v>
      </c>
      <c r="D6095" t="s">
        <v>1592</v>
      </c>
      <c r="E6095"/>
      <c r="F6095"/>
      <c r="G6095" t="s">
        <v>197</v>
      </c>
      <c r="H6095"/>
      <c r="I6095" s="20"/>
    </row>
    <row r="6096" spans="1:9" x14ac:dyDescent="0.25">
      <c r="A6096" s="20" t="s">
        <v>68</v>
      </c>
      <c r="B6096" s="20" t="s">
        <v>824</v>
      </c>
      <c r="C6096" s="20" t="s">
        <v>7</v>
      </c>
      <c r="D6096" t="s">
        <v>1593</v>
      </c>
      <c r="E6096"/>
      <c r="F6096"/>
      <c r="G6096" t="s">
        <v>197</v>
      </c>
      <c r="H6096"/>
      <c r="I6096" s="20"/>
    </row>
    <row r="6097" spans="1:9" x14ac:dyDescent="0.25">
      <c r="A6097" s="20" t="s">
        <v>68</v>
      </c>
      <c r="B6097" s="20" t="s">
        <v>824</v>
      </c>
      <c r="C6097" s="20" t="s">
        <v>7</v>
      </c>
      <c r="D6097" t="s">
        <v>1594</v>
      </c>
      <c r="E6097"/>
      <c r="F6097"/>
      <c r="G6097" t="s">
        <v>197</v>
      </c>
      <c r="H6097"/>
      <c r="I6097" s="20"/>
    </row>
    <row r="6098" spans="1:9" x14ac:dyDescent="0.25">
      <c r="A6098" s="20" t="s">
        <v>68</v>
      </c>
      <c r="B6098" s="20" t="s">
        <v>824</v>
      </c>
      <c r="C6098" s="20" t="s">
        <v>7</v>
      </c>
      <c r="D6098" t="s">
        <v>1595</v>
      </c>
      <c r="E6098"/>
      <c r="F6098"/>
      <c r="G6098" t="s">
        <v>197</v>
      </c>
      <c r="H6098"/>
      <c r="I6098" s="20"/>
    </row>
    <row r="6099" spans="1:9" x14ac:dyDescent="0.25">
      <c r="A6099" s="20" t="s">
        <v>68</v>
      </c>
      <c r="B6099" s="20" t="s">
        <v>824</v>
      </c>
      <c r="C6099" s="20" t="s">
        <v>7</v>
      </c>
      <c r="D6099" t="s">
        <v>1596</v>
      </c>
      <c r="E6099"/>
      <c r="F6099"/>
      <c r="G6099" t="s">
        <v>197</v>
      </c>
      <c r="H6099"/>
      <c r="I6099" s="20"/>
    </row>
    <row r="6100" spans="1:9" x14ac:dyDescent="0.25">
      <c r="A6100" s="20" t="s">
        <v>68</v>
      </c>
      <c r="B6100" s="20" t="s">
        <v>824</v>
      </c>
      <c r="C6100" s="20" t="s">
        <v>7</v>
      </c>
      <c r="D6100" t="s">
        <v>1596</v>
      </c>
      <c r="E6100"/>
      <c r="F6100"/>
      <c r="G6100" t="s">
        <v>197</v>
      </c>
      <c r="H6100"/>
      <c r="I6100" s="20"/>
    </row>
    <row r="6101" spans="1:9" x14ac:dyDescent="0.25">
      <c r="A6101" s="20" t="s">
        <v>68</v>
      </c>
      <c r="B6101" s="20" t="s">
        <v>824</v>
      </c>
      <c r="C6101" s="20" t="s">
        <v>7</v>
      </c>
      <c r="D6101" t="s">
        <v>1596</v>
      </c>
      <c r="E6101"/>
      <c r="F6101"/>
      <c r="G6101" t="s">
        <v>197</v>
      </c>
      <c r="H6101"/>
      <c r="I6101" s="20"/>
    </row>
    <row r="6102" spans="1:9" x14ac:dyDescent="0.25">
      <c r="A6102" s="20" t="s">
        <v>68</v>
      </c>
      <c r="B6102" s="20" t="s">
        <v>824</v>
      </c>
      <c r="C6102" s="20" t="s">
        <v>7</v>
      </c>
      <c r="D6102" t="s">
        <v>1596</v>
      </c>
      <c r="E6102"/>
      <c r="F6102"/>
      <c r="G6102" t="s">
        <v>197</v>
      </c>
      <c r="H6102"/>
      <c r="I6102" s="20"/>
    </row>
    <row r="6103" spans="1:9" x14ac:dyDescent="0.25">
      <c r="A6103" s="20" t="s">
        <v>68</v>
      </c>
      <c r="B6103" s="20" t="s">
        <v>824</v>
      </c>
      <c r="C6103" s="20" t="s">
        <v>7</v>
      </c>
      <c r="D6103" t="s">
        <v>1596</v>
      </c>
      <c r="E6103"/>
      <c r="F6103"/>
      <c r="G6103" t="s">
        <v>197</v>
      </c>
      <c r="H6103"/>
      <c r="I6103" s="20"/>
    </row>
    <row r="6104" spans="1:9" x14ac:dyDescent="0.25">
      <c r="A6104" s="20" t="s">
        <v>68</v>
      </c>
      <c r="B6104" s="20" t="s">
        <v>824</v>
      </c>
      <c r="C6104" s="20" t="s">
        <v>7</v>
      </c>
      <c r="D6104" t="s">
        <v>1597</v>
      </c>
      <c r="E6104"/>
      <c r="F6104"/>
      <c r="G6104" t="s">
        <v>197</v>
      </c>
      <c r="H6104"/>
      <c r="I6104" s="20"/>
    </row>
    <row r="6105" spans="1:9" x14ac:dyDescent="0.25">
      <c r="A6105" s="20" t="s">
        <v>68</v>
      </c>
      <c r="B6105" s="20" t="s">
        <v>824</v>
      </c>
      <c r="C6105" s="20" t="s">
        <v>7</v>
      </c>
      <c r="D6105" t="s">
        <v>1598</v>
      </c>
      <c r="E6105"/>
      <c r="F6105"/>
      <c r="G6105" t="s">
        <v>197</v>
      </c>
      <c r="H6105"/>
      <c r="I6105" s="20"/>
    </row>
    <row r="6106" spans="1:9" x14ac:dyDescent="0.25">
      <c r="A6106" s="20" t="s">
        <v>68</v>
      </c>
      <c r="B6106" s="20" t="s">
        <v>824</v>
      </c>
      <c r="C6106" s="20" t="s">
        <v>7</v>
      </c>
      <c r="D6106" t="s">
        <v>1599</v>
      </c>
      <c r="E6106"/>
      <c r="F6106"/>
      <c r="G6106" t="s">
        <v>197</v>
      </c>
      <c r="H6106"/>
      <c r="I6106" s="20"/>
    </row>
    <row r="6107" spans="1:9" x14ac:dyDescent="0.25">
      <c r="A6107" s="20" t="s">
        <v>68</v>
      </c>
      <c r="B6107" s="20" t="s">
        <v>824</v>
      </c>
      <c r="C6107" s="20" t="s">
        <v>7</v>
      </c>
      <c r="D6107" t="s">
        <v>1600</v>
      </c>
      <c r="E6107"/>
      <c r="F6107"/>
      <c r="G6107" t="s">
        <v>197</v>
      </c>
      <c r="H6107"/>
      <c r="I6107" s="20"/>
    </row>
    <row r="6108" spans="1:9" x14ac:dyDescent="0.25">
      <c r="A6108" s="20" t="s">
        <v>68</v>
      </c>
      <c r="B6108" s="20" t="s">
        <v>824</v>
      </c>
      <c r="C6108" s="20" t="s">
        <v>7</v>
      </c>
      <c r="D6108" t="s">
        <v>1601</v>
      </c>
      <c r="E6108"/>
      <c r="F6108"/>
      <c r="G6108" t="s">
        <v>197</v>
      </c>
      <c r="H6108"/>
      <c r="I6108" s="20"/>
    </row>
    <row r="6109" spans="1:9" x14ac:dyDescent="0.25">
      <c r="A6109" s="20" t="s">
        <v>68</v>
      </c>
      <c r="B6109" s="20" t="s">
        <v>824</v>
      </c>
      <c r="C6109" s="20" t="s">
        <v>7</v>
      </c>
      <c r="D6109" t="s">
        <v>1606</v>
      </c>
      <c r="E6109"/>
      <c r="F6109"/>
      <c r="G6109" t="s">
        <v>100</v>
      </c>
      <c r="H6109" s="12" t="s">
        <v>101</v>
      </c>
      <c r="I6109" s="20">
        <v>20</v>
      </c>
    </row>
    <row r="6110" spans="1:9" x14ac:dyDescent="0.25">
      <c r="A6110" s="20" t="s">
        <v>68</v>
      </c>
      <c r="B6110" s="20" t="s">
        <v>824</v>
      </c>
      <c r="C6110" s="20" t="s">
        <v>7</v>
      </c>
      <c r="D6110" t="s">
        <v>1607</v>
      </c>
      <c r="E6110"/>
      <c r="F6110"/>
      <c r="G6110" t="s">
        <v>710</v>
      </c>
      <c r="H6110" t="s">
        <v>96</v>
      </c>
      <c r="I6110" s="20">
        <v>1</v>
      </c>
    </row>
    <row r="6111" spans="1:9" x14ac:dyDescent="0.25">
      <c r="A6111" s="20" t="s">
        <v>68</v>
      </c>
      <c r="B6111" s="20" t="s">
        <v>824</v>
      </c>
      <c r="C6111" s="20" t="s">
        <v>7</v>
      </c>
      <c r="D6111" t="s">
        <v>1608</v>
      </c>
      <c r="E6111"/>
      <c r="F6111"/>
      <c r="G6111" t="s">
        <v>1055</v>
      </c>
      <c r="H6111" t="s">
        <v>96</v>
      </c>
      <c r="I6111" s="20">
        <v>1</v>
      </c>
    </row>
    <row r="6112" spans="1:9" x14ac:dyDescent="0.25">
      <c r="A6112" s="20" t="s">
        <v>68</v>
      </c>
      <c r="B6112" s="20" t="s">
        <v>824</v>
      </c>
      <c r="C6112" s="20" t="s">
        <v>7</v>
      </c>
      <c r="D6112" t="s">
        <v>1609</v>
      </c>
      <c r="E6112"/>
      <c r="F6112"/>
      <c r="G6112" t="s">
        <v>1057</v>
      </c>
      <c r="H6112" t="s">
        <v>96</v>
      </c>
      <c r="I6112" s="20">
        <v>1</v>
      </c>
    </row>
    <row r="6113" spans="1:9" x14ac:dyDescent="0.25">
      <c r="A6113" s="20" t="s">
        <v>68</v>
      </c>
      <c r="B6113" s="20" t="s">
        <v>824</v>
      </c>
      <c r="C6113" s="20" t="s">
        <v>7</v>
      </c>
      <c r="D6113" t="s">
        <v>1610</v>
      </c>
      <c r="E6113"/>
      <c r="F6113"/>
      <c r="G6113"/>
      <c r="H6113"/>
      <c r="I6113" s="20"/>
    </row>
    <row r="6114" spans="1:9" x14ac:dyDescent="0.25">
      <c r="A6114" s="20" t="s">
        <v>68</v>
      </c>
      <c r="B6114" s="20" t="s">
        <v>824</v>
      </c>
      <c r="C6114" s="20" t="s">
        <v>7</v>
      </c>
      <c r="D6114" t="s">
        <v>1623</v>
      </c>
      <c r="E6114"/>
      <c r="F6114"/>
      <c r="G6114"/>
      <c r="H6114" t="s">
        <v>96</v>
      </c>
      <c r="I6114" s="20">
        <v>1</v>
      </c>
    </row>
    <row r="6115" spans="1:9" x14ac:dyDescent="0.25">
      <c r="A6115" s="20" t="s">
        <v>68</v>
      </c>
      <c r="B6115" s="20" t="s">
        <v>824</v>
      </c>
      <c r="C6115" s="20" t="s">
        <v>7</v>
      </c>
      <c r="D6115" t="s">
        <v>1612</v>
      </c>
      <c r="E6115"/>
      <c r="F6115"/>
      <c r="G6115" t="s">
        <v>1620</v>
      </c>
      <c r="H6115" s="12" t="s">
        <v>101</v>
      </c>
      <c r="I6115" s="20">
        <v>35</v>
      </c>
    </row>
    <row r="6116" spans="1:9" x14ac:dyDescent="0.25">
      <c r="A6116" s="20" t="s">
        <v>68</v>
      </c>
      <c r="B6116" s="20" t="s">
        <v>824</v>
      </c>
      <c r="C6116" s="20" t="s">
        <v>7</v>
      </c>
      <c r="D6116" t="s">
        <v>1614</v>
      </c>
      <c r="E6116"/>
      <c r="F6116"/>
      <c r="G6116" t="s">
        <v>1621</v>
      </c>
      <c r="H6116" t="s">
        <v>96</v>
      </c>
      <c r="I6116" s="20">
        <v>1</v>
      </c>
    </row>
    <row r="6117" spans="1:9" x14ac:dyDescent="0.25">
      <c r="A6117" s="20" t="s">
        <v>68</v>
      </c>
      <c r="B6117" s="20" t="s">
        <v>824</v>
      </c>
      <c r="C6117" s="20" t="s">
        <v>7</v>
      </c>
      <c r="D6117" t="s">
        <v>1615</v>
      </c>
      <c r="E6117"/>
      <c r="F6117"/>
      <c r="G6117" t="s">
        <v>1602</v>
      </c>
      <c r="H6117" t="s">
        <v>96</v>
      </c>
      <c r="I6117" s="20">
        <v>1</v>
      </c>
    </row>
    <row r="6118" spans="1:9" x14ac:dyDescent="0.25">
      <c r="A6118" s="20" t="s">
        <v>68</v>
      </c>
      <c r="B6118" s="20" t="s">
        <v>824</v>
      </c>
      <c r="C6118" s="20" t="s">
        <v>7</v>
      </c>
      <c r="D6118" t="s">
        <v>1616</v>
      </c>
      <c r="E6118"/>
      <c r="F6118"/>
      <c r="G6118" t="s">
        <v>1603</v>
      </c>
      <c r="H6118" t="s">
        <v>96</v>
      </c>
      <c r="I6118" s="20">
        <v>1</v>
      </c>
    </row>
    <row r="6119" spans="1:9" x14ac:dyDescent="0.25">
      <c r="A6119" s="20" t="s">
        <v>68</v>
      </c>
      <c r="B6119" s="20" t="s">
        <v>824</v>
      </c>
      <c r="C6119" s="20" t="s">
        <v>7</v>
      </c>
      <c r="D6119" t="s">
        <v>1618</v>
      </c>
      <c r="E6119"/>
      <c r="F6119"/>
      <c r="G6119" t="s">
        <v>760</v>
      </c>
      <c r="H6119" s="12" t="s">
        <v>101</v>
      </c>
      <c r="I6119" s="20">
        <f>1.8*2</f>
        <v>3.6</v>
      </c>
    </row>
    <row r="6120" spans="1:9" x14ac:dyDescent="0.25">
      <c r="A6120" s="20" t="s">
        <v>68</v>
      </c>
      <c r="B6120" s="20" t="s">
        <v>824</v>
      </c>
      <c r="C6120" s="20" t="s">
        <v>7</v>
      </c>
      <c r="D6120" t="s">
        <v>1619</v>
      </c>
      <c r="E6120"/>
      <c r="F6120"/>
      <c r="G6120" t="s">
        <v>760</v>
      </c>
      <c r="H6120" s="12" t="s">
        <v>101</v>
      </c>
      <c r="I6120" s="20">
        <v>1.1000000000000001</v>
      </c>
    </row>
    <row r="6121" spans="1:9" x14ac:dyDescent="0.25">
      <c r="A6121" s="20" t="s">
        <v>68</v>
      </c>
      <c r="B6121" s="20" t="s">
        <v>824</v>
      </c>
      <c r="C6121" s="20" t="s">
        <v>7</v>
      </c>
      <c r="D6121" t="s">
        <v>1314</v>
      </c>
      <c r="E6121"/>
      <c r="F6121"/>
      <c r="G6121" t="s">
        <v>1629</v>
      </c>
      <c r="H6121" s="12" t="s">
        <v>101</v>
      </c>
      <c r="I6121" s="20">
        <v>350</v>
      </c>
    </row>
    <row r="6122" spans="1:9" x14ac:dyDescent="0.25">
      <c r="A6122" s="20" t="s">
        <v>68</v>
      </c>
      <c r="B6122" s="20" t="s">
        <v>824</v>
      </c>
      <c r="C6122" s="20" t="s">
        <v>7</v>
      </c>
      <c r="D6122" t="s">
        <v>1624</v>
      </c>
      <c r="E6122"/>
      <c r="F6122"/>
      <c r="G6122"/>
      <c r="H6122"/>
      <c r="I6122" s="20"/>
    </row>
    <row r="6123" spans="1:9" x14ac:dyDescent="0.25">
      <c r="A6123" s="20" t="s">
        <v>68</v>
      </c>
      <c r="B6123" s="20" t="s">
        <v>824</v>
      </c>
      <c r="C6123" s="20" t="s">
        <v>7</v>
      </c>
      <c r="D6123" t="s">
        <v>1625</v>
      </c>
      <c r="E6123"/>
      <c r="F6123"/>
      <c r="G6123" t="s">
        <v>1630</v>
      </c>
      <c r="H6123" t="s">
        <v>96</v>
      </c>
      <c r="I6123" s="20">
        <v>1</v>
      </c>
    </row>
    <row r="6124" spans="1:9" x14ac:dyDescent="0.25">
      <c r="A6124" s="20" t="s">
        <v>68</v>
      </c>
      <c r="B6124" s="20" t="s">
        <v>824</v>
      </c>
      <c r="C6124" s="20" t="s">
        <v>7</v>
      </c>
      <c r="D6124" t="s">
        <v>1626</v>
      </c>
      <c r="E6124"/>
      <c r="F6124"/>
      <c r="G6124"/>
      <c r="H6124"/>
      <c r="I6124" s="20"/>
    </row>
    <row r="6125" spans="1:9" x14ac:dyDescent="0.25">
      <c r="A6125" s="20" t="s">
        <v>68</v>
      </c>
      <c r="B6125" s="20" t="s">
        <v>824</v>
      </c>
      <c r="C6125" s="20" t="s">
        <v>7</v>
      </c>
      <c r="D6125" t="s">
        <v>1627</v>
      </c>
      <c r="E6125"/>
      <c r="F6125"/>
      <c r="G6125" t="s">
        <v>1631</v>
      </c>
      <c r="H6125" t="s">
        <v>96</v>
      </c>
      <c r="I6125" s="20">
        <v>1</v>
      </c>
    </row>
    <row r="6126" spans="1:9" x14ac:dyDescent="0.25">
      <c r="A6126" s="20" t="s">
        <v>68</v>
      </c>
      <c r="B6126" s="20" t="s">
        <v>824</v>
      </c>
      <c r="C6126" s="20" t="s">
        <v>7</v>
      </c>
      <c r="D6126" t="s">
        <v>1635</v>
      </c>
      <c r="E6126"/>
      <c r="F6126"/>
      <c r="G6126" t="s">
        <v>1641</v>
      </c>
      <c r="H6126" t="s">
        <v>96</v>
      </c>
      <c r="I6126" s="20">
        <v>1</v>
      </c>
    </row>
    <row r="6127" spans="1:9" x14ac:dyDescent="0.25">
      <c r="A6127" s="20" t="s">
        <v>68</v>
      </c>
      <c r="B6127" s="20" t="s">
        <v>824</v>
      </c>
      <c r="C6127" s="20" t="s">
        <v>7</v>
      </c>
      <c r="D6127" t="s">
        <v>1636</v>
      </c>
      <c r="E6127"/>
      <c r="F6127"/>
      <c r="G6127" t="s">
        <v>1642</v>
      </c>
      <c r="H6127"/>
      <c r="I6127" s="20"/>
    </row>
    <row r="6128" spans="1:9" x14ac:dyDescent="0.25">
      <c r="A6128" s="20" t="s">
        <v>68</v>
      </c>
      <c r="B6128" s="20" t="s">
        <v>824</v>
      </c>
      <c r="C6128" s="20" t="s">
        <v>7</v>
      </c>
      <c r="D6128" t="s">
        <v>1637</v>
      </c>
      <c r="E6128"/>
      <c r="F6128"/>
      <c r="G6128" t="s">
        <v>1621</v>
      </c>
      <c r="H6128" t="s">
        <v>96</v>
      </c>
      <c r="I6128" s="20">
        <v>1</v>
      </c>
    </row>
    <row r="6129" spans="1:9" x14ac:dyDescent="0.25">
      <c r="A6129" s="20" t="s">
        <v>68</v>
      </c>
      <c r="B6129" s="20" t="s">
        <v>824</v>
      </c>
      <c r="C6129" s="20" t="s">
        <v>7</v>
      </c>
      <c r="D6129" t="s">
        <v>1638</v>
      </c>
      <c r="E6129"/>
      <c r="F6129"/>
      <c r="G6129" t="s">
        <v>1643</v>
      </c>
      <c r="H6129"/>
      <c r="I6129" s="20"/>
    </row>
    <row r="6130" spans="1:9" x14ac:dyDescent="0.25">
      <c r="A6130" s="20" t="s">
        <v>68</v>
      </c>
      <c r="B6130" s="20" t="s">
        <v>824</v>
      </c>
      <c r="C6130" s="20" t="s">
        <v>7</v>
      </c>
      <c r="D6130" t="s">
        <v>1628</v>
      </c>
      <c r="E6130"/>
      <c r="F6130"/>
      <c r="G6130" t="s">
        <v>1632</v>
      </c>
      <c r="H6130" t="s">
        <v>96</v>
      </c>
      <c r="I6130" s="20">
        <v>1</v>
      </c>
    </row>
    <row r="6131" spans="1:9" x14ac:dyDescent="0.25">
      <c r="A6131" s="20" t="s">
        <v>68</v>
      </c>
      <c r="B6131" s="20" t="s">
        <v>824</v>
      </c>
      <c r="C6131" s="20" t="s">
        <v>7</v>
      </c>
      <c r="D6131" t="s">
        <v>1639</v>
      </c>
      <c r="E6131"/>
      <c r="F6131"/>
      <c r="G6131" t="s">
        <v>1644</v>
      </c>
      <c r="H6131" t="s">
        <v>96</v>
      </c>
      <c r="I6131" s="20">
        <v>1</v>
      </c>
    </row>
    <row r="6132" spans="1:9" x14ac:dyDescent="0.25">
      <c r="A6132" s="20" t="s">
        <v>68</v>
      </c>
      <c r="B6132" s="20" t="s">
        <v>824</v>
      </c>
      <c r="C6132" s="20" t="s">
        <v>7</v>
      </c>
      <c r="D6132" t="s">
        <v>1640</v>
      </c>
      <c r="E6132"/>
      <c r="F6132"/>
      <c r="G6132" t="s">
        <v>1645</v>
      </c>
      <c r="H6132" t="s">
        <v>96</v>
      </c>
      <c r="I6132" s="20">
        <v>1</v>
      </c>
    </row>
    <row r="6133" spans="1:9" x14ac:dyDescent="0.25">
      <c r="A6133" s="20" t="s">
        <v>68</v>
      </c>
      <c r="B6133" s="20" t="s">
        <v>824</v>
      </c>
      <c r="C6133" s="20" t="s">
        <v>7</v>
      </c>
      <c r="D6133" t="s">
        <v>1639</v>
      </c>
      <c r="E6133"/>
      <c r="F6133"/>
      <c r="G6133" t="s">
        <v>1646</v>
      </c>
      <c r="H6133" t="s">
        <v>96</v>
      </c>
      <c r="I6133" s="20">
        <v>1</v>
      </c>
    </row>
    <row r="6134" spans="1:9" x14ac:dyDescent="0.25">
      <c r="A6134" s="20" t="s">
        <v>68</v>
      </c>
      <c r="B6134" s="20" t="s">
        <v>824</v>
      </c>
      <c r="C6134" s="20" t="s">
        <v>85</v>
      </c>
      <c r="D6134" t="s">
        <v>1220</v>
      </c>
      <c r="E6134"/>
      <c r="F6134"/>
      <c r="G6134"/>
      <c r="H6134"/>
      <c r="I6134" s="20"/>
    </row>
    <row r="6135" spans="1:9" x14ac:dyDescent="0.25">
      <c r="A6135" s="20" t="s">
        <v>68</v>
      </c>
      <c r="B6135" s="20" t="s">
        <v>824</v>
      </c>
      <c r="C6135" s="20" t="s">
        <v>85</v>
      </c>
      <c r="D6135" t="s">
        <v>1536</v>
      </c>
      <c r="E6135"/>
      <c r="F6135"/>
      <c r="G6135"/>
      <c r="H6135"/>
      <c r="I6135" s="20"/>
    </row>
    <row r="6136" spans="1:9" x14ac:dyDescent="0.25">
      <c r="A6136" s="20" t="s">
        <v>68</v>
      </c>
      <c r="B6136" s="20" t="s">
        <v>824</v>
      </c>
      <c r="C6136" s="20" t="s">
        <v>85</v>
      </c>
      <c r="D6136" t="s">
        <v>1537</v>
      </c>
      <c r="E6136"/>
      <c r="F6136"/>
      <c r="G6136"/>
      <c r="H6136"/>
      <c r="I6136" s="20"/>
    </row>
    <row r="6137" spans="1:9" x14ac:dyDescent="0.25">
      <c r="A6137" s="20" t="s">
        <v>68</v>
      </c>
      <c r="B6137" s="20" t="s">
        <v>824</v>
      </c>
      <c r="C6137" s="20" t="s">
        <v>85</v>
      </c>
      <c r="D6137" t="s">
        <v>1538</v>
      </c>
      <c r="E6137"/>
      <c r="F6137"/>
      <c r="G6137"/>
      <c r="H6137"/>
      <c r="I6137" s="20"/>
    </row>
    <row r="6138" spans="1:9" x14ac:dyDescent="0.25">
      <c r="A6138" s="20" t="s">
        <v>68</v>
      </c>
      <c r="B6138" s="20" t="s">
        <v>824</v>
      </c>
      <c r="C6138" s="20" t="s">
        <v>85</v>
      </c>
      <c r="D6138" t="s">
        <v>1539</v>
      </c>
      <c r="E6138"/>
      <c r="F6138"/>
      <c r="G6138"/>
      <c r="H6138"/>
      <c r="I6138" s="20"/>
    </row>
    <row r="6139" spans="1:9" x14ac:dyDescent="0.25">
      <c r="A6139" s="20" t="s">
        <v>68</v>
      </c>
      <c r="B6139" s="20" t="s">
        <v>824</v>
      </c>
      <c r="C6139" s="20" t="s">
        <v>85</v>
      </c>
      <c r="D6139" t="s">
        <v>1544</v>
      </c>
      <c r="E6139"/>
      <c r="F6139"/>
      <c r="G6139"/>
      <c r="H6139"/>
      <c r="I6139" s="20"/>
    </row>
    <row r="6140" spans="1:9" x14ac:dyDescent="0.25">
      <c r="A6140" s="20" t="s">
        <v>68</v>
      </c>
      <c r="B6140" s="20" t="s">
        <v>824</v>
      </c>
      <c r="C6140" s="20" t="s">
        <v>85</v>
      </c>
      <c r="D6140" t="s">
        <v>1545</v>
      </c>
      <c r="E6140"/>
      <c r="F6140"/>
      <c r="G6140"/>
      <c r="H6140"/>
      <c r="I6140" s="20"/>
    </row>
    <row r="6141" spans="1:9" x14ac:dyDescent="0.25">
      <c r="A6141" s="20" t="s">
        <v>68</v>
      </c>
      <c r="B6141" s="20" t="s">
        <v>824</v>
      </c>
      <c r="C6141" s="20" t="s">
        <v>85</v>
      </c>
      <c r="D6141" t="s">
        <v>1546</v>
      </c>
      <c r="E6141"/>
      <c r="F6141"/>
      <c r="G6141"/>
      <c r="H6141"/>
      <c r="I6141" s="20"/>
    </row>
    <row r="6142" spans="1:9" x14ac:dyDescent="0.25">
      <c r="A6142" s="20" t="s">
        <v>68</v>
      </c>
      <c r="B6142" s="20" t="s">
        <v>824</v>
      </c>
      <c r="C6142" s="20" t="s">
        <v>85</v>
      </c>
      <c r="D6142" t="s">
        <v>1547</v>
      </c>
      <c r="E6142"/>
      <c r="F6142"/>
      <c r="G6142"/>
      <c r="H6142"/>
      <c r="I6142" s="20"/>
    </row>
    <row r="6143" spans="1:9" x14ac:dyDescent="0.25">
      <c r="A6143" s="20" t="s">
        <v>68</v>
      </c>
      <c r="B6143" s="20" t="s">
        <v>824</v>
      </c>
      <c r="C6143" s="20" t="s">
        <v>85</v>
      </c>
      <c r="D6143" t="s">
        <v>1549</v>
      </c>
      <c r="E6143"/>
      <c r="F6143"/>
      <c r="G6143"/>
      <c r="H6143"/>
      <c r="I6143" s="20"/>
    </row>
    <row r="6144" spans="1:9" x14ac:dyDescent="0.25">
      <c r="A6144" s="20" t="s">
        <v>68</v>
      </c>
      <c r="B6144" s="20" t="s">
        <v>824</v>
      </c>
      <c r="C6144" s="20" t="s">
        <v>85</v>
      </c>
      <c r="D6144" t="s">
        <v>1550</v>
      </c>
      <c r="E6144"/>
      <c r="F6144"/>
      <c r="G6144"/>
      <c r="H6144"/>
      <c r="I6144" s="20"/>
    </row>
    <row r="6145" spans="1:9" x14ac:dyDescent="0.25">
      <c r="A6145" s="20" t="s">
        <v>68</v>
      </c>
      <c r="B6145" s="20" t="s">
        <v>824</v>
      </c>
      <c r="C6145" s="20" t="s">
        <v>85</v>
      </c>
      <c r="D6145" t="s">
        <v>1551</v>
      </c>
      <c r="E6145"/>
      <c r="F6145"/>
      <c r="G6145"/>
      <c r="H6145"/>
      <c r="I6145" s="20"/>
    </row>
    <row r="6146" spans="1:9" x14ac:dyDescent="0.25">
      <c r="A6146" s="20" t="s">
        <v>68</v>
      </c>
      <c r="B6146" s="20" t="s">
        <v>824</v>
      </c>
      <c r="C6146" s="20" t="s">
        <v>85</v>
      </c>
      <c r="D6146" t="s">
        <v>1552</v>
      </c>
      <c r="E6146"/>
      <c r="F6146"/>
      <c r="G6146"/>
      <c r="H6146"/>
      <c r="I6146" s="20"/>
    </row>
    <row r="6147" spans="1:9" x14ac:dyDescent="0.25">
      <c r="A6147" s="20" t="s">
        <v>68</v>
      </c>
      <c r="B6147" s="20" t="s">
        <v>824</v>
      </c>
      <c r="C6147" s="20" t="s">
        <v>85</v>
      </c>
      <c r="D6147" t="s">
        <v>1553</v>
      </c>
      <c r="E6147"/>
      <c r="F6147"/>
      <c r="G6147" t="s">
        <v>197</v>
      </c>
      <c r="H6147"/>
      <c r="I6147" s="20"/>
    </row>
    <row r="6148" spans="1:9" x14ac:dyDescent="0.25">
      <c r="A6148" s="20" t="s">
        <v>68</v>
      </c>
      <c r="B6148" s="20" t="s">
        <v>824</v>
      </c>
      <c r="C6148" s="20" t="s">
        <v>85</v>
      </c>
      <c r="D6148" t="s">
        <v>1554</v>
      </c>
      <c r="E6148"/>
      <c r="F6148"/>
      <c r="G6148"/>
      <c r="H6148"/>
      <c r="I6148" s="20"/>
    </row>
    <row r="6149" spans="1:9" x14ac:dyDescent="0.25">
      <c r="A6149" s="20" t="s">
        <v>68</v>
      </c>
      <c r="B6149" s="20" t="s">
        <v>824</v>
      </c>
      <c r="C6149" s="20" t="s">
        <v>85</v>
      </c>
      <c r="D6149" t="s">
        <v>1555</v>
      </c>
      <c r="E6149"/>
      <c r="F6149"/>
      <c r="G6149"/>
      <c r="H6149"/>
      <c r="I6149" s="20"/>
    </row>
    <row r="6150" spans="1:9" x14ac:dyDescent="0.25">
      <c r="A6150" s="20" t="s">
        <v>68</v>
      </c>
      <c r="B6150" s="20" t="s">
        <v>824</v>
      </c>
      <c r="C6150" s="20" t="s">
        <v>85</v>
      </c>
      <c r="D6150" t="s">
        <v>1556</v>
      </c>
      <c r="E6150"/>
      <c r="F6150"/>
      <c r="G6150"/>
      <c r="H6150"/>
      <c r="I6150" s="20"/>
    </row>
    <row r="6151" spans="1:9" x14ac:dyDescent="0.25">
      <c r="A6151" s="20" t="s">
        <v>68</v>
      </c>
      <c r="B6151" s="20" t="s">
        <v>824</v>
      </c>
      <c r="C6151" s="20" t="s">
        <v>85</v>
      </c>
      <c r="D6151" t="s">
        <v>1557</v>
      </c>
      <c r="E6151"/>
      <c r="F6151"/>
      <c r="G6151"/>
      <c r="H6151"/>
      <c r="I6151" s="20"/>
    </row>
    <row r="6152" spans="1:9" x14ac:dyDescent="0.25">
      <c r="A6152" s="20" t="s">
        <v>68</v>
      </c>
      <c r="B6152" s="20" t="s">
        <v>824</v>
      </c>
      <c r="C6152" s="20" t="s">
        <v>85</v>
      </c>
      <c r="D6152" t="s">
        <v>1558</v>
      </c>
      <c r="E6152"/>
      <c r="F6152"/>
      <c r="G6152" t="s">
        <v>197</v>
      </c>
      <c r="H6152"/>
      <c r="I6152" s="20"/>
    </row>
    <row r="6153" spans="1:9" x14ac:dyDescent="0.25">
      <c r="A6153" s="20" t="s">
        <v>68</v>
      </c>
      <c r="B6153" s="20" t="s">
        <v>824</v>
      </c>
      <c r="C6153" s="20" t="s">
        <v>85</v>
      </c>
      <c r="D6153" t="s">
        <v>1559</v>
      </c>
      <c r="E6153"/>
      <c r="F6153"/>
      <c r="G6153" t="s">
        <v>197</v>
      </c>
      <c r="H6153"/>
      <c r="I6153" s="20"/>
    </row>
    <row r="6154" spans="1:9" x14ac:dyDescent="0.25">
      <c r="A6154" s="20" t="s">
        <v>68</v>
      </c>
      <c r="B6154" s="20" t="s">
        <v>824</v>
      </c>
      <c r="C6154" s="20" t="s">
        <v>85</v>
      </c>
      <c r="D6154" t="s">
        <v>1560</v>
      </c>
      <c r="E6154"/>
      <c r="F6154"/>
      <c r="G6154" t="s">
        <v>197</v>
      </c>
      <c r="H6154"/>
      <c r="I6154" s="20"/>
    </row>
    <row r="6155" spans="1:9" x14ac:dyDescent="0.25">
      <c r="A6155" s="20" t="s">
        <v>68</v>
      </c>
      <c r="B6155" s="20" t="s">
        <v>824</v>
      </c>
      <c r="C6155" s="20" t="s">
        <v>85</v>
      </c>
      <c r="D6155" t="s">
        <v>1561</v>
      </c>
      <c r="E6155"/>
      <c r="F6155"/>
      <c r="G6155" t="s">
        <v>197</v>
      </c>
      <c r="H6155"/>
      <c r="I6155" s="20"/>
    </row>
    <row r="6156" spans="1:9" x14ac:dyDescent="0.25">
      <c r="A6156" s="20" t="s">
        <v>68</v>
      </c>
      <c r="B6156" s="20" t="s">
        <v>824</v>
      </c>
      <c r="C6156" s="20" t="s">
        <v>85</v>
      </c>
      <c r="D6156" t="s">
        <v>1562</v>
      </c>
      <c r="E6156"/>
      <c r="F6156"/>
      <c r="G6156" t="s">
        <v>197</v>
      </c>
      <c r="H6156"/>
      <c r="I6156" s="20"/>
    </row>
    <row r="6157" spans="1:9" x14ac:dyDescent="0.25">
      <c r="A6157" s="20" t="s">
        <v>68</v>
      </c>
      <c r="B6157" s="20" t="s">
        <v>824</v>
      </c>
      <c r="C6157" s="20" t="s">
        <v>85</v>
      </c>
      <c r="D6157" t="s">
        <v>1563</v>
      </c>
      <c r="E6157"/>
      <c r="F6157"/>
      <c r="G6157" t="s">
        <v>197</v>
      </c>
      <c r="H6157"/>
      <c r="I6157" s="20"/>
    </row>
    <row r="6158" spans="1:9" x14ac:dyDescent="0.25">
      <c r="A6158" s="20" t="s">
        <v>68</v>
      </c>
      <c r="B6158" s="20" t="s">
        <v>824</v>
      </c>
      <c r="C6158" s="20" t="s">
        <v>85</v>
      </c>
      <c r="D6158" t="s">
        <v>1564</v>
      </c>
      <c r="E6158"/>
      <c r="F6158"/>
      <c r="G6158" t="s">
        <v>197</v>
      </c>
      <c r="H6158"/>
      <c r="I6158" s="20"/>
    </row>
    <row r="6159" spans="1:9" x14ac:dyDescent="0.25">
      <c r="A6159" s="20" t="s">
        <v>68</v>
      </c>
      <c r="B6159" s="20" t="s">
        <v>824</v>
      </c>
      <c r="C6159" s="20" t="s">
        <v>85</v>
      </c>
      <c r="D6159" t="s">
        <v>1565</v>
      </c>
      <c r="E6159"/>
      <c r="F6159"/>
      <c r="G6159" t="s">
        <v>197</v>
      </c>
      <c r="H6159"/>
      <c r="I6159" s="20"/>
    </row>
    <row r="6160" spans="1:9" x14ac:dyDescent="0.25">
      <c r="A6160" s="20" t="s">
        <v>68</v>
      </c>
      <c r="B6160" s="20" t="s">
        <v>824</v>
      </c>
      <c r="C6160" s="20" t="s">
        <v>85</v>
      </c>
      <c r="D6160" t="s">
        <v>1566</v>
      </c>
      <c r="E6160"/>
      <c r="F6160"/>
      <c r="G6160" t="s">
        <v>197</v>
      </c>
      <c r="H6160"/>
      <c r="I6160" s="20"/>
    </row>
    <row r="6161" spans="1:9" x14ac:dyDescent="0.25">
      <c r="A6161" s="20" t="s">
        <v>68</v>
      </c>
      <c r="B6161" s="20" t="s">
        <v>824</v>
      </c>
      <c r="C6161" s="20" t="s">
        <v>85</v>
      </c>
      <c r="D6161" t="s">
        <v>1567</v>
      </c>
      <c r="E6161"/>
      <c r="F6161"/>
      <c r="G6161" t="s">
        <v>197</v>
      </c>
      <c r="H6161"/>
      <c r="I6161" s="20"/>
    </row>
    <row r="6162" spans="1:9" x14ac:dyDescent="0.25">
      <c r="A6162" s="20" t="s">
        <v>68</v>
      </c>
      <c r="B6162" s="20" t="s">
        <v>824</v>
      </c>
      <c r="C6162" s="20" t="s">
        <v>85</v>
      </c>
      <c r="D6162" t="s">
        <v>1568</v>
      </c>
      <c r="E6162"/>
      <c r="F6162"/>
      <c r="G6162" t="s">
        <v>197</v>
      </c>
      <c r="H6162"/>
      <c r="I6162" s="20"/>
    </row>
    <row r="6163" spans="1:9" x14ac:dyDescent="0.25">
      <c r="A6163" s="20" t="s">
        <v>68</v>
      </c>
      <c r="B6163" s="20" t="s">
        <v>824</v>
      </c>
      <c r="C6163" s="20" t="s">
        <v>85</v>
      </c>
      <c r="D6163" t="s">
        <v>1569</v>
      </c>
      <c r="E6163"/>
      <c r="F6163"/>
      <c r="G6163" t="s">
        <v>197</v>
      </c>
      <c r="H6163"/>
      <c r="I6163" s="20"/>
    </row>
    <row r="6164" spans="1:9" x14ac:dyDescent="0.25">
      <c r="A6164" s="20" t="s">
        <v>68</v>
      </c>
      <c r="B6164" s="20" t="s">
        <v>824</v>
      </c>
      <c r="C6164" s="20" t="s">
        <v>85</v>
      </c>
      <c r="D6164" t="s">
        <v>1570</v>
      </c>
      <c r="E6164"/>
      <c r="F6164"/>
      <c r="G6164" t="s">
        <v>197</v>
      </c>
      <c r="H6164"/>
      <c r="I6164" s="20"/>
    </row>
    <row r="6165" spans="1:9" x14ac:dyDescent="0.25">
      <c r="A6165" s="20" t="s">
        <v>68</v>
      </c>
      <c r="B6165" s="20" t="s">
        <v>824</v>
      </c>
      <c r="C6165" s="20" t="s">
        <v>85</v>
      </c>
      <c r="D6165" t="s">
        <v>1571</v>
      </c>
      <c r="E6165"/>
      <c r="F6165"/>
      <c r="G6165" t="s">
        <v>197</v>
      </c>
      <c r="H6165"/>
      <c r="I6165" s="20"/>
    </row>
    <row r="6166" spans="1:9" x14ac:dyDescent="0.25">
      <c r="A6166" s="20" t="s">
        <v>68</v>
      </c>
      <c r="B6166" s="20" t="s">
        <v>824</v>
      </c>
      <c r="C6166" s="20" t="s">
        <v>85</v>
      </c>
      <c r="D6166" t="s">
        <v>1572</v>
      </c>
      <c r="E6166"/>
      <c r="F6166"/>
      <c r="G6166" t="s">
        <v>197</v>
      </c>
      <c r="H6166"/>
      <c r="I6166" s="20"/>
    </row>
    <row r="6167" spans="1:9" x14ac:dyDescent="0.25">
      <c r="A6167" s="20" t="s">
        <v>68</v>
      </c>
      <c r="B6167" s="20" t="s">
        <v>824</v>
      </c>
      <c r="C6167" s="20" t="s">
        <v>85</v>
      </c>
      <c r="D6167" t="s">
        <v>1573</v>
      </c>
      <c r="E6167"/>
      <c r="F6167"/>
      <c r="G6167" t="s">
        <v>197</v>
      </c>
      <c r="H6167"/>
      <c r="I6167" s="20"/>
    </row>
    <row r="6168" spans="1:9" x14ac:dyDescent="0.25">
      <c r="A6168" s="20" t="s">
        <v>68</v>
      </c>
      <c r="B6168" s="20" t="s">
        <v>824</v>
      </c>
      <c r="C6168" s="20" t="s">
        <v>85</v>
      </c>
      <c r="D6168" t="s">
        <v>1574</v>
      </c>
      <c r="E6168"/>
      <c r="F6168"/>
      <c r="G6168" t="s">
        <v>197</v>
      </c>
      <c r="H6168"/>
      <c r="I6168" s="20"/>
    </row>
    <row r="6169" spans="1:9" x14ac:dyDescent="0.25">
      <c r="A6169" s="20" t="s">
        <v>68</v>
      </c>
      <c r="B6169" s="20" t="s">
        <v>824</v>
      </c>
      <c r="C6169" s="20" t="s">
        <v>85</v>
      </c>
      <c r="D6169" t="s">
        <v>1575</v>
      </c>
      <c r="E6169"/>
      <c r="F6169"/>
      <c r="G6169" t="s">
        <v>197</v>
      </c>
      <c r="H6169"/>
      <c r="I6169" s="20"/>
    </row>
    <row r="6170" spans="1:9" x14ac:dyDescent="0.25">
      <c r="A6170" s="20" t="s">
        <v>68</v>
      </c>
      <c r="B6170" s="20" t="s">
        <v>824</v>
      </c>
      <c r="C6170" s="20" t="s">
        <v>85</v>
      </c>
      <c r="D6170" t="s">
        <v>1575</v>
      </c>
      <c r="E6170"/>
      <c r="F6170"/>
      <c r="G6170" t="s">
        <v>197</v>
      </c>
      <c r="H6170"/>
      <c r="I6170" s="20"/>
    </row>
    <row r="6171" spans="1:9" x14ac:dyDescent="0.25">
      <c r="A6171" s="20" t="s">
        <v>68</v>
      </c>
      <c r="B6171" s="20" t="s">
        <v>824</v>
      </c>
      <c r="C6171" s="20" t="s">
        <v>85</v>
      </c>
      <c r="D6171" t="s">
        <v>1575</v>
      </c>
      <c r="E6171"/>
      <c r="F6171"/>
      <c r="G6171" t="s">
        <v>197</v>
      </c>
      <c r="H6171"/>
      <c r="I6171" s="20"/>
    </row>
    <row r="6172" spans="1:9" x14ac:dyDescent="0.25">
      <c r="A6172" s="20" t="s">
        <v>68</v>
      </c>
      <c r="B6172" s="20" t="s">
        <v>824</v>
      </c>
      <c r="C6172" s="20" t="s">
        <v>85</v>
      </c>
      <c r="D6172" t="s">
        <v>1576</v>
      </c>
      <c r="E6172"/>
      <c r="F6172"/>
      <c r="G6172" t="s">
        <v>197</v>
      </c>
      <c r="H6172"/>
      <c r="I6172" s="20"/>
    </row>
    <row r="6173" spans="1:9" x14ac:dyDescent="0.25">
      <c r="A6173" s="20" t="s">
        <v>68</v>
      </c>
      <c r="B6173" s="20" t="s">
        <v>824</v>
      </c>
      <c r="C6173" s="20" t="s">
        <v>85</v>
      </c>
      <c r="D6173" t="s">
        <v>1577</v>
      </c>
      <c r="E6173"/>
      <c r="F6173"/>
      <c r="G6173" t="s">
        <v>197</v>
      </c>
      <c r="H6173"/>
      <c r="I6173" s="20"/>
    </row>
    <row r="6174" spans="1:9" x14ac:dyDescent="0.25">
      <c r="A6174" s="20" t="s">
        <v>68</v>
      </c>
      <c r="B6174" s="20" t="s">
        <v>824</v>
      </c>
      <c r="C6174" s="20" t="s">
        <v>85</v>
      </c>
      <c r="D6174" t="s">
        <v>1578</v>
      </c>
      <c r="E6174"/>
      <c r="F6174"/>
      <c r="G6174" t="s">
        <v>197</v>
      </c>
      <c r="H6174"/>
      <c r="I6174" s="20"/>
    </row>
    <row r="6175" spans="1:9" x14ac:dyDescent="0.25">
      <c r="A6175" s="20" t="s">
        <v>68</v>
      </c>
      <c r="B6175" s="20" t="s">
        <v>824</v>
      </c>
      <c r="C6175" s="20" t="s">
        <v>85</v>
      </c>
      <c r="D6175" t="s">
        <v>1579</v>
      </c>
      <c r="E6175"/>
      <c r="F6175"/>
      <c r="G6175" t="s">
        <v>197</v>
      </c>
      <c r="H6175"/>
      <c r="I6175" s="20"/>
    </row>
    <row r="6176" spans="1:9" x14ac:dyDescent="0.25">
      <c r="A6176" s="20" t="s">
        <v>68</v>
      </c>
      <c r="B6176" s="20" t="s">
        <v>824</v>
      </c>
      <c r="C6176" s="20" t="s">
        <v>85</v>
      </c>
      <c r="D6176" t="s">
        <v>1580</v>
      </c>
      <c r="E6176"/>
      <c r="F6176"/>
      <c r="G6176" t="s">
        <v>197</v>
      </c>
      <c r="H6176"/>
      <c r="I6176" s="20"/>
    </row>
    <row r="6177" spans="1:9" x14ac:dyDescent="0.25">
      <c r="A6177" s="20" t="s">
        <v>68</v>
      </c>
      <c r="B6177" s="20" t="s">
        <v>824</v>
      </c>
      <c r="C6177" s="20" t="s">
        <v>85</v>
      </c>
      <c r="D6177" t="s">
        <v>1581</v>
      </c>
      <c r="E6177"/>
      <c r="F6177"/>
      <c r="G6177" t="s">
        <v>197</v>
      </c>
      <c r="H6177"/>
      <c r="I6177" s="20"/>
    </row>
    <row r="6178" spans="1:9" x14ac:dyDescent="0.25">
      <c r="A6178" s="20" t="s">
        <v>68</v>
      </c>
      <c r="B6178" s="20" t="s">
        <v>824</v>
      </c>
      <c r="C6178" s="20" t="s">
        <v>85</v>
      </c>
      <c r="D6178" t="s">
        <v>1582</v>
      </c>
      <c r="E6178"/>
      <c r="F6178"/>
      <c r="G6178" t="s">
        <v>197</v>
      </c>
      <c r="H6178"/>
      <c r="I6178" s="20"/>
    </row>
    <row r="6179" spans="1:9" x14ac:dyDescent="0.25">
      <c r="A6179" s="20" t="s">
        <v>68</v>
      </c>
      <c r="B6179" s="20" t="s">
        <v>824</v>
      </c>
      <c r="C6179" s="20" t="s">
        <v>85</v>
      </c>
      <c r="D6179" t="s">
        <v>1583</v>
      </c>
      <c r="E6179"/>
      <c r="F6179"/>
      <c r="G6179" t="s">
        <v>197</v>
      </c>
      <c r="H6179"/>
      <c r="I6179" s="20"/>
    </row>
    <row r="6180" spans="1:9" x14ac:dyDescent="0.25">
      <c r="A6180" s="20" t="s">
        <v>68</v>
      </c>
      <c r="B6180" s="20" t="s">
        <v>824</v>
      </c>
      <c r="C6180" s="20" t="s">
        <v>85</v>
      </c>
      <c r="D6180" t="s">
        <v>1584</v>
      </c>
      <c r="E6180"/>
      <c r="F6180"/>
      <c r="G6180" t="s">
        <v>197</v>
      </c>
      <c r="H6180"/>
      <c r="I6180" s="20"/>
    </row>
    <row r="6181" spans="1:9" x14ac:dyDescent="0.25">
      <c r="A6181" s="20" t="s">
        <v>68</v>
      </c>
      <c r="B6181" s="20" t="s">
        <v>824</v>
      </c>
      <c r="C6181" s="20" t="s">
        <v>85</v>
      </c>
      <c r="D6181" t="s">
        <v>1585</v>
      </c>
      <c r="E6181"/>
      <c r="F6181"/>
      <c r="G6181" t="s">
        <v>197</v>
      </c>
      <c r="H6181"/>
      <c r="I6181" s="20"/>
    </row>
    <row r="6182" spans="1:9" x14ac:dyDescent="0.25">
      <c r="A6182" s="20" t="s">
        <v>68</v>
      </c>
      <c r="B6182" s="20" t="s">
        <v>824</v>
      </c>
      <c r="C6182" s="20" t="s">
        <v>85</v>
      </c>
      <c r="D6182" t="s">
        <v>1586</v>
      </c>
      <c r="E6182"/>
      <c r="F6182"/>
      <c r="G6182" t="s">
        <v>197</v>
      </c>
      <c r="H6182"/>
      <c r="I6182" s="20"/>
    </row>
    <row r="6183" spans="1:9" x14ac:dyDescent="0.25">
      <c r="A6183" s="20" t="s">
        <v>68</v>
      </c>
      <c r="B6183" s="20" t="s">
        <v>824</v>
      </c>
      <c r="C6183" s="20" t="s">
        <v>85</v>
      </c>
      <c r="D6183" t="s">
        <v>1587</v>
      </c>
      <c r="E6183"/>
      <c r="F6183"/>
      <c r="G6183" t="s">
        <v>197</v>
      </c>
      <c r="H6183"/>
      <c r="I6183" s="20"/>
    </row>
    <row r="6184" spans="1:9" x14ac:dyDescent="0.25">
      <c r="A6184" s="20" t="s">
        <v>68</v>
      </c>
      <c r="B6184" s="20" t="s">
        <v>824</v>
      </c>
      <c r="C6184" s="20" t="s">
        <v>85</v>
      </c>
      <c r="D6184" t="s">
        <v>1588</v>
      </c>
      <c r="E6184"/>
      <c r="F6184"/>
      <c r="G6184" t="s">
        <v>197</v>
      </c>
      <c r="H6184"/>
      <c r="I6184" s="20"/>
    </row>
    <row r="6185" spans="1:9" x14ac:dyDescent="0.25">
      <c r="A6185" s="20" t="s">
        <v>68</v>
      </c>
      <c r="B6185" s="20" t="s">
        <v>824</v>
      </c>
      <c r="C6185" s="20" t="s">
        <v>85</v>
      </c>
      <c r="D6185" t="s">
        <v>1589</v>
      </c>
      <c r="E6185"/>
      <c r="F6185"/>
      <c r="G6185" t="s">
        <v>197</v>
      </c>
      <c r="H6185"/>
      <c r="I6185" s="20"/>
    </row>
    <row r="6186" spans="1:9" x14ac:dyDescent="0.25">
      <c r="A6186" s="20" t="s">
        <v>68</v>
      </c>
      <c r="B6186" s="20" t="s">
        <v>824</v>
      </c>
      <c r="C6186" s="20" t="s">
        <v>85</v>
      </c>
      <c r="D6186" t="s">
        <v>1589</v>
      </c>
      <c r="E6186"/>
      <c r="F6186"/>
      <c r="G6186" t="s">
        <v>197</v>
      </c>
      <c r="H6186"/>
      <c r="I6186" s="20"/>
    </row>
    <row r="6187" spans="1:9" x14ac:dyDescent="0.25">
      <c r="A6187" s="20" t="s">
        <v>68</v>
      </c>
      <c r="B6187" s="20" t="s">
        <v>824</v>
      </c>
      <c r="C6187" s="20" t="s">
        <v>85</v>
      </c>
      <c r="D6187" t="s">
        <v>1589</v>
      </c>
      <c r="E6187"/>
      <c r="F6187"/>
      <c r="G6187" t="s">
        <v>197</v>
      </c>
      <c r="H6187"/>
      <c r="I6187" s="20"/>
    </row>
    <row r="6188" spans="1:9" x14ac:dyDescent="0.25">
      <c r="A6188" s="20" t="s">
        <v>68</v>
      </c>
      <c r="B6188" s="20" t="s">
        <v>824</v>
      </c>
      <c r="C6188" s="20" t="s">
        <v>85</v>
      </c>
      <c r="D6188" t="s">
        <v>1590</v>
      </c>
      <c r="E6188"/>
      <c r="F6188"/>
      <c r="G6188" t="s">
        <v>197</v>
      </c>
      <c r="H6188"/>
      <c r="I6188" s="20"/>
    </row>
    <row r="6189" spans="1:9" x14ac:dyDescent="0.25">
      <c r="A6189" s="20" t="s">
        <v>68</v>
      </c>
      <c r="B6189" s="20" t="s">
        <v>824</v>
      </c>
      <c r="C6189" s="20" t="s">
        <v>85</v>
      </c>
      <c r="D6189" t="s">
        <v>1591</v>
      </c>
      <c r="E6189"/>
      <c r="F6189"/>
      <c r="G6189" t="s">
        <v>197</v>
      </c>
      <c r="H6189"/>
      <c r="I6189" s="20"/>
    </row>
    <row r="6190" spans="1:9" x14ac:dyDescent="0.25">
      <c r="A6190" s="20" t="s">
        <v>68</v>
      </c>
      <c r="B6190" s="20" t="s">
        <v>824</v>
      </c>
      <c r="C6190" s="20" t="s">
        <v>85</v>
      </c>
      <c r="D6190" t="s">
        <v>1592</v>
      </c>
      <c r="E6190"/>
      <c r="F6190"/>
      <c r="G6190" t="s">
        <v>197</v>
      </c>
      <c r="H6190"/>
      <c r="I6190" s="20"/>
    </row>
    <row r="6191" spans="1:9" x14ac:dyDescent="0.25">
      <c r="A6191" s="20" t="s">
        <v>68</v>
      </c>
      <c r="B6191" s="20" t="s">
        <v>824</v>
      </c>
      <c r="C6191" s="20" t="s">
        <v>85</v>
      </c>
      <c r="D6191" t="s">
        <v>1593</v>
      </c>
      <c r="E6191"/>
      <c r="F6191"/>
      <c r="G6191" t="s">
        <v>197</v>
      </c>
      <c r="H6191"/>
      <c r="I6191" s="20"/>
    </row>
    <row r="6192" spans="1:9" x14ac:dyDescent="0.25">
      <c r="A6192" s="20" t="s">
        <v>68</v>
      </c>
      <c r="B6192" s="20" t="s">
        <v>824</v>
      </c>
      <c r="C6192" s="20" t="s">
        <v>85</v>
      </c>
      <c r="D6192" t="s">
        <v>1594</v>
      </c>
      <c r="E6192"/>
      <c r="F6192"/>
      <c r="G6192" t="s">
        <v>197</v>
      </c>
      <c r="H6192"/>
      <c r="I6192" s="20"/>
    </row>
    <row r="6193" spans="1:9" x14ac:dyDescent="0.25">
      <c r="A6193" s="20" t="s">
        <v>68</v>
      </c>
      <c r="B6193" s="20" t="s">
        <v>824</v>
      </c>
      <c r="C6193" s="20" t="s">
        <v>85</v>
      </c>
      <c r="D6193" t="s">
        <v>1595</v>
      </c>
      <c r="E6193"/>
      <c r="F6193"/>
      <c r="G6193" t="s">
        <v>197</v>
      </c>
      <c r="H6193"/>
      <c r="I6193" s="20"/>
    </row>
    <row r="6194" spans="1:9" x14ac:dyDescent="0.25">
      <c r="A6194" s="20" t="s">
        <v>68</v>
      </c>
      <c r="B6194" s="20" t="s">
        <v>824</v>
      </c>
      <c r="C6194" s="20" t="s">
        <v>85</v>
      </c>
      <c r="D6194" t="s">
        <v>1596</v>
      </c>
      <c r="E6194"/>
      <c r="F6194"/>
      <c r="G6194" t="s">
        <v>197</v>
      </c>
      <c r="H6194"/>
      <c r="I6194" s="20"/>
    </row>
    <row r="6195" spans="1:9" x14ac:dyDescent="0.25">
      <c r="A6195" s="20" t="s">
        <v>68</v>
      </c>
      <c r="B6195" s="20" t="s">
        <v>824</v>
      </c>
      <c r="C6195" s="20" t="s">
        <v>85</v>
      </c>
      <c r="D6195" t="s">
        <v>1596</v>
      </c>
      <c r="E6195"/>
      <c r="F6195"/>
      <c r="G6195" t="s">
        <v>197</v>
      </c>
      <c r="H6195"/>
      <c r="I6195" s="20"/>
    </row>
    <row r="6196" spans="1:9" x14ac:dyDescent="0.25">
      <c r="A6196" s="20" t="s">
        <v>68</v>
      </c>
      <c r="B6196" s="20" t="s">
        <v>824</v>
      </c>
      <c r="C6196" s="20" t="s">
        <v>85</v>
      </c>
      <c r="D6196" t="s">
        <v>1596</v>
      </c>
      <c r="E6196"/>
      <c r="F6196"/>
      <c r="G6196" t="s">
        <v>197</v>
      </c>
      <c r="H6196"/>
      <c r="I6196" s="20"/>
    </row>
    <row r="6197" spans="1:9" x14ac:dyDescent="0.25">
      <c r="A6197" s="20" t="s">
        <v>68</v>
      </c>
      <c r="B6197" s="20" t="s">
        <v>824</v>
      </c>
      <c r="C6197" s="20" t="s">
        <v>85</v>
      </c>
      <c r="D6197" t="s">
        <v>1596</v>
      </c>
      <c r="E6197"/>
      <c r="F6197"/>
      <c r="G6197" t="s">
        <v>197</v>
      </c>
      <c r="H6197"/>
      <c r="I6197" s="20"/>
    </row>
    <row r="6198" spans="1:9" x14ac:dyDescent="0.25">
      <c r="A6198" s="20" t="s">
        <v>68</v>
      </c>
      <c r="B6198" s="20" t="s">
        <v>824</v>
      </c>
      <c r="C6198" s="20" t="s">
        <v>85</v>
      </c>
      <c r="D6198" t="s">
        <v>1596</v>
      </c>
      <c r="E6198"/>
      <c r="F6198"/>
      <c r="G6198" t="s">
        <v>197</v>
      </c>
      <c r="H6198"/>
      <c r="I6198" s="20"/>
    </row>
    <row r="6199" spans="1:9" x14ac:dyDescent="0.25">
      <c r="A6199" s="20" t="s">
        <v>68</v>
      </c>
      <c r="B6199" s="20" t="s">
        <v>824</v>
      </c>
      <c r="C6199" s="20" t="s">
        <v>85</v>
      </c>
      <c r="D6199" t="s">
        <v>1597</v>
      </c>
      <c r="E6199"/>
      <c r="F6199"/>
      <c r="G6199" t="s">
        <v>197</v>
      </c>
      <c r="H6199"/>
      <c r="I6199" s="20"/>
    </row>
    <row r="6200" spans="1:9" x14ac:dyDescent="0.25">
      <c r="A6200" s="20" t="s">
        <v>68</v>
      </c>
      <c r="B6200" s="20" t="s">
        <v>824</v>
      </c>
      <c r="C6200" s="20" t="s">
        <v>85</v>
      </c>
      <c r="D6200" t="s">
        <v>1598</v>
      </c>
      <c r="E6200"/>
      <c r="F6200"/>
      <c r="G6200" t="s">
        <v>197</v>
      </c>
      <c r="H6200"/>
      <c r="I6200" s="20"/>
    </row>
    <row r="6201" spans="1:9" x14ac:dyDescent="0.25">
      <c r="A6201" s="20" t="s">
        <v>68</v>
      </c>
      <c r="B6201" s="20" t="s">
        <v>824</v>
      </c>
      <c r="C6201" s="20" t="s">
        <v>85</v>
      </c>
      <c r="D6201" t="s">
        <v>1599</v>
      </c>
      <c r="E6201"/>
      <c r="F6201"/>
      <c r="G6201" t="s">
        <v>197</v>
      </c>
      <c r="H6201"/>
      <c r="I6201" s="20"/>
    </row>
    <row r="6202" spans="1:9" x14ac:dyDescent="0.25">
      <c r="A6202" s="20" t="s">
        <v>68</v>
      </c>
      <c r="B6202" s="20" t="s">
        <v>824</v>
      </c>
      <c r="C6202" s="20" t="s">
        <v>85</v>
      </c>
      <c r="D6202" t="s">
        <v>1600</v>
      </c>
      <c r="E6202"/>
      <c r="F6202"/>
      <c r="G6202" t="s">
        <v>197</v>
      </c>
      <c r="H6202"/>
      <c r="I6202" s="20"/>
    </row>
    <row r="6203" spans="1:9" x14ac:dyDescent="0.25">
      <c r="A6203" s="20" t="s">
        <v>68</v>
      </c>
      <c r="B6203" s="20" t="s">
        <v>824</v>
      </c>
      <c r="C6203" s="20" t="s">
        <v>85</v>
      </c>
      <c r="D6203" t="s">
        <v>1601</v>
      </c>
      <c r="E6203"/>
      <c r="F6203"/>
      <c r="G6203" t="s">
        <v>197</v>
      </c>
      <c r="H6203"/>
      <c r="I6203" s="20"/>
    </row>
    <row r="6204" spans="1:9" x14ac:dyDescent="0.25">
      <c r="A6204" s="20" t="s">
        <v>68</v>
      </c>
      <c r="B6204" s="20" t="s">
        <v>824</v>
      </c>
      <c r="C6204" s="20" t="s">
        <v>85</v>
      </c>
      <c r="D6204" t="s">
        <v>1606</v>
      </c>
      <c r="E6204"/>
      <c r="F6204"/>
      <c r="G6204" t="s">
        <v>100</v>
      </c>
      <c r="H6204" s="12" t="s">
        <v>101</v>
      </c>
      <c r="I6204" s="20">
        <v>20</v>
      </c>
    </row>
    <row r="6205" spans="1:9" x14ac:dyDescent="0.25">
      <c r="A6205" s="20" t="s">
        <v>68</v>
      </c>
      <c r="B6205" s="20" t="s">
        <v>824</v>
      </c>
      <c r="C6205" s="20" t="s">
        <v>85</v>
      </c>
      <c r="D6205" t="s">
        <v>1607</v>
      </c>
      <c r="E6205"/>
      <c r="F6205"/>
      <c r="G6205" t="s">
        <v>710</v>
      </c>
      <c r="H6205" t="s">
        <v>96</v>
      </c>
      <c r="I6205" s="20">
        <v>1</v>
      </c>
    </row>
    <row r="6206" spans="1:9" x14ac:dyDescent="0.25">
      <c r="A6206" s="20" t="s">
        <v>68</v>
      </c>
      <c r="B6206" s="20" t="s">
        <v>824</v>
      </c>
      <c r="C6206" s="20" t="s">
        <v>85</v>
      </c>
      <c r="D6206" t="s">
        <v>1608</v>
      </c>
      <c r="E6206"/>
      <c r="F6206"/>
      <c r="G6206" t="s">
        <v>1055</v>
      </c>
      <c r="H6206" t="s">
        <v>96</v>
      </c>
      <c r="I6206" s="20">
        <v>1</v>
      </c>
    </row>
    <row r="6207" spans="1:9" x14ac:dyDescent="0.25">
      <c r="A6207" s="20" t="s">
        <v>68</v>
      </c>
      <c r="B6207" s="20" t="s">
        <v>824</v>
      </c>
      <c r="C6207" s="20" t="s">
        <v>85</v>
      </c>
      <c r="D6207" t="s">
        <v>1609</v>
      </c>
      <c r="E6207"/>
      <c r="F6207"/>
      <c r="G6207" t="s">
        <v>1057</v>
      </c>
      <c r="H6207" t="s">
        <v>96</v>
      </c>
      <c r="I6207" s="20">
        <v>1</v>
      </c>
    </row>
    <row r="6208" spans="1:9" x14ac:dyDescent="0.25">
      <c r="A6208" s="20" t="s">
        <v>68</v>
      </c>
      <c r="B6208" s="20" t="s">
        <v>824</v>
      </c>
      <c r="C6208" s="20" t="s">
        <v>85</v>
      </c>
      <c r="D6208" t="s">
        <v>1610</v>
      </c>
      <c r="E6208"/>
      <c r="F6208"/>
      <c r="G6208"/>
      <c r="H6208"/>
      <c r="I6208" s="20"/>
    </row>
    <row r="6209" spans="1:9" x14ac:dyDescent="0.25">
      <c r="A6209" s="20" t="s">
        <v>68</v>
      </c>
      <c r="B6209" s="20" t="s">
        <v>824</v>
      </c>
      <c r="C6209" s="20" t="s">
        <v>85</v>
      </c>
      <c r="D6209" t="s">
        <v>1623</v>
      </c>
      <c r="E6209"/>
      <c r="F6209"/>
      <c r="G6209"/>
      <c r="H6209" t="s">
        <v>96</v>
      </c>
      <c r="I6209" s="20">
        <v>1</v>
      </c>
    </row>
    <row r="6210" spans="1:9" x14ac:dyDescent="0.25">
      <c r="A6210" s="20" t="s">
        <v>68</v>
      </c>
      <c r="B6210" s="20" t="s">
        <v>824</v>
      </c>
      <c r="C6210" s="20" t="s">
        <v>85</v>
      </c>
      <c r="D6210" t="s">
        <v>1612</v>
      </c>
      <c r="E6210"/>
      <c r="F6210"/>
      <c r="G6210" t="s">
        <v>1620</v>
      </c>
      <c r="H6210" s="12" t="s">
        <v>101</v>
      </c>
      <c r="I6210" s="20">
        <v>35</v>
      </c>
    </row>
    <row r="6211" spans="1:9" x14ac:dyDescent="0.25">
      <c r="A6211" s="20" t="s">
        <v>68</v>
      </c>
      <c r="B6211" s="20" t="s">
        <v>824</v>
      </c>
      <c r="C6211" s="20" t="s">
        <v>85</v>
      </c>
      <c r="D6211" t="s">
        <v>1614</v>
      </c>
      <c r="E6211"/>
      <c r="F6211"/>
      <c r="G6211" t="s">
        <v>1621</v>
      </c>
      <c r="H6211" t="s">
        <v>96</v>
      </c>
      <c r="I6211" s="20">
        <v>1</v>
      </c>
    </row>
    <row r="6212" spans="1:9" x14ac:dyDescent="0.25">
      <c r="A6212" s="20" t="s">
        <v>68</v>
      </c>
      <c r="B6212" s="20" t="s">
        <v>824</v>
      </c>
      <c r="C6212" s="20" t="s">
        <v>85</v>
      </c>
      <c r="D6212" t="s">
        <v>1540</v>
      </c>
      <c r="E6212"/>
      <c r="F6212"/>
      <c r="G6212" t="s">
        <v>1602</v>
      </c>
      <c r="H6212" t="s">
        <v>96</v>
      </c>
      <c r="I6212" s="20">
        <v>1</v>
      </c>
    </row>
    <row r="6213" spans="1:9" x14ac:dyDescent="0.25">
      <c r="A6213" s="20" t="s">
        <v>68</v>
      </c>
      <c r="B6213" s="20" t="s">
        <v>824</v>
      </c>
      <c r="C6213" s="20" t="s">
        <v>85</v>
      </c>
      <c r="D6213" t="s">
        <v>1541</v>
      </c>
      <c r="E6213"/>
      <c r="F6213"/>
      <c r="G6213" t="s">
        <v>1603</v>
      </c>
      <c r="H6213" t="s">
        <v>96</v>
      </c>
      <c r="I6213" s="20">
        <v>1</v>
      </c>
    </row>
    <row r="6214" spans="1:9" x14ac:dyDescent="0.25">
      <c r="A6214" s="20" t="s">
        <v>68</v>
      </c>
      <c r="B6214" s="20" t="s">
        <v>824</v>
      </c>
      <c r="C6214" s="20" t="s">
        <v>85</v>
      </c>
      <c r="D6214" t="s">
        <v>1615</v>
      </c>
      <c r="E6214"/>
      <c r="F6214"/>
      <c r="G6214" t="s">
        <v>1602</v>
      </c>
      <c r="H6214" t="s">
        <v>96</v>
      </c>
      <c r="I6214" s="20">
        <v>1</v>
      </c>
    </row>
    <row r="6215" spans="1:9" x14ac:dyDescent="0.25">
      <c r="A6215" s="20" t="s">
        <v>68</v>
      </c>
      <c r="B6215" s="20" t="s">
        <v>824</v>
      </c>
      <c r="C6215" s="20" t="s">
        <v>85</v>
      </c>
      <c r="D6215" t="s">
        <v>1616</v>
      </c>
      <c r="E6215"/>
      <c r="F6215"/>
      <c r="G6215" t="s">
        <v>1603</v>
      </c>
      <c r="H6215" t="s">
        <v>96</v>
      </c>
      <c r="I6215" s="20">
        <v>1</v>
      </c>
    </row>
    <row r="6216" spans="1:9" x14ac:dyDescent="0.25">
      <c r="A6216" s="20" t="s">
        <v>68</v>
      </c>
      <c r="B6216" s="20" t="s">
        <v>824</v>
      </c>
      <c r="C6216" s="20" t="s">
        <v>85</v>
      </c>
      <c r="D6216" t="s">
        <v>1617</v>
      </c>
      <c r="E6216"/>
      <c r="F6216"/>
      <c r="G6216"/>
      <c r="H6216"/>
      <c r="I6216" s="20"/>
    </row>
    <row r="6217" spans="1:9" x14ac:dyDescent="0.25">
      <c r="A6217" s="20" t="s">
        <v>68</v>
      </c>
      <c r="B6217" s="20" t="s">
        <v>824</v>
      </c>
      <c r="C6217" s="20" t="s">
        <v>85</v>
      </c>
      <c r="D6217" t="s">
        <v>1618</v>
      </c>
      <c r="E6217"/>
      <c r="F6217"/>
      <c r="G6217" t="s">
        <v>760</v>
      </c>
      <c r="H6217" s="12" t="s">
        <v>101</v>
      </c>
      <c r="I6217" s="20">
        <f>3.6</f>
        <v>3.6</v>
      </c>
    </row>
    <row r="6218" spans="1:9" x14ac:dyDescent="0.25">
      <c r="A6218" s="20" t="s">
        <v>68</v>
      </c>
      <c r="B6218" s="20" t="s">
        <v>824</v>
      </c>
      <c r="C6218" s="20" t="s">
        <v>85</v>
      </c>
      <c r="D6218" t="s">
        <v>1619</v>
      </c>
      <c r="E6218"/>
      <c r="F6218"/>
      <c r="G6218" t="s">
        <v>760</v>
      </c>
      <c r="H6218" s="12" t="s">
        <v>101</v>
      </c>
      <c r="I6218" s="20">
        <v>1.1000000000000001</v>
      </c>
    </row>
    <row r="6219" spans="1:9" x14ac:dyDescent="0.25">
      <c r="A6219" s="20" t="s">
        <v>68</v>
      </c>
      <c r="B6219" s="20" t="s">
        <v>824</v>
      </c>
      <c r="C6219" s="20" t="s">
        <v>85</v>
      </c>
      <c r="D6219" t="s">
        <v>1314</v>
      </c>
      <c r="E6219"/>
      <c r="F6219"/>
      <c r="G6219" t="s">
        <v>1629</v>
      </c>
      <c r="H6219" s="12" t="s">
        <v>101</v>
      </c>
      <c r="I6219" s="20">
        <v>350</v>
      </c>
    </row>
    <row r="6220" spans="1:9" x14ac:dyDescent="0.25">
      <c r="A6220" s="20" t="s">
        <v>68</v>
      </c>
      <c r="B6220" s="20" t="s">
        <v>824</v>
      </c>
      <c r="C6220" s="20" t="s">
        <v>85</v>
      </c>
      <c r="D6220" t="s">
        <v>1624</v>
      </c>
      <c r="E6220"/>
      <c r="F6220"/>
      <c r="G6220"/>
      <c r="H6220"/>
      <c r="I6220" s="20"/>
    </row>
    <row r="6221" spans="1:9" x14ac:dyDescent="0.25">
      <c r="A6221" s="20" t="s">
        <v>68</v>
      </c>
      <c r="B6221" s="20" t="s">
        <v>824</v>
      </c>
      <c r="C6221" s="20" t="s">
        <v>85</v>
      </c>
      <c r="D6221" t="s">
        <v>1625</v>
      </c>
      <c r="E6221"/>
      <c r="F6221"/>
      <c r="G6221" t="s">
        <v>1630</v>
      </c>
      <c r="H6221" t="s">
        <v>96</v>
      </c>
      <c r="I6221" s="20">
        <v>1</v>
      </c>
    </row>
    <row r="6222" spans="1:9" x14ac:dyDescent="0.25">
      <c r="A6222" s="20" t="s">
        <v>68</v>
      </c>
      <c r="B6222" s="20" t="s">
        <v>824</v>
      </c>
      <c r="C6222" s="20" t="s">
        <v>85</v>
      </c>
      <c r="D6222" t="s">
        <v>1626</v>
      </c>
      <c r="E6222"/>
      <c r="F6222"/>
      <c r="G6222"/>
      <c r="H6222"/>
      <c r="I6222" s="20"/>
    </row>
    <row r="6223" spans="1:9" x14ac:dyDescent="0.25">
      <c r="A6223" s="20" t="s">
        <v>68</v>
      </c>
      <c r="B6223" s="20" t="s">
        <v>824</v>
      </c>
      <c r="C6223" s="20" t="s">
        <v>85</v>
      </c>
      <c r="D6223" t="s">
        <v>1627</v>
      </c>
      <c r="E6223"/>
      <c r="F6223"/>
      <c r="G6223" t="s">
        <v>1631</v>
      </c>
      <c r="H6223" t="s">
        <v>96</v>
      </c>
      <c r="I6223" s="20">
        <v>1</v>
      </c>
    </row>
    <row r="6224" spans="1:9" x14ac:dyDescent="0.25">
      <c r="A6224" s="20" t="s">
        <v>68</v>
      </c>
      <c r="B6224" s="20" t="s">
        <v>824</v>
      </c>
      <c r="C6224" s="20" t="s">
        <v>85</v>
      </c>
      <c r="D6224" t="s">
        <v>1628</v>
      </c>
      <c r="E6224"/>
      <c r="F6224"/>
      <c r="G6224" t="s">
        <v>1632</v>
      </c>
      <c r="H6224" t="s">
        <v>96</v>
      </c>
      <c r="I6224" s="20">
        <v>1</v>
      </c>
    </row>
    <row r="6225" spans="1:9" x14ac:dyDescent="0.25">
      <c r="A6225" s="20" t="s">
        <v>68</v>
      </c>
      <c r="B6225" s="20" t="s">
        <v>824</v>
      </c>
      <c r="C6225" s="20" t="s">
        <v>85</v>
      </c>
      <c r="D6225" t="s">
        <v>1647</v>
      </c>
      <c r="E6225"/>
      <c r="F6225"/>
      <c r="G6225"/>
      <c r="H6225"/>
      <c r="I6225" s="20"/>
    </row>
    <row r="6226" spans="1:9" x14ac:dyDescent="0.25">
      <c r="A6226" s="64" t="s">
        <v>66</v>
      </c>
      <c r="B6226" s="40" t="s">
        <v>656</v>
      </c>
      <c r="C6226" s="40" t="s">
        <v>6</v>
      </c>
      <c r="D6226" s="65" t="s">
        <v>1337</v>
      </c>
      <c r="E6226" s="65"/>
      <c r="F6226" s="65"/>
      <c r="G6226" s="65"/>
      <c r="H6226" s="65"/>
      <c r="I6226" s="20"/>
    </row>
    <row r="6227" spans="1:9" x14ac:dyDescent="0.25">
      <c r="A6227" s="64" t="s">
        <v>66</v>
      </c>
      <c r="B6227" s="40" t="s">
        <v>656</v>
      </c>
      <c r="C6227" s="40" t="s">
        <v>6</v>
      </c>
      <c r="D6227" s="65" t="s">
        <v>1649</v>
      </c>
      <c r="E6227" s="65"/>
      <c r="F6227" s="65"/>
      <c r="G6227" s="65"/>
      <c r="H6227" s="65"/>
      <c r="I6227" s="20"/>
    </row>
    <row r="6228" spans="1:9" x14ac:dyDescent="0.25">
      <c r="A6228" s="64" t="s">
        <v>66</v>
      </c>
      <c r="B6228" s="40" t="s">
        <v>656</v>
      </c>
      <c r="C6228" s="40" t="s">
        <v>6</v>
      </c>
      <c r="D6228" s="65" t="s">
        <v>1650</v>
      </c>
      <c r="E6228" s="65"/>
      <c r="F6228" s="65"/>
      <c r="G6228" s="65"/>
      <c r="H6228" s="65"/>
      <c r="I6228" s="20"/>
    </row>
    <row r="6229" spans="1:9" x14ac:dyDescent="0.25">
      <c r="A6229" s="64" t="s">
        <v>66</v>
      </c>
      <c r="B6229" s="40" t="s">
        <v>656</v>
      </c>
      <c r="C6229" s="40" t="s">
        <v>6</v>
      </c>
      <c r="D6229" s="65" t="s">
        <v>1651</v>
      </c>
      <c r="E6229" s="65"/>
      <c r="F6229" s="65"/>
      <c r="G6229" s="65"/>
      <c r="H6229" s="65"/>
      <c r="I6229" s="20"/>
    </row>
    <row r="6230" spans="1:9" x14ac:dyDescent="0.25">
      <c r="A6230" s="64" t="s">
        <v>66</v>
      </c>
      <c r="B6230" s="40" t="s">
        <v>656</v>
      </c>
      <c r="C6230" s="40" t="s">
        <v>6</v>
      </c>
      <c r="D6230" s="65" t="s">
        <v>1652</v>
      </c>
      <c r="E6230" s="65"/>
      <c r="F6230" s="65"/>
      <c r="G6230" s="65" t="s">
        <v>979</v>
      </c>
      <c r="H6230" s="65"/>
      <c r="I6230" s="20"/>
    </row>
    <row r="6231" spans="1:9" x14ac:dyDescent="0.25">
      <c r="A6231" s="64" t="s">
        <v>66</v>
      </c>
      <c r="B6231" s="40" t="s">
        <v>656</v>
      </c>
      <c r="C6231" s="40" t="s">
        <v>6</v>
      </c>
      <c r="D6231" s="65" t="s">
        <v>1653</v>
      </c>
      <c r="E6231" s="65"/>
      <c r="F6231" s="65"/>
      <c r="G6231" s="65" t="s">
        <v>1683</v>
      </c>
      <c r="H6231" s="65"/>
      <c r="I6231" s="20"/>
    </row>
    <row r="6232" spans="1:9" x14ac:dyDescent="0.25">
      <c r="A6232" s="64" t="s">
        <v>66</v>
      </c>
      <c r="B6232" s="40" t="s">
        <v>656</v>
      </c>
      <c r="C6232" s="40" t="s">
        <v>6</v>
      </c>
      <c r="D6232" s="65" t="s">
        <v>1654</v>
      </c>
      <c r="E6232" s="65"/>
      <c r="F6232" s="65"/>
      <c r="G6232" s="65"/>
      <c r="H6232" s="65"/>
      <c r="I6232" s="20"/>
    </row>
    <row r="6233" spans="1:9" x14ac:dyDescent="0.25">
      <c r="A6233" s="64" t="s">
        <v>66</v>
      </c>
      <c r="B6233" s="40" t="s">
        <v>656</v>
      </c>
      <c r="C6233" s="40" t="s">
        <v>6</v>
      </c>
      <c r="D6233" s="65" t="s">
        <v>1655</v>
      </c>
      <c r="E6233" s="65"/>
      <c r="F6233" s="65"/>
      <c r="G6233" s="65" t="s">
        <v>1684</v>
      </c>
      <c r="H6233" s="65"/>
      <c r="I6233" s="20"/>
    </row>
    <row r="6234" spans="1:9" x14ac:dyDescent="0.25">
      <c r="A6234" s="64" t="s">
        <v>66</v>
      </c>
      <c r="B6234" s="40" t="s">
        <v>656</v>
      </c>
      <c r="C6234" s="40" t="s">
        <v>6</v>
      </c>
      <c r="D6234" s="65" t="s">
        <v>1656</v>
      </c>
      <c r="E6234" s="65"/>
      <c r="F6234" s="65"/>
      <c r="G6234" s="65" t="s">
        <v>1684</v>
      </c>
      <c r="H6234" s="65"/>
      <c r="I6234" s="20"/>
    </row>
    <row r="6235" spans="1:9" x14ac:dyDescent="0.25">
      <c r="A6235" s="64" t="s">
        <v>66</v>
      </c>
      <c r="B6235" s="40" t="s">
        <v>656</v>
      </c>
      <c r="C6235" s="40" t="s">
        <v>6</v>
      </c>
      <c r="D6235" s="65" t="s">
        <v>1657</v>
      </c>
      <c r="E6235" s="65"/>
      <c r="F6235" s="65"/>
      <c r="G6235" s="65"/>
      <c r="H6235" s="65"/>
      <c r="I6235" s="20"/>
    </row>
    <row r="6236" spans="1:9" x14ac:dyDescent="0.25">
      <c r="A6236" s="64" t="s">
        <v>66</v>
      </c>
      <c r="B6236" s="40" t="s">
        <v>656</v>
      </c>
      <c r="C6236" s="40" t="s">
        <v>6</v>
      </c>
      <c r="D6236" s="65" t="s">
        <v>1658</v>
      </c>
      <c r="E6236" s="65"/>
      <c r="F6236" s="65"/>
      <c r="G6236" s="65" t="s">
        <v>1685</v>
      </c>
      <c r="H6236" s="65"/>
      <c r="I6236" s="20"/>
    </row>
    <row r="6237" spans="1:9" x14ac:dyDescent="0.25">
      <c r="A6237" s="64" t="s">
        <v>66</v>
      </c>
      <c r="B6237" s="40" t="s">
        <v>656</v>
      </c>
      <c r="C6237" s="40" t="s">
        <v>6</v>
      </c>
      <c r="D6237" s="65" t="s">
        <v>1659</v>
      </c>
      <c r="E6237" s="65"/>
      <c r="F6237" s="65"/>
      <c r="G6237" s="65"/>
      <c r="H6237" s="65"/>
      <c r="I6237" s="20"/>
    </row>
    <row r="6238" spans="1:9" x14ac:dyDescent="0.25">
      <c r="A6238" s="64" t="s">
        <v>66</v>
      </c>
      <c r="B6238" s="40" t="s">
        <v>656</v>
      </c>
      <c r="C6238" s="40" t="s">
        <v>6</v>
      </c>
      <c r="D6238" s="65" t="s">
        <v>1660</v>
      </c>
      <c r="E6238" s="65"/>
      <c r="F6238" s="65"/>
      <c r="G6238" s="65"/>
      <c r="H6238" s="65"/>
      <c r="I6238" s="20"/>
    </row>
    <row r="6239" spans="1:9" x14ac:dyDescent="0.25">
      <c r="A6239" s="64" t="s">
        <v>66</v>
      </c>
      <c r="B6239" s="40" t="s">
        <v>656</v>
      </c>
      <c r="C6239" s="40" t="s">
        <v>6</v>
      </c>
      <c r="D6239" s="65" t="s">
        <v>1661</v>
      </c>
      <c r="E6239" s="65"/>
      <c r="F6239" s="65"/>
      <c r="G6239" s="65"/>
      <c r="H6239" s="65"/>
      <c r="I6239" s="20"/>
    </row>
    <row r="6240" spans="1:9" x14ac:dyDescent="0.25">
      <c r="A6240" s="64" t="s">
        <v>66</v>
      </c>
      <c r="B6240" s="40" t="s">
        <v>656</v>
      </c>
      <c r="C6240" s="40" t="s">
        <v>6</v>
      </c>
      <c r="D6240" s="65" t="s">
        <v>1465</v>
      </c>
      <c r="E6240" s="65"/>
      <c r="F6240" s="65"/>
      <c r="G6240" s="65"/>
      <c r="H6240" s="65"/>
      <c r="I6240" s="20"/>
    </row>
    <row r="6241" spans="1:9" x14ac:dyDescent="0.25">
      <c r="A6241" s="64" t="s">
        <v>66</v>
      </c>
      <c r="B6241" s="40" t="s">
        <v>656</v>
      </c>
      <c r="C6241" s="40" t="s">
        <v>6</v>
      </c>
      <c r="D6241" s="65" t="s">
        <v>1662</v>
      </c>
      <c r="E6241" s="65"/>
      <c r="F6241" s="65"/>
      <c r="G6241" s="65" t="s">
        <v>197</v>
      </c>
      <c r="H6241" s="65"/>
      <c r="I6241" s="20"/>
    </row>
    <row r="6242" spans="1:9" x14ac:dyDescent="0.25">
      <c r="A6242" s="64" t="s">
        <v>66</v>
      </c>
      <c r="B6242" s="40" t="s">
        <v>656</v>
      </c>
      <c r="C6242" s="40" t="s">
        <v>6</v>
      </c>
      <c r="D6242" s="65" t="s">
        <v>1663</v>
      </c>
      <c r="E6242" s="65"/>
      <c r="F6242" s="65"/>
      <c r="G6242" s="65" t="s">
        <v>197</v>
      </c>
      <c r="H6242" s="65"/>
      <c r="I6242" s="20"/>
    </row>
    <row r="6243" spans="1:9" x14ac:dyDescent="0.25">
      <c r="A6243" s="64" t="s">
        <v>66</v>
      </c>
      <c r="B6243" s="40" t="s">
        <v>656</v>
      </c>
      <c r="C6243" s="40" t="s">
        <v>6</v>
      </c>
      <c r="D6243" s="65" t="s">
        <v>1664</v>
      </c>
      <c r="E6243" s="65"/>
      <c r="F6243" s="65"/>
      <c r="G6243" s="65" t="s">
        <v>197</v>
      </c>
      <c r="H6243" s="65"/>
      <c r="I6243" s="20"/>
    </row>
    <row r="6244" spans="1:9" x14ac:dyDescent="0.25">
      <c r="A6244" s="64" t="s">
        <v>66</v>
      </c>
      <c r="B6244" s="40" t="s">
        <v>656</v>
      </c>
      <c r="C6244" s="40" t="s">
        <v>6</v>
      </c>
      <c r="D6244" s="65" t="s">
        <v>1665</v>
      </c>
      <c r="E6244" s="65"/>
      <c r="F6244" s="65"/>
      <c r="G6244" s="65" t="s">
        <v>197</v>
      </c>
      <c r="H6244" s="65"/>
      <c r="I6244" s="20"/>
    </row>
    <row r="6245" spans="1:9" x14ac:dyDescent="0.25">
      <c r="A6245" s="64" t="s">
        <v>66</v>
      </c>
      <c r="B6245" s="40" t="s">
        <v>656</v>
      </c>
      <c r="C6245" s="40" t="s">
        <v>6</v>
      </c>
      <c r="D6245" s="65" t="s">
        <v>1666</v>
      </c>
      <c r="E6245" s="65"/>
      <c r="F6245" s="65"/>
      <c r="G6245" s="65" t="s">
        <v>197</v>
      </c>
      <c r="H6245" s="65"/>
      <c r="I6245" s="20"/>
    </row>
    <row r="6246" spans="1:9" x14ac:dyDescent="0.25">
      <c r="A6246" s="64" t="s">
        <v>66</v>
      </c>
      <c r="B6246" s="40" t="s">
        <v>656</v>
      </c>
      <c r="C6246" s="40" t="s">
        <v>6</v>
      </c>
      <c r="D6246" s="65" t="s">
        <v>1667</v>
      </c>
      <c r="E6246" s="65"/>
      <c r="F6246" s="65"/>
      <c r="G6246" s="65" t="s">
        <v>197</v>
      </c>
      <c r="H6246" s="65"/>
      <c r="I6246" s="20"/>
    </row>
    <row r="6247" spans="1:9" x14ac:dyDescent="0.25">
      <c r="A6247" s="64" t="s">
        <v>66</v>
      </c>
      <c r="B6247" s="40" t="s">
        <v>656</v>
      </c>
      <c r="C6247" s="40" t="s">
        <v>6</v>
      </c>
      <c r="D6247" s="65" t="s">
        <v>1668</v>
      </c>
      <c r="E6247" s="65"/>
      <c r="F6247" s="65"/>
      <c r="G6247" s="65" t="s">
        <v>197</v>
      </c>
      <c r="H6247" s="65"/>
      <c r="I6247" s="20"/>
    </row>
    <row r="6248" spans="1:9" x14ac:dyDescent="0.25">
      <c r="A6248" s="64" t="s">
        <v>66</v>
      </c>
      <c r="B6248" s="40" t="s">
        <v>656</v>
      </c>
      <c r="C6248" s="40" t="s">
        <v>6</v>
      </c>
      <c r="D6248" s="65" t="s">
        <v>1669</v>
      </c>
      <c r="E6248" s="65"/>
      <c r="F6248" s="65"/>
      <c r="G6248" s="65" t="s">
        <v>197</v>
      </c>
      <c r="H6248" s="65"/>
      <c r="I6248" s="20"/>
    </row>
    <row r="6249" spans="1:9" x14ac:dyDescent="0.25">
      <c r="A6249" s="64" t="s">
        <v>66</v>
      </c>
      <c r="B6249" s="40" t="s">
        <v>656</v>
      </c>
      <c r="C6249" s="40" t="s">
        <v>6</v>
      </c>
      <c r="D6249" s="65" t="s">
        <v>1670</v>
      </c>
      <c r="E6249" s="65"/>
      <c r="F6249" s="65"/>
      <c r="G6249" s="65" t="s">
        <v>1686</v>
      </c>
      <c r="H6249" s="65"/>
      <c r="I6249" s="20"/>
    </row>
    <row r="6250" spans="1:9" x14ac:dyDescent="0.25">
      <c r="A6250" s="64" t="s">
        <v>66</v>
      </c>
      <c r="B6250" s="40" t="s">
        <v>656</v>
      </c>
      <c r="C6250" s="40" t="s">
        <v>6</v>
      </c>
      <c r="D6250" s="65" t="s">
        <v>1671</v>
      </c>
      <c r="E6250" s="65"/>
      <c r="F6250" s="65"/>
      <c r="G6250" s="65" t="s">
        <v>1686</v>
      </c>
      <c r="H6250" s="65"/>
      <c r="I6250" s="20"/>
    </row>
    <row r="6251" spans="1:9" x14ac:dyDescent="0.25">
      <c r="A6251" s="64" t="s">
        <v>66</v>
      </c>
      <c r="B6251" s="40" t="s">
        <v>656</v>
      </c>
      <c r="C6251" s="40" t="s">
        <v>6</v>
      </c>
      <c r="D6251" s="65" t="s">
        <v>1672</v>
      </c>
      <c r="E6251" s="65"/>
      <c r="F6251" s="65"/>
      <c r="G6251" s="65" t="s">
        <v>1687</v>
      </c>
      <c r="H6251" s="65"/>
      <c r="I6251" s="20"/>
    </row>
    <row r="6252" spans="1:9" x14ac:dyDescent="0.25">
      <c r="A6252" s="64" t="s">
        <v>66</v>
      </c>
      <c r="B6252" s="40" t="s">
        <v>656</v>
      </c>
      <c r="C6252" s="40" t="s">
        <v>6</v>
      </c>
      <c r="D6252" s="65" t="s">
        <v>1673</v>
      </c>
      <c r="E6252" s="65"/>
      <c r="F6252" s="65"/>
      <c r="G6252" s="65" t="s">
        <v>1688</v>
      </c>
      <c r="H6252" s="41" t="s">
        <v>96</v>
      </c>
      <c r="I6252" s="20">
        <v>1</v>
      </c>
    </row>
    <row r="6253" spans="1:9" x14ac:dyDescent="0.25">
      <c r="A6253" s="64" t="s">
        <v>66</v>
      </c>
      <c r="B6253" s="40" t="s">
        <v>656</v>
      </c>
      <c r="C6253" s="40" t="s">
        <v>6</v>
      </c>
      <c r="D6253" s="65" t="s">
        <v>1674</v>
      </c>
      <c r="E6253" s="65"/>
      <c r="F6253" s="65"/>
      <c r="G6253" s="65" t="s">
        <v>1689</v>
      </c>
      <c r="H6253" s="41" t="s">
        <v>96</v>
      </c>
      <c r="I6253" s="20">
        <v>1</v>
      </c>
    </row>
    <row r="6254" spans="1:9" x14ac:dyDescent="0.25">
      <c r="A6254" s="64" t="s">
        <v>66</v>
      </c>
      <c r="B6254" s="40" t="s">
        <v>656</v>
      </c>
      <c r="C6254" s="40" t="s">
        <v>6</v>
      </c>
      <c r="D6254" s="65" t="s">
        <v>1675</v>
      </c>
      <c r="E6254" s="65"/>
      <c r="F6254" s="65"/>
      <c r="G6254" s="65" t="s">
        <v>1690</v>
      </c>
      <c r="H6254" s="12" t="s">
        <v>101</v>
      </c>
      <c r="I6254" s="20">
        <v>27.5</v>
      </c>
    </row>
    <row r="6255" spans="1:9" x14ac:dyDescent="0.25">
      <c r="A6255" s="64" t="s">
        <v>66</v>
      </c>
      <c r="B6255" s="40" t="s">
        <v>656</v>
      </c>
      <c r="C6255" s="40" t="s">
        <v>6</v>
      </c>
      <c r="D6255" s="65" t="s">
        <v>1676</v>
      </c>
      <c r="E6255" s="65"/>
      <c r="F6255" s="65"/>
      <c r="G6255" s="65" t="s">
        <v>1691</v>
      </c>
      <c r="H6255" s="41" t="s">
        <v>96</v>
      </c>
      <c r="I6255" s="20">
        <v>1</v>
      </c>
    </row>
    <row r="6256" spans="1:9" x14ac:dyDescent="0.25">
      <c r="A6256" s="64" t="s">
        <v>66</v>
      </c>
      <c r="B6256" s="40" t="s">
        <v>656</v>
      </c>
      <c r="C6256" s="40" t="s">
        <v>6</v>
      </c>
      <c r="D6256" s="65" t="s">
        <v>1677</v>
      </c>
      <c r="E6256" s="65"/>
      <c r="F6256" s="65"/>
      <c r="G6256" s="65"/>
      <c r="H6256" s="65"/>
      <c r="I6256" s="20"/>
    </row>
    <row r="6257" spans="1:9" x14ac:dyDescent="0.25">
      <c r="A6257" s="64" t="s">
        <v>66</v>
      </c>
      <c r="B6257" s="40" t="s">
        <v>656</v>
      </c>
      <c r="C6257" s="40" t="s">
        <v>6</v>
      </c>
      <c r="D6257" s="65" t="s">
        <v>1678</v>
      </c>
      <c r="E6257" s="65"/>
      <c r="F6257" s="65"/>
      <c r="G6257" s="65"/>
      <c r="H6257" s="65"/>
      <c r="I6257" s="20"/>
    </row>
    <row r="6258" spans="1:9" x14ac:dyDescent="0.25">
      <c r="A6258" s="64" t="s">
        <v>66</v>
      </c>
      <c r="B6258" s="40" t="s">
        <v>656</v>
      </c>
      <c r="C6258" s="40" t="s">
        <v>6</v>
      </c>
      <c r="D6258" s="65" t="s">
        <v>1679</v>
      </c>
      <c r="E6258" s="65"/>
      <c r="F6258" s="65"/>
      <c r="G6258" s="65"/>
      <c r="H6258" s="65"/>
      <c r="I6258" s="20"/>
    </row>
    <row r="6259" spans="1:9" x14ac:dyDescent="0.25">
      <c r="A6259" s="64" t="s">
        <v>66</v>
      </c>
      <c r="B6259" s="40" t="s">
        <v>656</v>
      </c>
      <c r="C6259" s="40" t="s">
        <v>6</v>
      </c>
      <c r="D6259" s="65" t="s">
        <v>1680</v>
      </c>
      <c r="E6259" s="65"/>
      <c r="F6259" s="65"/>
      <c r="G6259" s="65"/>
      <c r="H6259" s="65"/>
      <c r="I6259" s="20"/>
    </row>
    <row r="6260" spans="1:9" x14ac:dyDescent="0.25">
      <c r="A6260" s="64" t="s">
        <v>66</v>
      </c>
      <c r="B6260" s="40" t="s">
        <v>656</v>
      </c>
      <c r="C6260" s="40" t="s">
        <v>6</v>
      </c>
      <c r="D6260" s="65" t="s">
        <v>1681</v>
      </c>
      <c r="E6260" s="65"/>
      <c r="F6260" s="65"/>
      <c r="G6260" s="65"/>
      <c r="H6260" s="65"/>
      <c r="I6260" s="20"/>
    </row>
    <row r="6261" spans="1:9" x14ac:dyDescent="0.25">
      <c r="A6261" s="64" t="s">
        <v>66</v>
      </c>
      <c r="B6261" s="40" t="s">
        <v>656</v>
      </c>
      <c r="C6261" s="40" t="s">
        <v>6</v>
      </c>
      <c r="D6261" s="65" t="s">
        <v>1682</v>
      </c>
      <c r="E6261" s="65"/>
      <c r="F6261" s="65"/>
      <c r="G6261" s="65"/>
      <c r="H6261" s="65"/>
      <c r="I6261" s="20"/>
    </row>
    <row r="6262" spans="1:9" x14ac:dyDescent="0.25">
      <c r="A6262" s="64" t="s">
        <v>66</v>
      </c>
      <c r="B6262" s="40" t="s">
        <v>656</v>
      </c>
      <c r="C6262" s="40" t="s">
        <v>2</v>
      </c>
      <c r="D6262" s="65" t="s">
        <v>1337</v>
      </c>
      <c r="E6262" s="65"/>
      <c r="F6262" s="65"/>
      <c r="G6262" s="65"/>
      <c r="H6262" s="65"/>
      <c r="I6262" s="20"/>
    </row>
    <row r="6263" spans="1:9" x14ac:dyDescent="0.25">
      <c r="A6263" s="64" t="s">
        <v>66</v>
      </c>
      <c r="B6263" s="40" t="s">
        <v>656</v>
      </c>
      <c r="C6263" s="40" t="s">
        <v>2</v>
      </c>
      <c r="D6263" s="65" t="s">
        <v>1649</v>
      </c>
      <c r="E6263" s="65"/>
      <c r="F6263" s="65"/>
      <c r="G6263" s="65"/>
      <c r="H6263" s="65"/>
      <c r="I6263" s="20"/>
    </row>
    <row r="6264" spans="1:9" x14ac:dyDescent="0.25">
      <c r="A6264" s="64" t="s">
        <v>66</v>
      </c>
      <c r="B6264" s="40" t="s">
        <v>656</v>
      </c>
      <c r="C6264" s="40" t="s">
        <v>2</v>
      </c>
      <c r="D6264" s="65" t="s">
        <v>1650</v>
      </c>
      <c r="E6264" s="65"/>
      <c r="F6264" s="65"/>
      <c r="G6264" s="65"/>
      <c r="H6264" s="65"/>
      <c r="I6264" s="20"/>
    </row>
    <row r="6265" spans="1:9" x14ac:dyDescent="0.25">
      <c r="A6265" s="64" t="s">
        <v>66</v>
      </c>
      <c r="B6265" s="40" t="s">
        <v>656</v>
      </c>
      <c r="C6265" s="40" t="s">
        <v>2</v>
      </c>
      <c r="D6265" s="65" t="s">
        <v>1651</v>
      </c>
      <c r="E6265" s="65"/>
      <c r="F6265" s="65"/>
      <c r="G6265" s="65"/>
      <c r="H6265" s="65"/>
      <c r="I6265" s="20"/>
    </row>
    <row r="6266" spans="1:9" x14ac:dyDescent="0.25">
      <c r="A6266" s="64" t="s">
        <v>66</v>
      </c>
      <c r="B6266" s="40" t="s">
        <v>656</v>
      </c>
      <c r="C6266" s="40" t="s">
        <v>2</v>
      </c>
      <c r="D6266" s="65" t="s">
        <v>1652</v>
      </c>
      <c r="E6266" s="65"/>
      <c r="F6266" s="65"/>
      <c r="G6266" s="65" t="s">
        <v>979</v>
      </c>
      <c r="H6266" s="65"/>
      <c r="I6266" s="20"/>
    </row>
    <row r="6267" spans="1:9" x14ac:dyDescent="0.25">
      <c r="A6267" s="64" t="s">
        <v>66</v>
      </c>
      <c r="B6267" s="40" t="s">
        <v>656</v>
      </c>
      <c r="C6267" s="40" t="s">
        <v>2</v>
      </c>
      <c r="D6267" s="65" t="s">
        <v>1653</v>
      </c>
      <c r="E6267" s="65"/>
      <c r="F6267" s="65"/>
      <c r="G6267" s="65" t="s">
        <v>1683</v>
      </c>
      <c r="H6267" s="65"/>
      <c r="I6267" s="20"/>
    </row>
    <row r="6268" spans="1:9" x14ac:dyDescent="0.25">
      <c r="A6268" s="64" t="s">
        <v>66</v>
      </c>
      <c r="B6268" s="40" t="s">
        <v>656</v>
      </c>
      <c r="C6268" s="40" t="s">
        <v>2</v>
      </c>
      <c r="D6268" s="65" t="s">
        <v>1654</v>
      </c>
      <c r="E6268" s="65"/>
      <c r="F6268" s="65"/>
      <c r="G6268" s="65"/>
      <c r="H6268" s="65"/>
      <c r="I6268" s="20"/>
    </row>
    <row r="6269" spans="1:9" x14ac:dyDescent="0.25">
      <c r="A6269" s="64" t="s">
        <v>66</v>
      </c>
      <c r="B6269" s="40" t="s">
        <v>656</v>
      </c>
      <c r="C6269" s="40" t="s">
        <v>2</v>
      </c>
      <c r="D6269" s="65" t="s">
        <v>1657</v>
      </c>
      <c r="E6269" s="65"/>
      <c r="F6269" s="65"/>
      <c r="G6269" s="65"/>
      <c r="H6269" s="65"/>
      <c r="I6269" s="20"/>
    </row>
    <row r="6270" spans="1:9" x14ac:dyDescent="0.25">
      <c r="A6270" s="64" t="s">
        <v>66</v>
      </c>
      <c r="B6270" s="40" t="s">
        <v>656</v>
      </c>
      <c r="C6270" s="40" t="s">
        <v>2</v>
      </c>
      <c r="D6270" s="65" t="s">
        <v>1658</v>
      </c>
      <c r="E6270" s="65"/>
      <c r="F6270" s="65"/>
      <c r="G6270" s="65" t="s">
        <v>1685</v>
      </c>
      <c r="H6270" s="65"/>
      <c r="I6270" s="20"/>
    </row>
    <row r="6271" spans="1:9" x14ac:dyDescent="0.25">
      <c r="A6271" s="64" t="s">
        <v>66</v>
      </c>
      <c r="B6271" s="40" t="s">
        <v>656</v>
      </c>
      <c r="C6271" s="40" t="s">
        <v>2</v>
      </c>
      <c r="D6271" s="65" t="s">
        <v>1659</v>
      </c>
      <c r="E6271" s="65"/>
      <c r="F6271" s="65"/>
      <c r="G6271" s="65"/>
      <c r="H6271" s="65"/>
      <c r="I6271" s="20"/>
    </row>
    <row r="6272" spans="1:9" x14ac:dyDescent="0.25">
      <c r="A6272" s="64" t="s">
        <v>66</v>
      </c>
      <c r="B6272" s="40" t="s">
        <v>656</v>
      </c>
      <c r="C6272" s="40" t="s">
        <v>2</v>
      </c>
      <c r="D6272" s="65" t="s">
        <v>1660</v>
      </c>
      <c r="E6272" s="65"/>
      <c r="F6272" s="65"/>
      <c r="G6272" s="65"/>
      <c r="H6272" s="65"/>
      <c r="I6272" s="20"/>
    </row>
    <row r="6273" spans="1:9" x14ac:dyDescent="0.25">
      <c r="A6273" s="64" t="s">
        <v>66</v>
      </c>
      <c r="B6273" s="40" t="s">
        <v>656</v>
      </c>
      <c r="C6273" s="40" t="s">
        <v>2</v>
      </c>
      <c r="D6273" s="65" t="s">
        <v>1661</v>
      </c>
      <c r="E6273" s="65"/>
      <c r="F6273" s="65"/>
      <c r="G6273" s="65"/>
      <c r="H6273" s="65"/>
      <c r="I6273" s="20"/>
    </row>
    <row r="6274" spans="1:9" x14ac:dyDescent="0.25">
      <c r="A6274" s="64" t="s">
        <v>66</v>
      </c>
      <c r="B6274" s="40" t="s">
        <v>656</v>
      </c>
      <c r="C6274" s="40" t="s">
        <v>2</v>
      </c>
      <c r="D6274" s="65" t="s">
        <v>1465</v>
      </c>
      <c r="E6274" s="65"/>
      <c r="F6274" s="65"/>
      <c r="G6274" s="65"/>
      <c r="H6274" s="65"/>
      <c r="I6274" s="20"/>
    </row>
    <row r="6275" spans="1:9" x14ac:dyDescent="0.25">
      <c r="A6275" s="64" t="s">
        <v>66</v>
      </c>
      <c r="B6275" s="40" t="s">
        <v>656</v>
      </c>
      <c r="C6275" s="40" t="s">
        <v>2</v>
      </c>
      <c r="D6275" s="65" t="s">
        <v>1662</v>
      </c>
      <c r="E6275" s="65"/>
      <c r="F6275" s="65"/>
      <c r="G6275" s="65" t="s">
        <v>197</v>
      </c>
      <c r="H6275" s="65"/>
      <c r="I6275" s="20"/>
    </row>
    <row r="6276" spans="1:9" x14ac:dyDescent="0.25">
      <c r="A6276" s="64" t="s">
        <v>66</v>
      </c>
      <c r="B6276" s="40" t="s">
        <v>656</v>
      </c>
      <c r="C6276" s="40" t="s">
        <v>2</v>
      </c>
      <c r="D6276" s="65" t="s">
        <v>1663</v>
      </c>
      <c r="E6276" s="65"/>
      <c r="F6276" s="65"/>
      <c r="G6276" s="65" t="s">
        <v>197</v>
      </c>
      <c r="H6276" s="65"/>
      <c r="I6276" s="20"/>
    </row>
    <row r="6277" spans="1:9" x14ac:dyDescent="0.25">
      <c r="A6277" s="64" t="s">
        <v>66</v>
      </c>
      <c r="B6277" s="40" t="s">
        <v>656</v>
      </c>
      <c r="C6277" s="40" t="s">
        <v>2</v>
      </c>
      <c r="D6277" s="65" t="s">
        <v>1664</v>
      </c>
      <c r="E6277" s="65"/>
      <c r="F6277" s="65"/>
      <c r="G6277" s="65" t="s">
        <v>197</v>
      </c>
      <c r="H6277" s="65"/>
      <c r="I6277" s="20"/>
    </row>
    <row r="6278" spans="1:9" x14ac:dyDescent="0.25">
      <c r="A6278" s="64" t="s">
        <v>66</v>
      </c>
      <c r="B6278" s="40" t="s">
        <v>656</v>
      </c>
      <c r="C6278" s="40" t="s">
        <v>2</v>
      </c>
      <c r="D6278" s="65" t="s">
        <v>1665</v>
      </c>
      <c r="E6278" s="65"/>
      <c r="F6278" s="65"/>
      <c r="G6278" s="65" t="s">
        <v>197</v>
      </c>
      <c r="H6278" s="65"/>
      <c r="I6278" s="20"/>
    </row>
    <row r="6279" spans="1:9" x14ac:dyDescent="0.25">
      <c r="A6279" s="64" t="s">
        <v>66</v>
      </c>
      <c r="B6279" s="40" t="s">
        <v>656</v>
      </c>
      <c r="C6279" s="40" t="s">
        <v>2</v>
      </c>
      <c r="D6279" s="65" t="s">
        <v>1666</v>
      </c>
      <c r="E6279" s="65"/>
      <c r="F6279" s="65"/>
      <c r="G6279" s="65" t="s">
        <v>197</v>
      </c>
      <c r="H6279" s="65"/>
      <c r="I6279" s="20"/>
    </row>
    <row r="6280" spans="1:9" x14ac:dyDescent="0.25">
      <c r="A6280" s="64" t="s">
        <v>66</v>
      </c>
      <c r="B6280" s="40" t="s">
        <v>656</v>
      </c>
      <c r="C6280" s="40" t="s">
        <v>2</v>
      </c>
      <c r="D6280" s="65" t="s">
        <v>1667</v>
      </c>
      <c r="E6280" s="65"/>
      <c r="F6280" s="65"/>
      <c r="G6280" s="65" t="s">
        <v>197</v>
      </c>
      <c r="H6280" s="65"/>
      <c r="I6280" s="20"/>
    </row>
    <row r="6281" spans="1:9" x14ac:dyDescent="0.25">
      <c r="A6281" s="64" t="s">
        <v>66</v>
      </c>
      <c r="B6281" s="40" t="s">
        <v>656</v>
      </c>
      <c r="C6281" s="40" t="s">
        <v>2</v>
      </c>
      <c r="D6281" s="65" t="s">
        <v>1668</v>
      </c>
      <c r="E6281" s="65"/>
      <c r="F6281" s="65"/>
      <c r="G6281" s="65" t="s">
        <v>197</v>
      </c>
      <c r="H6281" s="65"/>
      <c r="I6281" s="20"/>
    </row>
    <row r="6282" spans="1:9" x14ac:dyDescent="0.25">
      <c r="A6282" s="64" t="s">
        <v>66</v>
      </c>
      <c r="B6282" s="40" t="s">
        <v>656</v>
      </c>
      <c r="C6282" s="40" t="s">
        <v>2</v>
      </c>
      <c r="D6282" s="65" t="s">
        <v>1669</v>
      </c>
      <c r="E6282" s="65"/>
      <c r="F6282" s="65"/>
      <c r="G6282" s="65" t="s">
        <v>197</v>
      </c>
      <c r="H6282" s="65"/>
      <c r="I6282" s="20"/>
    </row>
    <row r="6283" spans="1:9" x14ac:dyDescent="0.25">
      <c r="A6283" s="64" t="s">
        <v>66</v>
      </c>
      <c r="B6283" s="40" t="s">
        <v>656</v>
      </c>
      <c r="C6283" s="40" t="s">
        <v>2</v>
      </c>
      <c r="D6283" s="65" t="s">
        <v>1670</v>
      </c>
      <c r="E6283" s="65"/>
      <c r="F6283" s="65"/>
      <c r="G6283" s="65"/>
      <c r="H6283" s="65"/>
      <c r="I6283" s="20"/>
    </row>
    <row r="6284" spans="1:9" x14ac:dyDescent="0.25">
      <c r="A6284" s="64" t="s">
        <v>66</v>
      </c>
      <c r="B6284" s="40" t="s">
        <v>656</v>
      </c>
      <c r="C6284" s="40" t="s">
        <v>2</v>
      </c>
      <c r="D6284" s="65" t="s">
        <v>1671</v>
      </c>
      <c r="E6284" s="65"/>
      <c r="F6284" s="65"/>
      <c r="G6284" s="65"/>
      <c r="H6284" s="65"/>
      <c r="I6284" s="20"/>
    </row>
    <row r="6285" spans="1:9" x14ac:dyDescent="0.25">
      <c r="A6285" s="64" t="s">
        <v>66</v>
      </c>
      <c r="B6285" s="40" t="s">
        <v>656</v>
      </c>
      <c r="C6285" s="40" t="s">
        <v>2</v>
      </c>
      <c r="D6285" s="65" t="s">
        <v>1672</v>
      </c>
      <c r="E6285" s="65"/>
      <c r="F6285" s="65"/>
      <c r="G6285" s="65" t="s">
        <v>1687</v>
      </c>
      <c r="H6285" s="65"/>
      <c r="I6285" s="20"/>
    </row>
    <row r="6286" spans="1:9" x14ac:dyDescent="0.25">
      <c r="A6286" s="64" t="s">
        <v>66</v>
      </c>
      <c r="B6286" s="40" t="s">
        <v>656</v>
      </c>
      <c r="C6286" s="40" t="s">
        <v>2</v>
      </c>
      <c r="D6286" s="65" t="s">
        <v>1673</v>
      </c>
      <c r="E6286" s="65"/>
      <c r="F6286" s="65"/>
      <c r="G6286" s="65" t="s">
        <v>1688</v>
      </c>
      <c r="H6286" s="41" t="s">
        <v>96</v>
      </c>
      <c r="I6286" s="20">
        <v>1</v>
      </c>
    </row>
    <row r="6287" spans="1:9" x14ac:dyDescent="0.25">
      <c r="A6287" s="64" t="s">
        <v>66</v>
      </c>
      <c r="B6287" s="40" t="s">
        <v>656</v>
      </c>
      <c r="C6287" s="40" t="s">
        <v>2</v>
      </c>
      <c r="D6287" s="65" t="s">
        <v>1674</v>
      </c>
      <c r="E6287" s="65"/>
      <c r="F6287" s="65"/>
      <c r="G6287" s="65" t="s">
        <v>1689</v>
      </c>
      <c r="H6287" s="41" t="s">
        <v>96</v>
      </c>
      <c r="I6287" s="20">
        <v>1</v>
      </c>
    </row>
    <row r="6288" spans="1:9" x14ac:dyDescent="0.25">
      <c r="A6288" s="64" t="s">
        <v>66</v>
      </c>
      <c r="B6288" s="40" t="s">
        <v>656</v>
      </c>
      <c r="C6288" s="40" t="s">
        <v>2</v>
      </c>
      <c r="D6288" s="65" t="s">
        <v>1675</v>
      </c>
      <c r="E6288" s="65"/>
      <c r="F6288" s="65"/>
      <c r="G6288" s="65" t="s">
        <v>1690</v>
      </c>
      <c r="H6288" s="12" t="s">
        <v>101</v>
      </c>
      <c r="I6288" s="20">
        <v>27.5</v>
      </c>
    </row>
    <row r="6289" spans="1:9" x14ac:dyDescent="0.25">
      <c r="A6289" s="64" t="s">
        <v>66</v>
      </c>
      <c r="B6289" s="40" t="s">
        <v>656</v>
      </c>
      <c r="C6289" s="40" t="s">
        <v>2</v>
      </c>
      <c r="D6289" s="65" t="s">
        <v>1676</v>
      </c>
      <c r="E6289" s="65"/>
      <c r="F6289" s="65"/>
      <c r="G6289" s="65" t="s">
        <v>1691</v>
      </c>
      <c r="H6289" s="41" t="s">
        <v>96</v>
      </c>
      <c r="I6289" s="20">
        <v>1</v>
      </c>
    </row>
    <row r="6290" spans="1:9" x14ac:dyDescent="0.25">
      <c r="A6290" s="64" t="s">
        <v>66</v>
      </c>
      <c r="B6290" s="40" t="s">
        <v>656</v>
      </c>
      <c r="C6290" s="40" t="s">
        <v>2</v>
      </c>
      <c r="D6290" s="65" t="s">
        <v>1677</v>
      </c>
      <c r="E6290" s="65"/>
      <c r="F6290" s="65"/>
      <c r="G6290" s="65"/>
      <c r="H6290" s="65"/>
      <c r="I6290" s="20"/>
    </row>
    <row r="6291" spans="1:9" x14ac:dyDescent="0.25">
      <c r="A6291" s="64" t="s">
        <v>66</v>
      </c>
      <c r="B6291" s="40" t="s">
        <v>656</v>
      </c>
      <c r="C6291" s="40" t="s">
        <v>2</v>
      </c>
      <c r="D6291" s="65" t="s">
        <v>1678</v>
      </c>
      <c r="E6291" s="65"/>
      <c r="F6291" s="65"/>
      <c r="G6291" s="65"/>
      <c r="H6291" s="65"/>
      <c r="I6291" s="20"/>
    </row>
    <row r="6292" spans="1:9" x14ac:dyDescent="0.25">
      <c r="A6292" s="64" t="s">
        <v>66</v>
      </c>
      <c r="B6292" s="40" t="s">
        <v>656</v>
      </c>
      <c r="C6292" s="40" t="s">
        <v>2</v>
      </c>
      <c r="D6292" s="65" t="s">
        <v>1679</v>
      </c>
      <c r="E6292" s="65"/>
      <c r="F6292" s="65"/>
      <c r="G6292" s="65"/>
      <c r="H6292" s="65"/>
      <c r="I6292" s="20"/>
    </row>
    <row r="6293" spans="1:9" x14ac:dyDescent="0.25">
      <c r="A6293" s="64" t="s">
        <v>66</v>
      </c>
      <c r="B6293" s="40" t="s">
        <v>656</v>
      </c>
      <c r="C6293" s="40" t="s">
        <v>2</v>
      </c>
      <c r="D6293" s="65" t="s">
        <v>1680</v>
      </c>
      <c r="E6293" s="65"/>
      <c r="F6293" s="65"/>
      <c r="G6293" s="65"/>
      <c r="H6293" s="65"/>
      <c r="I6293" s="20"/>
    </row>
    <row r="6294" spans="1:9" x14ac:dyDescent="0.25">
      <c r="A6294" s="64" t="s">
        <v>66</v>
      </c>
      <c r="B6294" s="40" t="s">
        <v>656</v>
      </c>
      <c r="C6294" s="40" t="s">
        <v>2</v>
      </c>
      <c r="D6294" s="65" t="s">
        <v>1681</v>
      </c>
      <c r="E6294" s="65"/>
      <c r="F6294" s="65"/>
      <c r="G6294" s="65"/>
      <c r="H6294" s="65"/>
      <c r="I6294" s="20"/>
    </row>
    <row r="6295" spans="1:9" x14ac:dyDescent="0.25">
      <c r="A6295" s="64" t="s">
        <v>66</v>
      </c>
      <c r="B6295" s="40" t="s">
        <v>656</v>
      </c>
      <c r="C6295" s="40" t="s">
        <v>2</v>
      </c>
      <c r="D6295" s="65" t="s">
        <v>1682</v>
      </c>
      <c r="E6295" s="65"/>
      <c r="F6295" s="65"/>
      <c r="G6295" s="65"/>
      <c r="H6295" s="65"/>
      <c r="I6295" s="20"/>
    </row>
    <row r="6296" spans="1:9" x14ac:dyDescent="0.25">
      <c r="A6296" s="64" t="s">
        <v>66</v>
      </c>
      <c r="B6296" s="40" t="s">
        <v>656</v>
      </c>
      <c r="C6296" s="40" t="s">
        <v>2</v>
      </c>
      <c r="D6296" s="65" t="s">
        <v>1692</v>
      </c>
      <c r="E6296" s="65"/>
      <c r="F6296" s="65"/>
      <c r="G6296" s="65" t="s">
        <v>197</v>
      </c>
      <c r="H6296" s="65"/>
      <c r="I6296" s="20"/>
    </row>
    <row r="6297" spans="1:9" x14ac:dyDescent="0.25">
      <c r="A6297" s="64" t="s">
        <v>66</v>
      </c>
      <c r="B6297" s="40" t="s">
        <v>656</v>
      </c>
      <c r="C6297" s="40" t="s">
        <v>2</v>
      </c>
      <c r="D6297" s="65" t="s">
        <v>1693</v>
      </c>
      <c r="E6297" s="65"/>
      <c r="F6297" s="65"/>
      <c r="G6297" s="65" t="s">
        <v>197</v>
      </c>
      <c r="H6297" s="65"/>
      <c r="I6297" s="20"/>
    </row>
    <row r="6298" spans="1:9" x14ac:dyDescent="0.25">
      <c r="A6298" s="64" t="s">
        <v>66</v>
      </c>
      <c r="B6298" s="40" t="s">
        <v>656</v>
      </c>
      <c r="C6298" s="40" t="s">
        <v>2</v>
      </c>
      <c r="D6298" s="65" t="s">
        <v>1546</v>
      </c>
      <c r="E6298" s="65"/>
      <c r="F6298" s="65"/>
      <c r="G6298" s="65" t="s">
        <v>197</v>
      </c>
      <c r="H6298" s="65"/>
      <c r="I6298" s="20"/>
    </row>
    <row r="6299" spans="1:9" x14ac:dyDescent="0.25">
      <c r="A6299" s="64" t="s">
        <v>66</v>
      </c>
      <c r="B6299" s="40" t="s">
        <v>656</v>
      </c>
      <c r="C6299" s="40" t="s">
        <v>2</v>
      </c>
      <c r="D6299" s="65" t="s">
        <v>1694</v>
      </c>
      <c r="E6299" s="65"/>
      <c r="F6299" s="65"/>
      <c r="G6299" s="65" t="s">
        <v>1684</v>
      </c>
      <c r="H6299" s="12" t="s">
        <v>101</v>
      </c>
      <c r="I6299" s="20">
        <v>52</v>
      </c>
    </row>
    <row r="6300" spans="1:9" x14ac:dyDescent="0.25">
      <c r="A6300" s="64" t="s">
        <v>66</v>
      </c>
      <c r="B6300" s="40" t="s">
        <v>656</v>
      </c>
      <c r="C6300" s="40" t="s">
        <v>2</v>
      </c>
      <c r="D6300" s="65" t="s">
        <v>1695</v>
      </c>
      <c r="E6300" s="65"/>
      <c r="F6300" s="65"/>
      <c r="G6300" s="65" t="s">
        <v>1684</v>
      </c>
      <c r="H6300" s="12" t="s">
        <v>101</v>
      </c>
      <c r="I6300" s="20">
        <v>80</v>
      </c>
    </row>
    <row r="6301" spans="1:9" x14ac:dyDescent="0.25">
      <c r="A6301" s="64" t="s">
        <v>66</v>
      </c>
      <c r="B6301" s="40" t="s">
        <v>656</v>
      </c>
      <c r="C6301" s="40" t="s">
        <v>2</v>
      </c>
      <c r="D6301" s="65" t="s">
        <v>1696</v>
      </c>
      <c r="E6301" s="65"/>
      <c r="F6301" s="65"/>
      <c r="G6301" s="65" t="s">
        <v>1684</v>
      </c>
      <c r="H6301" s="12" t="s">
        <v>101</v>
      </c>
      <c r="I6301" s="20">
        <v>62</v>
      </c>
    </row>
    <row r="6302" spans="1:9" x14ac:dyDescent="0.25">
      <c r="A6302" s="64" t="s">
        <v>66</v>
      </c>
      <c r="B6302" s="40" t="s">
        <v>656</v>
      </c>
      <c r="C6302" s="40" t="s">
        <v>2</v>
      </c>
      <c r="D6302" s="65" t="s">
        <v>1697</v>
      </c>
      <c r="E6302" s="65"/>
      <c r="F6302" s="65"/>
      <c r="G6302" s="65" t="s">
        <v>1684</v>
      </c>
      <c r="H6302" s="12" t="s">
        <v>101</v>
      </c>
      <c r="I6302" s="20">
        <v>70</v>
      </c>
    </row>
    <row r="6303" spans="1:9" x14ac:dyDescent="0.25">
      <c r="A6303" s="64" t="s">
        <v>66</v>
      </c>
      <c r="B6303" s="40" t="s">
        <v>656</v>
      </c>
      <c r="C6303" s="40" t="s">
        <v>2</v>
      </c>
      <c r="D6303" s="65" t="s">
        <v>1698</v>
      </c>
      <c r="E6303" s="65"/>
      <c r="F6303" s="65"/>
      <c r="G6303" s="65" t="s">
        <v>1705</v>
      </c>
      <c r="H6303" s="41" t="s">
        <v>96</v>
      </c>
      <c r="I6303" s="20">
        <v>1</v>
      </c>
    </row>
    <row r="6304" spans="1:9" x14ac:dyDescent="0.25">
      <c r="A6304" s="64" t="s">
        <v>66</v>
      </c>
      <c r="B6304" s="40" t="s">
        <v>656</v>
      </c>
      <c r="C6304" s="40" t="s">
        <v>2</v>
      </c>
      <c r="D6304" s="65" t="s">
        <v>1699</v>
      </c>
      <c r="E6304" s="65"/>
      <c r="F6304" s="65"/>
      <c r="G6304" s="65" t="s">
        <v>1706</v>
      </c>
      <c r="H6304" s="41" t="s">
        <v>96</v>
      </c>
      <c r="I6304" s="20">
        <v>2</v>
      </c>
    </row>
    <row r="6305" spans="1:9" x14ac:dyDescent="0.25">
      <c r="A6305" s="64" t="s">
        <v>66</v>
      </c>
      <c r="B6305" s="40" t="s">
        <v>656</v>
      </c>
      <c r="C6305" s="40" t="s">
        <v>2</v>
      </c>
      <c r="D6305" s="65" t="s">
        <v>1700</v>
      </c>
      <c r="E6305" s="65"/>
      <c r="F6305" s="65"/>
      <c r="G6305" s="65" t="s">
        <v>1707</v>
      </c>
      <c r="H6305" s="41" t="s">
        <v>96</v>
      </c>
      <c r="I6305" s="20">
        <v>1</v>
      </c>
    </row>
    <row r="6306" spans="1:9" x14ac:dyDescent="0.25">
      <c r="A6306" s="64" t="s">
        <v>66</v>
      </c>
      <c r="B6306" s="40" t="s">
        <v>656</v>
      </c>
      <c r="C6306" s="40" t="s">
        <v>2</v>
      </c>
      <c r="D6306" s="65" t="s">
        <v>1701</v>
      </c>
      <c r="E6306" s="65"/>
      <c r="F6306" s="65"/>
      <c r="G6306" s="65" t="s">
        <v>1708</v>
      </c>
      <c r="H6306" s="41" t="s">
        <v>96</v>
      </c>
      <c r="I6306" s="20">
        <v>1</v>
      </c>
    </row>
    <row r="6307" spans="1:9" x14ac:dyDescent="0.25">
      <c r="A6307" s="64" t="s">
        <v>66</v>
      </c>
      <c r="B6307" s="40" t="s">
        <v>656</v>
      </c>
      <c r="C6307" s="40" t="s">
        <v>2</v>
      </c>
      <c r="D6307" s="65" t="s">
        <v>1702</v>
      </c>
      <c r="E6307" s="65"/>
      <c r="F6307" s="65"/>
      <c r="G6307" s="65" t="s">
        <v>1709</v>
      </c>
      <c r="H6307" s="41" t="s">
        <v>96</v>
      </c>
      <c r="I6307" s="20">
        <v>1</v>
      </c>
    </row>
    <row r="6308" spans="1:9" x14ac:dyDescent="0.25">
      <c r="A6308" s="64" t="s">
        <v>66</v>
      </c>
      <c r="B6308" s="40" t="s">
        <v>656</v>
      </c>
      <c r="C6308" s="40" t="s">
        <v>2</v>
      </c>
      <c r="D6308" s="65" t="s">
        <v>1703</v>
      </c>
      <c r="E6308" s="65"/>
      <c r="F6308" s="65"/>
      <c r="G6308" s="65" t="s">
        <v>1710</v>
      </c>
      <c r="H6308" s="41" t="s">
        <v>96</v>
      </c>
      <c r="I6308" s="20">
        <v>1</v>
      </c>
    </row>
    <row r="6309" spans="1:9" x14ac:dyDescent="0.25">
      <c r="A6309" s="64" t="s">
        <v>66</v>
      </c>
      <c r="B6309" s="40" t="s">
        <v>656</v>
      </c>
      <c r="C6309" s="40" t="s">
        <v>2</v>
      </c>
      <c r="D6309" s="65" t="s">
        <v>1704</v>
      </c>
      <c r="E6309" s="65"/>
      <c r="F6309" s="65"/>
      <c r="G6309" s="65" t="s">
        <v>1686</v>
      </c>
      <c r="H6309" s="65"/>
      <c r="I6309" s="20"/>
    </row>
    <row r="6310" spans="1:9" x14ac:dyDescent="0.25">
      <c r="A6310" s="64" t="s">
        <v>66</v>
      </c>
      <c r="B6310" s="40" t="s">
        <v>656</v>
      </c>
      <c r="C6310" s="40" t="s">
        <v>2</v>
      </c>
      <c r="D6310" s="65" t="s">
        <v>1335</v>
      </c>
      <c r="E6310" s="65"/>
      <c r="F6310" s="65"/>
      <c r="G6310" s="65" t="s">
        <v>1711</v>
      </c>
      <c r="H6310" s="65"/>
      <c r="I6310" s="20"/>
    </row>
    <row r="6311" spans="1:9" x14ac:dyDescent="0.25">
      <c r="A6311" s="64" t="s">
        <v>66</v>
      </c>
      <c r="B6311" s="40" t="s">
        <v>656</v>
      </c>
      <c r="C6311" s="40" t="s">
        <v>7</v>
      </c>
      <c r="D6311" s="65" t="s">
        <v>1337</v>
      </c>
      <c r="E6311" s="65"/>
      <c r="F6311" s="65"/>
      <c r="G6311" s="65"/>
      <c r="H6311" s="65"/>
      <c r="I6311" s="20"/>
    </row>
    <row r="6312" spans="1:9" x14ac:dyDescent="0.25">
      <c r="A6312" s="64" t="s">
        <v>66</v>
      </c>
      <c r="B6312" s="40" t="s">
        <v>656</v>
      </c>
      <c r="C6312" s="40" t="s">
        <v>7</v>
      </c>
      <c r="D6312" s="65" t="s">
        <v>1649</v>
      </c>
      <c r="E6312" s="65"/>
      <c r="F6312" s="65"/>
      <c r="G6312" s="65"/>
      <c r="H6312" s="65"/>
      <c r="I6312" s="20"/>
    </row>
    <row r="6313" spans="1:9" x14ac:dyDescent="0.25">
      <c r="A6313" s="64" t="s">
        <v>66</v>
      </c>
      <c r="B6313" s="40" t="s">
        <v>656</v>
      </c>
      <c r="C6313" s="40" t="s">
        <v>7</v>
      </c>
      <c r="D6313" s="65" t="s">
        <v>1650</v>
      </c>
      <c r="E6313" s="65"/>
      <c r="F6313" s="65"/>
      <c r="G6313" s="65"/>
      <c r="H6313" s="65"/>
      <c r="I6313" s="20"/>
    </row>
    <row r="6314" spans="1:9" x14ac:dyDescent="0.25">
      <c r="A6314" s="64" t="s">
        <v>66</v>
      </c>
      <c r="B6314" s="40" t="s">
        <v>656</v>
      </c>
      <c r="C6314" s="40" t="s">
        <v>7</v>
      </c>
      <c r="D6314" s="65" t="s">
        <v>1651</v>
      </c>
      <c r="E6314" s="65"/>
      <c r="F6314" s="65"/>
      <c r="G6314" s="65"/>
      <c r="H6314" s="65"/>
      <c r="I6314" s="20"/>
    </row>
    <row r="6315" spans="1:9" x14ac:dyDescent="0.25">
      <c r="A6315" s="64" t="s">
        <v>66</v>
      </c>
      <c r="B6315" s="40" t="s">
        <v>656</v>
      </c>
      <c r="C6315" s="40" t="s">
        <v>7</v>
      </c>
      <c r="D6315" s="65" t="s">
        <v>1652</v>
      </c>
      <c r="E6315" s="65"/>
      <c r="F6315" s="65"/>
      <c r="G6315" s="65"/>
      <c r="H6315" s="65"/>
      <c r="I6315" s="20"/>
    </row>
    <row r="6316" spans="1:9" x14ac:dyDescent="0.25">
      <c r="A6316" s="64" t="s">
        <v>66</v>
      </c>
      <c r="B6316" s="40" t="s">
        <v>656</v>
      </c>
      <c r="C6316" s="40" t="s">
        <v>7</v>
      </c>
      <c r="D6316" s="65" t="s">
        <v>1653</v>
      </c>
      <c r="E6316" s="65"/>
      <c r="F6316" s="65"/>
      <c r="G6316" s="65" t="s">
        <v>1683</v>
      </c>
      <c r="H6316" s="12" t="s">
        <v>101</v>
      </c>
      <c r="I6316" s="20">
        <v>300</v>
      </c>
    </row>
    <row r="6317" spans="1:9" x14ac:dyDescent="0.25">
      <c r="A6317" s="64" t="s">
        <v>66</v>
      </c>
      <c r="B6317" s="40" t="s">
        <v>656</v>
      </c>
      <c r="C6317" s="40" t="s">
        <v>7</v>
      </c>
      <c r="D6317" s="65" t="s">
        <v>1654</v>
      </c>
      <c r="E6317" s="65"/>
      <c r="F6317" s="65"/>
      <c r="G6317" s="65" t="s">
        <v>979</v>
      </c>
      <c r="H6317" s="65"/>
      <c r="I6317" s="20"/>
    </row>
    <row r="6318" spans="1:9" x14ac:dyDescent="0.25">
      <c r="A6318" s="64" t="s">
        <v>66</v>
      </c>
      <c r="B6318" s="40" t="s">
        <v>656</v>
      </c>
      <c r="C6318" s="40" t="s">
        <v>7</v>
      </c>
      <c r="D6318" s="65" t="s">
        <v>1657</v>
      </c>
      <c r="E6318" s="65"/>
      <c r="F6318" s="65"/>
      <c r="G6318" s="65"/>
      <c r="H6318" s="65"/>
      <c r="I6318" s="20"/>
    </row>
    <row r="6319" spans="1:9" x14ac:dyDescent="0.25">
      <c r="A6319" s="64" t="s">
        <v>66</v>
      </c>
      <c r="B6319" s="40" t="s">
        <v>656</v>
      </c>
      <c r="C6319" s="40" t="s">
        <v>7</v>
      </c>
      <c r="D6319" s="65" t="s">
        <v>1658</v>
      </c>
      <c r="E6319" s="65"/>
      <c r="F6319" s="65"/>
      <c r="G6319" s="65" t="s">
        <v>1685</v>
      </c>
      <c r="H6319" s="65"/>
      <c r="I6319" s="20"/>
    </row>
    <row r="6320" spans="1:9" x14ac:dyDescent="0.25">
      <c r="A6320" s="64" t="s">
        <v>66</v>
      </c>
      <c r="B6320" s="40" t="s">
        <v>656</v>
      </c>
      <c r="C6320" s="40" t="s">
        <v>7</v>
      </c>
      <c r="D6320" s="65" t="s">
        <v>1659</v>
      </c>
      <c r="E6320" s="65"/>
      <c r="F6320" s="65"/>
      <c r="G6320" s="65"/>
      <c r="H6320" s="65"/>
      <c r="I6320" s="20"/>
    </row>
    <row r="6321" spans="1:9" x14ac:dyDescent="0.25">
      <c r="A6321" s="64" t="s">
        <v>66</v>
      </c>
      <c r="B6321" s="40" t="s">
        <v>656</v>
      </c>
      <c r="C6321" s="40" t="s">
        <v>7</v>
      </c>
      <c r="D6321" s="65" t="s">
        <v>1660</v>
      </c>
      <c r="E6321" s="65"/>
      <c r="F6321" s="65"/>
      <c r="G6321" s="65"/>
      <c r="H6321" s="65"/>
      <c r="I6321" s="20"/>
    </row>
    <row r="6322" spans="1:9" x14ac:dyDescent="0.25">
      <c r="A6322" s="64" t="s">
        <v>66</v>
      </c>
      <c r="B6322" s="40" t="s">
        <v>656</v>
      </c>
      <c r="C6322" s="40" t="s">
        <v>7</v>
      </c>
      <c r="D6322" s="65" t="s">
        <v>1661</v>
      </c>
      <c r="E6322" s="65"/>
      <c r="F6322" s="65"/>
      <c r="G6322" s="65"/>
      <c r="H6322" s="65"/>
      <c r="I6322" s="20"/>
    </row>
    <row r="6323" spans="1:9" x14ac:dyDescent="0.25">
      <c r="A6323" s="64" t="s">
        <v>66</v>
      </c>
      <c r="B6323" s="40" t="s">
        <v>656</v>
      </c>
      <c r="C6323" s="40" t="s">
        <v>7</v>
      </c>
      <c r="D6323" s="65" t="s">
        <v>1465</v>
      </c>
      <c r="E6323" s="65"/>
      <c r="F6323" s="65"/>
      <c r="G6323" s="65"/>
      <c r="H6323" s="65"/>
      <c r="I6323" s="20"/>
    </row>
    <row r="6324" spans="1:9" x14ac:dyDescent="0.25">
      <c r="A6324" s="64" t="s">
        <v>66</v>
      </c>
      <c r="B6324" s="40" t="s">
        <v>656</v>
      </c>
      <c r="C6324" s="40" t="s">
        <v>7</v>
      </c>
      <c r="D6324" s="65" t="s">
        <v>1662</v>
      </c>
      <c r="E6324" s="65"/>
      <c r="F6324" s="65"/>
      <c r="G6324" s="65" t="s">
        <v>197</v>
      </c>
      <c r="H6324" s="65"/>
      <c r="I6324" s="20"/>
    </row>
    <row r="6325" spans="1:9" x14ac:dyDescent="0.25">
      <c r="A6325" s="64" t="s">
        <v>66</v>
      </c>
      <c r="B6325" s="40" t="s">
        <v>656</v>
      </c>
      <c r="C6325" s="40" t="s">
        <v>7</v>
      </c>
      <c r="D6325" s="65" t="s">
        <v>1663</v>
      </c>
      <c r="E6325" s="65"/>
      <c r="F6325" s="65"/>
      <c r="G6325" s="65" t="s">
        <v>197</v>
      </c>
      <c r="H6325" s="65"/>
      <c r="I6325" s="20"/>
    </row>
    <row r="6326" spans="1:9" x14ac:dyDescent="0.25">
      <c r="A6326" s="64" t="s">
        <v>66</v>
      </c>
      <c r="B6326" s="40" t="s">
        <v>656</v>
      </c>
      <c r="C6326" s="40" t="s">
        <v>7</v>
      </c>
      <c r="D6326" s="65" t="s">
        <v>1664</v>
      </c>
      <c r="E6326" s="65"/>
      <c r="F6326" s="65"/>
      <c r="G6326" s="65" t="s">
        <v>197</v>
      </c>
      <c r="H6326" s="65"/>
      <c r="I6326" s="20"/>
    </row>
    <row r="6327" spans="1:9" x14ac:dyDescent="0.25">
      <c r="A6327" s="64" t="s">
        <v>66</v>
      </c>
      <c r="B6327" s="40" t="s">
        <v>656</v>
      </c>
      <c r="C6327" s="40" t="s">
        <v>7</v>
      </c>
      <c r="D6327" s="65" t="s">
        <v>1665</v>
      </c>
      <c r="E6327" s="65"/>
      <c r="F6327" s="65"/>
      <c r="G6327" s="65" t="s">
        <v>197</v>
      </c>
      <c r="H6327" s="65"/>
      <c r="I6327" s="20"/>
    </row>
    <row r="6328" spans="1:9" x14ac:dyDescent="0.25">
      <c r="A6328" s="64" t="s">
        <v>66</v>
      </c>
      <c r="B6328" s="40" t="s">
        <v>656</v>
      </c>
      <c r="C6328" s="40" t="s">
        <v>7</v>
      </c>
      <c r="D6328" s="65" t="s">
        <v>1666</v>
      </c>
      <c r="E6328" s="65"/>
      <c r="F6328" s="65"/>
      <c r="G6328" s="65" t="s">
        <v>197</v>
      </c>
      <c r="H6328" s="65"/>
      <c r="I6328" s="20"/>
    </row>
    <row r="6329" spans="1:9" x14ac:dyDescent="0.25">
      <c r="A6329" s="64" t="s">
        <v>66</v>
      </c>
      <c r="B6329" s="40" t="s">
        <v>656</v>
      </c>
      <c r="C6329" s="40" t="s">
        <v>7</v>
      </c>
      <c r="D6329" s="65" t="s">
        <v>1667</v>
      </c>
      <c r="E6329" s="65"/>
      <c r="F6329" s="65"/>
      <c r="G6329" s="65" t="s">
        <v>197</v>
      </c>
      <c r="H6329" s="65"/>
      <c r="I6329" s="20"/>
    </row>
    <row r="6330" spans="1:9" x14ac:dyDescent="0.25">
      <c r="A6330" s="64" t="s">
        <v>66</v>
      </c>
      <c r="B6330" s="40" t="s">
        <v>656</v>
      </c>
      <c r="C6330" s="40" t="s">
        <v>7</v>
      </c>
      <c r="D6330" s="65" t="s">
        <v>1668</v>
      </c>
      <c r="E6330" s="65"/>
      <c r="F6330" s="65"/>
      <c r="G6330" s="65" t="s">
        <v>197</v>
      </c>
      <c r="H6330" s="65"/>
      <c r="I6330" s="20"/>
    </row>
    <row r="6331" spans="1:9" x14ac:dyDescent="0.25">
      <c r="A6331" s="64" t="s">
        <v>66</v>
      </c>
      <c r="B6331" s="40" t="s">
        <v>656</v>
      </c>
      <c r="C6331" s="40" t="s">
        <v>7</v>
      </c>
      <c r="D6331" s="65" t="s">
        <v>1669</v>
      </c>
      <c r="E6331" s="65"/>
      <c r="F6331" s="65"/>
      <c r="G6331" s="65" t="s">
        <v>197</v>
      </c>
      <c r="H6331" s="65"/>
      <c r="I6331" s="20"/>
    </row>
    <row r="6332" spans="1:9" x14ac:dyDescent="0.25">
      <c r="A6332" s="64" t="s">
        <v>66</v>
      </c>
      <c r="B6332" s="40" t="s">
        <v>656</v>
      </c>
      <c r="C6332" s="40" t="s">
        <v>7</v>
      </c>
      <c r="D6332" s="65" t="s">
        <v>1670</v>
      </c>
      <c r="E6332" s="65"/>
      <c r="F6332" s="65"/>
      <c r="G6332" s="65"/>
      <c r="H6332" s="65"/>
      <c r="I6332" s="20"/>
    </row>
    <row r="6333" spans="1:9" x14ac:dyDescent="0.25">
      <c r="A6333" s="64" t="s">
        <v>66</v>
      </c>
      <c r="B6333" s="40" t="s">
        <v>656</v>
      </c>
      <c r="C6333" s="40" t="s">
        <v>7</v>
      </c>
      <c r="D6333" s="65" t="s">
        <v>1671</v>
      </c>
      <c r="E6333" s="65"/>
      <c r="F6333" s="65"/>
      <c r="G6333" s="65"/>
      <c r="H6333" s="65"/>
      <c r="I6333" s="20"/>
    </row>
    <row r="6334" spans="1:9" x14ac:dyDescent="0.25">
      <c r="A6334" s="64" t="s">
        <v>66</v>
      </c>
      <c r="B6334" s="40" t="s">
        <v>656</v>
      </c>
      <c r="C6334" s="40" t="s">
        <v>7</v>
      </c>
      <c r="D6334" s="65" t="s">
        <v>1672</v>
      </c>
      <c r="E6334" s="65"/>
      <c r="F6334" s="65"/>
      <c r="G6334" s="65" t="s">
        <v>1687</v>
      </c>
      <c r="H6334" s="65"/>
      <c r="I6334" s="20"/>
    </row>
    <row r="6335" spans="1:9" x14ac:dyDescent="0.25">
      <c r="A6335" s="64" t="s">
        <v>66</v>
      </c>
      <c r="B6335" s="40" t="s">
        <v>656</v>
      </c>
      <c r="C6335" s="40" t="s">
        <v>7</v>
      </c>
      <c r="D6335" s="65" t="s">
        <v>1673</v>
      </c>
      <c r="E6335" s="65"/>
      <c r="F6335" s="65"/>
      <c r="G6335" s="65" t="s">
        <v>1688</v>
      </c>
      <c r="H6335" s="41" t="s">
        <v>96</v>
      </c>
      <c r="I6335" s="20">
        <v>1</v>
      </c>
    </row>
    <row r="6336" spans="1:9" x14ac:dyDescent="0.25">
      <c r="A6336" s="64" t="s">
        <v>66</v>
      </c>
      <c r="B6336" s="40" t="s">
        <v>656</v>
      </c>
      <c r="C6336" s="40" t="s">
        <v>7</v>
      </c>
      <c r="D6336" s="65" t="s">
        <v>1674</v>
      </c>
      <c r="E6336" s="65"/>
      <c r="F6336" s="65"/>
      <c r="G6336" s="65" t="s">
        <v>1689</v>
      </c>
      <c r="H6336" s="41" t="s">
        <v>96</v>
      </c>
      <c r="I6336" s="20">
        <v>1</v>
      </c>
    </row>
    <row r="6337" spans="1:9" x14ac:dyDescent="0.25">
      <c r="A6337" s="64" t="s">
        <v>66</v>
      </c>
      <c r="B6337" s="40" t="s">
        <v>656</v>
      </c>
      <c r="C6337" s="40" t="s">
        <v>7</v>
      </c>
      <c r="D6337" s="65" t="s">
        <v>1675</v>
      </c>
      <c r="E6337" s="65"/>
      <c r="F6337" s="65"/>
      <c r="G6337" s="65" t="s">
        <v>1690</v>
      </c>
      <c r="H6337" s="12" t="s">
        <v>101</v>
      </c>
      <c r="I6337" s="20">
        <v>27.5</v>
      </c>
    </row>
    <row r="6338" spans="1:9" x14ac:dyDescent="0.25">
      <c r="A6338" s="64" t="s">
        <v>66</v>
      </c>
      <c r="B6338" s="40" t="s">
        <v>656</v>
      </c>
      <c r="C6338" s="40" t="s">
        <v>7</v>
      </c>
      <c r="D6338" s="65" t="s">
        <v>1676</v>
      </c>
      <c r="E6338" s="65"/>
      <c r="F6338" s="65"/>
      <c r="G6338" s="65" t="s">
        <v>1691</v>
      </c>
      <c r="H6338" s="41" t="s">
        <v>96</v>
      </c>
      <c r="I6338" s="20">
        <v>1</v>
      </c>
    </row>
    <row r="6339" spans="1:9" x14ac:dyDescent="0.25">
      <c r="A6339" s="64" t="s">
        <v>66</v>
      </c>
      <c r="B6339" s="40" t="s">
        <v>656</v>
      </c>
      <c r="C6339" s="40" t="s">
        <v>7</v>
      </c>
      <c r="D6339" s="65" t="s">
        <v>1677</v>
      </c>
      <c r="E6339" s="65"/>
      <c r="F6339" s="65"/>
      <c r="G6339" s="65"/>
      <c r="H6339" s="65"/>
      <c r="I6339" s="20"/>
    </row>
    <row r="6340" spans="1:9" x14ac:dyDescent="0.25">
      <c r="A6340" s="64" t="s">
        <v>66</v>
      </c>
      <c r="B6340" s="40" t="s">
        <v>656</v>
      </c>
      <c r="C6340" s="40" t="s">
        <v>7</v>
      </c>
      <c r="D6340" s="65" t="s">
        <v>1678</v>
      </c>
      <c r="E6340" s="65"/>
      <c r="F6340" s="65"/>
      <c r="G6340" s="65"/>
      <c r="H6340" s="65"/>
      <c r="I6340" s="20"/>
    </row>
    <row r="6341" spans="1:9" x14ac:dyDescent="0.25">
      <c r="A6341" s="64" t="s">
        <v>66</v>
      </c>
      <c r="B6341" s="40" t="s">
        <v>656</v>
      </c>
      <c r="C6341" s="40" t="s">
        <v>7</v>
      </c>
      <c r="D6341" s="65" t="s">
        <v>1679</v>
      </c>
      <c r="E6341" s="65"/>
      <c r="F6341" s="65"/>
      <c r="G6341" s="65"/>
      <c r="H6341" s="65"/>
      <c r="I6341" s="20"/>
    </row>
    <row r="6342" spans="1:9" x14ac:dyDescent="0.25">
      <c r="A6342" s="64" t="s">
        <v>66</v>
      </c>
      <c r="B6342" s="40" t="s">
        <v>656</v>
      </c>
      <c r="C6342" s="40" t="s">
        <v>7</v>
      </c>
      <c r="D6342" s="65" t="s">
        <v>1680</v>
      </c>
      <c r="E6342" s="65"/>
      <c r="F6342" s="65"/>
      <c r="G6342" s="65"/>
      <c r="H6342" s="65"/>
      <c r="I6342" s="20"/>
    </row>
    <row r="6343" spans="1:9" x14ac:dyDescent="0.25">
      <c r="A6343" s="64" t="s">
        <v>66</v>
      </c>
      <c r="B6343" s="40" t="s">
        <v>656</v>
      </c>
      <c r="C6343" s="40" t="s">
        <v>7</v>
      </c>
      <c r="D6343" s="65" t="s">
        <v>1681</v>
      </c>
      <c r="E6343" s="65"/>
      <c r="F6343" s="65"/>
      <c r="G6343" s="65"/>
      <c r="H6343" s="65"/>
      <c r="I6343" s="20"/>
    </row>
    <row r="6344" spans="1:9" x14ac:dyDescent="0.25">
      <c r="A6344" s="64" t="s">
        <v>66</v>
      </c>
      <c r="B6344" s="40" t="s">
        <v>656</v>
      </c>
      <c r="C6344" s="40" t="s">
        <v>7</v>
      </c>
      <c r="D6344" s="65" t="s">
        <v>1682</v>
      </c>
      <c r="E6344" s="65"/>
      <c r="F6344" s="65"/>
      <c r="G6344" s="65"/>
      <c r="H6344" s="65"/>
      <c r="I6344" s="20"/>
    </row>
    <row r="6345" spans="1:9" x14ac:dyDescent="0.25">
      <c r="A6345" s="64" t="s">
        <v>66</v>
      </c>
      <c r="B6345" s="40" t="s">
        <v>656</v>
      </c>
      <c r="C6345" s="40" t="s">
        <v>7</v>
      </c>
      <c r="D6345" s="65" t="s">
        <v>1692</v>
      </c>
      <c r="E6345" s="65"/>
      <c r="F6345" s="65"/>
      <c r="G6345" s="65" t="s">
        <v>197</v>
      </c>
      <c r="H6345" s="65"/>
      <c r="I6345" s="20"/>
    </row>
    <row r="6346" spans="1:9" x14ac:dyDescent="0.25">
      <c r="A6346" s="64" t="s">
        <v>66</v>
      </c>
      <c r="B6346" s="40" t="s">
        <v>656</v>
      </c>
      <c r="C6346" s="40" t="s">
        <v>7</v>
      </c>
      <c r="D6346" s="65" t="s">
        <v>1693</v>
      </c>
      <c r="E6346" s="65"/>
      <c r="F6346" s="65"/>
      <c r="G6346" s="65" t="s">
        <v>197</v>
      </c>
      <c r="H6346" s="65"/>
      <c r="I6346" s="20"/>
    </row>
    <row r="6347" spans="1:9" x14ac:dyDescent="0.25">
      <c r="A6347" s="64" t="s">
        <v>66</v>
      </c>
      <c r="B6347" s="40" t="s">
        <v>656</v>
      </c>
      <c r="C6347" s="40" t="s">
        <v>7</v>
      </c>
      <c r="D6347" s="65" t="s">
        <v>1546</v>
      </c>
      <c r="E6347" s="65"/>
      <c r="F6347" s="65"/>
      <c r="G6347" s="65" t="s">
        <v>197</v>
      </c>
      <c r="H6347" s="65"/>
      <c r="I6347" s="20"/>
    </row>
    <row r="6348" spans="1:9" x14ac:dyDescent="0.25">
      <c r="A6348" s="64" t="s">
        <v>66</v>
      </c>
      <c r="B6348" s="40" t="s">
        <v>656</v>
      </c>
      <c r="C6348" s="40" t="s">
        <v>7</v>
      </c>
      <c r="D6348" s="65" t="s">
        <v>1694</v>
      </c>
      <c r="E6348" s="65"/>
      <c r="F6348" s="65"/>
      <c r="G6348" s="65" t="s">
        <v>1684</v>
      </c>
      <c r="H6348" s="12" t="s">
        <v>101</v>
      </c>
      <c r="I6348" s="20">
        <v>52</v>
      </c>
    </row>
    <row r="6349" spans="1:9" x14ac:dyDescent="0.25">
      <c r="A6349" s="64" t="s">
        <v>66</v>
      </c>
      <c r="B6349" s="40" t="s">
        <v>656</v>
      </c>
      <c r="C6349" s="40" t="s">
        <v>7</v>
      </c>
      <c r="D6349" s="65" t="s">
        <v>1695</v>
      </c>
      <c r="E6349" s="65"/>
      <c r="F6349" s="65"/>
      <c r="G6349" s="65" t="s">
        <v>1684</v>
      </c>
      <c r="H6349" s="12" t="s">
        <v>101</v>
      </c>
      <c r="I6349" s="20">
        <v>80</v>
      </c>
    </row>
    <row r="6350" spans="1:9" x14ac:dyDescent="0.25">
      <c r="A6350" s="64" t="s">
        <v>66</v>
      </c>
      <c r="B6350" s="40" t="s">
        <v>656</v>
      </c>
      <c r="C6350" s="40" t="s">
        <v>7</v>
      </c>
      <c r="D6350" s="65" t="s">
        <v>1696</v>
      </c>
      <c r="E6350" s="65"/>
      <c r="F6350" s="65"/>
      <c r="G6350" s="65" t="s">
        <v>1684</v>
      </c>
      <c r="H6350" s="12" t="s">
        <v>101</v>
      </c>
      <c r="I6350" s="20">
        <v>62</v>
      </c>
    </row>
    <row r="6351" spans="1:9" x14ac:dyDescent="0.25">
      <c r="A6351" s="64" t="s">
        <v>66</v>
      </c>
      <c r="B6351" s="40" t="s">
        <v>656</v>
      </c>
      <c r="C6351" s="40" t="s">
        <v>7</v>
      </c>
      <c r="D6351" s="65" t="s">
        <v>1697</v>
      </c>
      <c r="E6351" s="65"/>
      <c r="F6351" s="65"/>
      <c r="G6351" s="65" t="s">
        <v>1684</v>
      </c>
      <c r="H6351" s="12" t="s">
        <v>101</v>
      </c>
      <c r="I6351" s="20">
        <v>70</v>
      </c>
    </row>
    <row r="6352" spans="1:9" x14ac:dyDescent="0.25">
      <c r="A6352" s="64" t="s">
        <v>66</v>
      </c>
      <c r="B6352" s="40" t="s">
        <v>656</v>
      </c>
      <c r="C6352" s="40" t="s">
        <v>7</v>
      </c>
      <c r="D6352" s="65" t="s">
        <v>1698</v>
      </c>
      <c r="E6352" s="65"/>
      <c r="F6352" s="65"/>
      <c r="G6352" s="65" t="s">
        <v>1705</v>
      </c>
      <c r="H6352" s="41" t="s">
        <v>96</v>
      </c>
      <c r="I6352" s="20">
        <v>1</v>
      </c>
    </row>
    <row r="6353" spans="1:9" x14ac:dyDescent="0.25">
      <c r="A6353" s="64" t="s">
        <v>66</v>
      </c>
      <c r="B6353" s="40" t="s">
        <v>656</v>
      </c>
      <c r="C6353" s="40" t="s">
        <v>7</v>
      </c>
      <c r="D6353" s="65" t="s">
        <v>1699</v>
      </c>
      <c r="E6353" s="65"/>
      <c r="F6353" s="65"/>
      <c r="G6353" s="65" t="s">
        <v>1706</v>
      </c>
      <c r="H6353" s="41" t="s">
        <v>96</v>
      </c>
      <c r="I6353" s="20">
        <v>2</v>
      </c>
    </row>
    <row r="6354" spans="1:9" x14ac:dyDescent="0.25">
      <c r="A6354" s="64" t="s">
        <v>66</v>
      </c>
      <c r="B6354" s="40" t="s">
        <v>656</v>
      </c>
      <c r="C6354" s="40" t="s">
        <v>7</v>
      </c>
      <c r="D6354" s="65" t="s">
        <v>1700</v>
      </c>
      <c r="E6354" s="65"/>
      <c r="F6354" s="65"/>
      <c r="G6354" s="65" t="s">
        <v>1707</v>
      </c>
      <c r="H6354" s="41" t="s">
        <v>96</v>
      </c>
      <c r="I6354" s="20">
        <v>1</v>
      </c>
    </row>
    <row r="6355" spans="1:9" x14ac:dyDescent="0.25">
      <c r="A6355" s="64" t="s">
        <v>66</v>
      </c>
      <c r="B6355" s="40" t="s">
        <v>656</v>
      </c>
      <c r="C6355" s="40" t="s">
        <v>7</v>
      </c>
      <c r="D6355" s="65" t="s">
        <v>1701</v>
      </c>
      <c r="E6355" s="65"/>
      <c r="F6355" s="65"/>
      <c r="G6355" s="65" t="s">
        <v>1708</v>
      </c>
      <c r="H6355" s="41" t="s">
        <v>96</v>
      </c>
      <c r="I6355" s="20">
        <v>1</v>
      </c>
    </row>
    <row r="6356" spans="1:9" x14ac:dyDescent="0.25">
      <c r="A6356" s="64" t="s">
        <v>66</v>
      </c>
      <c r="B6356" s="40" t="s">
        <v>656</v>
      </c>
      <c r="C6356" s="40" t="s">
        <v>7</v>
      </c>
      <c r="D6356" s="65" t="s">
        <v>1702</v>
      </c>
      <c r="E6356" s="65"/>
      <c r="F6356" s="65"/>
      <c r="G6356" s="65" t="s">
        <v>1709</v>
      </c>
      <c r="H6356" s="41" t="s">
        <v>96</v>
      </c>
      <c r="I6356" s="20">
        <v>1</v>
      </c>
    </row>
    <row r="6357" spans="1:9" x14ac:dyDescent="0.25">
      <c r="A6357" s="64" t="s">
        <v>66</v>
      </c>
      <c r="B6357" s="40" t="s">
        <v>656</v>
      </c>
      <c r="C6357" s="40" t="s">
        <v>7</v>
      </c>
      <c r="D6357" s="65" t="s">
        <v>1703</v>
      </c>
      <c r="E6357" s="65"/>
      <c r="F6357" s="65"/>
      <c r="G6357" s="65" t="s">
        <v>1710</v>
      </c>
      <c r="H6357" s="41" t="s">
        <v>96</v>
      </c>
      <c r="I6357" s="20">
        <v>1</v>
      </c>
    </row>
    <row r="6358" spans="1:9" x14ac:dyDescent="0.25">
      <c r="A6358" s="64" t="s">
        <v>66</v>
      </c>
      <c r="B6358" s="40" t="s">
        <v>656</v>
      </c>
      <c r="C6358" s="40" t="s">
        <v>7</v>
      </c>
      <c r="D6358" s="65" t="s">
        <v>1704</v>
      </c>
      <c r="E6358" s="65"/>
      <c r="F6358" s="65"/>
      <c r="G6358" s="65" t="s">
        <v>1686</v>
      </c>
      <c r="H6358" s="65"/>
      <c r="I6358" s="20"/>
    </row>
    <row r="6359" spans="1:9" x14ac:dyDescent="0.25">
      <c r="A6359" s="64" t="s">
        <v>66</v>
      </c>
      <c r="B6359" s="40" t="s">
        <v>656</v>
      </c>
      <c r="C6359" s="40" t="s">
        <v>7</v>
      </c>
      <c r="D6359" s="65" t="s">
        <v>1335</v>
      </c>
      <c r="E6359" s="65"/>
      <c r="F6359" s="65"/>
      <c r="G6359" s="65" t="s">
        <v>1711</v>
      </c>
      <c r="H6359" s="65"/>
      <c r="I6359" s="20"/>
    </row>
    <row r="6360" spans="1:9" x14ac:dyDescent="0.25">
      <c r="A6360" s="64" t="s">
        <v>66</v>
      </c>
      <c r="B6360" s="40" t="s">
        <v>656</v>
      </c>
      <c r="C6360" s="40" t="s">
        <v>7</v>
      </c>
      <c r="D6360" s="65" t="s">
        <v>1712</v>
      </c>
      <c r="E6360" s="65"/>
      <c r="F6360" s="65"/>
      <c r="G6360" s="65"/>
      <c r="H6360" s="65"/>
      <c r="I6360" s="20"/>
    </row>
    <row r="6361" spans="1:9" x14ac:dyDescent="0.25">
      <c r="A6361" s="64" t="s">
        <v>66</v>
      </c>
      <c r="B6361" s="40" t="s">
        <v>656</v>
      </c>
      <c r="C6361" s="40" t="s">
        <v>7</v>
      </c>
      <c r="D6361" s="65" t="s">
        <v>1713</v>
      </c>
      <c r="E6361" s="65"/>
      <c r="F6361" s="65"/>
      <c r="G6361" s="65"/>
      <c r="H6361" s="65"/>
      <c r="I6361" s="20"/>
    </row>
    <row r="6362" spans="1:9" x14ac:dyDescent="0.25">
      <c r="A6362" s="64" t="s">
        <v>66</v>
      </c>
      <c r="B6362" s="40" t="s">
        <v>656</v>
      </c>
      <c r="C6362" s="40" t="s">
        <v>7</v>
      </c>
      <c r="D6362" s="65" t="s">
        <v>1714</v>
      </c>
      <c r="E6362" s="65"/>
      <c r="F6362" s="65"/>
      <c r="G6362" s="65"/>
      <c r="H6362" s="65"/>
      <c r="I6362" s="20"/>
    </row>
    <row r="6363" spans="1:9" x14ac:dyDescent="0.25">
      <c r="A6363" s="64" t="s">
        <v>66</v>
      </c>
      <c r="B6363" s="40" t="s">
        <v>656</v>
      </c>
      <c r="C6363" s="40" t="s">
        <v>7</v>
      </c>
      <c r="D6363" s="65" t="s">
        <v>1715</v>
      </c>
      <c r="E6363" s="65"/>
      <c r="F6363" s="65"/>
      <c r="G6363" s="65"/>
      <c r="H6363" s="65"/>
      <c r="I6363" s="20"/>
    </row>
    <row r="6364" spans="1:9" x14ac:dyDescent="0.25">
      <c r="A6364" s="64" t="s">
        <v>66</v>
      </c>
      <c r="B6364" s="40" t="s">
        <v>656</v>
      </c>
      <c r="C6364" s="40" t="s">
        <v>7</v>
      </c>
      <c r="D6364" s="65" t="s">
        <v>1716</v>
      </c>
      <c r="E6364" s="65"/>
      <c r="F6364" s="65"/>
      <c r="G6364" s="65"/>
      <c r="H6364" s="65"/>
      <c r="I6364" s="20"/>
    </row>
    <row r="6365" spans="1:9" x14ac:dyDescent="0.25">
      <c r="A6365" s="64" t="s">
        <v>66</v>
      </c>
      <c r="B6365" s="40" t="s">
        <v>656</v>
      </c>
      <c r="C6365" s="40" t="s">
        <v>5</v>
      </c>
      <c r="D6365" s="65" t="s">
        <v>1337</v>
      </c>
      <c r="E6365" s="65"/>
      <c r="F6365" s="65"/>
      <c r="G6365" s="65"/>
      <c r="H6365" s="65"/>
      <c r="I6365" s="20"/>
    </row>
    <row r="6366" spans="1:9" x14ac:dyDescent="0.25">
      <c r="A6366" s="64" t="s">
        <v>66</v>
      </c>
      <c r="B6366" s="40" t="s">
        <v>656</v>
      </c>
      <c r="C6366" s="40" t="s">
        <v>5</v>
      </c>
      <c r="D6366" s="65" t="s">
        <v>1649</v>
      </c>
      <c r="E6366" s="65"/>
      <c r="F6366" s="65"/>
      <c r="G6366" s="65"/>
      <c r="H6366" s="65"/>
      <c r="I6366" s="20"/>
    </row>
    <row r="6367" spans="1:9" x14ac:dyDescent="0.25">
      <c r="A6367" s="64" t="s">
        <v>66</v>
      </c>
      <c r="B6367" s="40" t="s">
        <v>656</v>
      </c>
      <c r="C6367" s="40" t="s">
        <v>5</v>
      </c>
      <c r="D6367" s="65" t="s">
        <v>1650</v>
      </c>
      <c r="E6367" s="65"/>
      <c r="F6367" s="65"/>
      <c r="G6367" s="65"/>
      <c r="H6367" s="65"/>
      <c r="I6367" s="20"/>
    </row>
    <row r="6368" spans="1:9" x14ac:dyDescent="0.25">
      <c r="A6368" s="64" t="s">
        <v>66</v>
      </c>
      <c r="B6368" s="40" t="s">
        <v>656</v>
      </c>
      <c r="C6368" s="40" t="s">
        <v>5</v>
      </c>
      <c r="D6368" s="65" t="s">
        <v>1651</v>
      </c>
      <c r="E6368" s="65"/>
      <c r="F6368" s="65"/>
      <c r="G6368" s="65"/>
      <c r="H6368" s="65"/>
      <c r="I6368" s="20"/>
    </row>
    <row r="6369" spans="1:9" x14ac:dyDescent="0.25">
      <c r="A6369" s="64" t="s">
        <v>66</v>
      </c>
      <c r="B6369" s="40" t="s">
        <v>656</v>
      </c>
      <c r="C6369" s="40" t="s">
        <v>5</v>
      </c>
      <c r="D6369" s="65" t="s">
        <v>1653</v>
      </c>
      <c r="E6369" s="65"/>
      <c r="F6369" s="65"/>
      <c r="G6369" s="65" t="s">
        <v>1683</v>
      </c>
      <c r="H6369" s="12" t="s">
        <v>101</v>
      </c>
      <c r="I6369" s="20">
        <v>300</v>
      </c>
    </row>
    <row r="6370" spans="1:9" x14ac:dyDescent="0.25">
      <c r="A6370" s="64" t="s">
        <v>66</v>
      </c>
      <c r="B6370" s="40" t="s">
        <v>656</v>
      </c>
      <c r="C6370" s="40" t="s">
        <v>5</v>
      </c>
      <c r="D6370" s="65" t="s">
        <v>1654</v>
      </c>
      <c r="E6370" s="65"/>
      <c r="F6370" s="65"/>
      <c r="G6370" s="65"/>
      <c r="H6370" s="65"/>
      <c r="I6370" s="20"/>
    </row>
    <row r="6371" spans="1:9" x14ac:dyDescent="0.25">
      <c r="A6371" s="64" t="s">
        <v>66</v>
      </c>
      <c r="B6371" s="40" t="s">
        <v>656</v>
      </c>
      <c r="C6371" s="40" t="s">
        <v>5</v>
      </c>
      <c r="D6371" s="65" t="s">
        <v>1657</v>
      </c>
      <c r="E6371" s="65"/>
      <c r="F6371" s="65"/>
      <c r="G6371" s="65"/>
      <c r="H6371" s="65"/>
      <c r="I6371" s="20"/>
    </row>
    <row r="6372" spans="1:9" x14ac:dyDescent="0.25">
      <c r="A6372" s="64" t="s">
        <v>66</v>
      </c>
      <c r="B6372" s="40" t="s">
        <v>656</v>
      </c>
      <c r="C6372" s="40" t="s">
        <v>5</v>
      </c>
      <c r="D6372" s="65" t="s">
        <v>1658</v>
      </c>
      <c r="E6372" s="65"/>
      <c r="F6372" s="65"/>
      <c r="G6372" s="65" t="s">
        <v>1685</v>
      </c>
      <c r="H6372" s="65"/>
      <c r="I6372" s="20"/>
    </row>
    <row r="6373" spans="1:9" x14ac:dyDescent="0.25">
      <c r="A6373" s="64" t="s">
        <v>66</v>
      </c>
      <c r="B6373" s="40" t="s">
        <v>656</v>
      </c>
      <c r="C6373" s="40" t="s">
        <v>5</v>
      </c>
      <c r="D6373" s="65" t="s">
        <v>1659</v>
      </c>
      <c r="E6373" s="65"/>
      <c r="F6373" s="65"/>
      <c r="G6373" s="65"/>
      <c r="H6373" s="65"/>
      <c r="I6373" s="20"/>
    </row>
    <row r="6374" spans="1:9" x14ac:dyDescent="0.25">
      <c r="A6374" s="64" t="s">
        <v>66</v>
      </c>
      <c r="B6374" s="40" t="s">
        <v>656</v>
      </c>
      <c r="C6374" s="40" t="s">
        <v>5</v>
      </c>
      <c r="D6374" s="65" t="s">
        <v>1660</v>
      </c>
      <c r="E6374" s="65"/>
      <c r="F6374" s="65"/>
      <c r="G6374" s="65"/>
      <c r="H6374" s="65"/>
      <c r="I6374" s="20"/>
    </row>
    <row r="6375" spans="1:9" x14ac:dyDescent="0.25">
      <c r="A6375" s="64" t="s">
        <v>66</v>
      </c>
      <c r="B6375" s="40" t="s">
        <v>656</v>
      </c>
      <c r="C6375" s="40" t="s">
        <v>5</v>
      </c>
      <c r="D6375" s="65" t="s">
        <v>1661</v>
      </c>
      <c r="E6375" s="65"/>
      <c r="F6375" s="65"/>
      <c r="G6375" s="65"/>
      <c r="H6375" s="65"/>
      <c r="I6375" s="20"/>
    </row>
    <row r="6376" spans="1:9" x14ac:dyDescent="0.25">
      <c r="A6376" s="64" t="s">
        <v>66</v>
      </c>
      <c r="B6376" s="40" t="s">
        <v>656</v>
      </c>
      <c r="C6376" s="40" t="s">
        <v>5</v>
      </c>
      <c r="D6376" s="65" t="s">
        <v>1465</v>
      </c>
      <c r="E6376" s="65"/>
      <c r="F6376" s="65"/>
      <c r="G6376" s="65"/>
      <c r="H6376" s="65"/>
      <c r="I6376" s="20"/>
    </row>
    <row r="6377" spans="1:9" x14ac:dyDescent="0.25">
      <c r="A6377" s="64" t="s">
        <v>66</v>
      </c>
      <c r="B6377" s="40" t="s">
        <v>656</v>
      </c>
      <c r="C6377" s="40" t="s">
        <v>5</v>
      </c>
      <c r="D6377" s="65" t="s">
        <v>1662</v>
      </c>
      <c r="E6377" s="65"/>
      <c r="F6377" s="65"/>
      <c r="G6377" s="65" t="s">
        <v>197</v>
      </c>
      <c r="H6377" s="65"/>
      <c r="I6377" s="20"/>
    </row>
    <row r="6378" spans="1:9" x14ac:dyDescent="0.25">
      <c r="A6378" s="64" t="s">
        <v>66</v>
      </c>
      <c r="B6378" s="40" t="s">
        <v>656</v>
      </c>
      <c r="C6378" s="40" t="s">
        <v>5</v>
      </c>
      <c r="D6378" s="65" t="s">
        <v>1663</v>
      </c>
      <c r="E6378" s="65"/>
      <c r="F6378" s="65"/>
      <c r="G6378" s="65" t="s">
        <v>197</v>
      </c>
      <c r="H6378" s="65"/>
      <c r="I6378" s="20"/>
    </row>
    <row r="6379" spans="1:9" x14ac:dyDescent="0.25">
      <c r="A6379" s="64" t="s">
        <v>66</v>
      </c>
      <c r="B6379" s="40" t="s">
        <v>656</v>
      </c>
      <c r="C6379" s="40" t="s">
        <v>5</v>
      </c>
      <c r="D6379" s="65" t="s">
        <v>1664</v>
      </c>
      <c r="E6379" s="65"/>
      <c r="F6379" s="65"/>
      <c r="G6379" s="65" t="s">
        <v>197</v>
      </c>
      <c r="H6379" s="65"/>
      <c r="I6379" s="20"/>
    </row>
    <row r="6380" spans="1:9" x14ac:dyDescent="0.25">
      <c r="A6380" s="64" t="s">
        <v>66</v>
      </c>
      <c r="B6380" s="40" t="s">
        <v>656</v>
      </c>
      <c r="C6380" s="40" t="s">
        <v>5</v>
      </c>
      <c r="D6380" s="65" t="s">
        <v>1665</v>
      </c>
      <c r="E6380" s="65"/>
      <c r="F6380" s="65"/>
      <c r="G6380" s="65" t="s">
        <v>197</v>
      </c>
      <c r="H6380" s="65"/>
      <c r="I6380" s="20"/>
    </row>
    <row r="6381" spans="1:9" x14ac:dyDescent="0.25">
      <c r="A6381" s="64" t="s">
        <v>66</v>
      </c>
      <c r="B6381" s="40" t="s">
        <v>656</v>
      </c>
      <c r="C6381" s="40" t="s">
        <v>5</v>
      </c>
      <c r="D6381" s="65" t="s">
        <v>1666</v>
      </c>
      <c r="E6381" s="65"/>
      <c r="F6381" s="65"/>
      <c r="G6381" s="65" t="s">
        <v>197</v>
      </c>
      <c r="H6381" s="65"/>
      <c r="I6381" s="20"/>
    </row>
    <row r="6382" spans="1:9" x14ac:dyDescent="0.25">
      <c r="A6382" s="64" t="s">
        <v>66</v>
      </c>
      <c r="B6382" s="40" t="s">
        <v>656</v>
      </c>
      <c r="C6382" s="40" t="s">
        <v>5</v>
      </c>
      <c r="D6382" s="65" t="s">
        <v>1667</v>
      </c>
      <c r="E6382" s="65"/>
      <c r="F6382" s="65"/>
      <c r="G6382" s="65" t="s">
        <v>197</v>
      </c>
      <c r="H6382" s="65"/>
      <c r="I6382" s="20"/>
    </row>
    <row r="6383" spans="1:9" x14ac:dyDescent="0.25">
      <c r="A6383" s="64" t="s">
        <v>66</v>
      </c>
      <c r="B6383" s="40" t="s">
        <v>656</v>
      </c>
      <c r="C6383" s="40" t="s">
        <v>5</v>
      </c>
      <c r="D6383" s="65" t="s">
        <v>1668</v>
      </c>
      <c r="E6383" s="65"/>
      <c r="F6383" s="65"/>
      <c r="G6383" s="65" t="s">
        <v>197</v>
      </c>
      <c r="H6383" s="65"/>
      <c r="I6383" s="20"/>
    </row>
    <row r="6384" spans="1:9" x14ac:dyDescent="0.25">
      <c r="A6384" s="64" t="s">
        <v>66</v>
      </c>
      <c r="B6384" s="40" t="s">
        <v>656</v>
      </c>
      <c r="C6384" s="40" t="s">
        <v>5</v>
      </c>
      <c r="D6384" s="65" t="s">
        <v>1669</v>
      </c>
      <c r="E6384" s="65"/>
      <c r="F6384" s="65"/>
      <c r="G6384" s="65" t="s">
        <v>197</v>
      </c>
      <c r="H6384" s="65"/>
      <c r="I6384" s="20"/>
    </row>
    <row r="6385" spans="1:9" x14ac:dyDescent="0.25">
      <c r="A6385" s="64" t="s">
        <v>66</v>
      </c>
      <c r="B6385" s="40" t="s">
        <v>656</v>
      </c>
      <c r="C6385" s="40" t="s">
        <v>5</v>
      </c>
      <c r="D6385" s="65" t="s">
        <v>1670</v>
      </c>
      <c r="E6385" s="65"/>
      <c r="F6385" s="65"/>
      <c r="G6385" s="65"/>
      <c r="H6385" s="65"/>
      <c r="I6385" s="20"/>
    </row>
    <row r="6386" spans="1:9" x14ac:dyDescent="0.25">
      <c r="A6386" s="64" t="s">
        <v>66</v>
      </c>
      <c r="B6386" s="40" t="s">
        <v>656</v>
      </c>
      <c r="C6386" s="40" t="s">
        <v>5</v>
      </c>
      <c r="D6386" s="65" t="s">
        <v>1671</v>
      </c>
      <c r="E6386" s="65"/>
      <c r="F6386" s="65"/>
      <c r="G6386" s="65"/>
      <c r="H6386" s="65"/>
      <c r="I6386" s="20"/>
    </row>
    <row r="6387" spans="1:9" x14ac:dyDescent="0.25">
      <c r="A6387" s="64" t="s">
        <v>66</v>
      </c>
      <c r="B6387" s="40" t="s">
        <v>656</v>
      </c>
      <c r="C6387" s="40" t="s">
        <v>5</v>
      </c>
      <c r="D6387" s="65" t="s">
        <v>1672</v>
      </c>
      <c r="E6387" s="65"/>
      <c r="F6387" s="65"/>
      <c r="G6387" s="65" t="s">
        <v>1687</v>
      </c>
      <c r="H6387" s="65"/>
      <c r="I6387" s="20"/>
    </row>
    <row r="6388" spans="1:9" x14ac:dyDescent="0.25">
      <c r="A6388" s="64" t="s">
        <v>66</v>
      </c>
      <c r="B6388" s="40" t="s">
        <v>656</v>
      </c>
      <c r="C6388" s="40" t="s">
        <v>5</v>
      </c>
      <c r="D6388" s="65" t="s">
        <v>1673</v>
      </c>
      <c r="E6388" s="65"/>
      <c r="F6388" s="65"/>
      <c r="G6388" s="65" t="s">
        <v>1688</v>
      </c>
      <c r="H6388" s="41" t="s">
        <v>96</v>
      </c>
      <c r="I6388" s="20">
        <v>1</v>
      </c>
    </row>
    <row r="6389" spans="1:9" x14ac:dyDescent="0.25">
      <c r="A6389" s="64" t="s">
        <v>66</v>
      </c>
      <c r="B6389" s="40" t="s">
        <v>656</v>
      </c>
      <c r="C6389" s="40" t="s">
        <v>5</v>
      </c>
      <c r="D6389" s="65" t="s">
        <v>1674</v>
      </c>
      <c r="E6389" s="65"/>
      <c r="F6389" s="65"/>
      <c r="G6389" s="65" t="s">
        <v>1689</v>
      </c>
      <c r="H6389" s="41" t="s">
        <v>96</v>
      </c>
      <c r="I6389" s="20">
        <v>1</v>
      </c>
    </row>
    <row r="6390" spans="1:9" x14ac:dyDescent="0.25">
      <c r="A6390" s="64" t="s">
        <v>66</v>
      </c>
      <c r="B6390" s="40" t="s">
        <v>656</v>
      </c>
      <c r="C6390" s="40" t="s">
        <v>5</v>
      </c>
      <c r="D6390" s="65" t="s">
        <v>1675</v>
      </c>
      <c r="E6390" s="65"/>
      <c r="F6390" s="65"/>
      <c r="G6390" s="65" t="s">
        <v>1690</v>
      </c>
      <c r="H6390" s="12" t="s">
        <v>101</v>
      </c>
      <c r="I6390" s="20">
        <v>27.5</v>
      </c>
    </row>
    <row r="6391" spans="1:9" x14ac:dyDescent="0.25">
      <c r="A6391" s="64" t="s">
        <v>66</v>
      </c>
      <c r="B6391" s="40" t="s">
        <v>656</v>
      </c>
      <c r="C6391" s="40" t="s">
        <v>5</v>
      </c>
      <c r="D6391" s="65" t="s">
        <v>1676</v>
      </c>
      <c r="E6391" s="65"/>
      <c r="F6391" s="65"/>
      <c r="G6391" s="65" t="s">
        <v>1691</v>
      </c>
      <c r="H6391" s="41" t="s">
        <v>96</v>
      </c>
      <c r="I6391" s="20">
        <v>1</v>
      </c>
    </row>
    <row r="6392" spans="1:9" x14ac:dyDescent="0.25">
      <c r="A6392" s="64" t="s">
        <v>66</v>
      </c>
      <c r="B6392" s="40" t="s">
        <v>656</v>
      </c>
      <c r="C6392" s="40" t="s">
        <v>5</v>
      </c>
      <c r="D6392" s="65" t="s">
        <v>1677</v>
      </c>
      <c r="E6392" s="65"/>
      <c r="F6392" s="65"/>
      <c r="G6392" s="65"/>
      <c r="H6392" s="65"/>
      <c r="I6392" s="20"/>
    </row>
    <row r="6393" spans="1:9" x14ac:dyDescent="0.25">
      <c r="A6393" s="64" t="s">
        <v>66</v>
      </c>
      <c r="B6393" s="40" t="s">
        <v>656</v>
      </c>
      <c r="C6393" s="40" t="s">
        <v>5</v>
      </c>
      <c r="D6393" s="65" t="s">
        <v>1678</v>
      </c>
      <c r="E6393" s="65"/>
      <c r="F6393" s="65"/>
      <c r="G6393" s="65"/>
      <c r="H6393" s="65"/>
      <c r="I6393" s="20"/>
    </row>
    <row r="6394" spans="1:9" x14ac:dyDescent="0.25">
      <c r="A6394" s="64" t="s">
        <v>66</v>
      </c>
      <c r="B6394" s="40" t="s">
        <v>656</v>
      </c>
      <c r="C6394" s="40" t="s">
        <v>5</v>
      </c>
      <c r="D6394" s="65" t="s">
        <v>1679</v>
      </c>
      <c r="E6394" s="65"/>
      <c r="F6394" s="65"/>
      <c r="G6394" s="65"/>
      <c r="H6394" s="65"/>
      <c r="I6394" s="20"/>
    </row>
    <row r="6395" spans="1:9" x14ac:dyDescent="0.25">
      <c r="A6395" s="64" t="s">
        <v>66</v>
      </c>
      <c r="B6395" s="40" t="s">
        <v>656</v>
      </c>
      <c r="C6395" s="40" t="s">
        <v>5</v>
      </c>
      <c r="D6395" s="65" t="s">
        <v>1680</v>
      </c>
      <c r="E6395" s="65"/>
      <c r="F6395" s="65"/>
      <c r="G6395" s="65"/>
      <c r="H6395" s="65"/>
      <c r="I6395" s="20"/>
    </row>
    <row r="6396" spans="1:9" x14ac:dyDescent="0.25">
      <c r="A6396" s="64" t="s">
        <v>66</v>
      </c>
      <c r="B6396" s="40" t="s">
        <v>656</v>
      </c>
      <c r="C6396" s="40" t="s">
        <v>5</v>
      </c>
      <c r="D6396" s="65" t="s">
        <v>1681</v>
      </c>
      <c r="E6396" s="65"/>
      <c r="F6396" s="65"/>
      <c r="G6396" s="65"/>
      <c r="H6396" s="65"/>
      <c r="I6396" s="20"/>
    </row>
    <row r="6397" spans="1:9" x14ac:dyDescent="0.25">
      <c r="A6397" s="64" t="s">
        <v>66</v>
      </c>
      <c r="B6397" s="40" t="s">
        <v>656</v>
      </c>
      <c r="C6397" s="40" t="s">
        <v>5</v>
      </c>
      <c r="D6397" s="65" t="s">
        <v>1682</v>
      </c>
      <c r="E6397" s="65"/>
      <c r="F6397" s="65"/>
      <c r="G6397" s="65"/>
      <c r="H6397" s="65"/>
      <c r="I6397" s="20"/>
    </row>
    <row r="6398" spans="1:9" x14ac:dyDescent="0.25">
      <c r="A6398" s="64" t="s">
        <v>66</v>
      </c>
      <c r="B6398" s="40" t="s">
        <v>656</v>
      </c>
      <c r="C6398" s="40" t="s">
        <v>5</v>
      </c>
      <c r="D6398" s="65" t="s">
        <v>1692</v>
      </c>
      <c r="E6398" s="65"/>
      <c r="F6398" s="65"/>
      <c r="G6398" s="65" t="s">
        <v>197</v>
      </c>
      <c r="H6398" s="65"/>
      <c r="I6398" s="20"/>
    </row>
    <row r="6399" spans="1:9" x14ac:dyDescent="0.25">
      <c r="A6399" s="64" t="s">
        <v>66</v>
      </c>
      <c r="B6399" s="40" t="s">
        <v>656</v>
      </c>
      <c r="C6399" s="40" t="s">
        <v>5</v>
      </c>
      <c r="D6399" s="65" t="s">
        <v>1693</v>
      </c>
      <c r="E6399" s="65"/>
      <c r="F6399" s="65"/>
      <c r="G6399" s="65" t="s">
        <v>197</v>
      </c>
      <c r="H6399" s="65"/>
      <c r="I6399" s="20"/>
    </row>
    <row r="6400" spans="1:9" x14ac:dyDescent="0.25">
      <c r="A6400" s="64" t="s">
        <v>66</v>
      </c>
      <c r="B6400" s="40" t="s">
        <v>656</v>
      </c>
      <c r="C6400" s="40" t="s">
        <v>5</v>
      </c>
      <c r="D6400" s="65" t="s">
        <v>1546</v>
      </c>
      <c r="E6400" s="65"/>
      <c r="F6400" s="65"/>
      <c r="G6400" s="65" t="s">
        <v>197</v>
      </c>
      <c r="H6400" s="65"/>
      <c r="I6400" s="20"/>
    </row>
    <row r="6401" spans="1:9" x14ac:dyDescent="0.25">
      <c r="A6401" s="64" t="s">
        <v>66</v>
      </c>
      <c r="B6401" s="40" t="s">
        <v>656</v>
      </c>
      <c r="C6401" s="40" t="s">
        <v>5</v>
      </c>
      <c r="D6401" s="65" t="s">
        <v>1694</v>
      </c>
      <c r="E6401" s="65"/>
      <c r="F6401" s="65"/>
      <c r="G6401" s="65" t="s">
        <v>1684</v>
      </c>
      <c r="H6401" s="12" t="s">
        <v>101</v>
      </c>
      <c r="I6401" s="20">
        <v>52</v>
      </c>
    </row>
    <row r="6402" spans="1:9" x14ac:dyDescent="0.25">
      <c r="A6402" s="64" t="s">
        <v>66</v>
      </c>
      <c r="B6402" s="40" t="s">
        <v>656</v>
      </c>
      <c r="C6402" s="40" t="s">
        <v>5</v>
      </c>
      <c r="D6402" s="65" t="s">
        <v>1695</v>
      </c>
      <c r="E6402" s="65"/>
      <c r="F6402" s="65"/>
      <c r="G6402" s="65" t="s">
        <v>1684</v>
      </c>
      <c r="H6402" s="12" t="s">
        <v>101</v>
      </c>
      <c r="I6402" s="20">
        <v>80</v>
      </c>
    </row>
    <row r="6403" spans="1:9" x14ac:dyDescent="0.25">
      <c r="A6403" s="64" t="s">
        <v>66</v>
      </c>
      <c r="B6403" s="40" t="s">
        <v>656</v>
      </c>
      <c r="C6403" s="40" t="s">
        <v>5</v>
      </c>
      <c r="D6403" s="65" t="s">
        <v>1696</v>
      </c>
      <c r="E6403" s="65"/>
      <c r="F6403" s="65"/>
      <c r="G6403" s="65" t="s">
        <v>1684</v>
      </c>
      <c r="H6403" s="12" t="s">
        <v>101</v>
      </c>
      <c r="I6403" s="20">
        <v>62</v>
      </c>
    </row>
    <row r="6404" spans="1:9" x14ac:dyDescent="0.25">
      <c r="A6404" s="64" t="s">
        <v>66</v>
      </c>
      <c r="B6404" s="40" t="s">
        <v>656</v>
      </c>
      <c r="C6404" s="40" t="s">
        <v>5</v>
      </c>
      <c r="D6404" s="65" t="s">
        <v>1697</v>
      </c>
      <c r="E6404" s="65"/>
      <c r="F6404" s="65"/>
      <c r="G6404" s="65" t="s">
        <v>1684</v>
      </c>
      <c r="H6404" s="12" t="s">
        <v>101</v>
      </c>
      <c r="I6404" s="20">
        <v>70</v>
      </c>
    </row>
    <row r="6405" spans="1:9" x14ac:dyDescent="0.25">
      <c r="A6405" s="64" t="s">
        <v>66</v>
      </c>
      <c r="B6405" s="40" t="s">
        <v>656</v>
      </c>
      <c r="C6405" s="40" t="s">
        <v>5</v>
      </c>
      <c r="D6405" s="65" t="s">
        <v>1698</v>
      </c>
      <c r="E6405" s="65"/>
      <c r="F6405" s="65"/>
      <c r="G6405" s="65" t="s">
        <v>1705</v>
      </c>
      <c r="H6405" s="41" t="s">
        <v>96</v>
      </c>
      <c r="I6405" s="20">
        <v>1</v>
      </c>
    </row>
    <row r="6406" spans="1:9" x14ac:dyDescent="0.25">
      <c r="A6406" s="64" t="s">
        <v>66</v>
      </c>
      <c r="B6406" s="40" t="s">
        <v>656</v>
      </c>
      <c r="C6406" s="40" t="s">
        <v>5</v>
      </c>
      <c r="D6406" s="65" t="s">
        <v>1699</v>
      </c>
      <c r="E6406" s="65"/>
      <c r="F6406" s="65"/>
      <c r="G6406" s="65" t="s">
        <v>1706</v>
      </c>
      <c r="H6406" s="41" t="s">
        <v>96</v>
      </c>
      <c r="I6406" s="20">
        <v>2</v>
      </c>
    </row>
    <row r="6407" spans="1:9" x14ac:dyDescent="0.25">
      <c r="A6407" s="64" t="s">
        <v>66</v>
      </c>
      <c r="B6407" s="40" t="s">
        <v>656</v>
      </c>
      <c r="C6407" s="40" t="s">
        <v>5</v>
      </c>
      <c r="D6407" s="65" t="s">
        <v>1700</v>
      </c>
      <c r="E6407" s="65"/>
      <c r="F6407" s="65"/>
      <c r="G6407" s="65" t="s">
        <v>1707</v>
      </c>
      <c r="H6407" s="41" t="s">
        <v>96</v>
      </c>
      <c r="I6407" s="20">
        <v>1</v>
      </c>
    </row>
    <row r="6408" spans="1:9" x14ac:dyDescent="0.25">
      <c r="A6408" s="64" t="s">
        <v>66</v>
      </c>
      <c r="B6408" s="40" t="s">
        <v>656</v>
      </c>
      <c r="C6408" s="40" t="s">
        <v>5</v>
      </c>
      <c r="D6408" s="65" t="s">
        <v>1701</v>
      </c>
      <c r="E6408" s="65"/>
      <c r="F6408" s="65"/>
      <c r="G6408" s="65" t="s">
        <v>1708</v>
      </c>
      <c r="H6408" s="41" t="s">
        <v>96</v>
      </c>
      <c r="I6408" s="20">
        <v>1</v>
      </c>
    </row>
    <row r="6409" spans="1:9" x14ac:dyDescent="0.25">
      <c r="A6409" s="64" t="s">
        <v>66</v>
      </c>
      <c r="B6409" s="40" t="s">
        <v>656</v>
      </c>
      <c r="C6409" s="40" t="s">
        <v>5</v>
      </c>
      <c r="D6409" s="65" t="s">
        <v>1702</v>
      </c>
      <c r="E6409" s="65"/>
      <c r="F6409" s="65"/>
      <c r="G6409" s="65" t="s">
        <v>1709</v>
      </c>
      <c r="H6409" s="41" t="s">
        <v>96</v>
      </c>
      <c r="I6409" s="20">
        <v>1</v>
      </c>
    </row>
    <row r="6410" spans="1:9" x14ac:dyDescent="0.25">
      <c r="A6410" s="64" t="s">
        <v>66</v>
      </c>
      <c r="B6410" s="40" t="s">
        <v>656</v>
      </c>
      <c r="C6410" s="40" t="s">
        <v>5</v>
      </c>
      <c r="D6410" s="65" t="s">
        <v>1703</v>
      </c>
      <c r="E6410" s="65"/>
      <c r="F6410" s="65"/>
      <c r="G6410" s="65" t="s">
        <v>1710</v>
      </c>
      <c r="H6410" s="41" t="s">
        <v>96</v>
      </c>
      <c r="I6410" s="20">
        <v>1</v>
      </c>
    </row>
    <row r="6411" spans="1:9" x14ac:dyDescent="0.25">
      <c r="A6411" s="64" t="s">
        <v>66</v>
      </c>
      <c r="B6411" s="40" t="s">
        <v>656</v>
      </c>
      <c r="C6411" s="40" t="s">
        <v>5</v>
      </c>
      <c r="D6411" s="65" t="s">
        <v>1704</v>
      </c>
      <c r="E6411" s="65"/>
      <c r="F6411" s="65"/>
      <c r="G6411" s="65" t="s">
        <v>1686</v>
      </c>
      <c r="H6411" s="65"/>
      <c r="I6411" s="20"/>
    </row>
    <row r="6412" spans="1:9" x14ac:dyDescent="0.25">
      <c r="A6412" s="64" t="s">
        <v>66</v>
      </c>
      <c r="B6412" s="40" t="s">
        <v>656</v>
      </c>
      <c r="C6412" s="40" t="s">
        <v>5</v>
      </c>
      <c r="D6412" s="65" t="s">
        <v>1335</v>
      </c>
      <c r="E6412" s="65"/>
      <c r="F6412" s="65"/>
      <c r="G6412" s="65" t="s">
        <v>1711</v>
      </c>
      <c r="H6412" s="65"/>
      <c r="I6412" s="20"/>
    </row>
    <row r="6413" spans="1:9" x14ac:dyDescent="0.25">
      <c r="A6413" s="64" t="s">
        <v>66</v>
      </c>
      <c r="B6413" s="40" t="s">
        <v>656</v>
      </c>
      <c r="C6413" s="40" t="s">
        <v>5</v>
      </c>
      <c r="D6413" s="65" t="s">
        <v>1712</v>
      </c>
      <c r="E6413" s="65"/>
      <c r="F6413" s="65"/>
      <c r="G6413" s="65"/>
      <c r="H6413" s="65"/>
      <c r="I6413" s="20"/>
    </row>
    <row r="6414" spans="1:9" x14ac:dyDescent="0.25">
      <c r="A6414" s="64" t="s">
        <v>66</v>
      </c>
      <c r="B6414" s="40" t="s">
        <v>656</v>
      </c>
      <c r="C6414" s="40" t="s">
        <v>5</v>
      </c>
      <c r="D6414" s="65" t="s">
        <v>1713</v>
      </c>
      <c r="E6414" s="65"/>
      <c r="F6414" s="65"/>
      <c r="G6414" s="65"/>
      <c r="H6414" s="65"/>
      <c r="I6414" s="20"/>
    </row>
    <row r="6415" spans="1:9" x14ac:dyDescent="0.25">
      <c r="A6415" s="64" t="s">
        <v>66</v>
      </c>
      <c r="B6415" s="40" t="s">
        <v>656</v>
      </c>
      <c r="C6415" s="40" t="s">
        <v>5</v>
      </c>
      <c r="D6415" s="65" t="s">
        <v>1714</v>
      </c>
      <c r="E6415" s="65"/>
      <c r="F6415" s="65"/>
      <c r="G6415" s="65"/>
      <c r="H6415" s="65"/>
      <c r="I6415" s="20"/>
    </row>
    <row r="6416" spans="1:9" x14ac:dyDescent="0.25">
      <c r="A6416" s="64" t="s">
        <v>66</v>
      </c>
      <c r="B6416" s="40" t="s">
        <v>656</v>
      </c>
      <c r="C6416" s="40" t="s">
        <v>5</v>
      </c>
      <c r="D6416" s="65" t="s">
        <v>1715</v>
      </c>
      <c r="E6416" s="65"/>
      <c r="F6416" s="65"/>
      <c r="G6416" s="65"/>
      <c r="H6416" s="65"/>
      <c r="I6416" s="20"/>
    </row>
    <row r="6417" spans="1:9" x14ac:dyDescent="0.25">
      <c r="A6417" s="64" t="s">
        <v>66</v>
      </c>
      <c r="B6417" s="40" t="s">
        <v>656</v>
      </c>
      <c r="C6417" s="40" t="s">
        <v>5</v>
      </c>
      <c r="D6417" s="65" t="s">
        <v>1716</v>
      </c>
      <c r="E6417" s="65"/>
      <c r="F6417" s="65"/>
      <c r="G6417" s="65"/>
      <c r="H6417" s="65"/>
      <c r="I6417" s="20"/>
    </row>
    <row r="6418" spans="1:9" x14ac:dyDescent="0.25">
      <c r="A6418" s="64" t="s">
        <v>66</v>
      </c>
      <c r="B6418" s="40" t="s">
        <v>656</v>
      </c>
      <c r="C6418" s="40" t="s">
        <v>5</v>
      </c>
      <c r="D6418" s="65" t="s">
        <v>1717</v>
      </c>
      <c r="E6418" s="65"/>
      <c r="F6418" s="65"/>
      <c r="G6418" s="65"/>
      <c r="H6418" s="65"/>
      <c r="I6418" s="20"/>
    </row>
    <row r="6419" spans="1:9" x14ac:dyDescent="0.25">
      <c r="A6419" s="64" t="s">
        <v>66</v>
      </c>
      <c r="B6419" s="40" t="s">
        <v>656</v>
      </c>
      <c r="C6419" s="40" t="s">
        <v>5</v>
      </c>
      <c r="D6419" s="65" t="s">
        <v>1718</v>
      </c>
      <c r="E6419" s="65"/>
      <c r="F6419" s="65"/>
      <c r="G6419" s="65"/>
      <c r="H6419" s="65"/>
      <c r="I6419" s="20"/>
    </row>
    <row r="6420" spans="1:9" x14ac:dyDescent="0.25">
      <c r="A6420" s="64" t="s">
        <v>66</v>
      </c>
      <c r="B6420" s="40" t="s">
        <v>656</v>
      </c>
      <c r="C6420" s="40" t="s">
        <v>5</v>
      </c>
      <c r="D6420" s="65" t="s">
        <v>1636</v>
      </c>
      <c r="E6420" s="65"/>
      <c r="F6420" s="65"/>
      <c r="G6420" s="65" t="s">
        <v>979</v>
      </c>
      <c r="H6420" s="12" t="s">
        <v>101</v>
      </c>
      <c r="I6420" s="20">
        <v>79</v>
      </c>
    </row>
    <row r="6421" spans="1:9" x14ac:dyDescent="0.25">
      <c r="A6421" s="68" t="s">
        <v>35</v>
      </c>
      <c r="B6421" s="40" t="s">
        <v>659</v>
      </c>
      <c r="C6421" s="40" t="s">
        <v>61</v>
      </c>
      <c r="D6421" s="69" t="s">
        <v>1730</v>
      </c>
      <c r="E6421" s="69"/>
      <c r="F6421" s="69"/>
      <c r="G6421" s="69"/>
      <c r="H6421" s="69"/>
      <c r="I6421" s="20"/>
    </row>
    <row r="6422" spans="1:9" x14ac:dyDescent="0.25">
      <c r="A6422" s="68" t="s">
        <v>35</v>
      </c>
      <c r="B6422" s="40" t="s">
        <v>659</v>
      </c>
      <c r="C6422" s="40" t="s">
        <v>61</v>
      </c>
      <c r="D6422" s="69" t="s">
        <v>1731</v>
      </c>
      <c r="E6422" s="69"/>
      <c r="F6422" s="69"/>
      <c r="G6422" s="69"/>
      <c r="H6422" s="69"/>
      <c r="I6422" s="20"/>
    </row>
    <row r="6423" spans="1:9" x14ac:dyDescent="0.25">
      <c r="A6423" s="68" t="s">
        <v>35</v>
      </c>
      <c r="B6423" s="40" t="s">
        <v>659</v>
      </c>
      <c r="C6423" s="40" t="s">
        <v>61</v>
      </c>
      <c r="D6423" s="69" t="s">
        <v>1732</v>
      </c>
      <c r="E6423" s="69"/>
      <c r="F6423" s="69"/>
      <c r="G6423" s="69"/>
      <c r="H6423" s="69"/>
      <c r="I6423" s="20"/>
    </row>
    <row r="6424" spans="1:9" x14ac:dyDescent="0.25">
      <c r="A6424" s="68" t="s">
        <v>35</v>
      </c>
      <c r="B6424" s="40" t="s">
        <v>659</v>
      </c>
      <c r="C6424" s="40" t="s">
        <v>61</v>
      </c>
      <c r="D6424" s="69" t="s">
        <v>1733</v>
      </c>
      <c r="E6424" s="69"/>
      <c r="F6424" s="69"/>
      <c r="G6424" s="69" t="s">
        <v>1768</v>
      </c>
      <c r="H6424" s="69"/>
      <c r="I6424" s="20"/>
    </row>
    <row r="6425" spans="1:9" x14ac:dyDescent="0.25">
      <c r="A6425" s="68" t="s">
        <v>35</v>
      </c>
      <c r="B6425" s="40" t="s">
        <v>659</v>
      </c>
      <c r="C6425" s="40" t="s">
        <v>61</v>
      </c>
      <c r="D6425" s="69" t="s">
        <v>1734</v>
      </c>
      <c r="E6425" s="69"/>
      <c r="F6425" s="69"/>
      <c r="G6425" s="69" t="s">
        <v>979</v>
      </c>
      <c r="H6425" s="69"/>
      <c r="I6425" s="20"/>
    </row>
    <row r="6426" spans="1:9" x14ac:dyDescent="0.25">
      <c r="A6426" s="68" t="s">
        <v>35</v>
      </c>
      <c r="B6426" s="40" t="s">
        <v>659</v>
      </c>
      <c r="C6426" s="40" t="s">
        <v>61</v>
      </c>
      <c r="D6426" s="69" t="s">
        <v>856</v>
      </c>
      <c r="E6426" s="69"/>
      <c r="F6426" s="69"/>
      <c r="G6426" s="69" t="s">
        <v>1769</v>
      </c>
      <c r="H6426" s="69"/>
      <c r="I6426" s="20"/>
    </row>
    <row r="6427" spans="1:9" x14ac:dyDescent="0.25">
      <c r="A6427" s="68" t="s">
        <v>35</v>
      </c>
      <c r="B6427" s="40" t="s">
        <v>659</v>
      </c>
      <c r="C6427" s="40" t="s">
        <v>61</v>
      </c>
      <c r="D6427" s="69" t="s">
        <v>1735</v>
      </c>
      <c r="E6427" s="69"/>
      <c r="F6427" s="69"/>
      <c r="G6427" s="69" t="s">
        <v>106</v>
      </c>
      <c r="H6427" s="69"/>
      <c r="I6427" s="20"/>
    </row>
    <row r="6428" spans="1:9" x14ac:dyDescent="0.25">
      <c r="A6428" s="68" t="s">
        <v>35</v>
      </c>
      <c r="B6428" s="40" t="s">
        <v>659</v>
      </c>
      <c r="C6428" s="40" t="s">
        <v>61</v>
      </c>
      <c r="D6428" s="69" t="s">
        <v>1736</v>
      </c>
      <c r="E6428" s="69"/>
      <c r="F6428" s="69"/>
      <c r="G6428" s="70" t="s">
        <v>1772</v>
      </c>
      <c r="H6428" s="69"/>
      <c r="I6428" s="20"/>
    </row>
    <row r="6429" spans="1:9" x14ac:dyDescent="0.25">
      <c r="A6429" s="68" t="s">
        <v>35</v>
      </c>
      <c r="B6429" s="40" t="s">
        <v>659</v>
      </c>
      <c r="C6429" s="40" t="s">
        <v>61</v>
      </c>
      <c r="D6429" s="69" t="s">
        <v>1737</v>
      </c>
      <c r="E6429" s="69"/>
      <c r="F6429" s="69"/>
      <c r="G6429" s="69"/>
      <c r="H6429" s="69"/>
      <c r="I6429" s="20"/>
    </row>
    <row r="6430" spans="1:9" x14ac:dyDescent="0.25">
      <c r="A6430" s="68" t="s">
        <v>35</v>
      </c>
      <c r="B6430" s="40" t="s">
        <v>659</v>
      </c>
      <c r="C6430" s="40" t="s">
        <v>61</v>
      </c>
      <c r="D6430" s="69" t="s">
        <v>1738</v>
      </c>
      <c r="E6430" s="69"/>
      <c r="F6430" s="69"/>
      <c r="G6430" s="69" t="s">
        <v>1532</v>
      </c>
      <c r="H6430" s="69"/>
      <c r="I6430" s="20"/>
    </row>
    <row r="6431" spans="1:9" x14ac:dyDescent="0.25">
      <c r="A6431" s="68" t="s">
        <v>35</v>
      </c>
      <c r="B6431" s="40" t="s">
        <v>659</v>
      </c>
      <c r="C6431" s="40" t="s">
        <v>61</v>
      </c>
      <c r="D6431" s="69" t="s">
        <v>1739</v>
      </c>
      <c r="E6431" s="69"/>
      <c r="F6431" s="69"/>
      <c r="G6431" s="69" t="s">
        <v>760</v>
      </c>
      <c r="H6431" s="69"/>
      <c r="I6431" s="20"/>
    </row>
    <row r="6432" spans="1:9" x14ac:dyDescent="0.25">
      <c r="A6432" s="68" t="s">
        <v>35</v>
      </c>
      <c r="B6432" s="40" t="s">
        <v>659</v>
      </c>
      <c r="C6432" s="40" t="s">
        <v>61</v>
      </c>
      <c r="D6432" s="69" t="s">
        <v>1740</v>
      </c>
      <c r="E6432" s="69"/>
      <c r="F6432" s="69"/>
      <c r="G6432" s="69" t="s">
        <v>1770</v>
      </c>
      <c r="H6432" s="69"/>
      <c r="I6432" s="20"/>
    </row>
    <row r="6433" spans="1:9" x14ac:dyDescent="0.25">
      <c r="A6433" s="68" t="s">
        <v>35</v>
      </c>
      <c r="B6433" s="40" t="s">
        <v>659</v>
      </c>
      <c r="C6433" s="40" t="s">
        <v>61</v>
      </c>
      <c r="D6433" s="69" t="s">
        <v>1741</v>
      </c>
      <c r="E6433" s="69"/>
      <c r="F6433" s="69"/>
      <c r="G6433" s="69"/>
      <c r="H6433" s="69"/>
      <c r="I6433" s="20"/>
    </row>
    <row r="6434" spans="1:9" x14ac:dyDescent="0.25">
      <c r="A6434" s="68" t="s">
        <v>35</v>
      </c>
      <c r="B6434" s="40" t="s">
        <v>659</v>
      </c>
      <c r="C6434" s="40" t="s">
        <v>61</v>
      </c>
      <c r="D6434" s="69" t="s">
        <v>1742</v>
      </c>
      <c r="E6434" s="69"/>
      <c r="F6434" s="69"/>
      <c r="G6434" s="69"/>
      <c r="H6434" s="69"/>
      <c r="I6434" s="20"/>
    </row>
    <row r="6435" spans="1:9" x14ac:dyDescent="0.25">
      <c r="A6435" s="68" t="s">
        <v>35</v>
      </c>
      <c r="B6435" s="40" t="s">
        <v>659</v>
      </c>
      <c r="C6435" s="40" t="s">
        <v>61</v>
      </c>
      <c r="D6435" s="69" t="s">
        <v>1743</v>
      </c>
      <c r="E6435" s="69"/>
      <c r="F6435" s="69"/>
      <c r="G6435" s="69"/>
      <c r="H6435" s="69"/>
      <c r="I6435" s="20"/>
    </row>
    <row r="6436" spans="1:9" x14ac:dyDescent="0.25">
      <c r="A6436" s="68" t="s">
        <v>35</v>
      </c>
      <c r="B6436" s="40" t="s">
        <v>659</v>
      </c>
      <c r="C6436" s="40" t="s">
        <v>61</v>
      </c>
      <c r="D6436" s="69" t="s">
        <v>1744</v>
      </c>
      <c r="E6436" s="69"/>
      <c r="F6436" s="69"/>
      <c r="G6436" s="69"/>
      <c r="H6436" s="69"/>
      <c r="I6436" s="20"/>
    </row>
    <row r="6437" spans="1:9" x14ac:dyDescent="0.25">
      <c r="A6437" s="68" t="s">
        <v>35</v>
      </c>
      <c r="B6437" s="40" t="s">
        <v>659</v>
      </c>
      <c r="C6437" s="40" t="s">
        <v>61</v>
      </c>
      <c r="D6437" s="69" t="s">
        <v>1745</v>
      </c>
      <c r="E6437" s="69"/>
      <c r="F6437" s="69"/>
      <c r="G6437" s="69"/>
      <c r="H6437" s="69"/>
      <c r="I6437" s="20"/>
    </row>
    <row r="6438" spans="1:9" x14ac:dyDescent="0.25">
      <c r="A6438" s="68" t="s">
        <v>35</v>
      </c>
      <c r="B6438" s="40" t="s">
        <v>659</v>
      </c>
      <c r="C6438" s="40" t="s">
        <v>61</v>
      </c>
      <c r="D6438" s="69" t="s">
        <v>1746</v>
      </c>
      <c r="E6438" s="69"/>
      <c r="F6438" s="69"/>
      <c r="G6438" s="69"/>
      <c r="H6438" s="69"/>
      <c r="I6438" s="20"/>
    </row>
    <row r="6439" spans="1:9" x14ac:dyDescent="0.25">
      <c r="A6439" s="68" t="s">
        <v>35</v>
      </c>
      <c r="B6439" s="40" t="s">
        <v>659</v>
      </c>
      <c r="C6439" s="40" t="s">
        <v>61</v>
      </c>
      <c r="D6439" s="69" t="s">
        <v>1747</v>
      </c>
      <c r="E6439" s="69"/>
      <c r="F6439" s="69"/>
      <c r="G6439" s="69"/>
      <c r="H6439" s="69"/>
      <c r="I6439" s="20"/>
    </row>
    <row r="6440" spans="1:9" x14ac:dyDescent="0.25">
      <c r="A6440" s="68" t="s">
        <v>35</v>
      </c>
      <c r="B6440" s="40" t="s">
        <v>659</v>
      </c>
      <c r="C6440" s="40" t="s">
        <v>61</v>
      </c>
      <c r="D6440" s="69" t="s">
        <v>1748</v>
      </c>
      <c r="E6440" s="69"/>
      <c r="F6440" s="69"/>
      <c r="G6440" s="69"/>
      <c r="H6440" s="69"/>
      <c r="I6440" s="20"/>
    </row>
    <row r="6441" spans="1:9" x14ac:dyDescent="0.25">
      <c r="A6441" s="68" t="s">
        <v>35</v>
      </c>
      <c r="B6441" s="40" t="s">
        <v>659</v>
      </c>
      <c r="C6441" s="40" t="s">
        <v>61</v>
      </c>
      <c r="D6441" s="69" t="s">
        <v>1749</v>
      </c>
      <c r="E6441" s="69"/>
      <c r="F6441" s="69"/>
      <c r="G6441" s="69"/>
      <c r="H6441" s="69"/>
      <c r="I6441" s="20"/>
    </row>
    <row r="6442" spans="1:9" x14ac:dyDescent="0.25">
      <c r="A6442" s="68" t="s">
        <v>35</v>
      </c>
      <c r="B6442" s="40" t="s">
        <v>659</v>
      </c>
      <c r="C6442" s="40" t="s">
        <v>61</v>
      </c>
      <c r="D6442" s="69" t="s">
        <v>1750</v>
      </c>
      <c r="E6442" s="69"/>
      <c r="F6442" s="69"/>
      <c r="G6442" s="69"/>
      <c r="H6442" s="69"/>
      <c r="I6442" s="20"/>
    </row>
    <row r="6443" spans="1:9" x14ac:dyDescent="0.25">
      <c r="A6443" s="68" t="s">
        <v>35</v>
      </c>
      <c r="B6443" s="40" t="s">
        <v>659</v>
      </c>
      <c r="C6443" s="40" t="s">
        <v>61</v>
      </c>
      <c r="D6443" s="69" t="s">
        <v>1751</v>
      </c>
      <c r="E6443" s="69"/>
      <c r="F6443" s="69"/>
      <c r="G6443" s="69"/>
      <c r="H6443" s="69"/>
      <c r="I6443" s="20"/>
    </row>
    <row r="6444" spans="1:9" x14ac:dyDescent="0.25">
      <c r="A6444" s="68" t="s">
        <v>35</v>
      </c>
      <c r="B6444" s="40" t="s">
        <v>659</v>
      </c>
      <c r="C6444" s="40" t="s">
        <v>61</v>
      </c>
      <c r="D6444" s="69" t="s">
        <v>1752</v>
      </c>
      <c r="E6444" s="69"/>
      <c r="F6444" s="69"/>
      <c r="G6444" s="69"/>
      <c r="H6444" s="69"/>
      <c r="I6444" s="20"/>
    </row>
    <row r="6445" spans="1:9" x14ac:dyDescent="0.25">
      <c r="A6445" s="68" t="s">
        <v>35</v>
      </c>
      <c r="B6445" s="40" t="s">
        <v>659</v>
      </c>
      <c r="C6445" s="40" t="s">
        <v>61</v>
      </c>
      <c r="D6445" s="69" t="s">
        <v>1753</v>
      </c>
      <c r="E6445" s="69"/>
      <c r="F6445" s="69"/>
      <c r="G6445" s="69"/>
      <c r="H6445" s="69"/>
      <c r="I6445" s="20"/>
    </row>
    <row r="6446" spans="1:9" x14ac:dyDescent="0.25">
      <c r="A6446" s="68" t="s">
        <v>35</v>
      </c>
      <c r="B6446" s="40" t="s">
        <v>659</v>
      </c>
      <c r="C6446" s="40" t="s">
        <v>61</v>
      </c>
      <c r="D6446" s="69" t="s">
        <v>1754</v>
      </c>
      <c r="E6446" s="69"/>
      <c r="F6446" s="69"/>
      <c r="G6446" s="69"/>
      <c r="H6446" s="69"/>
      <c r="I6446" s="20"/>
    </row>
    <row r="6447" spans="1:9" x14ac:dyDescent="0.25">
      <c r="A6447" s="68" t="s">
        <v>35</v>
      </c>
      <c r="B6447" s="40" t="s">
        <v>659</v>
      </c>
      <c r="C6447" s="40" t="s">
        <v>61</v>
      </c>
      <c r="D6447" s="69" t="s">
        <v>1755</v>
      </c>
      <c r="E6447" s="69"/>
      <c r="F6447" s="69"/>
      <c r="G6447" s="69"/>
      <c r="H6447" s="69"/>
      <c r="I6447" s="20"/>
    </row>
    <row r="6448" spans="1:9" x14ac:dyDescent="0.25">
      <c r="A6448" s="68" t="s">
        <v>35</v>
      </c>
      <c r="B6448" s="40" t="s">
        <v>659</v>
      </c>
      <c r="C6448" s="40" t="s">
        <v>61</v>
      </c>
      <c r="D6448" s="69" t="s">
        <v>1756</v>
      </c>
      <c r="E6448" s="69"/>
      <c r="F6448" s="69"/>
      <c r="G6448" s="69"/>
      <c r="H6448" s="69"/>
      <c r="I6448" s="20"/>
    </row>
    <row r="6449" spans="1:9" x14ac:dyDescent="0.25">
      <c r="A6449" s="68" t="s">
        <v>35</v>
      </c>
      <c r="B6449" s="40" t="s">
        <v>659</v>
      </c>
      <c r="C6449" s="40" t="s">
        <v>61</v>
      </c>
      <c r="D6449" s="69" t="s">
        <v>1757</v>
      </c>
      <c r="E6449" s="69"/>
      <c r="F6449" s="69"/>
      <c r="G6449" s="69"/>
      <c r="H6449" s="69"/>
      <c r="I6449" s="20"/>
    </row>
    <row r="6450" spans="1:9" x14ac:dyDescent="0.25">
      <c r="A6450" s="68" t="s">
        <v>35</v>
      </c>
      <c r="B6450" s="40" t="s">
        <v>659</v>
      </c>
      <c r="C6450" s="40" t="s">
        <v>61</v>
      </c>
      <c r="D6450" s="69" t="s">
        <v>1758</v>
      </c>
      <c r="E6450" s="69"/>
      <c r="F6450" s="69"/>
      <c r="G6450" s="69" t="s">
        <v>1771</v>
      </c>
      <c r="H6450" s="69"/>
      <c r="I6450" s="20"/>
    </row>
    <row r="6451" spans="1:9" x14ac:dyDescent="0.25">
      <c r="A6451" s="68" t="s">
        <v>35</v>
      </c>
      <c r="B6451" s="40" t="s">
        <v>659</v>
      </c>
      <c r="C6451" s="40" t="s">
        <v>61</v>
      </c>
      <c r="D6451" s="69" t="s">
        <v>1759</v>
      </c>
      <c r="E6451" s="69"/>
      <c r="F6451" s="69"/>
      <c r="G6451" s="69" t="s">
        <v>1771</v>
      </c>
      <c r="H6451" s="69"/>
      <c r="I6451" s="20"/>
    </row>
    <row r="6452" spans="1:9" x14ac:dyDescent="0.25">
      <c r="A6452" s="68" t="s">
        <v>35</v>
      </c>
      <c r="B6452" s="40" t="s">
        <v>659</v>
      </c>
      <c r="C6452" s="40" t="s">
        <v>61</v>
      </c>
      <c r="D6452" s="69" t="s">
        <v>1760</v>
      </c>
      <c r="E6452" s="69"/>
      <c r="F6452" s="69"/>
      <c r="G6452" s="69" t="s">
        <v>1771</v>
      </c>
      <c r="H6452" s="69"/>
      <c r="I6452" s="20"/>
    </row>
    <row r="6453" spans="1:9" x14ac:dyDescent="0.25">
      <c r="A6453" s="68" t="s">
        <v>35</v>
      </c>
      <c r="B6453" s="40" t="s">
        <v>659</v>
      </c>
      <c r="C6453" s="40" t="s">
        <v>61</v>
      </c>
      <c r="D6453" s="69" t="s">
        <v>1761</v>
      </c>
      <c r="E6453" s="69"/>
      <c r="F6453" s="69"/>
      <c r="G6453" s="69" t="s">
        <v>1771</v>
      </c>
      <c r="H6453" s="69"/>
      <c r="I6453" s="20"/>
    </row>
    <row r="6454" spans="1:9" x14ac:dyDescent="0.25">
      <c r="A6454" s="68" t="s">
        <v>35</v>
      </c>
      <c r="B6454" s="40" t="s">
        <v>659</v>
      </c>
      <c r="C6454" s="40" t="s">
        <v>61</v>
      </c>
      <c r="D6454" s="69" t="s">
        <v>1761</v>
      </c>
      <c r="E6454" s="69"/>
      <c r="F6454" s="69"/>
      <c r="G6454" s="69" t="s">
        <v>1771</v>
      </c>
      <c r="H6454" s="69"/>
      <c r="I6454" s="20"/>
    </row>
    <row r="6455" spans="1:9" x14ac:dyDescent="0.25">
      <c r="A6455" s="68" t="s">
        <v>35</v>
      </c>
      <c r="B6455" s="40" t="s">
        <v>659</v>
      </c>
      <c r="C6455" s="40" t="s">
        <v>61</v>
      </c>
      <c r="D6455" s="69" t="s">
        <v>1762</v>
      </c>
      <c r="E6455" s="69"/>
      <c r="F6455" s="69"/>
      <c r="G6455" s="69" t="s">
        <v>1771</v>
      </c>
      <c r="H6455" s="69"/>
      <c r="I6455" s="20"/>
    </row>
    <row r="6456" spans="1:9" x14ac:dyDescent="0.25">
      <c r="A6456" s="68" t="s">
        <v>35</v>
      </c>
      <c r="B6456" s="40" t="s">
        <v>659</v>
      </c>
      <c r="C6456" s="40" t="s">
        <v>61</v>
      </c>
      <c r="D6456" s="69" t="s">
        <v>1763</v>
      </c>
      <c r="E6456" s="69"/>
      <c r="F6456" s="69"/>
      <c r="G6456" s="69" t="s">
        <v>1771</v>
      </c>
      <c r="H6456" s="69"/>
      <c r="I6456" s="20"/>
    </row>
    <row r="6457" spans="1:9" x14ac:dyDescent="0.25">
      <c r="A6457" s="68" t="s">
        <v>35</v>
      </c>
      <c r="B6457" s="40" t="s">
        <v>659</v>
      </c>
      <c r="C6457" s="40" t="s">
        <v>61</v>
      </c>
      <c r="D6457" s="69" t="s">
        <v>1764</v>
      </c>
      <c r="E6457" s="69"/>
      <c r="F6457" s="69"/>
      <c r="G6457" s="69" t="s">
        <v>1771</v>
      </c>
      <c r="H6457" s="69"/>
      <c r="I6457" s="20"/>
    </row>
    <row r="6458" spans="1:9" x14ac:dyDescent="0.25">
      <c r="A6458" s="68" t="s">
        <v>35</v>
      </c>
      <c r="B6458" s="40" t="s">
        <v>659</v>
      </c>
      <c r="C6458" s="40" t="s">
        <v>61</v>
      </c>
      <c r="D6458" s="69" t="s">
        <v>1765</v>
      </c>
      <c r="E6458" s="69"/>
      <c r="F6458" s="69"/>
      <c r="G6458" s="69" t="s">
        <v>1771</v>
      </c>
      <c r="H6458" s="69"/>
      <c r="I6458" s="20"/>
    </row>
    <row r="6459" spans="1:9" x14ac:dyDescent="0.25">
      <c r="A6459" s="68" t="s">
        <v>35</v>
      </c>
      <c r="B6459" s="40" t="s">
        <v>659</v>
      </c>
      <c r="C6459" s="40" t="s">
        <v>61</v>
      </c>
      <c r="D6459" s="69" t="s">
        <v>1766</v>
      </c>
      <c r="E6459" s="69"/>
      <c r="F6459" s="69"/>
      <c r="G6459" s="69" t="s">
        <v>1771</v>
      </c>
      <c r="H6459" s="69"/>
      <c r="I6459" s="20"/>
    </row>
    <row r="6460" spans="1:9" x14ac:dyDescent="0.25">
      <c r="A6460" s="68" t="s">
        <v>35</v>
      </c>
      <c r="B6460" s="40" t="s">
        <v>659</v>
      </c>
      <c r="C6460" s="40" t="s">
        <v>61</v>
      </c>
      <c r="D6460" s="69" t="s">
        <v>1767</v>
      </c>
      <c r="E6460" s="69"/>
      <c r="F6460" s="69"/>
      <c r="G6460" s="69" t="s">
        <v>1771</v>
      </c>
      <c r="H6460" s="69"/>
      <c r="I6460" s="20"/>
    </row>
    <row r="6461" spans="1:9" x14ac:dyDescent="0.25">
      <c r="A6461" s="68" t="s">
        <v>35</v>
      </c>
      <c r="B6461" s="40" t="s">
        <v>659</v>
      </c>
      <c r="C6461" s="40" t="s">
        <v>61</v>
      </c>
      <c r="D6461" s="69" t="s">
        <v>1335</v>
      </c>
      <c r="E6461" s="69"/>
      <c r="F6461" s="69"/>
      <c r="G6461" s="69" t="s">
        <v>1711</v>
      </c>
      <c r="H6461" s="69"/>
      <c r="I6461" s="20"/>
    </row>
    <row r="6462" spans="1:9" x14ac:dyDescent="0.25">
      <c r="A6462" s="20" t="s">
        <v>35</v>
      </c>
      <c r="B6462" s="40" t="s">
        <v>659</v>
      </c>
      <c r="C6462" s="40" t="s">
        <v>6</v>
      </c>
      <c r="D6462" t="s">
        <v>1730</v>
      </c>
      <c r="E6462"/>
      <c r="F6462"/>
      <c r="G6462"/>
      <c r="H6462"/>
      <c r="I6462" s="20"/>
    </row>
    <row r="6463" spans="1:9" x14ac:dyDescent="0.25">
      <c r="A6463" s="20" t="s">
        <v>35</v>
      </c>
      <c r="B6463" s="40" t="s">
        <v>659</v>
      </c>
      <c r="C6463" s="40" t="s">
        <v>6</v>
      </c>
      <c r="D6463" t="s">
        <v>1731</v>
      </c>
      <c r="E6463"/>
      <c r="F6463"/>
      <c r="G6463"/>
      <c r="H6463"/>
      <c r="I6463" s="20"/>
    </row>
    <row r="6464" spans="1:9" x14ac:dyDescent="0.25">
      <c r="A6464" s="20" t="s">
        <v>35</v>
      </c>
      <c r="B6464" s="40" t="s">
        <v>659</v>
      </c>
      <c r="C6464" s="40" t="s">
        <v>6</v>
      </c>
      <c r="D6464" t="s">
        <v>1732</v>
      </c>
      <c r="E6464"/>
      <c r="F6464"/>
      <c r="G6464"/>
      <c r="H6464"/>
      <c r="I6464" s="20"/>
    </row>
    <row r="6465" spans="1:9" x14ac:dyDescent="0.25">
      <c r="A6465" s="20" t="s">
        <v>35</v>
      </c>
      <c r="B6465" s="40" t="s">
        <v>659</v>
      </c>
      <c r="C6465" s="40" t="s">
        <v>6</v>
      </c>
      <c r="D6465" t="s">
        <v>1734</v>
      </c>
      <c r="E6465"/>
      <c r="F6465"/>
      <c r="G6465" t="s">
        <v>979</v>
      </c>
      <c r="H6465"/>
      <c r="I6465" s="20"/>
    </row>
    <row r="6466" spans="1:9" x14ac:dyDescent="0.25">
      <c r="A6466" s="20" t="s">
        <v>35</v>
      </c>
      <c r="B6466" s="40" t="s">
        <v>659</v>
      </c>
      <c r="C6466" s="40" t="s">
        <v>6</v>
      </c>
      <c r="D6466" t="s">
        <v>856</v>
      </c>
      <c r="E6466"/>
      <c r="F6466"/>
      <c r="G6466" t="s">
        <v>1769</v>
      </c>
      <c r="H6466"/>
      <c r="I6466" s="20"/>
    </row>
    <row r="6467" spans="1:9" x14ac:dyDescent="0.25">
      <c r="A6467" s="20" t="s">
        <v>35</v>
      </c>
      <c r="B6467" s="40" t="s">
        <v>659</v>
      </c>
      <c r="C6467" s="40" t="s">
        <v>6</v>
      </c>
      <c r="D6467" t="s">
        <v>1735</v>
      </c>
      <c r="E6467"/>
      <c r="F6467"/>
      <c r="G6467" t="s">
        <v>106</v>
      </c>
      <c r="H6467"/>
      <c r="I6467" s="20"/>
    </row>
    <row r="6468" spans="1:9" x14ac:dyDescent="0.25">
      <c r="A6468" s="20" t="s">
        <v>35</v>
      </c>
      <c r="B6468" s="40" t="s">
        <v>659</v>
      </c>
      <c r="C6468" s="40" t="s">
        <v>6</v>
      </c>
      <c r="D6468" t="s">
        <v>1736</v>
      </c>
      <c r="E6468"/>
      <c r="F6468"/>
      <c r="G6468" s="70" t="s">
        <v>1772</v>
      </c>
      <c r="H6468"/>
      <c r="I6468" s="20"/>
    </row>
    <row r="6469" spans="1:9" x14ac:dyDescent="0.25">
      <c r="A6469" s="20" t="s">
        <v>35</v>
      </c>
      <c r="B6469" s="40" t="s">
        <v>659</v>
      </c>
      <c r="C6469" s="40" t="s">
        <v>6</v>
      </c>
      <c r="D6469" t="s">
        <v>1737</v>
      </c>
      <c r="E6469"/>
      <c r="F6469"/>
      <c r="G6469"/>
      <c r="H6469"/>
      <c r="I6469" s="20"/>
    </row>
    <row r="6470" spans="1:9" x14ac:dyDescent="0.25">
      <c r="A6470" s="20" t="s">
        <v>35</v>
      </c>
      <c r="B6470" s="40" t="s">
        <v>659</v>
      </c>
      <c r="C6470" s="40" t="s">
        <v>6</v>
      </c>
      <c r="D6470" t="s">
        <v>1738</v>
      </c>
      <c r="E6470"/>
      <c r="F6470"/>
      <c r="G6470" t="s">
        <v>1532</v>
      </c>
      <c r="H6470"/>
      <c r="I6470" s="20"/>
    </row>
    <row r="6471" spans="1:9" x14ac:dyDescent="0.25">
      <c r="A6471" s="20" t="s">
        <v>35</v>
      </c>
      <c r="B6471" s="40" t="s">
        <v>659</v>
      </c>
      <c r="C6471" s="40" t="s">
        <v>6</v>
      </c>
      <c r="D6471" t="s">
        <v>1739</v>
      </c>
      <c r="E6471"/>
      <c r="F6471"/>
      <c r="G6471" t="s">
        <v>760</v>
      </c>
      <c r="H6471"/>
      <c r="I6471" s="20"/>
    </row>
    <row r="6472" spans="1:9" x14ac:dyDescent="0.25">
      <c r="A6472" s="20" t="s">
        <v>35</v>
      </c>
      <c r="B6472" s="40" t="s">
        <v>659</v>
      </c>
      <c r="C6472" s="40" t="s">
        <v>6</v>
      </c>
      <c r="D6472" t="s">
        <v>1740</v>
      </c>
      <c r="E6472"/>
      <c r="F6472"/>
      <c r="G6472" t="s">
        <v>1770</v>
      </c>
      <c r="H6472"/>
      <c r="I6472" s="20"/>
    </row>
    <row r="6473" spans="1:9" x14ac:dyDescent="0.25">
      <c r="A6473" s="20" t="s">
        <v>35</v>
      </c>
      <c r="B6473" s="40" t="s">
        <v>659</v>
      </c>
      <c r="C6473" s="40" t="s">
        <v>6</v>
      </c>
      <c r="D6473" t="s">
        <v>1741</v>
      </c>
      <c r="E6473"/>
      <c r="F6473"/>
      <c r="G6473"/>
      <c r="H6473"/>
      <c r="I6473" s="20"/>
    </row>
    <row r="6474" spans="1:9" x14ac:dyDescent="0.25">
      <c r="A6474" s="20" t="s">
        <v>35</v>
      </c>
      <c r="B6474" s="40" t="s">
        <v>659</v>
      </c>
      <c r="C6474" s="40" t="s">
        <v>6</v>
      </c>
      <c r="D6474" t="s">
        <v>1742</v>
      </c>
      <c r="E6474"/>
      <c r="F6474"/>
      <c r="G6474"/>
      <c r="H6474"/>
      <c r="I6474" s="20"/>
    </row>
    <row r="6475" spans="1:9" x14ac:dyDescent="0.25">
      <c r="A6475" s="20" t="s">
        <v>35</v>
      </c>
      <c r="B6475" s="40" t="s">
        <v>659</v>
      </c>
      <c r="C6475" s="40" t="s">
        <v>6</v>
      </c>
      <c r="D6475" t="s">
        <v>1743</v>
      </c>
      <c r="E6475"/>
      <c r="F6475"/>
      <c r="G6475"/>
      <c r="H6475"/>
      <c r="I6475" s="20"/>
    </row>
    <row r="6476" spans="1:9" x14ac:dyDescent="0.25">
      <c r="A6476" s="20" t="s">
        <v>35</v>
      </c>
      <c r="B6476" s="40" t="s">
        <v>659</v>
      </c>
      <c r="C6476" s="40" t="s">
        <v>6</v>
      </c>
      <c r="D6476" t="s">
        <v>1744</v>
      </c>
      <c r="E6476"/>
      <c r="F6476"/>
      <c r="G6476"/>
      <c r="H6476"/>
      <c r="I6476" s="20"/>
    </row>
    <row r="6477" spans="1:9" x14ac:dyDescent="0.25">
      <c r="A6477" s="20" t="s">
        <v>35</v>
      </c>
      <c r="B6477" s="40" t="s">
        <v>659</v>
      </c>
      <c r="C6477" s="40" t="s">
        <v>6</v>
      </c>
      <c r="D6477" t="s">
        <v>1745</v>
      </c>
      <c r="E6477"/>
      <c r="F6477"/>
      <c r="G6477"/>
      <c r="H6477"/>
      <c r="I6477" s="20"/>
    </row>
    <row r="6478" spans="1:9" x14ac:dyDescent="0.25">
      <c r="A6478" s="20" t="s">
        <v>35</v>
      </c>
      <c r="B6478" s="40" t="s">
        <v>659</v>
      </c>
      <c r="C6478" s="40" t="s">
        <v>6</v>
      </c>
      <c r="D6478" t="s">
        <v>1746</v>
      </c>
      <c r="E6478"/>
      <c r="F6478"/>
      <c r="G6478"/>
      <c r="H6478"/>
      <c r="I6478" s="20"/>
    </row>
    <row r="6479" spans="1:9" x14ac:dyDescent="0.25">
      <c r="A6479" s="20" t="s">
        <v>35</v>
      </c>
      <c r="B6479" s="40" t="s">
        <v>659</v>
      </c>
      <c r="C6479" s="40" t="s">
        <v>6</v>
      </c>
      <c r="D6479" t="s">
        <v>1747</v>
      </c>
      <c r="E6479"/>
      <c r="F6479"/>
      <c r="G6479"/>
      <c r="H6479"/>
      <c r="I6479" s="20"/>
    </row>
    <row r="6480" spans="1:9" x14ac:dyDescent="0.25">
      <c r="A6480" s="20" t="s">
        <v>35</v>
      </c>
      <c r="B6480" s="40" t="s">
        <v>659</v>
      </c>
      <c r="C6480" s="40" t="s">
        <v>6</v>
      </c>
      <c r="D6480" t="s">
        <v>1748</v>
      </c>
      <c r="E6480"/>
      <c r="F6480"/>
      <c r="G6480"/>
      <c r="H6480"/>
      <c r="I6480" s="20"/>
    </row>
    <row r="6481" spans="1:9" x14ac:dyDescent="0.25">
      <c r="A6481" s="20" t="s">
        <v>35</v>
      </c>
      <c r="B6481" s="40" t="s">
        <v>659</v>
      </c>
      <c r="C6481" s="40" t="s">
        <v>6</v>
      </c>
      <c r="D6481" t="s">
        <v>1749</v>
      </c>
      <c r="E6481"/>
      <c r="F6481"/>
      <c r="G6481"/>
      <c r="H6481"/>
      <c r="I6481" s="20"/>
    </row>
    <row r="6482" spans="1:9" x14ac:dyDescent="0.25">
      <c r="A6482" s="20" t="s">
        <v>35</v>
      </c>
      <c r="B6482" s="40" t="s">
        <v>659</v>
      </c>
      <c r="C6482" s="40" t="s">
        <v>6</v>
      </c>
      <c r="D6482" t="s">
        <v>1750</v>
      </c>
      <c r="E6482"/>
      <c r="F6482"/>
      <c r="G6482"/>
      <c r="H6482"/>
      <c r="I6482" s="20"/>
    </row>
    <row r="6483" spans="1:9" x14ac:dyDescent="0.25">
      <c r="A6483" s="20" t="s">
        <v>35</v>
      </c>
      <c r="B6483" s="40" t="s">
        <v>659</v>
      </c>
      <c r="C6483" s="40" t="s">
        <v>6</v>
      </c>
      <c r="D6483" t="s">
        <v>1751</v>
      </c>
      <c r="E6483"/>
      <c r="F6483"/>
      <c r="G6483"/>
      <c r="H6483"/>
      <c r="I6483" s="20"/>
    </row>
    <row r="6484" spans="1:9" x14ac:dyDescent="0.25">
      <c r="A6484" s="20" t="s">
        <v>35</v>
      </c>
      <c r="B6484" s="40" t="s">
        <v>659</v>
      </c>
      <c r="C6484" s="40" t="s">
        <v>6</v>
      </c>
      <c r="D6484" t="s">
        <v>1752</v>
      </c>
      <c r="E6484"/>
      <c r="F6484"/>
      <c r="G6484"/>
      <c r="H6484"/>
      <c r="I6484" s="20"/>
    </row>
    <row r="6485" spans="1:9" x14ac:dyDescent="0.25">
      <c r="A6485" s="20" t="s">
        <v>35</v>
      </c>
      <c r="B6485" s="40" t="s">
        <v>659</v>
      </c>
      <c r="C6485" s="40" t="s">
        <v>6</v>
      </c>
      <c r="D6485" t="s">
        <v>1753</v>
      </c>
      <c r="E6485"/>
      <c r="F6485"/>
      <c r="G6485"/>
      <c r="H6485"/>
      <c r="I6485" s="20"/>
    </row>
    <row r="6486" spans="1:9" x14ac:dyDescent="0.25">
      <c r="A6486" s="20" t="s">
        <v>35</v>
      </c>
      <c r="B6486" s="40" t="s">
        <v>659</v>
      </c>
      <c r="C6486" s="40" t="s">
        <v>6</v>
      </c>
      <c r="D6486" t="s">
        <v>1754</v>
      </c>
      <c r="E6486"/>
      <c r="F6486"/>
      <c r="G6486"/>
      <c r="H6486"/>
      <c r="I6486" s="20"/>
    </row>
    <row r="6487" spans="1:9" x14ac:dyDescent="0.25">
      <c r="A6487" s="20" t="s">
        <v>35</v>
      </c>
      <c r="B6487" s="40" t="s">
        <v>659</v>
      </c>
      <c r="C6487" s="40" t="s">
        <v>6</v>
      </c>
      <c r="D6487" t="s">
        <v>1755</v>
      </c>
      <c r="E6487"/>
      <c r="F6487"/>
      <c r="G6487"/>
      <c r="H6487"/>
      <c r="I6487" s="20"/>
    </row>
    <row r="6488" spans="1:9" x14ac:dyDescent="0.25">
      <c r="A6488" s="20" t="s">
        <v>35</v>
      </c>
      <c r="B6488" s="40" t="s">
        <v>659</v>
      </c>
      <c r="C6488" s="40" t="s">
        <v>6</v>
      </c>
      <c r="D6488" t="s">
        <v>1756</v>
      </c>
      <c r="E6488"/>
      <c r="F6488"/>
      <c r="G6488"/>
      <c r="H6488"/>
      <c r="I6488" s="20"/>
    </row>
    <row r="6489" spans="1:9" x14ac:dyDescent="0.25">
      <c r="A6489" s="20" t="s">
        <v>35</v>
      </c>
      <c r="B6489" s="40" t="s">
        <v>659</v>
      </c>
      <c r="C6489" s="40" t="s">
        <v>6</v>
      </c>
      <c r="D6489" t="s">
        <v>1757</v>
      </c>
      <c r="E6489"/>
      <c r="F6489"/>
      <c r="G6489"/>
      <c r="H6489"/>
      <c r="I6489" s="20"/>
    </row>
    <row r="6490" spans="1:9" x14ac:dyDescent="0.25">
      <c r="A6490" s="20" t="s">
        <v>35</v>
      </c>
      <c r="B6490" s="40" t="s">
        <v>659</v>
      </c>
      <c r="C6490" s="40" t="s">
        <v>6</v>
      </c>
      <c r="D6490" t="s">
        <v>1285</v>
      </c>
      <c r="E6490"/>
      <c r="F6490"/>
      <c r="G6490" s="19" t="s">
        <v>1768</v>
      </c>
      <c r="H6490" s="12" t="s">
        <v>101</v>
      </c>
      <c r="I6490" s="20">
        <v>28</v>
      </c>
    </row>
    <row r="6491" spans="1:9" x14ac:dyDescent="0.25">
      <c r="A6491" s="20" t="s">
        <v>35</v>
      </c>
      <c r="B6491" s="40" t="s">
        <v>659</v>
      </c>
      <c r="C6491" s="40" t="s">
        <v>6</v>
      </c>
      <c r="D6491" t="s">
        <v>1607</v>
      </c>
      <c r="E6491"/>
      <c r="F6491"/>
      <c r="G6491" s="19">
        <v>61000070005</v>
      </c>
      <c r="H6491" t="s">
        <v>96</v>
      </c>
      <c r="I6491" s="20">
        <v>2</v>
      </c>
    </row>
    <row r="6492" spans="1:9" x14ac:dyDescent="0.25">
      <c r="A6492" s="20" t="s">
        <v>35</v>
      </c>
      <c r="B6492" s="40" t="s">
        <v>659</v>
      </c>
      <c r="C6492" s="40" t="s">
        <v>6</v>
      </c>
      <c r="D6492" t="s">
        <v>1773</v>
      </c>
      <c r="E6492"/>
      <c r="F6492"/>
      <c r="G6492"/>
      <c r="H6492"/>
      <c r="I6492" s="20"/>
    </row>
    <row r="6493" spans="1:9" x14ac:dyDescent="0.25">
      <c r="A6493" s="20" t="s">
        <v>35</v>
      </c>
      <c r="B6493" s="40" t="s">
        <v>659</v>
      </c>
      <c r="C6493" s="40" t="s">
        <v>6</v>
      </c>
      <c r="D6493" t="s">
        <v>1774</v>
      </c>
      <c r="E6493"/>
      <c r="F6493"/>
      <c r="G6493"/>
      <c r="H6493"/>
      <c r="I6493" s="20"/>
    </row>
    <row r="6494" spans="1:9" x14ac:dyDescent="0.25">
      <c r="A6494" s="20" t="s">
        <v>35</v>
      </c>
      <c r="B6494" s="40" t="s">
        <v>659</v>
      </c>
      <c r="C6494" s="40" t="s">
        <v>6</v>
      </c>
      <c r="D6494" t="s">
        <v>1775</v>
      </c>
      <c r="E6494"/>
      <c r="F6494"/>
      <c r="G6494"/>
      <c r="H6494"/>
      <c r="I6494" s="20"/>
    </row>
    <row r="6495" spans="1:9" x14ac:dyDescent="0.25">
      <c r="A6495" s="20" t="s">
        <v>35</v>
      </c>
      <c r="B6495" s="40" t="s">
        <v>659</v>
      </c>
      <c r="C6495" s="40" t="s">
        <v>6</v>
      </c>
      <c r="D6495" t="s">
        <v>1758</v>
      </c>
      <c r="E6495"/>
      <c r="F6495"/>
      <c r="G6495" t="s">
        <v>1771</v>
      </c>
      <c r="H6495"/>
      <c r="I6495" s="20"/>
    </row>
    <row r="6496" spans="1:9" x14ac:dyDescent="0.25">
      <c r="A6496" s="20" t="s">
        <v>35</v>
      </c>
      <c r="B6496" s="40" t="s">
        <v>659</v>
      </c>
      <c r="C6496" s="40" t="s">
        <v>6</v>
      </c>
      <c r="D6496" t="s">
        <v>1759</v>
      </c>
      <c r="E6496"/>
      <c r="F6496"/>
      <c r="G6496" t="s">
        <v>1771</v>
      </c>
      <c r="H6496"/>
      <c r="I6496" s="20"/>
    </row>
    <row r="6497" spans="1:9" x14ac:dyDescent="0.25">
      <c r="A6497" s="20" t="s">
        <v>35</v>
      </c>
      <c r="B6497" s="40" t="s">
        <v>659</v>
      </c>
      <c r="C6497" s="40" t="s">
        <v>6</v>
      </c>
      <c r="D6497" t="s">
        <v>1760</v>
      </c>
      <c r="E6497"/>
      <c r="F6497"/>
      <c r="G6497" t="s">
        <v>1771</v>
      </c>
      <c r="H6497"/>
      <c r="I6497" s="20"/>
    </row>
    <row r="6498" spans="1:9" x14ac:dyDescent="0.25">
      <c r="A6498" s="20" t="s">
        <v>35</v>
      </c>
      <c r="B6498" s="40" t="s">
        <v>659</v>
      </c>
      <c r="C6498" s="40" t="s">
        <v>6</v>
      </c>
      <c r="D6498" t="s">
        <v>1761</v>
      </c>
      <c r="E6498"/>
      <c r="F6498"/>
      <c r="G6498" t="s">
        <v>1771</v>
      </c>
      <c r="H6498"/>
      <c r="I6498" s="20"/>
    </row>
    <row r="6499" spans="1:9" x14ac:dyDescent="0.25">
      <c r="A6499" s="20" t="s">
        <v>35</v>
      </c>
      <c r="B6499" s="40" t="s">
        <v>659</v>
      </c>
      <c r="C6499" s="40" t="s">
        <v>6</v>
      </c>
      <c r="D6499" t="s">
        <v>1761</v>
      </c>
      <c r="E6499"/>
      <c r="F6499"/>
      <c r="G6499" t="s">
        <v>1771</v>
      </c>
      <c r="H6499"/>
      <c r="I6499" s="20"/>
    </row>
    <row r="6500" spans="1:9" x14ac:dyDescent="0.25">
      <c r="A6500" s="20" t="s">
        <v>35</v>
      </c>
      <c r="B6500" s="40" t="s">
        <v>659</v>
      </c>
      <c r="C6500" s="40" t="s">
        <v>6</v>
      </c>
      <c r="D6500" t="s">
        <v>1762</v>
      </c>
      <c r="E6500"/>
      <c r="F6500"/>
      <c r="G6500" t="s">
        <v>1771</v>
      </c>
      <c r="H6500"/>
      <c r="I6500" s="20"/>
    </row>
    <row r="6501" spans="1:9" x14ac:dyDescent="0.25">
      <c r="A6501" s="20" t="s">
        <v>35</v>
      </c>
      <c r="B6501" s="40" t="s">
        <v>659</v>
      </c>
      <c r="C6501" s="40" t="s">
        <v>6</v>
      </c>
      <c r="D6501" t="s">
        <v>1763</v>
      </c>
      <c r="E6501"/>
      <c r="F6501"/>
      <c r="G6501" t="s">
        <v>1771</v>
      </c>
      <c r="H6501"/>
      <c r="I6501" s="20"/>
    </row>
    <row r="6502" spans="1:9" x14ac:dyDescent="0.25">
      <c r="A6502" s="20" t="s">
        <v>35</v>
      </c>
      <c r="B6502" s="40" t="s">
        <v>659</v>
      </c>
      <c r="C6502" s="40" t="s">
        <v>6</v>
      </c>
      <c r="D6502" t="s">
        <v>1764</v>
      </c>
      <c r="E6502"/>
      <c r="F6502"/>
      <c r="G6502" t="s">
        <v>1771</v>
      </c>
      <c r="H6502"/>
      <c r="I6502" s="20"/>
    </row>
    <row r="6503" spans="1:9" x14ac:dyDescent="0.25">
      <c r="A6503" s="20" t="s">
        <v>35</v>
      </c>
      <c r="B6503" s="40" t="s">
        <v>659</v>
      </c>
      <c r="C6503" s="40" t="s">
        <v>6</v>
      </c>
      <c r="D6503" t="s">
        <v>1765</v>
      </c>
      <c r="E6503"/>
      <c r="F6503"/>
      <c r="G6503" t="s">
        <v>1771</v>
      </c>
      <c r="H6503"/>
      <c r="I6503" s="20"/>
    </row>
    <row r="6504" spans="1:9" x14ac:dyDescent="0.25">
      <c r="A6504" s="20" t="s">
        <v>35</v>
      </c>
      <c r="B6504" s="40" t="s">
        <v>659</v>
      </c>
      <c r="C6504" s="40" t="s">
        <v>6</v>
      </c>
      <c r="D6504" t="s">
        <v>1766</v>
      </c>
      <c r="E6504"/>
      <c r="F6504"/>
      <c r="G6504" t="s">
        <v>1771</v>
      </c>
      <c r="H6504"/>
      <c r="I6504" s="20"/>
    </row>
    <row r="6505" spans="1:9" x14ac:dyDescent="0.25">
      <c r="A6505" s="20" t="s">
        <v>35</v>
      </c>
      <c r="B6505" s="40" t="s">
        <v>659</v>
      </c>
      <c r="C6505" s="40" t="s">
        <v>6</v>
      </c>
      <c r="D6505" t="s">
        <v>1767</v>
      </c>
      <c r="E6505"/>
      <c r="F6505"/>
      <c r="G6505" t="s">
        <v>1771</v>
      </c>
      <c r="H6505"/>
      <c r="I6505" s="20"/>
    </row>
    <row r="6506" spans="1:9" x14ac:dyDescent="0.25">
      <c r="A6506" s="20" t="s">
        <v>35</v>
      </c>
      <c r="B6506" s="40" t="s">
        <v>659</v>
      </c>
      <c r="C6506" s="40" t="s">
        <v>6</v>
      </c>
      <c r="D6506" t="s">
        <v>1335</v>
      </c>
      <c r="E6506"/>
      <c r="F6506"/>
      <c r="G6506" t="s">
        <v>1711</v>
      </c>
      <c r="H6506"/>
      <c r="I6506" s="20"/>
    </row>
    <row r="6507" spans="1:9" x14ac:dyDescent="0.25">
      <c r="A6507" s="20" t="s">
        <v>35</v>
      </c>
      <c r="B6507" s="40" t="s">
        <v>659</v>
      </c>
      <c r="C6507" s="40" t="s">
        <v>4</v>
      </c>
      <c r="D6507" t="s">
        <v>1730</v>
      </c>
      <c r="E6507"/>
      <c r="F6507"/>
      <c r="G6507"/>
      <c r="H6507"/>
      <c r="I6507" s="20"/>
    </row>
    <row r="6508" spans="1:9" x14ac:dyDescent="0.25">
      <c r="A6508" s="20" t="s">
        <v>35</v>
      </c>
      <c r="B6508" s="40" t="s">
        <v>659</v>
      </c>
      <c r="C6508" s="40" t="s">
        <v>4</v>
      </c>
      <c r="D6508" t="s">
        <v>1731</v>
      </c>
      <c r="E6508"/>
      <c r="F6508"/>
      <c r="G6508"/>
      <c r="H6508"/>
      <c r="I6508" s="20"/>
    </row>
    <row r="6509" spans="1:9" x14ac:dyDescent="0.25">
      <c r="A6509" s="20" t="s">
        <v>35</v>
      </c>
      <c r="B6509" s="40" t="s">
        <v>659</v>
      </c>
      <c r="C6509" s="40" t="s">
        <v>4</v>
      </c>
      <c r="D6509" t="s">
        <v>1732</v>
      </c>
      <c r="E6509"/>
      <c r="F6509"/>
      <c r="G6509"/>
      <c r="H6509"/>
      <c r="I6509" s="20"/>
    </row>
    <row r="6510" spans="1:9" x14ac:dyDescent="0.25">
      <c r="A6510" s="20" t="s">
        <v>35</v>
      </c>
      <c r="B6510" s="40" t="s">
        <v>659</v>
      </c>
      <c r="C6510" s="40" t="s">
        <v>4</v>
      </c>
      <c r="D6510" t="s">
        <v>1734</v>
      </c>
      <c r="E6510"/>
      <c r="F6510"/>
      <c r="G6510" t="s">
        <v>979</v>
      </c>
      <c r="H6510"/>
      <c r="I6510" s="20"/>
    </row>
    <row r="6511" spans="1:9" x14ac:dyDescent="0.25">
      <c r="A6511" s="20" t="s">
        <v>35</v>
      </c>
      <c r="B6511" s="40" t="s">
        <v>659</v>
      </c>
      <c r="C6511" s="40" t="s">
        <v>4</v>
      </c>
      <c r="D6511" t="s">
        <v>856</v>
      </c>
      <c r="E6511"/>
      <c r="F6511"/>
      <c r="G6511" t="s">
        <v>1769</v>
      </c>
      <c r="H6511"/>
      <c r="I6511" s="20"/>
    </row>
    <row r="6512" spans="1:9" x14ac:dyDescent="0.25">
      <c r="A6512" s="20" t="s">
        <v>35</v>
      </c>
      <c r="B6512" s="40" t="s">
        <v>659</v>
      </c>
      <c r="C6512" s="40" t="s">
        <v>4</v>
      </c>
      <c r="D6512" t="s">
        <v>1735</v>
      </c>
      <c r="E6512"/>
      <c r="F6512"/>
      <c r="G6512" t="s">
        <v>106</v>
      </c>
      <c r="H6512"/>
      <c r="I6512" s="20"/>
    </row>
    <row r="6513" spans="1:9" x14ac:dyDescent="0.25">
      <c r="A6513" s="20" t="s">
        <v>35</v>
      </c>
      <c r="B6513" s="40" t="s">
        <v>659</v>
      </c>
      <c r="C6513" s="40" t="s">
        <v>4</v>
      </c>
      <c r="D6513" t="s">
        <v>1736</v>
      </c>
      <c r="E6513"/>
      <c r="F6513"/>
      <c r="G6513" s="72">
        <v>612600114993</v>
      </c>
      <c r="H6513"/>
      <c r="I6513" s="20"/>
    </row>
    <row r="6514" spans="1:9" x14ac:dyDescent="0.25">
      <c r="A6514" s="20" t="s">
        <v>35</v>
      </c>
      <c r="B6514" s="40" t="s">
        <v>659</v>
      </c>
      <c r="C6514" s="40" t="s">
        <v>4</v>
      </c>
      <c r="D6514" t="s">
        <v>1737</v>
      </c>
      <c r="E6514"/>
      <c r="F6514"/>
      <c r="G6514"/>
      <c r="H6514"/>
      <c r="I6514" s="20"/>
    </row>
    <row r="6515" spans="1:9" x14ac:dyDescent="0.25">
      <c r="A6515" s="20" t="s">
        <v>35</v>
      </c>
      <c r="B6515" s="40" t="s">
        <v>659</v>
      </c>
      <c r="C6515" s="40" t="s">
        <v>4</v>
      </c>
      <c r="D6515" t="s">
        <v>1738</v>
      </c>
      <c r="E6515"/>
      <c r="F6515"/>
      <c r="G6515" t="s">
        <v>1532</v>
      </c>
      <c r="H6515"/>
      <c r="I6515" s="20"/>
    </row>
    <row r="6516" spans="1:9" x14ac:dyDescent="0.25">
      <c r="A6516" s="20" t="s">
        <v>35</v>
      </c>
      <c r="B6516" s="40" t="s">
        <v>659</v>
      </c>
      <c r="C6516" s="40" t="s">
        <v>4</v>
      </c>
      <c r="D6516" t="s">
        <v>1739</v>
      </c>
      <c r="E6516"/>
      <c r="F6516"/>
      <c r="G6516" t="s">
        <v>760</v>
      </c>
      <c r="H6516"/>
      <c r="I6516" s="20"/>
    </row>
    <row r="6517" spans="1:9" x14ac:dyDescent="0.25">
      <c r="A6517" s="20" t="s">
        <v>35</v>
      </c>
      <c r="B6517" s="40" t="s">
        <v>659</v>
      </c>
      <c r="C6517" s="40" t="s">
        <v>4</v>
      </c>
      <c r="D6517" t="s">
        <v>1740</v>
      </c>
      <c r="E6517"/>
      <c r="F6517"/>
      <c r="G6517" t="s">
        <v>1770</v>
      </c>
      <c r="H6517"/>
      <c r="I6517" s="20"/>
    </row>
    <row r="6518" spans="1:9" x14ac:dyDescent="0.25">
      <c r="A6518" s="20" t="s">
        <v>35</v>
      </c>
      <c r="B6518" s="40" t="s">
        <v>659</v>
      </c>
      <c r="C6518" s="40" t="s">
        <v>4</v>
      </c>
      <c r="D6518" t="s">
        <v>1741</v>
      </c>
      <c r="E6518"/>
      <c r="F6518"/>
      <c r="G6518"/>
      <c r="H6518"/>
      <c r="I6518" s="20"/>
    </row>
    <row r="6519" spans="1:9" x14ac:dyDescent="0.25">
      <c r="A6519" s="20" t="s">
        <v>35</v>
      </c>
      <c r="B6519" s="40" t="s">
        <v>659</v>
      </c>
      <c r="C6519" s="40" t="s">
        <v>4</v>
      </c>
      <c r="D6519" t="s">
        <v>1742</v>
      </c>
      <c r="E6519"/>
      <c r="F6519"/>
      <c r="G6519"/>
      <c r="H6519"/>
      <c r="I6519" s="20"/>
    </row>
    <row r="6520" spans="1:9" x14ac:dyDescent="0.25">
      <c r="A6520" s="20" t="s">
        <v>35</v>
      </c>
      <c r="B6520" s="40" t="s">
        <v>659</v>
      </c>
      <c r="C6520" s="40" t="s">
        <v>4</v>
      </c>
      <c r="D6520" t="s">
        <v>1743</v>
      </c>
      <c r="E6520"/>
      <c r="F6520"/>
      <c r="G6520"/>
      <c r="H6520"/>
      <c r="I6520" s="20"/>
    </row>
    <row r="6521" spans="1:9" x14ac:dyDescent="0.25">
      <c r="A6521" s="20" t="s">
        <v>35</v>
      </c>
      <c r="B6521" s="40" t="s">
        <v>659</v>
      </c>
      <c r="C6521" s="40" t="s">
        <v>4</v>
      </c>
      <c r="D6521" t="s">
        <v>1744</v>
      </c>
      <c r="E6521"/>
      <c r="F6521"/>
      <c r="G6521"/>
      <c r="H6521"/>
      <c r="I6521" s="20"/>
    </row>
    <row r="6522" spans="1:9" x14ac:dyDescent="0.25">
      <c r="A6522" s="20" t="s">
        <v>35</v>
      </c>
      <c r="B6522" s="40" t="s">
        <v>659</v>
      </c>
      <c r="C6522" s="40" t="s">
        <v>4</v>
      </c>
      <c r="D6522" t="s">
        <v>1745</v>
      </c>
      <c r="E6522"/>
      <c r="F6522"/>
      <c r="G6522"/>
      <c r="H6522"/>
      <c r="I6522" s="20"/>
    </row>
    <row r="6523" spans="1:9" x14ac:dyDescent="0.25">
      <c r="A6523" s="20" t="s">
        <v>35</v>
      </c>
      <c r="B6523" s="40" t="s">
        <v>659</v>
      </c>
      <c r="C6523" s="40" t="s">
        <v>4</v>
      </c>
      <c r="D6523" t="s">
        <v>1746</v>
      </c>
      <c r="E6523"/>
      <c r="F6523"/>
      <c r="G6523"/>
      <c r="H6523"/>
      <c r="I6523" s="20"/>
    </row>
    <row r="6524" spans="1:9" x14ac:dyDescent="0.25">
      <c r="A6524" s="20" t="s">
        <v>35</v>
      </c>
      <c r="B6524" s="40" t="s">
        <v>659</v>
      </c>
      <c r="C6524" s="40" t="s">
        <v>4</v>
      </c>
      <c r="D6524" t="s">
        <v>1747</v>
      </c>
      <c r="E6524"/>
      <c r="F6524"/>
      <c r="G6524"/>
      <c r="H6524"/>
      <c r="I6524" s="20"/>
    </row>
    <row r="6525" spans="1:9" x14ac:dyDescent="0.25">
      <c r="A6525" s="20" t="s">
        <v>35</v>
      </c>
      <c r="B6525" s="40" t="s">
        <v>659</v>
      </c>
      <c r="C6525" s="40" t="s">
        <v>4</v>
      </c>
      <c r="D6525" t="s">
        <v>1748</v>
      </c>
      <c r="E6525"/>
      <c r="F6525"/>
      <c r="G6525"/>
      <c r="H6525"/>
      <c r="I6525" s="20"/>
    </row>
    <row r="6526" spans="1:9" x14ac:dyDescent="0.25">
      <c r="A6526" s="20" t="s">
        <v>35</v>
      </c>
      <c r="B6526" s="40" t="s">
        <v>659</v>
      </c>
      <c r="C6526" s="40" t="s">
        <v>4</v>
      </c>
      <c r="D6526" t="s">
        <v>1749</v>
      </c>
      <c r="E6526"/>
      <c r="F6526"/>
      <c r="G6526"/>
      <c r="H6526"/>
      <c r="I6526" s="20"/>
    </row>
    <row r="6527" spans="1:9" x14ac:dyDescent="0.25">
      <c r="A6527" s="20" t="s">
        <v>35</v>
      </c>
      <c r="B6527" s="40" t="s">
        <v>659</v>
      </c>
      <c r="C6527" s="40" t="s">
        <v>4</v>
      </c>
      <c r="D6527" t="s">
        <v>1750</v>
      </c>
      <c r="E6527"/>
      <c r="F6527"/>
      <c r="G6527"/>
      <c r="H6527"/>
      <c r="I6527" s="20"/>
    </row>
    <row r="6528" spans="1:9" x14ac:dyDescent="0.25">
      <c r="A6528" s="20" t="s">
        <v>35</v>
      </c>
      <c r="B6528" s="40" t="s">
        <v>659</v>
      </c>
      <c r="C6528" s="40" t="s">
        <v>4</v>
      </c>
      <c r="D6528" t="s">
        <v>1751</v>
      </c>
      <c r="E6528"/>
      <c r="F6528"/>
      <c r="G6528"/>
      <c r="H6528"/>
      <c r="I6528" s="20"/>
    </row>
    <row r="6529" spans="1:9" x14ac:dyDescent="0.25">
      <c r="A6529" s="20" t="s">
        <v>35</v>
      </c>
      <c r="B6529" s="40" t="s">
        <v>659</v>
      </c>
      <c r="C6529" s="40" t="s">
        <v>4</v>
      </c>
      <c r="D6529" t="s">
        <v>1752</v>
      </c>
      <c r="E6529"/>
      <c r="F6529"/>
      <c r="G6529"/>
      <c r="H6529"/>
      <c r="I6529" s="20"/>
    </row>
    <row r="6530" spans="1:9" x14ac:dyDescent="0.25">
      <c r="A6530" s="20" t="s">
        <v>35</v>
      </c>
      <c r="B6530" s="40" t="s">
        <v>659</v>
      </c>
      <c r="C6530" s="40" t="s">
        <v>4</v>
      </c>
      <c r="D6530" t="s">
        <v>1753</v>
      </c>
      <c r="E6530"/>
      <c r="F6530"/>
      <c r="G6530"/>
      <c r="H6530"/>
      <c r="I6530" s="20"/>
    </row>
    <row r="6531" spans="1:9" x14ac:dyDescent="0.25">
      <c r="A6531" s="20" t="s">
        <v>35</v>
      </c>
      <c r="B6531" s="40" t="s">
        <v>659</v>
      </c>
      <c r="C6531" s="40" t="s">
        <v>4</v>
      </c>
      <c r="D6531" t="s">
        <v>1754</v>
      </c>
      <c r="E6531"/>
      <c r="F6531"/>
      <c r="G6531"/>
      <c r="H6531"/>
      <c r="I6531" s="20"/>
    </row>
    <row r="6532" spans="1:9" x14ac:dyDescent="0.25">
      <c r="A6532" s="20" t="s">
        <v>35</v>
      </c>
      <c r="B6532" s="40" t="s">
        <v>659</v>
      </c>
      <c r="C6532" s="40" t="s">
        <v>4</v>
      </c>
      <c r="D6532" t="s">
        <v>1755</v>
      </c>
      <c r="E6532"/>
      <c r="F6532"/>
      <c r="G6532"/>
      <c r="H6532"/>
      <c r="I6532" s="20"/>
    </row>
    <row r="6533" spans="1:9" x14ac:dyDescent="0.25">
      <c r="A6533" s="20" t="s">
        <v>35</v>
      </c>
      <c r="B6533" s="40" t="s">
        <v>659</v>
      </c>
      <c r="C6533" s="40" t="s">
        <v>4</v>
      </c>
      <c r="D6533" t="s">
        <v>1756</v>
      </c>
      <c r="E6533"/>
      <c r="F6533"/>
      <c r="G6533"/>
      <c r="H6533"/>
      <c r="I6533" s="20"/>
    </row>
    <row r="6534" spans="1:9" x14ac:dyDescent="0.25">
      <c r="A6534" s="20" t="s">
        <v>35</v>
      </c>
      <c r="B6534" s="40" t="s">
        <v>659</v>
      </c>
      <c r="C6534" s="40" t="s">
        <v>4</v>
      </c>
      <c r="D6534" t="s">
        <v>1757</v>
      </c>
      <c r="E6534"/>
      <c r="F6534"/>
      <c r="G6534"/>
      <c r="H6534"/>
      <c r="I6534" s="20"/>
    </row>
    <row r="6535" spans="1:9" x14ac:dyDescent="0.25">
      <c r="A6535" s="20" t="s">
        <v>35</v>
      </c>
      <c r="B6535" s="40" t="s">
        <v>659</v>
      </c>
      <c r="C6535" s="40" t="s">
        <v>4</v>
      </c>
      <c r="D6535" t="s">
        <v>1285</v>
      </c>
      <c r="E6535"/>
      <c r="F6535"/>
      <c r="G6535" s="19" t="s">
        <v>1768</v>
      </c>
      <c r="H6535" s="12" t="s">
        <v>101</v>
      </c>
      <c r="I6535" s="20">
        <v>28</v>
      </c>
    </row>
    <row r="6536" spans="1:9" x14ac:dyDescent="0.25">
      <c r="A6536" s="20" t="s">
        <v>35</v>
      </c>
      <c r="B6536" s="40" t="s">
        <v>659</v>
      </c>
      <c r="C6536" s="40" t="s">
        <v>4</v>
      </c>
      <c r="D6536" t="s">
        <v>1607</v>
      </c>
      <c r="E6536"/>
      <c r="F6536"/>
      <c r="G6536" s="19">
        <v>61000070005</v>
      </c>
      <c r="H6536" t="s">
        <v>96</v>
      </c>
      <c r="I6536" s="20">
        <v>2</v>
      </c>
    </row>
    <row r="6537" spans="1:9" x14ac:dyDescent="0.25">
      <c r="A6537" s="20" t="s">
        <v>35</v>
      </c>
      <c r="B6537" s="40" t="s">
        <v>659</v>
      </c>
      <c r="C6537" s="40" t="s">
        <v>4</v>
      </c>
      <c r="D6537" t="s">
        <v>1773</v>
      </c>
      <c r="E6537"/>
      <c r="F6537"/>
      <c r="G6537"/>
      <c r="H6537"/>
      <c r="I6537" s="20"/>
    </row>
    <row r="6538" spans="1:9" x14ac:dyDescent="0.25">
      <c r="A6538" s="20" t="s">
        <v>35</v>
      </c>
      <c r="B6538" s="40" t="s">
        <v>659</v>
      </c>
      <c r="C6538" s="40" t="s">
        <v>4</v>
      </c>
      <c r="D6538" t="s">
        <v>1774</v>
      </c>
      <c r="E6538"/>
      <c r="F6538"/>
      <c r="G6538"/>
      <c r="H6538"/>
      <c r="I6538" s="20"/>
    </row>
    <row r="6539" spans="1:9" x14ac:dyDescent="0.25">
      <c r="A6539" s="20" t="s">
        <v>35</v>
      </c>
      <c r="B6539" s="40" t="s">
        <v>659</v>
      </c>
      <c r="C6539" s="40" t="s">
        <v>4</v>
      </c>
      <c r="D6539" t="s">
        <v>1775</v>
      </c>
      <c r="E6539"/>
      <c r="F6539"/>
      <c r="G6539"/>
      <c r="H6539"/>
      <c r="I6539" s="20"/>
    </row>
    <row r="6540" spans="1:9" x14ac:dyDescent="0.25">
      <c r="A6540" s="20" t="s">
        <v>35</v>
      </c>
      <c r="B6540" s="40" t="s">
        <v>659</v>
      </c>
      <c r="C6540" s="40" t="s">
        <v>4</v>
      </c>
      <c r="D6540" t="s">
        <v>1777</v>
      </c>
      <c r="E6540"/>
      <c r="F6540"/>
      <c r="G6540" t="s">
        <v>1783</v>
      </c>
      <c r="H6540"/>
      <c r="I6540" s="20" t="s">
        <v>1785</v>
      </c>
    </row>
    <row r="6541" spans="1:9" x14ac:dyDescent="0.25">
      <c r="A6541" s="20" t="s">
        <v>35</v>
      </c>
      <c r="B6541" s="40" t="s">
        <v>659</v>
      </c>
      <c r="C6541" s="40" t="s">
        <v>4</v>
      </c>
      <c r="D6541" t="s">
        <v>1778</v>
      </c>
      <c r="E6541"/>
      <c r="F6541"/>
      <c r="G6541" t="s">
        <v>1771</v>
      </c>
      <c r="H6541"/>
      <c r="I6541" s="20" t="s">
        <v>1786</v>
      </c>
    </row>
    <row r="6542" spans="1:9" x14ac:dyDescent="0.25">
      <c r="A6542" s="20" t="s">
        <v>35</v>
      </c>
      <c r="B6542" s="40" t="s">
        <v>659</v>
      </c>
      <c r="C6542" s="40" t="s">
        <v>4</v>
      </c>
      <c r="D6542" t="s">
        <v>1779</v>
      </c>
      <c r="E6542"/>
      <c r="F6542"/>
      <c r="G6542" t="s">
        <v>1771</v>
      </c>
      <c r="H6542"/>
      <c r="I6542" s="20" t="s">
        <v>1787</v>
      </c>
    </row>
    <row r="6543" spans="1:9" x14ac:dyDescent="0.25">
      <c r="A6543" s="20" t="s">
        <v>35</v>
      </c>
      <c r="B6543" s="40" t="s">
        <v>659</v>
      </c>
      <c r="C6543" s="40" t="s">
        <v>4</v>
      </c>
      <c r="D6543" t="s">
        <v>1758</v>
      </c>
      <c r="E6543"/>
      <c r="F6543"/>
      <c r="G6543" t="s">
        <v>1771</v>
      </c>
      <c r="H6543"/>
      <c r="I6543" s="20" t="s">
        <v>1787</v>
      </c>
    </row>
    <row r="6544" spans="1:9" x14ac:dyDescent="0.25">
      <c r="A6544" s="20" t="s">
        <v>35</v>
      </c>
      <c r="B6544" s="40" t="s">
        <v>659</v>
      </c>
      <c r="C6544" s="40" t="s">
        <v>4</v>
      </c>
      <c r="D6544" t="s">
        <v>1759</v>
      </c>
      <c r="E6544"/>
      <c r="F6544"/>
      <c r="G6544" t="s">
        <v>1771</v>
      </c>
      <c r="H6544"/>
      <c r="I6544" s="20" t="s">
        <v>1788</v>
      </c>
    </row>
    <row r="6545" spans="1:9" x14ac:dyDescent="0.25">
      <c r="A6545" s="20" t="s">
        <v>35</v>
      </c>
      <c r="B6545" s="40" t="s">
        <v>659</v>
      </c>
      <c r="C6545" s="40" t="s">
        <v>4</v>
      </c>
      <c r="D6545" t="s">
        <v>1760</v>
      </c>
      <c r="E6545"/>
      <c r="F6545"/>
      <c r="G6545" t="s">
        <v>1771</v>
      </c>
      <c r="H6545"/>
      <c r="I6545" s="20" t="s">
        <v>1788</v>
      </c>
    </row>
    <row r="6546" spans="1:9" x14ac:dyDescent="0.25">
      <c r="A6546" s="20" t="s">
        <v>35</v>
      </c>
      <c r="B6546" s="40" t="s">
        <v>659</v>
      </c>
      <c r="C6546" s="40" t="s">
        <v>4</v>
      </c>
      <c r="D6546" t="s">
        <v>1761</v>
      </c>
      <c r="E6546"/>
      <c r="F6546"/>
      <c r="G6546" t="s">
        <v>1771</v>
      </c>
      <c r="H6546"/>
      <c r="I6546" s="20" t="s">
        <v>1786</v>
      </c>
    </row>
    <row r="6547" spans="1:9" x14ac:dyDescent="0.25">
      <c r="A6547" s="20" t="s">
        <v>35</v>
      </c>
      <c r="B6547" s="40" t="s">
        <v>659</v>
      </c>
      <c r="C6547" s="40" t="s">
        <v>4</v>
      </c>
      <c r="D6547" t="s">
        <v>1761</v>
      </c>
      <c r="E6547"/>
      <c r="F6547"/>
      <c r="G6547" t="s">
        <v>1771</v>
      </c>
      <c r="H6547"/>
      <c r="I6547" s="20" t="s">
        <v>1786</v>
      </c>
    </row>
    <row r="6548" spans="1:9" x14ac:dyDescent="0.25">
      <c r="A6548" s="20" t="s">
        <v>35</v>
      </c>
      <c r="B6548" s="40" t="s">
        <v>659</v>
      </c>
      <c r="C6548" s="40" t="s">
        <v>4</v>
      </c>
      <c r="D6548" t="s">
        <v>1762</v>
      </c>
      <c r="E6548"/>
      <c r="F6548"/>
      <c r="G6548" t="s">
        <v>1771</v>
      </c>
      <c r="H6548"/>
      <c r="I6548" s="20" t="s">
        <v>1786</v>
      </c>
    </row>
    <row r="6549" spans="1:9" x14ac:dyDescent="0.25">
      <c r="A6549" s="20" t="s">
        <v>35</v>
      </c>
      <c r="B6549" s="40" t="s">
        <v>659</v>
      </c>
      <c r="C6549" s="40" t="s">
        <v>4</v>
      </c>
      <c r="D6549" t="s">
        <v>1763</v>
      </c>
      <c r="E6549"/>
      <c r="F6549"/>
      <c r="G6549" t="s">
        <v>1771</v>
      </c>
      <c r="H6549"/>
      <c r="I6549" s="20" t="s">
        <v>1786</v>
      </c>
    </row>
    <row r="6550" spans="1:9" x14ac:dyDescent="0.25">
      <c r="A6550" s="20" t="s">
        <v>35</v>
      </c>
      <c r="B6550" s="40" t="s">
        <v>659</v>
      </c>
      <c r="C6550" s="40" t="s">
        <v>4</v>
      </c>
      <c r="D6550" t="s">
        <v>1764</v>
      </c>
      <c r="E6550"/>
      <c r="F6550"/>
      <c r="G6550" t="s">
        <v>1771</v>
      </c>
      <c r="H6550"/>
      <c r="I6550" s="20" t="s">
        <v>1786</v>
      </c>
    </row>
    <row r="6551" spans="1:9" x14ac:dyDescent="0.25">
      <c r="A6551" s="20" t="s">
        <v>35</v>
      </c>
      <c r="B6551" s="40" t="s">
        <v>659</v>
      </c>
      <c r="C6551" s="40" t="s">
        <v>4</v>
      </c>
      <c r="D6551" t="s">
        <v>1765</v>
      </c>
      <c r="E6551"/>
      <c r="F6551"/>
      <c r="G6551" t="s">
        <v>1771</v>
      </c>
      <c r="H6551"/>
      <c r="I6551" s="20" t="s">
        <v>1788</v>
      </c>
    </row>
    <row r="6552" spans="1:9" x14ac:dyDescent="0.25">
      <c r="A6552" s="20" t="s">
        <v>35</v>
      </c>
      <c r="B6552" s="40" t="s">
        <v>659</v>
      </c>
      <c r="C6552" s="40" t="s">
        <v>4</v>
      </c>
      <c r="D6552" t="s">
        <v>1766</v>
      </c>
      <c r="E6552"/>
      <c r="F6552"/>
      <c r="G6552" t="s">
        <v>1771</v>
      </c>
      <c r="H6552"/>
      <c r="I6552" s="20" t="s">
        <v>1786</v>
      </c>
    </row>
    <row r="6553" spans="1:9" x14ac:dyDescent="0.25">
      <c r="A6553" s="20" t="s">
        <v>35</v>
      </c>
      <c r="B6553" s="40" t="s">
        <v>659</v>
      </c>
      <c r="C6553" s="40" t="s">
        <v>4</v>
      </c>
      <c r="D6553" t="s">
        <v>1767</v>
      </c>
      <c r="E6553"/>
      <c r="F6553"/>
      <c r="G6553" t="s">
        <v>1771</v>
      </c>
      <c r="H6553"/>
      <c r="I6553" s="20" t="s">
        <v>1788</v>
      </c>
    </row>
    <row r="6554" spans="1:9" x14ac:dyDescent="0.25">
      <c r="A6554" s="20" t="s">
        <v>35</v>
      </c>
      <c r="B6554" s="40" t="s">
        <v>659</v>
      </c>
      <c r="C6554" s="40" t="s">
        <v>4</v>
      </c>
      <c r="D6554" t="s">
        <v>1335</v>
      </c>
      <c r="E6554"/>
      <c r="F6554"/>
      <c r="G6554" t="s">
        <v>1711</v>
      </c>
      <c r="H6554"/>
      <c r="I6554" s="20"/>
    </row>
    <row r="6555" spans="1:9" x14ac:dyDescent="0.25">
      <c r="A6555" s="20" t="s">
        <v>35</v>
      </c>
      <c r="B6555" s="40" t="s">
        <v>659</v>
      </c>
      <c r="C6555" s="40" t="s">
        <v>4</v>
      </c>
      <c r="D6555" t="s">
        <v>1780</v>
      </c>
      <c r="E6555"/>
      <c r="F6555"/>
      <c r="G6555" s="84">
        <v>612600081335</v>
      </c>
      <c r="H6555" t="s">
        <v>96</v>
      </c>
      <c r="I6555" s="20">
        <v>1</v>
      </c>
    </row>
    <row r="6556" spans="1:9" x14ac:dyDescent="0.25">
      <c r="A6556" s="20" t="s">
        <v>35</v>
      </c>
      <c r="B6556" s="40" t="s">
        <v>659</v>
      </c>
      <c r="C6556" s="40" t="s">
        <v>4</v>
      </c>
      <c r="D6556" t="s">
        <v>1781</v>
      </c>
      <c r="E6556"/>
      <c r="F6556"/>
      <c r="G6556" s="84">
        <v>612600081334</v>
      </c>
      <c r="H6556" t="s">
        <v>96</v>
      </c>
      <c r="I6556" s="20">
        <v>2</v>
      </c>
    </row>
    <row r="6557" spans="1:9" x14ac:dyDescent="0.25">
      <c r="A6557" s="20" t="s">
        <v>35</v>
      </c>
      <c r="B6557" s="40" t="s">
        <v>659</v>
      </c>
      <c r="C6557" s="40" t="s">
        <v>4</v>
      </c>
      <c r="D6557" t="s">
        <v>1782</v>
      </c>
      <c r="E6557"/>
      <c r="F6557"/>
      <c r="G6557" s="19" t="s">
        <v>1784</v>
      </c>
      <c r="H6557" t="s">
        <v>96</v>
      </c>
      <c r="I6557" s="20">
        <v>1</v>
      </c>
    </row>
    <row r="6558" spans="1:9" x14ac:dyDescent="0.25">
      <c r="A6558" s="20" t="s">
        <v>35</v>
      </c>
      <c r="B6558" s="20" t="s">
        <v>659</v>
      </c>
      <c r="C6558" s="40" t="s">
        <v>2</v>
      </c>
      <c r="D6558" t="s">
        <v>1730</v>
      </c>
      <c r="E6558"/>
      <c r="F6558"/>
      <c r="G6558" s="71"/>
      <c r="H6558"/>
      <c r="I6558" s="20"/>
    </row>
    <row r="6559" spans="1:9" x14ac:dyDescent="0.25">
      <c r="A6559" s="20" t="s">
        <v>35</v>
      </c>
      <c r="B6559" s="20" t="s">
        <v>659</v>
      </c>
      <c r="C6559" s="40" t="s">
        <v>2</v>
      </c>
      <c r="D6559" t="s">
        <v>1731</v>
      </c>
      <c r="E6559"/>
      <c r="F6559"/>
      <c r="G6559" s="71"/>
      <c r="H6559"/>
      <c r="I6559" s="20"/>
    </row>
    <row r="6560" spans="1:9" x14ac:dyDescent="0.25">
      <c r="A6560" s="20" t="s">
        <v>35</v>
      </c>
      <c r="B6560" s="20" t="s">
        <v>659</v>
      </c>
      <c r="C6560" s="40" t="s">
        <v>2</v>
      </c>
      <c r="D6560" t="s">
        <v>1732</v>
      </c>
      <c r="E6560"/>
      <c r="F6560"/>
      <c r="G6560" s="71"/>
      <c r="H6560"/>
      <c r="I6560" s="20"/>
    </row>
    <row r="6561" spans="1:9" x14ac:dyDescent="0.25">
      <c r="A6561" s="20" t="s">
        <v>35</v>
      </c>
      <c r="B6561" s="20" t="s">
        <v>659</v>
      </c>
      <c r="C6561" s="40" t="s">
        <v>2</v>
      </c>
      <c r="D6561" t="s">
        <v>1734</v>
      </c>
      <c r="E6561"/>
      <c r="F6561"/>
      <c r="G6561" s="71" t="s">
        <v>979</v>
      </c>
      <c r="H6561"/>
      <c r="I6561" s="20"/>
    </row>
    <row r="6562" spans="1:9" x14ac:dyDescent="0.25">
      <c r="A6562" s="20" t="s">
        <v>35</v>
      </c>
      <c r="B6562" s="20" t="s">
        <v>659</v>
      </c>
      <c r="C6562" s="40" t="s">
        <v>2</v>
      </c>
      <c r="D6562" t="s">
        <v>856</v>
      </c>
      <c r="E6562"/>
      <c r="F6562"/>
      <c r="G6562" s="71" t="s">
        <v>1769</v>
      </c>
      <c r="H6562"/>
      <c r="I6562" s="20"/>
    </row>
    <row r="6563" spans="1:9" x14ac:dyDescent="0.25">
      <c r="A6563" s="20" t="s">
        <v>35</v>
      </c>
      <c r="B6563" s="20" t="s">
        <v>659</v>
      </c>
      <c r="C6563" s="40" t="s">
        <v>2</v>
      </c>
      <c r="D6563" t="s">
        <v>1735</v>
      </c>
      <c r="E6563"/>
      <c r="F6563"/>
      <c r="G6563" s="71" t="s">
        <v>106</v>
      </c>
      <c r="H6563"/>
      <c r="I6563" s="20"/>
    </row>
    <row r="6564" spans="1:9" x14ac:dyDescent="0.25">
      <c r="A6564" s="20" t="s">
        <v>35</v>
      </c>
      <c r="B6564" s="20" t="s">
        <v>659</v>
      </c>
      <c r="C6564" s="40" t="s">
        <v>2</v>
      </c>
      <c r="D6564" t="s">
        <v>1737</v>
      </c>
      <c r="E6564"/>
      <c r="F6564"/>
      <c r="G6564" s="71"/>
      <c r="H6564"/>
      <c r="I6564" s="20"/>
    </row>
    <row r="6565" spans="1:9" x14ac:dyDescent="0.25">
      <c r="A6565" s="20" t="s">
        <v>35</v>
      </c>
      <c r="B6565" s="20" t="s">
        <v>659</v>
      </c>
      <c r="C6565" s="40" t="s">
        <v>2</v>
      </c>
      <c r="D6565" t="s">
        <v>1739</v>
      </c>
      <c r="E6565"/>
      <c r="F6565"/>
      <c r="G6565" s="71" t="s">
        <v>760</v>
      </c>
      <c r="H6565"/>
      <c r="I6565" s="20"/>
    </row>
    <row r="6566" spans="1:9" x14ac:dyDescent="0.25">
      <c r="A6566" s="20" t="s">
        <v>35</v>
      </c>
      <c r="B6566" s="20" t="s">
        <v>659</v>
      </c>
      <c r="C6566" s="40" t="s">
        <v>2</v>
      </c>
      <c r="D6566" t="s">
        <v>1741</v>
      </c>
      <c r="E6566"/>
      <c r="F6566"/>
      <c r="G6566" s="71"/>
      <c r="H6566"/>
      <c r="I6566" s="20"/>
    </row>
    <row r="6567" spans="1:9" x14ac:dyDescent="0.25">
      <c r="A6567" s="20" t="s">
        <v>35</v>
      </c>
      <c r="B6567" s="20" t="s">
        <v>659</v>
      </c>
      <c r="C6567" s="40" t="s">
        <v>2</v>
      </c>
      <c r="D6567" t="s">
        <v>1742</v>
      </c>
      <c r="E6567"/>
      <c r="F6567"/>
      <c r="G6567" s="71"/>
      <c r="H6567"/>
      <c r="I6567" s="20"/>
    </row>
    <row r="6568" spans="1:9" x14ac:dyDescent="0.25">
      <c r="A6568" s="20" t="s">
        <v>35</v>
      </c>
      <c r="B6568" s="20" t="s">
        <v>659</v>
      </c>
      <c r="C6568" s="40" t="s">
        <v>2</v>
      </c>
      <c r="D6568" t="s">
        <v>1743</v>
      </c>
      <c r="E6568"/>
      <c r="F6568"/>
      <c r="G6568" s="71"/>
      <c r="H6568"/>
      <c r="I6568" s="20"/>
    </row>
    <row r="6569" spans="1:9" x14ac:dyDescent="0.25">
      <c r="A6569" s="20" t="s">
        <v>35</v>
      </c>
      <c r="B6569" s="20" t="s">
        <v>659</v>
      </c>
      <c r="C6569" s="40" t="s">
        <v>2</v>
      </c>
      <c r="D6569" t="s">
        <v>1744</v>
      </c>
      <c r="E6569"/>
      <c r="F6569"/>
      <c r="G6569" s="71"/>
      <c r="H6569"/>
      <c r="I6569" s="20"/>
    </row>
    <row r="6570" spans="1:9" x14ac:dyDescent="0.25">
      <c r="A6570" s="20" t="s">
        <v>35</v>
      </c>
      <c r="B6570" s="20" t="s">
        <v>659</v>
      </c>
      <c r="C6570" s="40" t="s">
        <v>2</v>
      </c>
      <c r="D6570" t="s">
        <v>1745</v>
      </c>
      <c r="E6570"/>
      <c r="F6570"/>
      <c r="G6570" s="71"/>
      <c r="H6570"/>
      <c r="I6570" s="20"/>
    </row>
    <row r="6571" spans="1:9" x14ac:dyDescent="0.25">
      <c r="A6571" s="20" t="s">
        <v>35</v>
      </c>
      <c r="B6571" s="20" t="s">
        <v>659</v>
      </c>
      <c r="C6571" s="40" t="s">
        <v>2</v>
      </c>
      <c r="D6571" t="s">
        <v>1746</v>
      </c>
      <c r="E6571"/>
      <c r="F6571"/>
      <c r="G6571" s="71"/>
      <c r="H6571"/>
      <c r="I6571" s="20"/>
    </row>
    <row r="6572" spans="1:9" x14ac:dyDescent="0.25">
      <c r="A6572" s="20" t="s">
        <v>35</v>
      </c>
      <c r="B6572" s="20" t="s">
        <v>659</v>
      </c>
      <c r="C6572" s="40" t="s">
        <v>2</v>
      </c>
      <c r="D6572" t="s">
        <v>1747</v>
      </c>
      <c r="E6572"/>
      <c r="F6572"/>
      <c r="G6572" s="71"/>
      <c r="H6572"/>
      <c r="I6572" s="20"/>
    </row>
    <row r="6573" spans="1:9" x14ac:dyDescent="0.25">
      <c r="A6573" s="20" t="s">
        <v>35</v>
      </c>
      <c r="B6573" s="20" t="s">
        <v>659</v>
      </c>
      <c r="C6573" s="40" t="s">
        <v>2</v>
      </c>
      <c r="D6573" t="s">
        <v>1748</v>
      </c>
      <c r="E6573"/>
      <c r="F6573"/>
      <c r="G6573" s="71"/>
      <c r="H6573"/>
      <c r="I6573" s="20"/>
    </row>
    <row r="6574" spans="1:9" x14ac:dyDescent="0.25">
      <c r="A6574" s="20" t="s">
        <v>35</v>
      </c>
      <c r="B6574" s="20" t="s">
        <v>659</v>
      </c>
      <c r="C6574" s="40" t="s">
        <v>2</v>
      </c>
      <c r="D6574" t="s">
        <v>1749</v>
      </c>
      <c r="E6574"/>
      <c r="F6574"/>
      <c r="G6574" s="71"/>
      <c r="H6574"/>
      <c r="I6574" s="20"/>
    </row>
    <row r="6575" spans="1:9" x14ac:dyDescent="0.25">
      <c r="A6575" s="20" t="s">
        <v>35</v>
      </c>
      <c r="B6575" s="20" t="s">
        <v>659</v>
      </c>
      <c r="C6575" s="40" t="s">
        <v>2</v>
      </c>
      <c r="D6575" t="s">
        <v>1750</v>
      </c>
      <c r="E6575"/>
      <c r="F6575"/>
      <c r="G6575" s="71"/>
      <c r="H6575"/>
      <c r="I6575" s="20"/>
    </row>
    <row r="6576" spans="1:9" x14ac:dyDescent="0.25">
      <c r="A6576" s="20" t="s">
        <v>35</v>
      </c>
      <c r="B6576" s="20" t="s">
        <v>659</v>
      </c>
      <c r="C6576" s="40" t="s">
        <v>2</v>
      </c>
      <c r="D6576" t="s">
        <v>1751</v>
      </c>
      <c r="E6576"/>
      <c r="F6576"/>
      <c r="G6576" s="71"/>
      <c r="H6576"/>
      <c r="I6576" s="20"/>
    </row>
    <row r="6577" spans="1:9" x14ac:dyDescent="0.25">
      <c r="A6577" s="20" t="s">
        <v>35</v>
      </c>
      <c r="B6577" s="20" t="s">
        <v>659</v>
      </c>
      <c r="C6577" s="40" t="s">
        <v>2</v>
      </c>
      <c r="D6577" t="s">
        <v>1752</v>
      </c>
      <c r="E6577"/>
      <c r="F6577"/>
      <c r="G6577" s="71"/>
      <c r="H6577"/>
      <c r="I6577" s="20"/>
    </row>
    <row r="6578" spans="1:9" x14ac:dyDescent="0.25">
      <c r="A6578" s="20" t="s">
        <v>35</v>
      </c>
      <c r="B6578" s="20" t="s">
        <v>659</v>
      </c>
      <c r="C6578" s="40" t="s">
        <v>2</v>
      </c>
      <c r="D6578" t="s">
        <v>1753</v>
      </c>
      <c r="E6578"/>
      <c r="F6578"/>
      <c r="G6578" s="71"/>
      <c r="H6578"/>
      <c r="I6578" s="20"/>
    </row>
    <row r="6579" spans="1:9" x14ac:dyDescent="0.25">
      <c r="A6579" s="20" t="s">
        <v>35</v>
      </c>
      <c r="B6579" s="20" t="s">
        <v>659</v>
      </c>
      <c r="C6579" s="40" t="s">
        <v>2</v>
      </c>
      <c r="D6579" t="s">
        <v>1754</v>
      </c>
      <c r="E6579"/>
      <c r="F6579"/>
      <c r="G6579" s="71"/>
      <c r="H6579"/>
      <c r="I6579" s="20"/>
    </row>
    <row r="6580" spans="1:9" x14ac:dyDescent="0.25">
      <c r="A6580" s="20" t="s">
        <v>35</v>
      </c>
      <c r="B6580" s="20" t="s">
        <v>659</v>
      </c>
      <c r="C6580" s="40" t="s">
        <v>2</v>
      </c>
      <c r="D6580" t="s">
        <v>1755</v>
      </c>
      <c r="E6580"/>
      <c r="F6580"/>
      <c r="G6580" s="71"/>
      <c r="H6580"/>
      <c r="I6580" s="20"/>
    </row>
    <row r="6581" spans="1:9" x14ac:dyDescent="0.25">
      <c r="A6581" s="20" t="s">
        <v>35</v>
      </c>
      <c r="B6581" s="20" t="s">
        <v>659</v>
      </c>
      <c r="C6581" s="40" t="s">
        <v>2</v>
      </c>
      <c r="D6581" t="s">
        <v>1756</v>
      </c>
      <c r="E6581"/>
      <c r="F6581"/>
      <c r="G6581" s="71"/>
      <c r="H6581"/>
      <c r="I6581" s="20"/>
    </row>
    <row r="6582" spans="1:9" x14ac:dyDescent="0.25">
      <c r="A6582" s="20" t="s">
        <v>35</v>
      </c>
      <c r="B6582" s="20" t="s">
        <v>659</v>
      </c>
      <c r="C6582" s="40" t="s">
        <v>2</v>
      </c>
      <c r="D6582" t="s">
        <v>1757</v>
      </c>
      <c r="E6582"/>
      <c r="F6582"/>
      <c r="G6582" s="71"/>
      <c r="H6582"/>
      <c r="I6582" s="20"/>
    </row>
    <row r="6583" spans="1:9" x14ac:dyDescent="0.25">
      <c r="A6583" s="20" t="s">
        <v>35</v>
      </c>
      <c r="B6583" s="20" t="s">
        <v>659</v>
      </c>
      <c r="C6583" s="40" t="s">
        <v>2</v>
      </c>
      <c r="D6583" t="s">
        <v>1285</v>
      </c>
      <c r="E6583"/>
      <c r="F6583"/>
      <c r="G6583" s="85" t="s">
        <v>1768</v>
      </c>
      <c r="H6583" s="12" t="s">
        <v>101</v>
      </c>
      <c r="I6583" s="20">
        <v>28</v>
      </c>
    </row>
    <row r="6584" spans="1:9" x14ac:dyDescent="0.25">
      <c r="A6584" s="20" t="s">
        <v>35</v>
      </c>
      <c r="B6584" s="20" t="s">
        <v>659</v>
      </c>
      <c r="C6584" s="40" t="s">
        <v>2</v>
      </c>
      <c r="D6584" t="s">
        <v>1607</v>
      </c>
      <c r="E6584"/>
      <c r="F6584"/>
      <c r="G6584" s="85">
        <v>61000070005</v>
      </c>
      <c r="H6584" t="s">
        <v>96</v>
      </c>
      <c r="I6584" s="20">
        <v>2</v>
      </c>
    </row>
    <row r="6585" spans="1:9" x14ac:dyDescent="0.25">
      <c r="A6585" s="20" t="s">
        <v>35</v>
      </c>
      <c r="B6585" s="20" t="s">
        <v>659</v>
      </c>
      <c r="C6585" s="40" t="s">
        <v>2</v>
      </c>
      <c r="D6585" t="s">
        <v>1773</v>
      </c>
      <c r="E6585"/>
      <c r="F6585"/>
      <c r="G6585" s="71"/>
      <c r="H6585"/>
      <c r="I6585" s="20"/>
    </row>
    <row r="6586" spans="1:9" x14ac:dyDescent="0.25">
      <c r="A6586" s="20" t="s">
        <v>35</v>
      </c>
      <c r="B6586" s="20" t="s">
        <v>659</v>
      </c>
      <c r="C6586" s="40" t="s">
        <v>2</v>
      </c>
      <c r="D6586" t="s">
        <v>1774</v>
      </c>
      <c r="E6586"/>
      <c r="F6586"/>
      <c r="G6586" s="71"/>
      <c r="H6586"/>
      <c r="I6586" s="20"/>
    </row>
    <row r="6587" spans="1:9" x14ac:dyDescent="0.25">
      <c r="A6587" s="20" t="s">
        <v>35</v>
      </c>
      <c r="B6587" s="20" t="s">
        <v>659</v>
      </c>
      <c r="C6587" s="40" t="s">
        <v>2</v>
      </c>
      <c r="D6587" t="s">
        <v>1775</v>
      </c>
      <c r="E6587"/>
      <c r="F6587"/>
      <c r="G6587" s="71"/>
      <c r="H6587"/>
      <c r="I6587" s="20"/>
    </row>
    <row r="6588" spans="1:9" x14ac:dyDescent="0.25">
      <c r="A6588" s="20" t="s">
        <v>35</v>
      </c>
      <c r="B6588" s="20" t="s">
        <v>659</v>
      </c>
      <c r="C6588" s="40" t="s">
        <v>2</v>
      </c>
      <c r="D6588" t="s">
        <v>1777</v>
      </c>
      <c r="E6588"/>
      <c r="F6588"/>
      <c r="G6588" s="71" t="s">
        <v>1783</v>
      </c>
      <c r="H6588"/>
      <c r="I6588" s="20" t="s">
        <v>1785</v>
      </c>
    </row>
    <row r="6589" spans="1:9" x14ac:dyDescent="0.25">
      <c r="A6589" s="20" t="s">
        <v>35</v>
      </c>
      <c r="B6589" s="20" t="s">
        <v>659</v>
      </c>
      <c r="C6589" s="40" t="s">
        <v>2</v>
      </c>
      <c r="D6589" t="s">
        <v>1778</v>
      </c>
      <c r="E6589"/>
      <c r="F6589"/>
      <c r="G6589" s="71" t="s">
        <v>1771</v>
      </c>
      <c r="H6589"/>
      <c r="I6589" s="20" t="s">
        <v>1786</v>
      </c>
    </row>
    <row r="6590" spans="1:9" x14ac:dyDescent="0.25">
      <c r="A6590" s="20" t="s">
        <v>35</v>
      </c>
      <c r="B6590" s="20" t="s">
        <v>659</v>
      </c>
      <c r="C6590" s="40" t="s">
        <v>2</v>
      </c>
      <c r="D6590" t="s">
        <v>1779</v>
      </c>
      <c r="E6590"/>
      <c r="F6590"/>
      <c r="G6590" s="71" t="s">
        <v>1771</v>
      </c>
      <c r="H6590"/>
      <c r="I6590" s="20" t="s">
        <v>1787</v>
      </c>
    </row>
    <row r="6591" spans="1:9" x14ac:dyDescent="0.25">
      <c r="A6591" s="20" t="s">
        <v>35</v>
      </c>
      <c r="B6591" s="20" t="s">
        <v>659</v>
      </c>
      <c r="C6591" s="40" t="s">
        <v>2</v>
      </c>
      <c r="D6591" t="s">
        <v>1758</v>
      </c>
      <c r="E6591"/>
      <c r="F6591"/>
      <c r="G6591" s="71" t="s">
        <v>1771</v>
      </c>
      <c r="H6591"/>
      <c r="I6591" s="20" t="s">
        <v>1787</v>
      </c>
    </row>
    <row r="6592" spans="1:9" x14ac:dyDescent="0.25">
      <c r="A6592" s="20" t="s">
        <v>35</v>
      </c>
      <c r="B6592" s="20" t="s">
        <v>659</v>
      </c>
      <c r="C6592" s="40" t="s">
        <v>2</v>
      </c>
      <c r="D6592" t="s">
        <v>1759</v>
      </c>
      <c r="E6592"/>
      <c r="F6592"/>
      <c r="G6592" s="71" t="s">
        <v>1771</v>
      </c>
      <c r="H6592"/>
      <c r="I6592" s="20" t="s">
        <v>1788</v>
      </c>
    </row>
    <row r="6593" spans="1:9" x14ac:dyDescent="0.25">
      <c r="A6593" s="20" t="s">
        <v>35</v>
      </c>
      <c r="B6593" s="20" t="s">
        <v>659</v>
      </c>
      <c r="C6593" s="40" t="s">
        <v>2</v>
      </c>
      <c r="D6593" t="s">
        <v>1760</v>
      </c>
      <c r="E6593"/>
      <c r="F6593"/>
      <c r="G6593" s="71" t="s">
        <v>1771</v>
      </c>
      <c r="H6593"/>
      <c r="I6593" s="20" t="s">
        <v>1788</v>
      </c>
    </row>
    <row r="6594" spans="1:9" x14ac:dyDescent="0.25">
      <c r="A6594" s="20" t="s">
        <v>35</v>
      </c>
      <c r="B6594" s="20" t="s">
        <v>659</v>
      </c>
      <c r="C6594" s="40" t="s">
        <v>2</v>
      </c>
      <c r="D6594" t="s">
        <v>1761</v>
      </c>
      <c r="E6594"/>
      <c r="F6594"/>
      <c r="G6594" s="71" t="s">
        <v>1771</v>
      </c>
      <c r="H6594"/>
      <c r="I6594" s="20" t="s">
        <v>1786</v>
      </c>
    </row>
    <row r="6595" spans="1:9" x14ac:dyDescent="0.25">
      <c r="A6595" s="20" t="s">
        <v>35</v>
      </c>
      <c r="B6595" s="20" t="s">
        <v>659</v>
      </c>
      <c r="C6595" s="40" t="s">
        <v>2</v>
      </c>
      <c r="D6595" t="s">
        <v>1761</v>
      </c>
      <c r="E6595"/>
      <c r="F6595"/>
      <c r="G6595" s="71" t="s">
        <v>1771</v>
      </c>
      <c r="H6595"/>
      <c r="I6595" s="20" t="s">
        <v>1786</v>
      </c>
    </row>
    <row r="6596" spans="1:9" x14ac:dyDescent="0.25">
      <c r="A6596" s="20" t="s">
        <v>35</v>
      </c>
      <c r="B6596" s="20" t="s">
        <v>659</v>
      </c>
      <c r="C6596" s="40" t="s">
        <v>2</v>
      </c>
      <c r="D6596" t="s">
        <v>1762</v>
      </c>
      <c r="E6596"/>
      <c r="F6596"/>
      <c r="G6596" s="71" t="s">
        <v>1771</v>
      </c>
      <c r="H6596"/>
      <c r="I6596" s="20" t="s">
        <v>1786</v>
      </c>
    </row>
    <row r="6597" spans="1:9" x14ac:dyDescent="0.25">
      <c r="A6597" s="20" t="s">
        <v>35</v>
      </c>
      <c r="B6597" s="20" t="s">
        <v>659</v>
      </c>
      <c r="C6597" s="40" t="s">
        <v>2</v>
      </c>
      <c r="D6597" t="s">
        <v>1763</v>
      </c>
      <c r="E6597"/>
      <c r="F6597"/>
      <c r="G6597" s="71" t="s">
        <v>1771</v>
      </c>
      <c r="H6597"/>
      <c r="I6597" s="20" t="s">
        <v>1786</v>
      </c>
    </row>
    <row r="6598" spans="1:9" x14ac:dyDescent="0.25">
      <c r="A6598" s="20" t="s">
        <v>35</v>
      </c>
      <c r="B6598" s="20" t="s">
        <v>659</v>
      </c>
      <c r="C6598" s="40" t="s">
        <v>2</v>
      </c>
      <c r="D6598" t="s">
        <v>1764</v>
      </c>
      <c r="E6598"/>
      <c r="F6598"/>
      <c r="G6598" s="71" t="s">
        <v>1771</v>
      </c>
      <c r="H6598"/>
      <c r="I6598" s="20" t="s">
        <v>1786</v>
      </c>
    </row>
    <row r="6599" spans="1:9" x14ac:dyDescent="0.25">
      <c r="A6599" s="20" t="s">
        <v>35</v>
      </c>
      <c r="B6599" s="20" t="s">
        <v>659</v>
      </c>
      <c r="C6599" s="40" t="s">
        <v>2</v>
      </c>
      <c r="D6599" t="s">
        <v>1765</v>
      </c>
      <c r="E6599"/>
      <c r="F6599"/>
      <c r="G6599" s="71" t="s">
        <v>1771</v>
      </c>
      <c r="H6599"/>
      <c r="I6599" s="20" t="s">
        <v>1788</v>
      </c>
    </row>
    <row r="6600" spans="1:9" x14ac:dyDescent="0.25">
      <c r="A6600" s="20" t="s">
        <v>35</v>
      </c>
      <c r="B6600" s="20" t="s">
        <v>659</v>
      </c>
      <c r="C6600" s="40" t="s">
        <v>2</v>
      </c>
      <c r="D6600" t="s">
        <v>1766</v>
      </c>
      <c r="E6600"/>
      <c r="F6600"/>
      <c r="G6600" s="71" t="s">
        <v>1771</v>
      </c>
      <c r="H6600"/>
      <c r="I6600" s="20" t="s">
        <v>1786</v>
      </c>
    </row>
    <row r="6601" spans="1:9" x14ac:dyDescent="0.25">
      <c r="A6601" s="20" t="s">
        <v>35</v>
      </c>
      <c r="B6601" s="20" t="s">
        <v>659</v>
      </c>
      <c r="C6601" s="40" t="s">
        <v>2</v>
      </c>
      <c r="D6601" t="s">
        <v>1767</v>
      </c>
      <c r="E6601"/>
      <c r="F6601"/>
      <c r="G6601" s="71" t="s">
        <v>1771</v>
      </c>
      <c r="H6601"/>
      <c r="I6601" s="20" t="s">
        <v>1788</v>
      </c>
    </row>
    <row r="6602" spans="1:9" x14ac:dyDescent="0.25">
      <c r="A6602" s="20" t="s">
        <v>35</v>
      </c>
      <c r="B6602" s="20" t="s">
        <v>659</v>
      </c>
      <c r="C6602" s="40" t="s">
        <v>2</v>
      </c>
      <c r="D6602" t="s">
        <v>1335</v>
      </c>
      <c r="E6602"/>
      <c r="F6602"/>
      <c r="G6602" s="71" t="s">
        <v>1711</v>
      </c>
      <c r="H6602"/>
      <c r="I6602" s="20"/>
    </row>
    <row r="6603" spans="1:9" x14ac:dyDescent="0.25">
      <c r="A6603" s="20" t="s">
        <v>35</v>
      </c>
      <c r="B6603" s="20" t="s">
        <v>659</v>
      </c>
      <c r="C6603" s="40" t="s">
        <v>2</v>
      </c>
      <c r="D6603" t="s">
        <v>1780</v>
      </c>
      <c r="E6603"/>
      <c r="F6603"/>
      <c r="G6603" s="84">
        <v>612600081335</v>
      </c>
      <c r="H6603" t="s">
        <v>96</v>
      </c>
      <c r="I6603" s="20">
        <v>1</v>
      </c>
    </row>
    <row r="6604" spans="1:9" x14ac:dyDescent="0.25">
      <c r="A6604" s="20" t="s">
        <v>35</v>
      </c>
      <c r="B6604" s="20" t="s">
        <v>659</v>
      </c>
      <c r="C6604" s="40" t="s">
        <v>2</v>
      </c>
      <c r="D6604" t="s">
        <v>1781</v>
      </c>
      <c r="E6604"/>
      <c r="F6604"/>
      <c r="G6604" s="84">
        <v>612600081334</v>
      </c>
      <c r="H6604" t="s">
        <v>96</v>
      </c>
      <c r="I6604" s="20">
        <v>2</v>
      </c>
    </row>
    <row r="6605" spans="1:9" x14ac:dyDescent="0.25">
      <c r="A6605" s="20" t="s">
        <v>35</v>
      </c>
      <c r="B6605" s="20" t="s">
        <v>659</v>
      </c>
      <c r="C6605" s="40" t="s">
        <v>2</v>
      </c>
      <c r="D6605" t="s">
        <v>1790</v>
      </c>
      <c r="E6605"/>
      <c r="F6605"/>
      <c r="G6605" s="85" t="s">
        <v>1784</v>
      </c>
      <c r="H6605" t="s">
        <v>96</v>
      </c>
      <c r="I6605" s="20">
        <v>1</v>
      </c>
    </row>
    <row r="6606" spans="1:9" x14ac:dyDescent="0.25">
      <c r="A6606" s="20" t="s">
        <v>35</v>
      </c>
      <c r="B6606" s="20" t="s">
        <v>659</v>
      </c>
      <c r="C6606" s="40" t="s">
        <v>2</v>
      </c>
      <c r="D6606" t="s">
        <v>1791</v>
      </c>
      <c r="E6606"/>
      <c r="F6606"/>
      <c r="G6606" s="85" t="s">
        <v>1532</v>
      </c>
      <c r="H6606" s="12" t="s">
        <v>101</v>
      </c>
      <c r="I6606" s="20">
        <v>45</v>
      </c>
    </row>
    <row r="6607" spans="1:9" x14ac:dyDescent="0.25">
      <c r="A6607" s="20" t="s">
        <v>35</v>
      </c>
      <c r="B6607" s="20" t="s">
        <v>659</v>
      </c>
      <c r="C6607" s="40" t="s">
        <v>2</v>
      </c>
      <c r="D6607" t="s">
        <v>1792</v>
      </c>
      <c r="E6607"/>
      <c r="F6607"/>
      <c r="G6607" s="71"/>
      <c r="H6607"/>
      <c r="I6607" s="20"/>
    </row>
    <row r="6608" spans="1:9" x14ac:dyDescent="0.25">
      <c r="A6608" s="20" t="s">
        <v>35</v>
      </c>
      <c r="B6608" s="20" t="s">
        <v>659</v>
      </c>
      <c r="C6608" s="40" t="s">
        <v>2</v>
      </c>
      <c r="D6608" t="s">
        <v>1793</v>
      </c>
      <c r="E6608"/>
      <c r="F6608"/>
      <c r="G6608" s="71"/>
      <c r="H6608"/>
      <c r="I6608" s="20"/>
    </row>
    <row r="6609" spans="1:9" x14ac:dyDescent="0.25">
      <c r="A6609" s="20" t="s">
        <v>35</v>
      </c>
      <c r="B6609" s="20" t="s">
        <v>659</v>
      </c>
      <c r="C6609" s="40" t="s">
        <v>2</v>
      </c>
      <c r="D6609" t="s">
        <v>1794</v>
      </c>
      <c r="E6609"/>
      <c r="F6609"/>
      <c r="G6609" s="84">
        <v>612600114993</v>
      </c>
      <c r="H6609" t="s">
        <v>96</v>
      </c>
      <c r="I6609" s="20">
        <v>1</v>
      </c>
    </row>
    <row r="6610" spans="1:9" x14ac:dyDescent="0.25">
      <c r="A6610" s="20" t="s">
        <v>35</v>
      </c>
      <c r="B6610" s="20" t="s">
        <v>659</v>
      </c>
      <c r="C6610" s="40" t="s">
        <v>2</v>
      </c>
      <c r="D6610" t="s">
        <v>1795</v>
      </c>
      <c r="E6610"/>
      <c r="F6610"/>
      <c r="G6610" s="85" t="s">
        <v>1770</v>
      </c>
      <c r="H6610" t="s">
        <v>96</v>
      </c>
      <c r="I6610" s="20">
        <v>1</v>
      </c>
    </row>
    <row r="6611" spans="1:9" x14ac:dyDescent="0.25">
      <c r="A6611" s="20" t="s">
        <v>35</v>
      </c>
      <c r="B6611" s="20" t="s">
        <v>659</v>
      </c>
      <c r="C6611" s="40" t="s">
        <v>2</v>
      </c>
      <c r="D6611" t="s">
        <v>1796</v>
      </c>
      <c r="E6611"/>
      <c r="F6611"/>
      <c r="G6611" s="71">
        <v>803164217</v>
      </c>
      <c r="H6611"/>
      <c r="I6611" s="20"/>
    </row>
    <row r="6612" spans="1:9" x14ac:dyDescent="0.25">
      <c r="A6612" s="20" t="s">
        <v>35</v>
      </c>
      <c r="B6612" s="20" t="s">
        <v>659</v>
      </c>
      <c r="C6612" s="40" t="s">
        <v>2</v>
      </c>
      <c r="D6612" t="s">
        <v>1797</v>
      </c>
      <c r="E6612"/>
      <c r="F6612"/>
      <c r="G6612" s="71"/>
      <c r="H6612"/>
      <c r="I6612" s="20"/>
    </row>
    <row r="6613" spans="1:9" x14ac:dyDescent="0.25">
      <c r="A6613" s="20" t="s">
        <v>35</v>
      </c>
      <c r="B6613" s="20" t="s">
        <v>659</v>
      </c>
      <c r="C6613" s="20" t="s">
        <v>7</v>
      </c>
      <c r="D6613" t="s">
        <v>1730</v>
      </c>
      <c r="E6613"/>
      <c r="F6613"/>
      <c r="G6613" s="73"/>
      <c r="H6613"/>
      <c r="I6613" s="20"/>
    </row>
    <row r="6614" spans="1:9" x14ac:dyDescent="0.25">
      <c r="A6614" s="20" t="s">
        <v>35</v>
      </c>
      <c r="B6614" s="20" t="s">
        <v>659</v>
      </c>
      <c r="C6614" s="20" t="s">
        <v>7</v>
      </c>
      <c r="D6614" t="s">
        <v>1731</v>
      </c>
      <c r="E6614"/>
      <c r="F6614"/>
      <c r="G6614" s="74"/>
      <c r="H6614"/>
      <c r="I6614" s="20"/>
    </row>
    <row r="6615" spans="1:9" x14ac:dyDescent="0.25">
      <c r="A6615" s="20" t="s">
        <v>35</v>
      </c>
      <c r="B6615" s="20" t="s">
        <v>659</v>
      </c>
      <c r="C6615" s="20" t="s">
        <v>7</v>
      </c>
      <c r="D6615" t="s">
        <v>1732</v>
      </c>
      <c r="E6615"/>
      <c r="F6615"/>
      <c r="G6615" s="74"/>
      <c r="H6615"/>
      <c r="I6615" s="20"/>
    </row>
    <row r="6616" spans="1:9" x14ac:dyDescent="0.25">
      <c r="A6616" s="20" t="s">
        <v>35</v>
      </c>
      <c r="B6616" s="20" t="s">
        <v>659</v>
      </c>
      <c r="C6616" s="20" t="s">
        <v>7</v>
      </c>
      <c r="D6616" t="s">
        <v>1734</v>
      </c>
      <c r="E6616"/>
      <c r="F6616"/>
      <c r="G6616" s="74" t="s">
        <v>979</v>
      </c>
      <c r="H6616"/>
      <c r="I6616" s="20"/>
    </row>
    <row r="6617" spans="1:9" x14ac:dyDescent="0.25">
      <c r="A6617" s="20" t="s">
        <v>35</v>
      </c>
      <c r="B6617" s="20" t="s">
        <v>659</v>
      </c>
      <c r="C6617" s="20" t="s">
        <v>7</v>
      </c>
      <c r="D6617" t="s">
        <v>856</v>
      </c>
      <c r="E6617"/>
      <c r="F6617"/>
      <c r="G6617" s="74" t="s">
        <v>1769</v>
      </c>
      <c r="H6617"/>
      <c r="I6617" s="20"/>
    </row>
    <row r="6618" spans="1:9" x14ac:dyDescent="0.25">
      <c r="A6618" s="20" t="s">
        <v>35</v>
      </c>
      <c r="B6618" s="20" t="s">
        <v>659</v>
      </c>
      <c r="C6618" s="20" t="s">
        <v>7</v>
      </c>
      <c r="D6618" t="s">
        <v>1737</v>
      </c>
      <c r="E6618"/>
      <c r="F6618"/>
      <c r="G6618" s="74"/>
      <c r="H6618"/>
      <c r="I6618" s="20"/>
    </row>
    <row r="6619" spans="1:9" x14ac:dyDescent="0.25">
      <c r="A6619" s="20" t="s">
        <v>35</v>
      </c>
      <c r="B6619" s="20" t="s">
        <v>659</v>
      </c>
      <c r="C6619" s="20" t="s">
        <v>7</v>
      </c>
      <c r="D6619" t="s">
        <v>1740</v>
      </c>
      <c r="E6619"/>
      <c r="F6619"/>
      <c r="G6619" s="74" t="s">
        <v>1770</v>
      </c>
      <c r="H6619"/>
      <c r="I6619" s="20"/>
    </row>
    <row r="6620" spans="1:9" x14ac:dyDescent="0.25">
      <c r="A6620" s="20" t="s">
        <v>35</v>
      </c>
      <c r="B6620" s="20" t="s">
        <v>659</v>
      </c>
      <c r="C6620" s="20" t="s">
        <v>7</v>
      </c>
      <c r="D6620" t="s">
        <v>1741</v>
      </c>
      <c r="E6620"/>
      <c r="F6620"/>
      <c r="G6620" s="74"/>
      <c r="H6620"/>
      <c r="I6620" s="20"/>
    </row>
    <row r="6621" spans="1:9" x14ac:dyDescent="0.25">
      <c r="A6621" s="20" t="s">
        <v>35</v>
      </c>
      <c r="B6621" s="20" t="s">
        <v>659</v>
      </c>
      <c r="C6621" s="20" t="s">
        <v>7</v>
      </c>
      <c r="D6621" t="s">
        <v>1742</v>
      </c>
      <c r="E6621"/>
      <c r="F6621"/>
      <c r="G6621" s="74"/>
      <c r="H6621"/>
      <c r="I6621" s="20"/>
    </row>
    <row r="6622" spans="1:9" x14ac:dyDescent="0.25">
      <c r="A6622" s="20" t="s">
        <v>35</v>
      </c>
      <c r="B6622" s="20" t="s">
        <v>659</v>
      </c>
      <c r="C6622" s="20" t="s">
        <v>7</v>
      </c>
      <c r="D6622" t="s">
        <v>1743</v>
      </c>
      <c r="E6622"/>
      <c r="F6622"/>
      <c r="G6622" s="74"/>
      <c r="H6622"/>
      <c r="I6622" s="20"/>
    </row>
    <row r="6623" spans="1:9" x14ac:dyDescent="0.25">
      <c r="A6623" s="20" t="s">
        <v>35</v>
      </c>
      <c r="B6623" s="20" t="s">
        <v>659</v>
      </c>
      <c r="C6623" s="20" t="s">
        <v>7</v>
      </c>
      <c r="D6623" t="s">
        <v>1744</v>
      </c>
      <c r="E6623"/>
      <c r="F6623"/>
      <c r="G6623" s="74"/>
      <c r="H6623"/>
      <c r="I6623" s="20"/>
    </row>
    <row r="6624" spans="1:9" x14ac:dyDescent="0.25">
      <c r="A6624" s="20" t="s">
        <v>35</v>
      </c>
      <c r="B6624" s="20" t="s">
        <v>659</v>
      </c>
      <c r="C6624" s="20" t="s">
        <v>7</v>
      </c>
      <c r="D6624" t="s">
        <v>1745</v>
      </c>
      <c r="E6624"/>
      <c r="F6624"/>
      <c r="G6624" s="74"/>
      <c r="H6624"/>
      <c r="I6624" s="20"/>
    </row>
    <row r="6625" spans="1:9" x14ac:dyDescent="0.25">
      <c r="A6625" s="20" t="s">
        <v>35</v>
      </c>
      <c r="B6625" s="20" t="s">
        <v>659</v>
      </c>
      <c r="C6625" s="20" t="s">
        <v>7</v>
      </c>
      <c r="D6625" t="s">
        <v>1746</v>
      </c>
      <c r="E6625"/>
      <c r="F6625"/>
      <c r="G6625" s="74"/>
      <c r="H6625"/>
      <c r="I6625" s="20"/>
    </row>
    <row r="6626" spans="1:9" x14ac:dyDescent="0.25">
      <c r="A6626" s="20" t="s">
        <v>35</v>
      </c>
      <c r="B6626" s="20" t="s">
        <v>659</v>
      </c>
      <c r="C6626" s="20" t="s">
        <v>7</v>
      </c>
      <c r="D6626" t="s">
        <v>1747</v>
      </c>
      <c r="E6626"/>
      <c r="F6626"/>
      <c r="G6626" s="74"/>
      <c r="H6626"/>
      <c r="I6626" s="20"/>
    </row>
    <row r="6627" spans="1:9" x14ac:dyDescent="0.25">
      <c r="A6627" s="20" t="s">
        <v>35</v>
      </c>
      <c r="B6627" s="20" t="s">
        <v>659</v>
      </c>
      <c r="C6627" s="20" t="s">
        <v>7</v>
      </c>
      <c r="D6627" t="s">
        <v>1748</v>
      </c>
      <c r="E6627"/>
      <c r="F6627"/>
      <c r="G6627" s="74"/>
      <c r="H6627"/>
      <c r="I6627" s="20"/>
    </row>
    <row r="6628" spans="1:9" x14ac:dyDescent="0.25">
      <c r="A6628" s="20" t="s">
        <v>35</v>
      </c>
      <c r="B6628" s="20" t="s">
        <v>659</v>
      </c>
      <c r="C6628" s="20" t="s">
        <v>7</v>
      </c>
      <c r="D6628" t="s">
        <v>1749</v>
      </c>
      <c r="E6628"/>
      <c r="F6628"/>
      <c r="G6628" s="74"/>
      <c r="H6628"/>
      <c r="I6628" s="20"/>
    </row>
    <row r="6629" spans="1:9" x14ac:dyDescent="0.25">
      <c r="A6629" s="20" t="s">
        <v>35</v>
      </c>
      <c r="B6629" s="20" t="s">
        <v>659</v>
      </c>
      <c r="C6629" s="20" t="s">
        <v>7</v>
      </c>
      <c r="D6629" t="s">
        <v>1750</v>
      </c>
      <c r="E6629"/>
      <c r="F6629"/>
      <c r="G6629" s="74"/>
      <c r="H6629"/>
      <c r="I6629" s="20"/>
    </row>
    <row r="6630" spans="1:9" x14ac:dyDescent="0.25">
      <c r="A6630" s="20" t="s">
        <v>35</v>
      </c>
      <c r="B6630" s="20" t="s">
        <v>659</v>
      </c>
      <c r="C6630" s="20" t="s">
        <v>7</v>
      </c>
      <c r="D6630" t="s">
        <v>1751</v>
      </c>
      <c r="E6630"/>
      <c r="F6630"/>
      <c r="G6630" s="75"/>
      <c r="H6630"/>
      <c r="I6630" s="20"/>
    </row>
    <row r="6631" spans="1:9" x14ac:dyDescent="0.25">
      <c r="A6631" s="20" t="s">
        <v>35</v>
      </c>
      <c r="B6631" s="20" t="s">
        <v>659</v>
      </c>
      <c r="C6631" s="20" t="s">
        <v>7</v>
      </c>
      <c r="D6631" t="s">
        <v>1752</v>
      </c>
      <c r="E6631"/>
      <c r="F6631"/>
      <c r="G6631" s="75"/>
      <c r="H6631"/>
      <c r="I6631" s="20"/>
    </row>
    <row r="6632" spans="1:9" x14ac:dyDescent="0.25">
      <c r="A6632" s="20" t="s">
        <v>35</v>
      </c>
      <c r="B6632" s="20" t="s">
        <v>659</v>
      </c>
      <c r="C6632" s="20" t="s">
        <v>7</v>
      </c>
      <c r="D6632" t="s">
        <v>1753</v>
      </c>
      <c r="E6632"/>
      <c r="F6632"/>
      <c r="G6632" s="74"/>
      <c r="H6632"/>
      <c r="I6632" s="20"/>
    </row>
    <row r="6633" spans="1:9" x14ac:dyDescent="0.25">
      <c r="A6633" s="20" t="s">
        <v>35</v>
      </c>
      <c r="B6633" s="20" t="s">
        <v>659</v>
      </c>
      <c r="C6633" s="20" t="s">
        <v>7</v>
      </c>
      <c r="D6633" t="s">
        <v>1754</v>
      </c>
      <c r="E6633"/>
      <c r="F6633"/>
      <c r="G6633" s="75"/>
      <c r="H6633"/>
      <c r="I6633" s="20"/>
    </row>
    <row r="6634" spans="1:9" x14ac:dyDescent="0.25">
      <c r="A6634" s="20" t="s">
        <v>35</v>
      </c>
      <c r="B6634" s="20" t="s">
        <v>659</v>
      </c>
      <c r="C6634" s="20" t="s">
        <v>7</v>
      </c>
      <c r="D6634" t="s">
        <v>1755</v>
      </c>
      <c r="E6634"/>
      <c r="F6634"/>
      <c r="G6634" s="74"/>
      <c r="H6634"/>
      <c r="I6634" s="20"/>
    </row>
    <row r="6635" spans="1:9" x14ac:dyDescent="0.25">
      <c r="A6635" s="20" t="s">
        <v>35</v>
      </c>
      <c r="B6635" s="20" t="s">
        <v>659</v>
      </c>
      <c r="C6635" s="20" t="s">
        <v>7</v>
      </c>
      <c r="D6635" t="s">
        <v>1756</v>
      </c>
      <c r="E6635"/>
      <c r="F6635"/>
      <c r="G6635" s="74"/>
      <c r="H6635"/>
      <c r="I6635" s="20"/>
    </row>
    <row r="6636" spans="1:9" x14ac:dyDescent="0.25">
      <c r="A6636" s="20" t="s">
        <v>35</v>
      </c>
      <c r="B6636" s="20" t="s">
        <v>659</v>
      </c>
      <c r="C6636" s="20" t="s">
        <v>7</v>
      </c>
      <c r="D6636" t="s">
        <v>1757</v>
      </c>
      <c r="E6636"/>
      <c r="F6636"/>
      <c r="G6636" s="75"/>
      <c r="H6636"/>
      <c r="I6636" s="20"/>
    </row>
    <row r="6637" spans="1:9" x14ac:dyDescent="0.25">
      <c r="A6637" s="20" t="s">
        <v>35</v>
      </c>
      <c r="B6637" s="20" t="s">
        <v>659</v>
      </c>
      <c r="C6637" s="20" t="s">
        <v>7</v>
      </c>
      <c r="D6637" t="s">
        <v>1285</v>
      </c>
      <c r="E6637"/>
      <c r="F6637"/>
      <c r="G6637" s="86" t="s">
        <v>1768</v>
      </c>
      <c r="H6637" s="12" t="s">
        <v>101</v>
      </c>
      <c r="I6637" s="20">
        <v>28</v>
      </c>
    </row>
    <row r="6638" spans="1:9" x14ac:dyDescent="0.25">
      <c r="A6638" s="20" t="s">
        <v>35</v>
      </c>
      <c r="B6638" s="20" t="s">
        <v>659</v>
      </c>
      <c r="C6638" s="20" t="s">
        <v>7</v>
      </c>
      <c r="D6638" t="s">
        <v>1607</v>
      </c>
      <c r="E6638"/>
      <c r="F6638"/>
      <c r="G6638" s="87">
        <v>61000070005</v>
      </c>
      <c r="H6638" t="s">
        <v>96</v>
      </c>
      <c r="I6638" s="20">
        <v>2</v>
      </c>
    </row>
    <row r="6639" spans="1:9" x14ac:dyDescent="0.25">
      <c r="A6639" s="20" t="s">
        <v>35</v>
      </c>
      <c r="B6639" s="20" t="s">
        <v>659</v>
      </c>
      <c r="C6639" s="20" t="s">
        <v>7</v>
      </c>
      <c r="D6639" t="s">
        <v>1773</v>
      </c>
      <c r="E6639"/>
      <c r="F6639"/>
      <c r="G6639" s="73"/>
      <c r="H6639"/>
      <c r="I6639" s="20"/>
    </row>
    <row r="6640" spans="1:9" x14ac:dyDescent="0.25">
      <c r="A6640" s="20" t="s">
        <v>35</v>
      </c>
      <c r="B6640" s="20" t="s">
        <v>659</v>
      </c>
      <c r="C6640" s="20" t="s">
        <v>7</v>
      </c>
      <c r="D6640" t="s">
        <v>1774</v>
      </c>
      <c r="E6640"/>
      <c r="F6640"/>
      <c r="G6640" s="75"/>
      <c r="H6640"/>
      <c r="I6640" s="20"/>
    </row>
    <row r="6641" spans="1:9" x14ac:dyDescent="0.25">
      <c r="A6641" s="20" t="s">
        <v>35</v>
      </c>
      <c r="B6641" s="20" t="s">
        <v>659</v>
      </c>
      <c r="C6641" s="20" t="s">
        <v>7</v>
      </c>
      <c r="D6641" t="s">
        <v>1775</v>
      </c>
      <c r="E6641"/>
      <c r="F6641"/>
      <c r="G6641" s="75"/>
      <c r="H6641"/>
      <c r="I6641" s="20"/>
    </row>
    <row r="6642" spans="1:9" ht="25.5" x14ac:dyDescent="0.25">
      <c r="A6642" s="20" t="s">
        <v>35</v>
      </c>
      <c r="B6642" s="20" t="s">
        <v>659</v>
      </c>
      <c r="C6642" s="20" t="s">
        <v>7</v>
      </c>
      <c r="D6642" t="s">
        <v>1777</v>
      </c>
      <c r="E6642"/>
      <c r="F6642"/>
      <c r="G6642" s="74" t="s">
        <v>1783</v>
      </c>
      <c r="H6642"/>
      <c r="I6642" s="20" t="s">
        <v>1785</v>
      </c>
    </row>
    <row r="6643" spans="1:9" x14ac:dyDescent="0.25">
      <c r="A6643" s="20" t="s">
        <v>35</v>
      </c>
      <c r="B6643" s="20" t="s">
        <v>659</v>
      </c>
      <c r="C6643" s="20" t="s">
        <v>7</v>
      </c>
      <c r="D6643" t="s">
        <v>1778</v>
      </c>
      <c r="E6643"/>
      <c r="F6643"/>
      <c r="G6643" s="74" t="s">
        <v>1771</v>
      </c>
      <c r="H6643"/>
      <c r="I6643" s="20" t="s">
        <v>1786</v>
      </c>
    </row>
    <row r="6644" spans="1:9" x14ac:dyDescent="0.25">
      <c r="A6644" s="20" t="s">
        <v>35</v>
      </c>
      <c r="B6644" s="20" t="s">
        <v>659</v>
      </c>
      <c r="C6644" s="20" t="s">
        <v>7</v>
      </c>
      <c r="D6644" t="s">
        <v>1779</v>
      </c>
      <c r="E6644"/>
      <c r="F6644"/>
      <c r="G6644" s="74" t="s">
        <v>1771</v>
      </c>
      <c r="H6644"/>
      <c r="I6644" s="20" t="s">
        <v>1787</v>
      </c>
    </row>
    <row r="6645" spans="1:9" x14ac:dyDescent="0.25">
      <c r="A6645" s="20" t="s">
        <v>35</v>
      </c>
      <c r="B6645" s="20" t="s">
        <v>659</v>
      </c>
      <c r="C6645" s="20" t="s">
        <v>7</v>
      </c>
      <c r="D6645" t="s">
        <v>1758</v>
      </c>
      <c r="E6645"/>
      <c r="F6645"/>
      <c r="G6645" s="74" t="s">
        <v>1771</v>
      </c>
      <c r="H6645"/>
      <c r="I6645" s="20" t="s">
        <v>1787</v>
      </c>
    </row>
    <row r="6646" spans="1:9" x14ac:dyDescent="0.25">
      <c r="A6646" s="20" t="s">
        <v>35</v>
      </c>
      <c r="B6646" s="20" t="s">
        <v>659</v>
      </c>
      <c r="C6646" s="20" t="s">
        <v>7</v>
      </c>
      <c r="D6646" t="s">
        <v>1759</v>
      </c>
      <c r="E6646"/>
      <c r="F6646"/>
      <c r="G6646" s="74" t="s">
        <v>1771</v>
      </c>
      <c r="H6646"/>
      <c r="I6646" s="20" t="s">
        <v>1788</v>
      </c>
    </row>
    <row r="6647" spans="1:9" x14ac:dyDescent="0.25">
      <c r="A6647" s="20" t="s">
        <v>35</v>
      </c>
      <c r="B6647" s="20" t="s">
        <v>659</v>
      </c>
      <c r="C6647" s="20" t="s">
        <v>7</v>
      </c>
      <c r="D6647" t="s">
        <v>1760</v>
      </c>
      <c r="E6647"/>
      <c r="F6647"/>
      <c r="G6647" s="74" t="s">
        <v>1771</v>
      </c>
      <c r="H6647"/>
      <c r="I6647" s="20" t="s">
        <v>1788</v>
      </c>
    </row>
    <row r="6648" spans="1:9" x14ac:dyDescent="0.25">
      <c r="A6648" s="20" t="s">
        <v>35</v>
      </c>
      <c r="B6648" s="20" t="s">
        <v>659</v>
      </c>
      <c r="C6648" s="20" t="s">
        <v>7</v>
      </c>
      <c r="D6648" t="s">
        <v>1761</v>
      </c>
      <c r="E6648"/>
      <c r="F6648"/>
      <c r="G6648" s="74" t="s">
        <v>1771</v>
      </c>
      <c r="H6648"/>
      <c r="I6648" s="20" t="s">
        <v>1786</v>
      </c>
    </row>
    <row r="6649" spans="1:9" x14ac:dyDescent="0.25">
      <c r="A6649" s="20" t="s">
        <v>35</v>
      </c>
      <c r="B6649" s="20" t="s">
        <v>659</v>
      </c>
      <c r="C6649" s="20" t="s">
        <v>7</v>
      </c>
      <c r="D6649" t="s">
        <v>1761</v>
      </c>
      <c r="E6649"/>
      <c r="F6649"/>
      <c r="G6649" s="74" t="s">
        <v>1771</v>
      </c>
      <c r="H6649"/>
      <c r="I6649" s="20" t="s">
        <v>1786</v>
      </c>
    </row>
    <row r="6650" spans="1:9" x14ac:dyDescent="0.25">
      <c r="A6650" s="20" t="s">
        <v>35</v>
      </c>
      <c r="B6650" s="20" t="s">
        <v>659</v>
      </c>
      <c r="C6650" s="20" t="s">
        <v>7</v>
      </c>
      <c r="D6650" t="s">
        <v>1762</v>
      </c>
      <c r="E6650"/>
      <c r="F6650"/>
      <c r="G6650" s="74" t="s">
        <v>1771</v>
      </c>
      <c r="H6650"/>
      <c r="I6650" s="20" t="s">
        <v>1786</v>
      </c>
    </row>
    <row r="6651" spans="1:9" x14ac:dyDescent="0.25">
      <c r="A6651" s="20" t="s">
        <v>35</v>
      </c>
      <c r="B6651" s="20" t="s">
        <v>659</v>
      </c>
      <c r="C6651" s="20" t="s">
        <v>7</v>
      </c>
      <c r="D6651" t="s">
        <v>1763</v>
      </c>
      <c r="E6651"/>
      <c r="F6651"/>
      <c r="G6651" s="74" t="s">
        <v>1771</v>
      </c>
      <c r="H6651"/>
      <c r="I6651" s="20" t="s">
        <v>1786</v>
      </c>
    </row>
    <row r="6652" spans="1:9" x14ac:dyDescent="0.25">
      <c r="A6652" s="20" t="s">
        <v>35</v>
      </c>
      <c r="B6652" s="20" t="s">
        <v>659</v>
      </c>
      <c r="C6652" s="20" t="s">
        <v>7</v>
      </c>
      <c r="D6652" t="s">
        <v>1764</v>
      </c>
      <c r="E6652"/>
      <c r="F6652"/>
      <c r="G6652" s="74" t="s">
        <v>1771</v>
      </c>
      <c r="H6652"/>
      <c r="I6652" s="20" t="s">
        <v>1786</v>
      </c>
    </row>
    <row r="6653" spans="1:9" x14ac:dyDescent="0.25">
      <c r="A6653" s="20" t="s">
        <v>35</v>
      </c>
      <c r="B6653" s="20" t="s">
        <v>659</v>
      </c>
      <c r="C6653" s="20" t="s">
        <v>7</v>
      </c>
      <c r="D6653" t="s">
        <v>1765</v>
      </c>
      <c r="E6653"/>
      <c r="F6653"/>
      <c r="G6653" s="74" t="s">
        <v>1771</v>
      </c>
      <c r="H6653"/>
      <c r="I6653" s="20" t="s">
        <v>1788</v>
      </c>
    </row>
    <row r="6654" spans="1:9" x14ac:dyDescent="0.25">
      <c r="A6654" s="20" t="s">
        <v>35</v>
      </c>
      <c r="B6654" s="20" t="s">
        <v>659</v>
      </c>
      <c r="C6654" s="20" t="s">
        <v>7</v>
      </c>
      <c r="D6654" t="s">
        <v>1766</v>
      </c>
      <c r="E6654"/>
      <c r="F6654"/>
      <c r="G6654" s="74" t="s">
        <v>1771</v>
      </c>
      <c r="H6654"/>
      <c r="I6654" s="20" t="s">
        <v>1786</v>
      </c>
    </row>
    <row r="6655" spans="1:9" x14ac:dyDescent="0.25">
      <c r="A6655" s="20" t="s">
        <v>35</v>
      </c>
      <c r="B6655" s="20" t="s">
        <v>659</v>
      </c>
      <c r="C6655" s="20" t="s">
        <v>7</v>
      </c>
      <c r="D6655" t="s">
        <v>1767</v>
      </c>
      <c r="E6655"/>
      <c r="F6655"/>
      <c r="G6655" s="74" t="s">
        <v>1771</v>
      </c>
      <c r="H6655"/>
      <c r="I6655" s="20" t="s">
        <v>1788</v>
      </c>
    </row>
    <row r="6656" spans="1:9" x14ac:dyDescent="0.25">
      <c r="A6656" s="20" t="s">
        <v>35</v>
      </c>
      <c r="B6656" s="20" t="s">
        <v>659</v>
      </c>
      <c r="C6656" s="20" t="s">
        <v>7</v>
      </c>
      <c r="D6656" t="s">
        <v>1335</v>
      </c>
      <c r="E6656"/>
      <c r="F6656"/>
      <c r="G6656" s="74" t="s">
        <v>1711</v>
      </c>
      <c r="H6656"/>
      <c r="I6656" s="20"/>
    </row>
    <row r="6657" spans="1:9" x14ac:dyDescent="0.25">
      <c r="A6657" s="20" t="s">
        <v>35</v>
      </c>
      <c r="B6657" s="20" t="s">
        <v>659</v>
      </c>
      <c r="C6657" s="20" t="s">
        <v>7</v>
      </c>
      <c r="D6657" t="s">
        <v>1780</v>
      </c>
      <c r="E6657"/>
      <c r="F6657"/>
      <c r="G6657" s="84">
        <v>612600081335</v>
      </c>
      <c r="H6657" t="s">
        <v>96</v>
      </c>
      <c r="I6657" s="20">
        <v>1</v>
      </c>
    </row>
    <row r="6658" spans="1:9" x14ac:dyDescent="0.25">
      <c r="A6658" s="20" t="s">
        <v>35</v>
      </c>
      <c r="B6658" s="20" t="s">
        <v>659</v>
      </c>
      <c r="C6658" s="20" t="s">
        <v>7</v>
      </c>
      <c r="D6658" t="s">
        <v>1781</v>
      </c>
      <c r="E6658"/>
      <c r="F6658"/>
      <c r="G6658" s="84">
        <v>612600081334</v>
      </c>
      <c r="H6658" t="s">
        <v>96</v>
      </c>
      <c r="I6658" s="20">
        <v>2</v>
      </c>
    </row>
    <row r="6659" spans="1:9" x14ac:dyDescent="0.25">
      <c r="A6659" s="20" t="s">
        <v>35</v>
      </c>
      <c r="B6659" s="20" t="s">
        <v>659</v>
      </c>
      <c r="C6659" s="20" t="s">
        <v>7</v>
      </c>
      <c r="D6659" t="s">
        <v>1790</v>
      </c>
      <c r="E6659"/>
      <c r="F6659"/>
      <c r="G6659" s="87" t="s">
        <v>1784</v>
      </c>
      <c r="H6659" t="s">
        <v>96</v>
      </c>
      <c r="I6659" s="20">
        <v>1</v>
      </c>
    </row>
    <row r="6660" spans="1:9" x14ac:dyDescent="0.25">
      <c r="A6660" s="20" t="s">
        <v>35</v>
      </c>
      <c r="B6660" s="20" t="s">
        <v>659</v>
      </c>
      <c r="C6660" s="20" t="s">
        <v>7</v>
      </c>
      <c r="D6660" t="s">
        <v>1791</v>
      </c>
      <c r="E6660"/>
      <c r="F6660"/>
      <c r="G6660" s="86" t="s">
        <v>1532</v>
      </c>
      <c r="H6660" s="12" t="s">
        <v>101</v>
      </c>
      <c r="I6660" s="20">
        <v>45</v>
      </c>
    </row>
    <row r="6661" spans="1:9" x14ac:dyDescent="0.25">
      <c r="A6661" s="20" t="s">
        <v>35</v>
      </c>
      <c r="B6661" s="20" t="s">
        <v>659</v>
      </c>
      <c r="C6661" s="20" t="s">
        <v>7</v>
      </c>
      <c r="D6661" t="s">
        <v>1792</v>
      </c>
      <c r="E6661"/>
      <c r="F6661"/>
      <c r="G6661" s="73"/>
      <c r="H6661"/>
      <c r="I6661" s="20"/>
    </row>
    <row r="6662" spans="1:9" x14ac:dyDescent="0.25">
      <c r="A6662" s="20" t="s">
        <v>35</v>
      </c>
      <c r="B6662" s="20" t="s">
        <v>659</v>
      </c>
      <c r="C6662" s="20" t="s">
        <v>7</v>
      </c>
      <c r="D6662" t="s">
        <v>1793</v>
      </c>
      <c r="E6662"/>
      <c r="F6662"/>
      <c r="G6662" s="74"/>
      <c r="H6662"/>
      <c r="I6662" s="20"/>
    </row>
    <row r="6663" spans="1:9" x14ac:dyDescent="0.25">
      <c r="A6663" s="20" t="s">
        <v>35</v>
      </c>
      <c r="B6663" s="20" t="s">
        <v>659</v>
      </c>
      <c r="C6663" s="20" t="s">
        <v>7</v>
      </c>
      <c r="D6663" t="s">
        <v>1794</v>
      </c>
      <c r="E6663"/>
      <c r="F6663"/>
      <c r="G6663" s="84">
        <v>612600114993</v>
      </c>
      <c r="H6663" t="s">
        <v>96</v>
      </c>
      <c r="I6663" s="20">
        <v>1</v>
      </c>
    </row>
    <row r="6664" spans="1:9" x14ac:dyDescent="0.25">
      <c r="A6664" s="20" t="s">
        <v>35</v>
      </c>
      <c r="B6664" s="20" t="s">
        <v>659</v>
      </c>
      <c r="C6664" s="20" t="s">
        <v>7</v>
      </c>
      <c r="D6664" t="s">
        <v>1795</v>
      </c>
      <c r="E6664"/>
      <c r="F6664"/>
      <c r="G6664" s="86" t="s">
        <v>1770</v>
      </c>
      <c r="H6664" t="s">
        <v>96</v>
      </c>
      <c r="I6664" s="20">
        <v>1</v>
      </c>
    </row>
    <row r="6665" spans="1:9" x14ac:dyDescent="0.25">
      <c r="A6665" s="20" t="s">
        <v>35</v>
      </c>
      <c r="B6665" s="20" t="s">
        <v>659</v>
      </c>
      <c r="C6665" s="20" t="s">
        <v>7</v>
      </c>
      <c r="D6665" t="s">
        <v>1798</v>
      </c>
      <c r="E6665"/>
      <c r="F6665"/>
      <c r="G6665" s="88">
        <v>803164217</v>
      </c>
      <c r="H6665" t="s">
        <v>96</v>
      </c>
      <c r="I6665" s="20">
        <v>1</v>
      </c>
    </row>
    <row r="6666" spans="1:9" x14ac:dyDescent="0.25">
      <c r="A6666" s="20" t="s">
        <v>35</v>
      </c>
      <c r="B6666" s="20" t="s">
        <v>659</v>
      </c>
      <c r="C6666" s="20" t="s">
        <v>7</v>
      </c>
      <c r="D6666" t="s">
        <v>1799</v>
      </c>
      <c r="E6666"/>
      <c r="F6666"/>
      <c r="G6666" s="86" t="s">
        <v>106</v>
      </c>
      <c r="H6666" s="12" t="s">
        <v>101</v>
      </c>
      <c r="I6666" s="20">
        <v>208</v>
      </c>
    </row>
    <row r="6667" spans="1:9" x14ac:dyDescent="0.25">
      <c r="A6667" s="20" t="s">
        <v>35</v>
      </c>
      <c r="B6667" s="20" t="s">
        <v>659</v>
      </c>
      <c r="C6667" s="20" t="s">
        <v>7</v>
      </c>
      <c r="D6667" t="s">
        <v>1800</v>
      </c>
      <c r="E6667"/>
      <c r="F6667"/>
      <c r="G6667" s="80" t="s">
        <v>1811</v>
      </c>
      <c r="H6667" t="s">
        <v>96</v>
      </c>
      <c r="I6667" s="20">
        <v>1</v>
      </c>
    </row>
    <row r="6668" spans="1:9" x14ac:dyDescent="0.25">
      <c r="A6668" s="20" t="s">
        <v>35</v>
      </c>
      <c r="B6668" s="20" t="s">
        <v>659</v>
      </c>
      <c r="C6668" s="20" t="s">
        <v>7</v>
      </c>
      <c r="D6668" t="s">
        <v>1801</v>
      </c>
      <c r="E6668"/>
      <c r="F6668"/>
      <c r="G6668" s="86" t="s">
        <v>1812</v>
      </c>
      <c r="H6668" t="s">
        <v>96</v>
      </c>
      <c r="I6668" s="20">
        <v>1</v>
      </c>
    </row>
    <row r="6669" spans="1:9" x14ac:dyDescent="0.25">
      <c r="A6669" s="20" t="s">
        <v>35</v>
      </c>
      <c r="B6669" s="20" t="s">
        <v>659</v>
      </c>
      <c r="C6669" s="20" t="s">
        <v>7</v>
      </c>
      <c r="D6669" t="s">
        <v>1625</v>
      </c>
      <c r="E6669"/>
      <c r="F6669"/>
      <c r="G6669" s="86" t="s">
        <v>1813</v>
      </c>
      <c r="H6669" t="s">
        <v>96</v>
      </c>
      <c r="I6669" s="20">
        <v>1</v>
      </c>
    </row>
    <row r="6670" spans="1:9" x14ac:dyDescent="0.25">
      <c r="A6670" s="20" t="s">
        <v>35</v>
      </c>
      <c r="B6670" s="20" t="s">
        <v>659</v>
      </c>
      <c r="C6670" s="20" t="s">
        <v>7</v>
      </c>
      <c r="D6670" t="s">
        <v>1802</v>
      </c>
      <c r="E6670"/>
      <c r="F6670"/>
      <c r="G6670" s="88" t="s">
        <v>760</v>
      </c>
      <c r="H6670" s="12" t="s">
        <v>101</v>
      </c>
      <c r="I6670" s="20">
        <v>60</v>
      </c>
    </row>
    <row r="6671" spans="1:9" x14ac:dyDescent="0.25">
      <c r="A6671" s="20" t="s">
        <v>35</v>
      </c>
      <c r="B6671" s="20" t="s">
        <v>659</v>
      </c>
      <c r="C6671" s="20" t="s">
        <v>7</v>
      </c>
      <c r="D6671" t="s">
        <v>1803</v>
      </c>
      <c r="E6671"/>
      <c r="F6671"/>
      <c r="G6671" s="73"/>
      <c r="H6671"/>
      <c r="I6671" s="20"/>
    </row>
    <row r="6672" spans="1:9" x14ac:dyDescent="0.25">
      <c r="A6672" s="20" t="s">
        <v>35</v>
      </c>
      <c r="B6672" s="20" t="s">
        <v>659</v>
      </c>
      <c r="C6672" s="20" t="s">
        <v>7</v>
      </c>
      <c r="D6672" t="s">
        <v>1804</v>
      </c>
      <c r="E6672"/>
      <c r="F6672"/>
      <c r="G6672" s="74"/>
      <c r="H6672"/>
      <c r="I6672" s="20"/>
    </row>
    <row r="6673" spans="1:9" x14ac:dyDescent="0.25">
      <c r="A6673" s="20" t="s">
        <v>35</v>
      </c>
      <c r="B6673" s="20" t="s">
        <v>659</v>
      </c>
      <c r="C6673" s="20" t="s">
        <v>7</v>
      </c>
      <c r="D6673" t="s">
        <v>1805</v>
      </c>
      <c r="E6673"/>
      <c r="F6673"/>
      <c r="G6673" s="78"/>
      <c r="H6673"/>
      <c r="I6673" s="20"/>
    </row>
    <row r="6674" spans="1:9" x14ac:dyDescent="0.25">
      <c r="A6674" s="20" t="s">
        <v>35</v>
      </c>
      <c r="B6674" s="20" t="s">
        <v>659</v>
      </c>
      <c r="C6674" s="20" t="s">
        <v>7</v>
      </c>
      <c r="D6674" t="s">
        <v>1806</v>
      </c>
      <c r="E6674"/>
      <c r="F6674"/>
      <c r="G6674" s="74"/>
      <c r="H6674"/>
      <c r="I6674" s="20"/>
    </row>
    <row r="6675" spans="1:9" x14ac:dyDescent="0.25">
      <c r="A6675" s="20" t="s">
        <v>35</v>
      </c>
      <c r="B6675" s="20" t="s">
        <v>659</v>
      </c>
      <c r="C6675" s="20" t="s">
        <v>7</v>
      </c>
      <c r="D6675" t="s">
        <v>1807</v>
      </c>
      <c r="E6675"/>
      <c r="F6675"/>
      <c r="G6675" s="74"/>
      <c r="H6675"/>
      <c r="I6675" s="20"/>
    </row>
    <row r="6676" spans="1:9" x14ac:dyDescent="0.25">
      <c r="A6676" s="20" t="s">
        <v>35</v>
      </c>
      <c r="B6676" s="20" t="s">
        <v>659</v>
      </c>
      <c r="C6676" s="20" t="s">
        <v>7</v>
      </c>
      <c r="D6676" t="s">
        <v>1806</v>
      </c>
      <c r="E6676"/>
      <c r="F6676"/>
      <c r="G6676" s="74"/>
      <c r="H6676"/>
      <c r="I6676" s="20"/>
    </row>
    <row r="6677" spans="1:9" x14ac:dyDescent="0.25">
      <c r="A6677" s="20" t="s">
        <v>35</v>
      </c>
      <c r="B6677" s="20" t="s">
        <v>659</v>
      </c>
      <c r="C6677" s="20" t="s">
        <v>7</v>
      </c>
      <c r="D6677" t="s">
        <v>1807</v>
      </c>
      <c r="E6677"/>
      <c r="F6677"/>
      <c r="G6677" s="74"/>
      <c r="H6677"/>
      <c r="I6677" s="20"/>
    </row>
    <row r="6678" spans="1:9" x14ac:dyDescent="0.25">
      <c r="A6678" s="20" t="s">
        <v>35</v>
      </c>
      <c r="B6678" s="20" t="s">
        <v>659</v>
      </c>
      <c r="C6678" s="20" t="s">
        <v>7</v>
      </c>
      <c r="D6678" t="s">
        <v>1808</v>
      </c>
      <c r="E6678"/>
      <c r="F6678"/>
      <c r="G6678" s="74"/>
      <c r="H6678"/>
      <c r="I6678" s="20"/>
    </row>
    <row r="6679" spans="1:9" x14ac:dyDescent="0.25">
      <c r="A6679" s="20" t="s">
        <v>35</v>
      </c>
      <c r="B6679" s="20" t="s">
        <v>659</v>
      </c>
      <c r="C6679" s="20" t="s">
        <v>7</v>
      </c>
      <c r="D6679" t="s">
        <v>1809</v>
      </c>
      <c r="E6679"/>
      <c r="F6679"/>
      <c r="G6679" s="74"/>
      <c r="H6679"/>
      <c r="I6679" s="20"/>
    </row>
    <row r="6680" spans="1:9" x14ac:dyDescent="0.25">
      <c r="A6680" s="20" t="s">
        <v>35</v>
      </c>
      <c r="B6680" s="20" t="s">
        <v>659</v>
      </c>
      <c r="C6680" s="20" t="s">
        <v>7</v>
      </c>
      <c r="D6680" t="s">
        <v>1810</v>
      </c>
      <c r="E6680"/>
      <c r="F6680"/>
      <c r="G6680" s="74"/>
      <c r="H6680"/>
      <c r="I6680" s="20"/>
    </row>
    <row r="6681" spans="1:9" x14ac:dyDescent="0.25">
      <c r="A6681" s="20" t="s">
        <v>35</v>
      </c>
      <c r="B6681" s="20" t="s">
        <v>659</v>
      </c>
      <c r="C6681" s="20" t="s">
        <v>1814</v>
      </c>
      <c r="D6681" t="s">
        <v>1730</v>
      </c>
      <c r="E6681"/>
      <c r="F6681"/>
      <c r="G6681" s="73"/>
      <c r="H6681"/>
      <c r="I6681" s="20"/>
    </row>
    <row r="6682" spans="1:9" x14ac:dyDescent="0.25">
      <c r="A6682" s="20" t="s">
        <v>35</v>
      </c>
      <c r="B6682" s="20" t="s">
        <v>659</v>
      </c>
      <c r="C6682" s="20" t="s">
        <v>1814</v>
      </c>
      <c r="D6682" t="s">
        <v>1731</v>
      </c>
      <c r="E6682"/>
      <c r="F6682"/>
      <c r="G6682" s="74"/>
      <c r="H6682"/>
      <c r="I6682" s="20"/>
    </row>
    <row r="6683" spans="1:9" x14ac:dyDescent="0.25">
      <c r="A6683" s="20" t="s">
        <v>35</v>
      </c>
      <c r="B6683" s="20" t="s">
        <v>659</v>
      </c>
      <c r="C6683" s="20" t="s">
        <v>1814</v>
      </c>
      <c r="D6683" t="s">
        <v>1732</v>
      </c>
      <c r="E6683"/>
      <c r="F6683"/>
      <c r="G6683" s="74"/>
      <c r="H6683"/>
      <c r="I6683" s="20"/>
    </row>
    <row r="6684" spans="1:9" x14ac:dyDescent="0.25">
      <c r="A6684" s="20" t="s">
        <v>35</v>
      </c>
      <c r="B6684" s="20" t="s">
        <v>659</v>
      </c>
      <c r="C6684" s="20" t="s">
        <v>1814</v>
      </c>
      <c r="D6684" t="s">
        <v>1734</v>
      </c>
      <c r="E6684"/>
      <c r="F6684"/>
      <c r="G6684" s="74" t="s">
        <v>979</v>
      </c>
      <c r="H6684"/>
      <c r="I6684" s="20"/>
    </row>
    <row r="6685" spans="1:9" x14ac:dyDescent="0.25">
      <c r="A6685" s="20" t="s">
        <v>35</v>
      </c>
      <c r="B6685" s="20" t="s">
        <v>659</v>
      </c>
      <c r="C6685" s="20" t="s">
        <v>1814</v>
      </c>
      <c r="D6685" t="s">
        <v>856</v>
      </c>
      <c r="E6685"/>
      <c r="F6685"/>
      <c r="G6685" s="74" t="s">
        <v>1769</v>
      </c>
      <c r="H6685"/>
      <c r="I6685" s="20"/>
    </row>
    <row r="6686" spans="1:9" x14ac:dyDescent="0.25">
      <c r="A6686" s="20" t="s">
        <v>35</v>
      </c>
      <c r="B6686" s="20" t="s">
        <v>659</v>
      </c>
      <c r="C6686" s="20" t="s">
        <v>1814</v>
      </c>
      <c r="D6686" t="s">
        <v>1735</v>
      </c>
      <c r="E6686"/>
      <c r="F6686"/>
      <c r="G6686" s="74" t="s">
        <v>106</v>
      </c>
      <c r="H6686"/>
      <c r="I6686" s="20"/>
    </row>
    <row r="6687" spans="1:9" x14ac:dyDescent="0.25">
      <c r="A6687" s="20" t="s">
        <v>35</v>
      </c>
      <c r="B6687" s="20" t="s">
        <v>659</v>
      </c>
      <c r="C6687" s="20" t="s">
        <v>1814</v>
      </c>
      <c r="D6687" t="s">
        <v>1736</v>
      </c>
      <c r="E6687"/>
      <c r="F6687"/>
      <c r="G6687" s="72">
        <v>612600114993</v>
      </c>
      <c r="H6687"/>
      <c r="I6687" s="20"/>
    </row>
    <row r="6688" spans="1:9" x14ac:dyDescent="0.25">
      <c r="A6688" s="20" t="s">
        <v>35</v>
      </c>
      <c r="B6688" s="20" t="s">
        <v>659</v>
      </c>
      <c r="C6688" s="20" t="s">
        <v>1814</v>
      </c>
      <c r="D6688" t="s">
        <v>1737</v>
      </c>
      <c r="E6688"/>
      <c r="F6688"/>
      <c r="G6688" s="74"/>
      <c r="H6688"/>
      <c r="I6688" s="20"/>
    </row>
    <row r="6689" spans="1:9" x14ac:dyDescent="0.25">
      <c r="A6689" s="20" t="s">
        <v>35</v>
      </c>
      <c r="B6689" s="20" t="s">
        <v>659</v>
      </c>
      <c r="C6689" s="20" t="s">
        <v>1814</v>
      </c>
      <c r="D6689" t="s">
        <v>1738</v>
      </c>
      <c r="E6689"/>
      <c r="F6689"/>
      <c r="G6689" s="74" t="s">
        <v>1532</v>
      </c>
      <c r="H6689"/>
      <c r="I6689" s="20"/>
    </row>
    <row r="6690" spans="1:9" x14ac:dyDescent="0.25">
      <c r="A6690" s="20" t="s">
        <v>35</v>
      </c>
      <c r="B6690" s="20" t="s">
        <v>659</v>
      </c>
      <c r="C6690" s="20" t="s">
        <v>1814</v>
      </c>
      <c r="D6690" t="s">
        <v>1739</v>
      </c>
      <c r="E6690"/>
      <c r="F6690"/>
      <c r="G6690" s="77" t="s">
        <v>760</v>
      </c>
      <c r="H6690"/>
      <c r="I6690" s="20"/>
    </row>
    <row r="6691" spans="1:9" x14ac:dyDescent="0.25">
      <c r="A6691" s="20" t="s">
        <v>35</v>
      </c>
      <c r="B6691" s="20" t="s">
        <v>659</v>
      </c>
      <c r="C6691" s="20" t="s">
        <v>1814</v>
      </c>
      <c r="D6691" t="s">
        <v>1740</v>
      </c>
      <c r="E6691"/>
      <c r="F6691"/>
      <c r="G6691" s="74" t="s">
        <v>1770</v>
      </c>
      <c r="H6691"/>
      <c r="I6691" s="20"/>
    </row>
    <row r="6692" spans="1:9" x14ac:dyDescent="0.25">
      <c r="A6692" s="20" t="s">
        <v>35</v>
      </c>
      <c r="B6692" s="20" t="s">
        <v>659</v>
      </c>
      <c r="C6692" s="20" t="s">
        <v>1814</v>
      </c>
      <c r="D6692" t="s">
        <v>1741</v>
      </c>
      <c r="E6692"/>
      <c r="F6692"/>
      <c r="G6692" s="74"/>
      <c r="H6692"/>
      <c r="I6692" s="20"/>
    </row>
    <row r="6693" spans="1:9" x14ac:dyDescent="0.25">
      <c r="A6693" s="20" t="s">
        <v>35</v>
      </c>
      <c r="B6693" s="20" t="s">
        <v>659</v>
      </c>
      <c r="C6693" s="20" t="s">
        <v>1814</v>
      </c>
      <c r="D6693" t="s">
        <v>1742</v>
      </c>
      <c r="E6693"/>
      <c r="F6693"/>
      <c r="G6693" s="74"/>
      <c r="H6693"/>
      <c r="I6693" s="20"/>
    </row>
    <row r="6694" spans="1:9" x14ac:dyDescent="0.25">
      <c r="A6694" s="20" t="s">
        <v>35</v>
      </c>
      <c r="B6694" s="20" t="s">
        <v>659</v>
      </c>
      <c r="C6694" s="20" t="s">
        <v>1814</v>
      </c>
      <c r="D6694" t="s">
        <v>1743</v>
      </c>
      <c r="E6694"/>
      <c r="F6694"/>
      <c r="G6694" s="74"/>
      <c r="H6694"/>
      <c r="I6694" s="20"/>
    </row>
    <row r="6695" spans="1:9" x14ac:dyDescent="0.25">
      <c r="A6695" s="20" t="s">
        <v>35</v>
      </c>
      <c r="B6695" s="20" t="s">
        <v>659</v>
      </c>
      <c r="C6695" s="20" t="s">
        <v>1814</v>
      </c>
      <c r="D6695" t="s">
        <v>1744</v>
      </c>
      <c r="E6695"/>
      <c r="F6695"/>
      <c r="G6695" s="74"/>
      <c r="H6695"/>
      <c r="I6695" s="20"/>
    </row>
    <row r="6696" spans="1:9" x14ac:dyDescent="0.25">
      <c r="A6696" s="20" t="s">
        <v>35</v>
      </c>
      <c r="B6696" s="20" t="s">
        <v>659</v>
      </c>
      <c r="C6696" s="20" t="s">
        <v>1814</v>
      </c>
      <c r="D6696" t="s">
        <v>1745</v>
      </c>
      <c r="E6696"/>
      <c r="F6696"/>
      <c r="G6696" s="74"/>
      <c r="H6696"/>
      <c r="I6696" s="20"/>
    </row>
    <row r="6697" spans="1:9" x14ac:dyDescent="0.25">
      <c r="A6697" s="20" t="s">
        <v>35</v>
      </c>
      <c r="B6697" s="20" t="s">
        <v>659</v>
      </c>
      <c r="C6697" s="20" t="s">
        <v>1814</v>
      </c>
      <c r="D6697" t="s">
        <v>1746</v>
      </c>
      <c r="E6697"/>
      <c r="F6697"/>
      <c r="G6697" s="74"/>
      <c r="H6697"/>
      <c r="I6697" s="20"/>
    </row>
    <row r="6698" spans="1:9" x14ac:dyDescent="0.25">
      <c r="A6698" s="20" t="s">
        <v>35</v>
      </c>
      <c r="B6698" s="20" t="s">
        <v>659</v>
      </c>
      <c r="C6698" s="20" t="s">
        <v>1814</v>
      </c>
      <c r="D6698" t="s">
        <v>1747</v>
      </c>
      <c r="E6698"/>
      <c r="F6698"/>
      <c r="G6698" s="74"/>
      <c r="H6698"/>
      <c r="I6698" s="20"/>
    </row>
    <row r="6699" spans="1:9" x14ac:dyDescent="0.25">
      <c r="A6699" s="20" t="s">
        <v>35</v>
      </c>
      <c r="B6699" s="20" t="s">
        <v>659</v>
      </c>
      <c r="C6699" s="20" t="s">
        <v>1814</v>
      </c>
      <c r="D6699" t="s">
        <v>1748</v>
      </c>
      <c r="E6699"/>
      <c r="F6699"/>
      <c r="G6699" s="74"/>
      <c r="H6699"/>
      <c r="I6699" s="20"/>
    </row>
    <row r="6700" spans="1:9" x14ac:dyDescent="0.25">
      <c r="A6700" s="20" t="s">
        <v>35</v>
      </c>
      <c r="B6700" s="20" t="s">
        <v>659</v>
      </c>
      <c r="C6700" s="20" t="s">
        <v>1814</v>
      </c>
      <c r="D6700" t="s">
        <v>1749</v>
      </c>
      <c r="E6700"/>
      <c r="F6700"/>
      <c r="G6700" s="74"/>
      <c r="H6700"/>
      <c r="I6700" s="20"/>
    </row>
    <row r="6701" spans="1:9" x14ac:dyDescent="0.25">
      <c r="A6701" s="20" t="s">
        <v>35</v>
      </c>
      <c r="B6701" s="20" t="s">
        <v>659</v>
      </c>
      <c r="C6701" s="20" t="s">
        <v>1814</v>
      </c>
      <c r="D6701" t="s">
        <v>1750</v>
      </c>
      <c r="E6701"/>
      <c r="F6701"/>
      <c r="G6701" s="74"/>
      <c r="H6701"/>
      <c r="I6701" s="20"/>
    </row>
    <row r="6702" spans="1:9" x14ac:dyDescent="0.25">
      <c r="A6702" s="20" t="s">
        <v>35</v>
      </c>
      <c r="B6702" s="20" t="s">
        <v>659</v>
      </c>
      <c r="C6702" s="20" t="s">
        <v>1814</v>
      </c>
      <c r="D6702" t="s">
        <v>1751</v>
      </c>
      <c r="E6702"/>
      <c r="F6702"/>
      <c r="G6702" s="79"/>
      <c r="H6702"/>
      <c r="I6702" s="20"/>
    </row>
    <row r="6703" spans="1:9" x14ac:dyDescent="0.25">
      <c r="A6703" s="20" t="s">
        <v>35</v>
      </c>
      <c r="B6703" s="20" t="s">
        <v>659</v>
      </c>
      <c r="C6703" s="20" t="s">
        <v>1814</v>
      </c>
      <c r="D6703" t="s">
        <v>1752</v>
      </c>
      <c r="E6703"/>
      <c r="F6703"/>
      <c r="G6703" s="79"/>
      <c r="H6703"/>
      <c r="I6703" s="20"/>
    </row>
    <row r="6704" spans="1:9" x14ac:dyDescent="0.25">
      <c r="A6704" s="20" t="s">
        <v>35</v>
      </c>
      <c r="B6704" s="20" t="s">
        <v>659</v>
      </c>
      <c r="C6704" s="20" t="s">
        <v>1814</v>
      </c>
      <c r="D6704" t="s">
        <v>1753</v>
      </c>
      <c r="E6704"/>
      <c r="F6704"/>
      <c r="G6704" s="74"/>
      <c r="H6704"/>
      <c r="I6704" s="20"/>
    </row>
    <row r="6705" spans="1:9" x14ac:dyDescent="0.25">
      <c r="A6705" s="20" t="s">
        <v>35</v>
      </c>
      <c r="B6705" s="20" t="s">
        <v>659</v>
      </c>
      <c r="C6705" s="20" t="s">
        <v>1814</v>
      </c>
      <c r="D6705" t="s">
        <v>1754</v>
      </c>
      <c r="E6705"/>
      <c r="F6705"/>
      <c r="G6705" s="79"/>
      <c r="H6705"/>
      <c r="I6705" s="20"/>
    </row>
    <row r="6706" spans="1:9" x14ac:dyDescent="0.25">
      <c r="A6706" s="20" t="s">
        <v>35</v>
      </c>
      <c r="B6706" s="20" t="s">
        <v>659</v>
      </c>
      <c r="C6706" s="20" t="s">
        <v>1814</v>
      </c>
      <c r="D6706" t="s">
        <v>1755</v>
      </c>
      <c r="E6706"/>
      <c r="F6706"/>
      <c r="G6706" s="74"/>
      <c r="H6706"/>
      <c r="I6706" s="20"/>
    </row>
    <row r="6707" spans="1:9" x14ac:dyDescent="0.25">
      <c r="A6707" s="20" t="s">
        <v>35</v>
      </c>
      <c r="B6707" s="20" t="s">
        <v>659</v>
      </c>
      <c r="C6707" s="20" t="s">
        <v>1814</v>
      </c>
      <c r="D6707" t="s">
        <v>1756</v>
      </c>
      <c r="E6707"/>
      <c r="F6707"/>
      <c r="G6707" s="74"/>
      <c r="H6707"/>
      <c r="I6707" s="20"/>
    </row>
    <row r="6708" spans="1:9" x14ac:dyDescent="0.25">
      <c r="A6708" s="20" t="s">
        <v>35</v>
      </c>
      <c r="B6708" s="20" t="s">
        <v>659</v>
      </c>
      <c r="C6708" s="20" t="s">
        <v>1814</v>
      </c>
      <c r="D6708" t="s">
        <v>1757</v>
      </c>
      <c r="E6708"/>
      <c r="F6708"/>
      <c r="G6708" s="79"/>
      <c r="H6708"/>
      <c r="I6708" s="20"/>
    </row>
    <row r="6709" spans="1:9" x14ac:dyDescent="0.25">
      <c r="A6709" s="20" t="s">
        <v>35</v>
      </c>
      <c r="B6709" s="20" t="s">
        <v>659</v>
      </c>
      <c r="C6709" s="20" t="s">
        <v>1814</v>
      </c>
      <c r="D6709" t="s">
        <v>1285</v>
      </c>
      <c r="E6709"/>
      <c r="F6709"/>
      <c r="G6709" s="86" t="s">
        <v>1768</v>
      </c>
      <c r="H6709" s="12" t="s">
        <v>101</v>
      </c>
      <c r="I6709" s="20">
        <v>28</v>
      </c>
    </row>
    <row r="6710" spans="1:9" x14ac:dyDescent="0.25">
      <c r="A6710" s="20" t="s">
        <v>35</v>
      </c>
      <c r="B6710" s="20" t="s">
        <v>659</v>
      </c>
      <c r="C6710" s="20" t="s">
        <v>1814</v>
      </c>
      <c r="D6710" t="s">
        <v>1607</v>
      </c>
      <c r="E6710"/>
      <c r="F6710"/>
      <c r="G6710" s="87">
        <v>61000070005</v>
      </c>
      <c r="H6710" t="s">
        <v>96</v>
      </c>
      <c r="I6710" s="20">
        <v>2</v>
      </c>
    </row>
    <row r="6711" spans="1:9" x14ac:dyDescent="0.25">
      <c r="A6711" s="20" t="s">
        <v>35</v>
      </c>
      <c r="B6711" s="20" t="s">
        <v>659</v>
      </c>
      <c r="C6711" s="20" t="s">
        <v>1814</v>
      </c>
      <c r="D6711" t="s">
        <v>1773</v>
      </c>
      <c r="E6711"/>
      <c r="F6711"/>
      <c r="G6711" s="73"/>
      <c r="H6711"/>
      <c r="I6711" s="20"/>
    </row>
    <row r="6712" spans="1:9" x14ac:dyDescent="0.25">
      <c r="A6712" s="20" t="s">
        <v>35</v>
      </c>
      <c r="B6712" s="20" t="s">
        <v>659</v>
      </c>
      <c r="C6712" s="20" t="s">
        <v>1814</v>
      </c>
      <c r="D6712" t="s">
        <v>1774</v>
      </c>
      <c r="E6712"/>
      <c r="F6712"/>
      <c r="G6712" s="79"/>
      <c r="H6712"/>
      <c r="I6712" s="20"/>
    </row>
    <row r="6713" spans="1:9" x14ac:dyDescent="0.25">
      <c r="A6713" s="20" t="s">
        <v>35</v>
      </c>
      <c r="B6713" s="20" t="s">
        <v>659</v>
      </c>
      <c r="C6713" s="20" t="s">
        <v>1814</v>
      </c>
      <c r="D6713" t="s">
        <v>1775</v>
      </c>
      <c r="E6713"/>
      <c r="F6713"/>
      <c r="G6713" s="79"/>
      <c r="H6713"/>
      <c r="I6713" s="20"/>
    </row>
    <row r="6714" spans="1:9" ht="25.5" x14ac:dyDescent="0.25">
      <c r="A6714" s="20" t="s">
        <v>35</v>
      </c>
      <c r="B6714" s="20" t="s">
        <v>659</v>
      </c>
      <c r="C6714" s="20" t="s">
        <v>1814</v>
      </c>
      <c r="D6714" t="s">
        <v>1777</v>
      </c>
      <c r="E6714"/>
      <c r="F6714"/>
      <c r="G6714" s="74" t="s">
        <v>1783</v>
      </c>
      <c r="H6714"/>
      <c r="I6714" s="20" t="s">
        <v>1785</v>
      </c>
    </row>
    <row r="6715" spans="1:9" x14ac:dyDescent="0.25">
      <c r="A6715" s="20" t="s">
        <v>35</v>
      </c>
      <c r="B6715" s="20" t="s">
        <v>659</v>
      </c>
      <c r="C6715" s="20" t="s">
        <v>1814</v>
      </c>
      <c r="D6715" t="s">
        <v>1778</v>
      </c>
      <c r="E6715"/>
      <c r="F6715"/>
      <c r="G6715" s="74" t="s">
        <v>1771</v>
      </c>
      <c r="H6715"/>
      <c r="I6715" s="20" t="s">
        <v>1786</v>
      </c>
    </row>
    <row r="6716" spans="1:9" x14ac:dyDescent="0.25">
      <c r="A6716" s="20" t="s">
        <v>35</v>
      </c>
      <c r="B6716" s="20" t="s">
        <v>659</v>
      </c>
      <c r="C6716" s="20" t="s">
        <v>1814</v>
      </c>
      <c r="D6716" t="s">
        <v>1779</v>
      </c>
      <c r="E6716"/>
      <c r="F6716"/>
      <c r="G6716" s="74" t="s">
        <v>1771</v>
      </c>
      <c r="H6716"/>
      <c r="I6716" s="20" t="s">
        <v>1787</v>
      </c>
    </row>
    <row r="6717" spans="1:9" x14ac:dyDescent="0.25">
      <c r="A6717" s="20" t="s">
        <v>35</v>
      </c>
      <c r="B6717" s="20" t="s">
        <v>659</v>
      </c>
      <c r="C6717" s="20" t="s">
        <v>1814</v>
      </c>
      <c r="D6717" t="s">
        <v>1758</v>
      </c>
      <c r="E6717"/>
      <c r="F6717"/>
      <c r="G6717" s="74" t="s">
        <v>1771</v>
      </c>
      <c r="H6717"/>
      <c r="I6717" s="20" t="s">
        <v>1787</v>
      </c>
    </row>
    <row r="6718" spans="1:9" x14ac:dyDescent="0.25">
      <c r="A6718" s="20" t="s">
        <v>35</v>
      </c>
      <c r="B6718" s="20" t="s">
        <v>659</v>
      </c>
      <c r="C6718" s="20" t="s">
        <v>1814</v>
      </c>
      <c r="D6718" t="s">
        <v>1759</v>
      </c>
      <c r="E6718"/>
      <c r="F6718"/>
      <c r="G6718" s="74" t="s">
        <v>1771</v>
      </c>
      <c r="H6718"/>
      <c r="I6718" s="20" t="s">
        <v>1788</v>
      </c>
    </row>
    <row r="6719" spans="1:9" x14ac:dyDescent="0.25">
      <c r="A6719" s="20" t="s">
        <v>35</v>
      </c>
      <c r="B6719" s="20" t="s">
        <v>659</v>
      </c>
      <c r="C6719" s="20" t="s">
        <v>1814</v>
      </c>
      <c r="D6719" t="s">
        <v>1760</v>
      </c>
      <c r="E6719"/>
      <c r="F6719"/>
      <c r="G6719" s="74" t="s">
        <v>1771</v>
      </c>
      <c r="H6719"/>
      <c r="I6719" s="20" t="s">
        <v>1788</v>
      </c>
    </row>
    <row r="6720" spans="1:9" x14ac:dyDescent="0.25">
      <c r="A6720" s="20" t="s">
        <v>35</v>
      </c>
      <c r="B6720" s="20" t="s">
        <v>659</v>
      </c>
      <c r="C6720" s="20" t="s">
        <v>1814</v>
      </c>
      <c r="D6720" t="s">
        <v>1761</v>
      </c>
      <c r="E6720"/>
      <c r="F6720"/>
      <c r="G6720" s="74" t="s">
        <v>1771</v>
      </c>
      <c r="H6720"/>
      <c r="I6720" s="20" t="s">
        <v>1786</v>
      </c>
    </row>
    <row r="6721" spans="1:9" x14ac:dyDescent="0.25">
      <c r="A6721" s="20" t="s">
        <v>35</v>
      </c>
      <c r="B6721" s="20" t="s">
        <v>659</v>
      </c>
      <c r="C6721" s="20" t="s">
        <v>1814</v>
      </c>
      <c r="D6721" t="s">
        <v>1761</v>
      </c>
      <c r="E6721"/>
      <c r="F6721"/>
      <c r="G6721" s="74" t="s">
        <v>1771</v>
      </c>
      <c r="H6721"/>
      <c r="I6721" s="20" t="s">
        <v>1786</v>
      </c>
    </row>
    <row r="6722" spans="1:9" x14ac:dyDescent="0.25">
      <c r="A6722" s="20" t="s">
        <v>35</v>
      </c>
      <c r="B6722" s="20" t="s">
        <v>659</v>
      </c>
      <c r="C6722" s="20" t="s">
        <v>1814</v>
      </c>
      <c r="D6722" t="s">
        <v>1762</v>
      </c>
      <c r="E6722"/>
      <c r="F6722"/>
      <c r="G6722" s="74" t="s">
        <v>1771</v>
      </c>
      <c r="H6722"/>
      <c r="I6722" s="20" t="s">
        <v>1786</v>
      </c>
    </row>
    <row r="6723" spans="1:9" x14ac:dyDescent="0.25">
      <c r="A6723" s="20" t="s">
        <v>35</v>
      </c>
      <c r="B6723" s="20" t="s">
        <v>659</v>
      </c>
      <c r="C6723" s="20" t="s">
        <v>1814</v>
      </c>
      <c r="D6723" t="s">
        <v>1763</v>
      </c>
      <c r="E6723"/>
      <c r="F6723"/>
      <c r="G6723" s="74" t="s">
        <v>1771</v>
      </c>
      <c r="H6723"/>
      <c r="I6723" s="20" t="s">
        <v>1786</v>
      </c>
    </row>
    <row r="6724" spans="1:9" x14ac:dyDescent="0.25">
      <c r="A6724" s="20" t="s">
        <v>35</v>
      </c>
      <c r="B6724" s="20" t="s">
        <v>659</v>
      </c>
      <c r="C6724" s="20" t="s">
        <v>1814</v>
      </c>
      <c r="D6724" t="s">
        <v>1764</v>
      </c>
      <c r="E6724"/>
      <c r="F6724"/>
      <c r="G6724" s="74" t="s">
        <v>1771</v>
      </c>
      <c r="H6724"/>
      <c r="I6724" s="20" t="s">
        <v>1786</v>
      </c>
    </row>
    <row r="6725" spans="1:9" x14ac:dyDescent="0.25">
      <c r="A6725" s="20" t="s">
        <v>35</v>
      </c>
      <c r="B6725" s="20" t="s">
        <v>659</v>
      </c>
      <c r="C6725" s="20" t="s">
        <v>1814</v>
      </c>
      <c r="D6725" t="s">
        <v>1765</v>
      </c>
      <c r="E6725"/>
      <c r="F6725"/>
      <c r="G6725" s="74" t="s">
        <v>1771</v>
      </c>
      <c r="H6725"/>
      <c r="I6725" s="20" t="s">
        <v>1788</v>
      </c>
    </row>
    <row r="6726" spans="1:9" x14ac:dyDescent="0.25">
      <c r="A6726" s="20" t="s">
        <v>35</v>
      </c>
      <c r="B6726" s="20" t="s">
        <v>659</v>
      </c>
      <c r="C6726" s="20" t="s">
        <v>1814</v>
      </c>
      <c r="D6726" t="s">
        <v>1766</v>
      </c>
      <c r="E6726"/>
      <c r="F6726"/>
      <c r="G6726" s="74" t="s">
        <v>1771</v>
      </c>
      <c r="H6726"/>
      <c r="I6726" s="20" t="s">
        <v>1786</v>
      </c>
    </row>
    <row r="6727" spans="1:9" x14ac:dyDescent="0.25">
      <c r="A6727" s="20" t="s">
        <v>35</v>
      </c>
      <c r="B6727" s="20" t="s">
        <v>659</v>
      </c>
      <c r="C6727" s="20" t="s">
        <v>1814</v>
      </c>
      <c r="D6727" t="s">
        <v>1335</v>
      </c>
      <c r="E6727"/>
      <c r="F6727"/>
      <c r="G6727" s="74" t="s">
        <v>1711</v>
      </c>
      <c r="H6727"/>
      <c r="I6727" s="20"/>
    </row>
    <row r="6728" spans="1:9" x14ac:dyDescent="0.25">
      <c r="A6728" s="20" t="s">
        <v>35</v>
      </c>
      <c r="B6728" s="20" t="s">
        <v>659</v>
      </c>
      <c r="C6728" s="20" t="s">
        <v>1814</v>
      </c>
      <c r="D6728" t="s">
        <v>1780</v>
      </c>
      <c r="E6728"/>
      <c r="F6728"/>
      <c r="G6728" s="72">
        <v>612600081335</v>
      </c>
      <c r="H6728"/>
      <c r="I6728" s="20" t="s">
        <v>1789</v>
      </c>
    </row>
    <row r="6729" spans="1:9" x14ac:dyDescent="0.25">
      <c r="A6729" s="20" t="s">
        <v>35</v>
      </c>
      <c r="B6729" s="20" t="s">
        <v>659</v>
      </c>
      <c r="C6729" s="20" t="s">
        <v>1814</v>
      </c>
      <c r="D6729" t="s">
        <v>1781</v>
      </c>
      <c r="E6729"/>
      <c r="F6729"/>
      <c r="G6729" s="72">
        <v>612600081334</v>
      </c>
      <c r="H6729"/>
      <c r="I6729" s="20" t="s">
        <v>1776</v>
      </c>
    </row>
    <row r="6730" spans="1:9" x14ac:dyDescent="0.25">
      <c r="A6730" s="20" t="s">
        <v>35</v>
      </c>
      <c r="B6730" s="20" t="s">
        <v>659</v>
      </c>
      <c r="C6730" s="20" t="s">
        <v>1814</v>
      </c>
      <c r="D6730" t="s">
        <v>1782</v>
      </c>
      <c r="E6730"/>
      <c r="F6730"/>
      <c r="G6730" s="76" t="s">
        <v>1784</v>
      </c>
      <c r="H6730"/>
      <c r="I6730" s="20" t="s">
        <v>1789</v>
      </c>
    </row>
    <row r="6731" spans="1:9" x14ac:dyDescent="0.25">
      <c r="A6731" s="20" t="s">
        <v>35</v>
      </c>
      <c r="B6731" s="20" t="s">
        <v>659</v>
      </c>
      <c r="C6731" s="20" t="s">
        <v>1814</v>
      </c>
      <c r="D6731" t="s">
        <v>1815</v>
      </c>
      <c r="E6731"/>
      <c r="F6731"/>
      <c r="G6731" s="74"/>
      <c r="H6731"/>
      <c r="I6731" s="20"/>
    </row>
    <row r="6732" spans="1:9" x14ac:dyDescent="0.25">
      <c r="A6732" s="20" t="s">
        <v>35</v>
      </c>
      <c r="B6732" s="20" t="s">
        <v>659</v>
      </c>
      <c r="C6732" s="20" t="s">
        <v>1814</v>
      </c>
      <c r="D6732" t="s">
        <v>1816</v>
      </c>
      <c r="E6732"/>
      <c r="F6732"/>
      <c r="G6732" s="74"/>
      <c r="H6732"/>
      <c r="I6732" s="20"/>
    </row>
    <row r="6733" spans="1:9" x14ac:dyDescent="0.25">
      <c r="A6733" s="20" t="s">
        <v>35</v>
      </c>
      <c r="B6733" s="20" t="s">
        <v>659</v>
      </c>
      <c r="C6733" s="20" t="s">
        <v>1814</v>
      </c>
      <c r="D6733" t="s">
        <v>1817</v>
      </c>
      <c r="E6733"/>
      <c r="F6733"/>
      <c r="G6733" s="74"/>
      <c r="H6733"/>
      <c r="I6733" s="20"/>
    </row>
    <row r="6734" spans="1:9" x14ac:dyDescent="0.25">
      <c r="A6734" s="20" t="s">
        <v>35</v>
      </c>
      <c r="B6734" s="20" t="s">
        <v>659</v>
      </c>
      <c r="C6734" s="20" t="s">
        <v>1814</v>
      </c>
      <c r="D6734" t="s">
        <v>1818</v>
      </c>
      <c r="E6734"/>
      <c r="F6734"/>
      <c r="G6734" s="74"/>
      <c r="H6734"/>
      <c r="I6734" s="20"/>
    </row>
    <row r="6735" spans="1:9" x14ac:dyDescent="0.25">
      <c r="A6735" s="20" t="s">
        <v>35</v>
      </c>
      <c r="B6735" s="20" t="s">
        <v>659</v>
      </c>
      <c r="C6735" s="20" t="s">
        <v>1814</v>
      </c>
      <c r="D6735" t="s">
        <v>1819</v>
      </c>
      <c r="E6735"/>
      <c r="F6735"/>
      <c r="G6735" s="74"/>
      <c r="H6735"/>
      <c r="I6735" s="20"/>
    </row>
    <row r="6736" spans="1:9" x14ac:dyDescent="0.25">
      <c r="A6736" s="20" t="s">
        <v>35</v>
      </c>
      <c r="B6736" s="20" t="s">
        <v>659</v>
      </c>
      <c r="C6736" s="20" t="s">
        <v>5</v>
      </c>
      <c r="D6736" t="s">
        <v>1730</v>
      </c>
      <c r="E6736"/>
      <c r="F6736"/>
      <c r="G6736" s="73"/>
      <c r="H6736"/>
      <c r="I6736" s="20"/>
    </row>
    <row r="6737" spans="1:9" x14ac:dyDescent="0.25">
      <c r="A6737" s="20" t="s">
        <v>35</v>
      </c>
      <c r="B6737" s="20" t="s">
        <v>659</v>
      </c>
      <c r="C6737" s="20" t="s">
        <v>5</v>
      </c>
      <c r="D6737" t="s">
        <v>1731</v>
      </c>
      <c r="E6737"/>
      <c r="F6737"/>
      <c r="G6737" s="74"/>
      <c r="H6737"/>
      <c r="I6737" s="20"/>
    </row>
    <row r="6738" spans="1:9" x14ac:dyDescent="0.25">
      <c r="A6738" s="20" t="s">
        <v>35</v>
      </c>
      <c r="B6738" s="20" t="s">
        <v>659</v>
      </c>
      <c r="C6738" s="20" t="s">
        <v>5</v>
      </c>
      <c r="D6738" t="s">
        <v>1732</v>
      </c>
      <c r="E6738"/>
      <c r="F6738"/>
      <c r="G6738" s="74"/>
      <c r="H6738"/>
      <c r="I6738" s="20"/>
    </row>
    <row r="6739" spans="1:9" x14ac:dyDescent="0.25">
      <c r="A6739" s="20" t="s">
        <v>35</v>
      </c>
      <c r="B6739" s="20" t="s">
        <v>659</v>
      </c>
      <c r="C6739" s="20" t="s">
        <v>5</v>
      </c>
      <c r="D6739" t="s">
        <v>856</v>
      </c>
      <c r="E6739"/>
      <c r="F6739"/>
      <c r="G6739" s="74" t="s">
        <v>1769</v>
      </c>
      <c r="H6739"/>
      <c r="I6739" s="20"/>
    </row>
    <row r="6740" spans="1:9" x14ac:dyDescent="0.25">
      <c r="A6740" s="20" t="s">
        <v>35</v>
      </c>
      <c r="B6740" s="20" t="s">
        <v>659</v>
      </c>
      <c r="C6740" s="20" t="s">
        <v>5</v>
      </c>
      <c r="D6740" t="s">
        <v>1737</v>
      </c>
      <c r="E6740"/>
      <c r="F6740"/>
      <c r="G6740" s="74"/>
      <c r="H6740"/>
      <c r="I6740" s="20"/>
    </row>
    <row r="6741" spans="1:9" x14ac:dyDescent="0.25">
      <c r="A6741" s="20" t="s">
        <v>35</v>
      </c>
      <c r="B6741" s="20" t="s">
        <v>659</v>
      </c>
      <c r="C6741" s="20" t="s">
        <v>5</v>
      </c>
      <c r="D6741" t="s">
        <v>1740</v>
      </c>
      <c r="E6741"/>
      <c r="F6741"/>
      <c r="G6741" s="74" t="s">
        <v>1770</v>
      </c>
      <c r="H6741"/>
      <c r="I6741" s="20"/>
    </row>
    <row r="6742" spans="1:9" x14ac:dyDescent="0.25">
      <c r="A6742" s="20" t="s">
        <v>35</v>
      </c>
      <c r="B6742" s="20" t="s">
        <v>659</v>
      </c>
      <c r="C6742" s="20" t="s">
        <v>5</v>
      </c>
      <c r="D6742" t="s">
        <v>1741</v>
      </c>
      <c r="E6742"/>
      <c r="F6742"/>
      <c r="G6742" s="74"/>
      <c r="H6742"/>
      <c r="I6742" s="20"/>
    </row>
    <row r="6743" spans="1:9" x14ac:dyDescent="0.25">
      <c r="A6743" s="20" t="s">
        <v>35</v>
      </c>
      <c r="B6743" s="20" t="s">
        <v>659</v>
      </c>
      <c r="C6743" s="20" t="s">
        <v>5</v>
      </c>
      <c r="D6743" t="s">
        <v>1742</v>
      </c>
      <c r="E6743"/>
      <c r="F6743"/>
      <c r="G6743" s="74"/>
      <c r="H6743"/>
      <c r="I6743" s="20"/>
    </row>
    <row r="6744" spans="1:9" x14ac:dyDescent="0.25">
      <c r="A6744" s="20" t="s">
        <v>35</v>
      </c>
      <c r="B6744" s="20" t="s">
        <v>659</v>
      </c>
      <c r="C6744" s="20" t="s">
        <v>5</v>
      </c>
      <c r="D6744" t="s">
        <v>1743</v>
      </c>
      <c r="E6744"/>
      <c r="F6744"/>
      <c r="G6744" s="74"/>
      <c r="H6744"/>
      <c r="I6744" s="20"/>
    </row>
    <row r="6745" spans="1:9" x14ac:dyDescent="0.25">
      <c r="A6745" s="20" t="s">
        <v>35</v>
      </c>
      <c r="B6745" s="20" t="s">
        <v>659</v>
      </c>
      <c r="C6745" s="20" t="s">
        <v>5</v>
      </c>
      <c r="D6745" t="s">
        <v>1744</v>
      </c>
      <c r="E6745"/>
      <c r="F6745"/>
      <c r="G6745" s="74"/>
      <c r="H6745"/>
      <c r="I6745" s="20"/>
    </row>
    <row r="6746" spans="1:9" x14ac:dyDescent="0.25">
      <c r="A6746" s="20" t="s">
        <v>35</v>
      </c>
      <c r="B6746" s="20" t="s">
        <v>659</v>
      </c>
      <c r="C6746" s="20" t="s">
        <v>5</v>
      </c>
      <c r="D6746" t="s">
        <v>1745</v>
      </c>
      <c r="E6746"/>
      <c r="F6746"/>
      <c r="G6746" s="74"/>
      <c r="H6746"/>
      <c r="I6746" s="20"/>
    </row>
    <row r="6747" spans="1:9" x14ac:dyDescent="0.25">
      <c r="A6747" s="20" t="s">
        <v>35</v>
      </c>
      <c r="B6747" s="20" t="s">
        <v>659</v>
      </c>
      <c r="C6747" s="20" t="s">
        <v>5</v>
      </c>
      <c r="D6747" t="s">
        <v>1746</v>
      </c>
      <c r="E6747"/>
      <c r="F6747"/>
      <c r="G6747" s="74"/>
      <c r="H6747"/>
      <c r="I6747" s="20"/>
    </row>
    <row r="6748" spans="1:9" x14ac:dyDescent="0.25">
      <c r="A6748" s="20" t="s">
        <v>35</v>
      </c>
      <c r="B6748" s="20" t="s">
        <v>659</v>
      </c>
      <c r="C6748" s="20" t="s">
        <v>5</v>
      </c>
      <c r="D6748" t="s">
        <v>1747</v>
      </c>
      <c r="E6748"/>
      <c r="F6748"/>
      <c r="G6748" s="74"/>
      <c r="H6748"/>
      <c r="I6748" s="20"/>
    </row>
    <row r="6749" spans="1:9" x14ac:dyDescent="0.25">
      <c r="A6749" s="20" t="s">
        <v>35</v>
      </c>
      <c r="B6749" s="20" t="s">
        <v>659</v>
      </c>
      <c r="C6749" s="20" t="s">
        <v>5</v>
      </c>
      <c r="D6749" t="s">
        <v>1748</v>
      </c>
      <c r="E6749"/>
      <c r="F6749"/>
      <c r="G6749" s="74"/>
      <c r="H6749"/>
      <c r="I6749" s="20"/>
    </row>
    <row r="6750" spans="1:9" x14ac:dyDescent="0.25">
      <c r="A6750" s="20" t="s">
        <v>35</v>
      </c>
      <c r="B6750" s="20" t="s">
        <v>659</v>
      </c>
      <c r="C6750" s="20" t="s">
        <v>5</v>
      </c>
      <c r="D6750" t="s">
        <v>1749</v>
      </c>
      <c r="E6750"/>
      <c r="F6750"/>
      <c r="G6750" s="74"/>
      <c r="H6750"/>
      <c r="I6750" s="20"/>
    </row>
    <row r="6751" spans="1:9" x14ac:dyDescent="0.25">
      <c r="A6751" s="20" t="s">
        <v>35</v>
      </c>
      <c r="B6751" s="20" t="s">
        <v>659</v>
      </c>
      <c r="C6751" s="20" t="s">
        <v>5</v>
      </c>
      <c r="D6751" t="s">
        <v>1751</v>
      </c>
      <c r="E6751"/>
      <c r="F6751"/>
      <c r="G6751" s="79"/>
      <c r="H6751"/>
      <c r="I6751" s="20"/>
    </row>
    <row r="6752" spans="1:9" x14ac:dyDescent="0.25">
      <c r="A6752" s="20" t="s">
        <v>35</v>
      </c>
      <c r="B6752" s="20" t="s">
        <v>659</v>
      </c>
      <c r="C6752" s="20" t="s">
        <v>5</v>
      </c>
      <c r="D6752" t="s">
        <v>1752</v>
      </c>
      <c r="E6752"/>
      <c r="F6752"/>
      <c r="G6752" s="79"/>
      <c r="H6752"/>
      <c r="I6752" s="20"/>
    </row>
    <row r="6753" spans="1:9" x14ac:dyDescent="0.25">
      <c r="A6753" s="20" t="s">
        <v>35</v>
      </c>
      <c r="B6753" s="20" t="s">
        <v>659</v>
      </c>
      <c r="C6753" s="20" t="s">
        <v>5</v>
      </c>
      <c r="D6753" t="s">
        <v>1753</v>
      </c>
      <c r="E6753"/>
      <c r="F6753"/>
      <c r="G6753" s="74"/>
      <c r="H6753"/>
      <c r="I6753" s="20"/>
    </row>
    <row r="6754" spans="1:9" x14ac:dyDescent="0.25">
      <c r="A6754" s="20" t="s">
        <v>35</v>
      </c>
      <c r="B6754" s="20" t="s">
        <v>659</v>
      </c>
      <c r="C6754" s="20" t="s">
        <v>5</v>
      </c>
      <c r="D6754" t="s">
        <v>1754</v>
      </c>
      <c r="E6754"/>
      <c r="F6754"/>
      <c r="G6754" s="79"/>
      <c r="H6754"/>
      <c r="I6754" s="20"/>
    </row>
    <row r="6755" spans="1:9" x14ac:dyDescent="0.25">
      <c r="A6755" s="20" t="s">
        <v>35</v>
      </c>
      <c r="B6755" s="20" t="s">
        <v>659</v>
      </c>
      <c r="C6755" s="20" t="s">
        <v>5</v>
      </c>
      <c r="D6755" t="s">
        <v>1755</v>
      </c>
      <c r="E6755"/>
      <c r="F6755"/>
      <c r="G6755" s="74"/>
      <c r="H6755"/>
      <c r="I6755" s="20"/>
    </row>
    <row r="6756" spans="1:9" x14ac:dyDescent="0.25">
      <c r="A6756" s="20" t="s">
        <v>35</v>
      </c>
      <c r="B6756" s="20" t="s">
        <v>659</v>
      </c>
      <c r="C6756" s="20" t="s">
        <v>5</v>
      </c>
      <c r="D6756" t="s">
        <v>1756</v>
      </c>
      <c r="E6756"/>
      <c r="F6756"/>
      <c r="G6756" s="74"/>
      <c r="H6756"/>
      <c r="I6756" s="20"/>
    </row>
    <row r="6757" spans="1:9" x14ac:dyDescent="0.25">
      <c r="A6757" s="20" t="s">
        <v>35</v>
      </c>
      <c r="B6757" s="20" t="s">
        <v>659</v>
      </c>
      <c r="C6757" s="20" t="s">
        <v>5</v>
      </c>
      <c r="D6757" t="s">
        <v>1757</v>
      </c>
      <c r="E6757"/>
      <c r="F6757"/>
      <c r="G6757" s="79"/>
      <c r="H6757"/>
      <c r="I6757" s="20"/>
    </row>
    <row r="6758" spans="1:9" x14ac:dyDescent="0.25">
      <c r="A6758" s="20" t="s">
        <v>35</v>
      </c>
      <c r="B6758" s="20" t="s">
        <v>659</v>
      </c>
      <c r="C6758" s="20" t="s">
        <v>5</v>
      </c>
      <c r="D6758" t="s">
        <v>1285</v>
      </c>
      <c r="E6758"/>
      <c r="F6758"/>
      <c r="G6758" s="86" t="s">
        <v>1768</v>
      </c>
      <c r="H6758" s="12" t="s">
        <v>101</v>
      </c>
      <c r="I6758" s="20">
        <v>28</v>
      </c>
    </row>
    <row r="6759" spans="1:9" x14ac:dyDescent="0.25">
      <c r="A6759" s="20" t="s">
        <v>35</v>
      </c>
      <c r="B6759" s="20" t="s">
        <v>659</v>
      </c>
      <c r="C6759" s="20" t="s">
        <v>5</v>
      </c>
      <c r="D6759" t="s">
        <v>1607</v>
      </c>
      <c r="E6759"/>
      <c r="F6759"/>
      <c r="G6759" s="87">
        <v>61000070005</v>
      </c>
      <c r="H6759" t="s">
        <v>96</v>
      </c>
      <c r="I6759" s="20">
        <v>2</v>
      </c>
    </row>
    <row r="6760" spans="1:9" x14ac:dyDescent="0.25">
      <c r="A6760" s="20" t="s">
        <v>35</v>
      </c>
      <c r="B6760" s="20" t="s">
        <v>659</v>
      </c>
      <c r="C6760" s="20" t="s">
        <v>5</v>
      </c>
      <c r="D6760" t="s">
        <v>1773</v>
      </c>
      <c r="E6760"/>
      <c r="F6760"/>
      <c r="G6760" s="73"/>
      <c r="H6760"/>
      <c r="I6760" s="20"/>
    </row>
    <row r="6761" spans="1:9" x14ac:dyDescent="0.25">
      <c r="A6761" s="20" t="s">
        <v>35</v>
      </c>
      <c r="B6761" s="20" t="s">
        <v>659</v>
      </c>
      <c r="C6761" s="20" t="s">
        <v>5</v>
      </c>
      <c r="D6761" t="s">
        <v>1774</v>
      </c>
      <c r="E6761"/>
      <c r="F6761"/>
      <c r="G6761" s="79"/>
      <c r="H6761"/>
      <c r="I6761" s="20"/>
    </row>
    <row r="6762" spans="1:9" x14ac:dyDescent="0.25">
      <c r="A6762" s="20" t="s">
        <v>35</v>
      </c>
      <c r="B6762" s="20" t="s">
        <v>659</v>
      </c>
      <c r="C6762" s="20" t="s">
        <v>5</v>
      </c>
      <c r="D6762" t="s">
        <v>1775</v>
      </c>
      <c r="E6762"/>
      <c r="F6762"/>
      <c r="G6762" s="79"/>
      <c r="H6762"/>
      <c r="I6762" s="20"/>
    </row>
    <row r="6763" spans="1:9" ht="25.5" x14ac:dyDescent="0.25">
      <c r="A6763" s="20" t="s">
        <v>35</v>
      </c>
      <c r="B6763" s="20" t="s">
        <v>659</v>
      </c>
      <c r="C6763" s="20" t="s">
        <v>5</v>
      </c>
      <c r="D6763" t="s">
        <v>1777</v>
      </c>
      <c r="E6763"/>
      <c r="F6763"/>
      <c r="G6763" s="74" t="s">
        <v>1783</v>
      </c>
      <c r="H6763"/>
      <c r="I6763" s="20" t="s">
        <v>1785</v>
      </c>
    </row>
    <row r="6764" spans="1:9" x14ac:dyDescent="0.25">
      <c r="A6764" s="20" t="s">
        <v>35</v>
      </c>
      <c r="B6764" s="20" t="s">
        <v>659</v>
      </c>
      <c r="C6764" s="20" t="s">
        <v>5</v>
      </c>
      <c r="D6764" t="s">
        <v>1778</v>
      </c>
      <c r="E6764"/>
      <c r="F6764"/>
      <c r="G6764" s="74" t="s">
        <v>1771</v>
      </c>
      <c r="H6764"/>
      <c r="I6764" s="20" t="s">
        <v>1786</v>
      </c>
    </row>
    <row r="6765" spans="1:9" x14ac:dyDescent="0.25">
      <c r="A6765" s="20" t="s">
        <v>35</v>
      </c>
      <c r="B6765" s="20" t="s">
        <v>659</v>
      </c>
      <c r="C6765" s="20" t="s">
        <v>5</v>
      </c>
      <c r="D6765" t="s">
        <v>1779</v>
      </c>
      <c r="E6765"/>
      <c r="F6765"/>
      <c r="G6765" s="74" t="s">
        <v>1771</v>
      </c>
      <c r="H6765"/>
      <c r="I6765" s="20" t="s">
        <v>1787</v>
      </c>
    </row>
    <row r="6766" spans="1:9" x14ac:dyDescent="0.25">
      <c r="A6766" s="20" t="s">
        <v>35</v>
      </c>
      <c r="B6766" s="20" t="s">
        <v>659</v>
      </c>
      <c r="C6766" s="20" t="s">
        <v>5</v>
      </c>
      <c r="D6766" t="s">
        <v>1758</v>
      </c>
      <c r="E6766"/>
      <c r="F6766"/>
      <c r="G6766" s="74" t="s">
        <v>1771</v>
      </c>
      <c r="H6766"/>
      <c r="I6766" s="20" t="s">
        <v>1787</v>
      </c>
    </row>
    <row r="6767" spans="1:9" x14ac:dyDescent="0.25">
      <c r="A6767" s="20" t="s">
        <v>35</v>
      </c>
      <c r="B6767" s="20" t="s">
        <v>659</v>
      </c>
      <c r="C6767" s="20" t="s">
        <v>5</v>
      </c>
      <c r="D6767" t="s">
        <v>1759</v>
      </c>
      <c r="E6767"/>
      <c r="F6767"/>
      <c r="G6767" s="74" t="s">
        <v>1771</v>
      </c>
      <c r="H6767"/>
      <c r="I6767" s="20" t="s">
        <v>1788</v>
      </c>
    </row>
    <row r="6768" spans="1:9" x14ac:dyDescent="0.25">
      <c r="A6768" s="20" t="s">
        <v>35</v>
      </c>
      <c r="B6768" s="20" t="s">
        <v>659</v>
      </c>
      <c r="C6768" s="20" t="s">
        <v>5</v>
      </c>
      <c r="D6768" t="s">
        <v>1760</v>
      </c>
      <c r="E6768"/>
      <c r="F6768"/>
      <c r="G6768" s="74" t="s">
        <v>1771</v>
      </c>
      <c r="H6768"/>
      <c r="I6768" s="20" t="s">
        <v>1788</v>
      </c>
    </row>
    <row r="6769" spans="1:9" x14ac:dyDescent="0.25">
      <c r="A6769" s="20" t="s">
        <v>35</v>
      </c>
      <c r="B6769" s="20" t="s">
        <v>659</v>
      </c>
      <c r="C6769" s="20" t="s">
        <v>5</v>
      </c>
      <c r="D6769" t="s">
        <v>1761</v>
      </c>
      <c r="E6769"/>
      <c r="F6769"/>
      <c r="G6769" s="74" t="s">
        <v>1771</v>
      </c>
      <c r="H6769"/>
      <c r="I6769" s="20" t="s">
        <v>1786</v>
      </c>
    </row>
    <row r="6770" spans="1:9" x14ac:dyDescent="0.25">
      <c r="A6770" s="20" t="s">
        <v>35</v>
      </c>
      <c r="B6770" s="20" t="s">
        <v>659</v>
      </c>
      <c r="C6770" s="20" t="s">
        <v>5</v>
      </c>
      <c r="D6770" t="s">
        <v>1761</v>
      </c>
      <c r="E6770"/>
      <c r="F6770"/>
      <c r="G6770" s="74" t="s">
        <v>1771</v>
      </c>
      <c r="H6770"/>
      <c r="I6770" s="20" t="s">
        <v>1786</v>
      </c>
    </row>
    <row r="6771" spans="1:9" x14ac:dyDescent="0.25">
      <c r="A6771" s="20" t="s">
        <v>35</v>
      </c>
      <c r="B6771" s="20" t="s">
        <v>659</v>
      </c>
      <c r="C6771" s="20" t="s">
        <v>5</v>
      </c>
      <c r="D6771" t="s">
        <v>1762</v>
      </c>
      <c r="E6771"/>
      <c r="F6771"/>
      <c r="G6771" s="74" t="s">
        <v>1771</v>
      </c>
      <c r="H6771"/>
      <c r="I6771" s="20" t="s">
        <v>1786</v>
      </c>
    </row>
    <row r="6772" spans="1:9" x14ac:dyDescent="0.25">
      <c r="A6772" s="20" t="s">
        <v>35</v>
      </c>
      <c r="B6772" s="20" t="s">
        <v>659</v>
      </c>
      <c r="C6772" s="20" t="s">
        <v>5</v>
      </c>
      <c r="D6772" t="s">
        <v>1763</v>
      </c>
      <c r="E6772"/>
      <c r="F6772"/>
      <c r="G6772" s="74" t="s">
        <v>1771</v>
      </c>
      <c r="H6772"/>
      <c r="I6772" s="20" t="s">
        <v>1786</v>
      </c>
    </row>
    <row r="6773" spans="1:9" x14ac:dyDescent="0.25">
      <c r="A6773" s="20" t="s">
        <v>35</v>
      </c>
      <c r="B6773" s="20" t="s">
        <v>659</v>
      </c>
      <c r="C6773" s="20" t="s">
        <v>5</v>
      </c>
      <c r="D6773" t="s">
        <v>1764</v>
      </c>
      <c r="E6773"/>
      <c r="F6773"/>
      <c r="G6773" s="74" t="s">
        <v>1771</v>
      </c>
      <c r="H6773"/>
      <c r="I6773" s="20" t="s">
        <v>1786</v>
      </c>
    </row>
    <row r="6774" spans="1:9" x14ac:dyDescent="0.25">
      <c r="A6774" s="20" t="s">
        <v>35</v>
      </c>
      <c r="B6774" s="20" t="s">
        <v>659</v>
      </c>
      <c r="C6774" s="20" t="s">
        <v>5</v>
      </c>
      <c r="D6774" t="s">
        <v>1765</v>
      </c>
      <c r="E6774"/>
      <c r="F6774"/>
      <c r="G6774" s="74" t="s">
        <v>1771</v>
      </c>
      <c r="H6774"/>
      <c r="I6774" s="20" t="s">
        <v>1788</v>
      </c>
    </row>
    <row r="6775" spans="1:9" x14ac:dyDescent="0.25">
      <c r="A6775" s="20" t="s">
        <v>35</v>
      </c>
      <c r="B6775" s="20" t="s">
        <v>659</v>
      </c>
      <c r="C6775" s="20" t="s">
        <v>5</v>
      </c>
      <c r="D6775" t="s">
        <v>1766</v>
      </c>
      <c r="E6775"/>
      <c r="F6775"/>
      <c r="G6775" s="74" t="s">
        <v>1771</v>
      </c>
      <c r="H6775"/>
      <c r="I6775" s="20" t="s">
        <v>1786</v>
      </c>
    </row>
    <row r="6776" spans="1:9" x14ac:dyDescent="0.25">
      <c r="A6776" s="20" t="s">
        <v>35</v>
      </c>
      <c r="B6776" s="20" t="s">
        <v>659</v>
      </c>
      <c r="C6776" s="20" t="s">
        <v>5</v>
      </c>
      <c r="D6776" t="s">
        <v>1767</v>
      </c>
      <c r="E6776"/>
      <c r="F6776"/>
      <c r="G6776" s="74" t="s">
        <v>1771</v>
      </c>
      <c r="H6776"/>
      <c r="I6776" s="20" t="s">
        <v>1788</v>
      </c>
    </row>
    <row r="6777" spans="1:9" x14ac:dyDescent="0.25">
      <c r="A6777" s="20" t="s">
        <v>35</v>
      </c>
      <c r="B6777" s="20" t="s">
        <v>659</v>
      </c>
      <c r="C6777" s="20" t="s">
        <v>5</v>
      </c>
      <c r="D6777" t="s">
        <v>1335</v>
      </c>
      <c r="E6777"/>
      <c r="F6777"/>
      <c r="G6777" s="74" t="s">
        <v>1711</v>
      </c>
      <c r="H6777"/>
      <c r="I6777" s="20"/>
    </row>
    <row r="6778" spans="1:9" x14ac:dyDescent="0.25">
      <c r="A6778" s="20" t="s">
        <v>35</v>
      </c>
      <c r="B6778" s="20" t="s">
        <v>659</v>
      </c>
      <c r="C6778" s="20" t="s">
        <v>5</v>
      </c>
      <c r="D6778" t="s">
        <v>1780</v>
      </c>
      <c r="E6778"/>
      <c r="F6778"/>
      <c r="G6778" s="84">
        <v>612600081335</v>
      </c>
      <c r="H6778" t="s">
        <v>96</v>
      </c>
      <c r="I6778" s="20">
        <v>1</v>
      </c>
    </row>
    <row r="6779" spans="1:9" x14ac:dyDescent="0.25">
      <c r="A6779" s="20" t="s">
        <v>35</v>
      </c>
      <c r="B6779" s="20" t="s">
        <v>659</v>
      </c>
      <c r="C6779" s="20" t="s">
        <v>5</v>
      </c>
      <c r="D6779" t="s">
        <v>1781</v>
      </c>
      <c r="E6779"/>
      <c r="F6779"/>
      <c r="G6779" s="84">
        <v>612600081334</v>
      </c>
      <c r="H6779" t="s">
        <v>96</v>
      </c>
      <c r="I6779" s="20">
        <v>2</v>
      </c>
    </row>
    <row r="6780" spans="1:9" x14ac:dyDescent="0.25">
      <c r="A6780" s="20" t="s">
        <v>35</v>
      </c>
      <c r="B6780" s="20" t="s">
        <v>659</v>
      </c>
      <c r="C6780" s="20" t="s">
        <v>5</v>
      </c>
      <c r="D6780" t="s">
        <v>1790</v>
      </c>
      <c r="E6780"/>
      <c r="F6780"/>
      <c r="G6780" s="87" t="s">
        <v>1784</v>
      </c>
      <c r="H6780" t="s">
        <v>96</v>
      </c>
      <c r="I6780" s="20">
        <v>1</v>
      </c>
    </row>
    <row r="6781" spans="1:9" x14ac:dyDescent="0.25">
      <c r="A6781" s="20" t="s">
        <v>35</v>
      </c>
      <c r="B6781" s="20" t="s">
        <v>659</v>
      </c>
      <c r="C6781" s="20" t="s">
        <v>5</v>
      </c>
      <c r="D6781" t="s">
        <v>1791</v>
      </c>
      <c r="E6781"/>
      <c r="F6781"/>
      <c r="G6781" s="86" t="s">
        <v>1532</v>
      </c>
      <c r="H6781" s="12" t="s">
        <v>101</v>
      </c>
      <c r="I6781" s="20">
        <v>45</v>
      </c>
    </row>
    <row r="6782" spans="1:9" x14ac:dyDescent="0.25">
      <c r="A6782" s="20" t="s">
        <v>35</v>
      </c>
      <c r="B6782" s="20" t="s">
        <v>659</v>
      </c>
      <c r="C6782" s="20" t="s">
        <v>5</v>
      </c>
      <c r="D6782" t="s">
        <v>1792</v>
      </c>
      <c r="E6782"/>
      <c r="F6782"/>
      <c r="G6782" s="73"/>
      <c r="H6782"/>
      <c r="I6782" s="20"/>
    </row>
    <row r="6783" spans="1:9" x14ac:dyDescent="0.25">
      <c r="A6783" s="20" t="s">
        <v>35</v>
      </c>
      <c r="B6783" s="20" t="s">
        <v>659</v>
      </c>
      <c r="C6783" s="20" t="s">
        <v>5</v>
      </c>
      <c r="D6783" t="s">
        <v>1793</v>
      </c>
      <c r="E6783"/>
      <c r="F6783"/>
      <c r="G6783" s="74"/>
      <c r="H6783"/>
      <c r="I6783" s="20"/>
    </row>
    <row r="6784" spans="1:9" x14ac:dyDescent="0.25">
      <c r="A6784" s="20" t="s">
        <v>35</v>
      </c>
      <c r="B6784" s="20" t="s">
        <v>659</v>
      </c>
      <c r="C6784" s="20" t="s">
        <v>5</v>
      </c>
      <c r="D6784" t="s">
        <v>1794</v>
      </c>
      <c r="E6784"/>
      <c r="F6784"/>
      <c r="G6784" s="84">
        <v>612600114993</v>
      </c>
      <c r="H6784" t="s">
        <v>96</v>
      </c>
      <c r="I6784" s="20">
        <v>1</v>
      </c>
    </row>
    <row r="6785" spans="1:9" x14ac:dyDescent="0.25">
      <c r="A6785" s="20" t="s">
        <v>35</v>
      </c>
      <c r="B6785" s="20" t="s">
        <v>659</v>
      </c>
      <c r="C6785" s="20" t="s">
        <v>5</v>
      </c>
      <c r="D6785" t="s">
        <v>1795</v>
      </c>
      <c r="E6785"/>
      <c r="F6785"/>
      <c r="G6785" s="86" t="s">
        <v>1770</v>
      </c>
      <c r="H6785" t="s">
        <v>96</v>
      </c>
      <c r="I6785" s="20">
        <v>1</v>
      </c>
    </row>
    <row r="6786" spans="1:9" x14ac:dyDescent="0.25">
      <c r="A6786" s="20" t="s">
        <v>35</v>
      </c>
      <c r="B6786" s="20" t="s">
        <v>659</v>
      </c>
      <c r="C6786" s="20" t="s">
        <v>5</v>
      </c>
      <c r="D6786" t="s">
        <v>1798</v>
      </c>
      <c r="E6786"/>
      <c r="F6786"/>
      <c r="G6786" s="88">
        <v>803164217</v>
      </c>
      <c r="H6786" t="s">
        <v>96</v>
      </c>
      <c r="I6786" s="20">
        <v>1</v>
      </c>
    </row>
    <row r="6787" spans="1:9" x14ac:dyDescent="0.25">
      <c r="A6787" s="20" t="s">
        <v>35</v>
      </c>
      <c r="B6787" s="20" t="s">
        <v>659</v>
      </c>
      <c r="C6787" s="20" t="s">
        <v>5</v>
      </c>
      <c r="D6787" t="s">
        <v>1799</v>
      </c>
      <c r="E6787"/>
      <c r="F6787"/>
      <c r="G6787" s="86" t="s">
        <v>106</v>
      </c>
      <c r="H6787" s="12" t="s">
        <v>101</v>
      </c>
      <c r="I6787" s="20">
        <v>208</v>
      </c>
    </row>
    <row r="6788" spans="1:9" x14ac:dyDescent="0.25">
      <c r="A6788" s="20" t="s">
        <v>35</v>
      </c>
      <c r="B6788" s="20" t="s">
        <v>659</v>
      </c>
      <c r="C6788" s="20" t="s">
        <v>5</v>
      </c>
      <c r="D6788" t="s">
        <v>1800</v>
      </c>
      <c r="E6788"/>
      <c r="F6788"/>
      <c r="G6788" s="80" t="s">
        <v>1811</v>
      </c>
      <c r="H6788" t="s">
        <v>96</v>
      </c>
      <c r="I6788" s="20">
        <v>1</v>
      </c>
    </row>
    <row r="6789" spans="1:9" x14ac:dyDescent="0.25">
      <c r="A6789" s="20" t="s">
        <v>35</v>
      </c>
      <c r="B6789" s="20" t="s">
        <v>659</v>
      </c>
      <c r="C6789" s="20" t="s">
        <v>5</v>
      </c>
      <c r="D6789" t="s">
        <v>1801</v>
      </c>
      <c r="E6789"/>
      <c r="F6789"/>
      <c r="G6789" s="86" t="s">
        <v>1812</v>
      </c>
      <c r="H6789" t="s">
        <v>96</v>
      </c>
      <c r="I6789" s="20">
        <v>1</v>
      </c>
    </row>
    <row r="6790" spans="1:9" x14ac:dyDescent="0.25">
      <c r="A6790" s="20" t="s">
        <v>35</v>
      </c>
      <c r="B6790" s="20" t="s">
        <v>659</v>
      </c>
      <c r="C6790" s="20" t="s">
        <v>5</v>
      </c>
      <c r="D6790" t="s">
        <v>1625</v>
      </c>
      <c r="E6790"/>
      <c r="F6790"/>
      <c r="G6790" s="86" t="s">
        <v>1813</v>
      </c>
      <c r="H6790" t="s">
        <v>96</v>
      </c>
      <c r="I6790" s="20">
        <v>1</v>
      </c>
    </row>
    <row r="6791" spans="1:9" x14ac:dyDescent="0.25">
      <c r="A6791" s="20" t="s">
        <v>35</v>
      </c>
      <c r="B6791" s="20" t="s">
        <v>659</v>
      </c>
      <c r="C6791" s="20" t="s">
        <v>5</v>
      </c>
      <c r="D6791" t="s">
        <v>1802</v>
      </c>
      <c r="E6791"/>
      <c r="F6791"/>
      <c r="G6791" s="88" t="s">
        <v>760</v>
      </c>
      <c r="H6791" s="12" t="s">
        <v>101</v>
      </c>
      <c r="I6791" s="20">
        <v>60</v>
      </c>
    </row>
    <row r="6792" spans="1:9" x14ac:dyDescent="0.25">
      <c r="A6792" s="20" t="s">
        <v>35</v>
      </c>
      <c r="B6792" s="20" t="s">
        <v>659</v>
      </c>
      <c r="C6792" s="20" t="s">
        <v>5</v>
      </c>
      <c r="D6792" t="s">
        <v>1803</v>
      </c>
      <c r="E6792"/>
      <c r="F6792"/>
      <c r="G6792" s="73"/>
      <c r="H6792"/>
      <c r="I6792" s="20"/>
    </row>
    <row r="6793" spans="1:9" x14ac:dyDescent="0.25">
      <c r="A6793" s="20" t="s">
        <v>35</v>
      </c>
      <c r="B6793" s="20" t="s">
        <v>659</v>
      </c>
      <c r="C6793" s="20" t="s">
        <v>5</v>
      </c>
      <c r="D6793" t="s">
        <v>1804</v>
      </c>
      <c r="E6793"/>
      <c r="F6793"/>
      <c r="G6793" s="74"/>
      <c r="H6793"/>
      <c r="I6793" s="20"/>
    </row>
    <row r="6794" spans="1:9" x14ac:dyDescent="0.25">
      <c r="A6794" s="20" t="s">
        <v>35</v>
      </c>
      <c r="B6794" s="20" t="s">
        <v>659</v>
      </c>
      <c r="C6794" s="20" t="s">
        <v>5</v>
      </c>
      <c r="D6794" t="s">
        <v>1805</v>
      </c>
      <c r="E6794"/>
      <c r="F6794"/>
      <c r="G6794" s="80"/>
      <c r="H6794"/>
      <c r="I6794" s="20"/>
    </row>
    <row r="6795" spans="1:9" x14ac:dyDescent="0.25">
      <c r="A6795" s="20" t="s">
        <v>35</v>
      </c>
      <c r="B6795" s="20" t="s">
        <v>659</v>
      </c>
      <c r="C6795" s="20" t="s">
        <v>5</v>
      </c>
      <c r="D6795" t="s">
        <v>1806</v>
      </c>
      <c r="E6795"/>
      <c r="F6795"/>
      <c r="G6795" s="74"/>
      <c r="H6795"/>
      <c r="I6795" s="20"/>
    </row>
    <row r="6796" spans="1:9" x14ac:dyDescent="0.25">
      <c r="A6796" s="20" t="s">
        <v>35</v>
      </c>
      <c r="B6796" s="20" t="s">
        <v>659</v>
      </c>
      <c r="C6796" s="20" t="s">
        <v>5</v>
      </c>
      <c r="D6796" t="s">
        <v>1807</v>
      </c>
      <c r="E6796"/>
      <c r="F6796"/>
      <c r="G6796" s="74"/>
      <c r="H6796"/>
      <c r="I6796" s="20"/>
    </row>
    <row r="6797" spans="1:9" x14ac:dyDescent="0.25">
      <c r="A6797" s="20" t="s">
        <v>35</v>
      </c>
      <c r="B6797" s="20" t="s">
        <v>659</v>
      </c>
      <c r="C6797" s="20" t="s">
        <v>5</v>
      </c>
      <c r="D6797" t="s">
        <v>1806</v>
      </c>
      <c r="E6797"/>
      <c r="F6797"/>
      <c r="G6797" s="74"/>
      <c r="H6797"/>
      <c r="I6797" s="20"/>
    </row>
    <row r="6798" spans="1:9" x14ac:dyDescent="0.25">
      <c r="A6798" s="20" t="s">
        <v>35</v>
      </c>
      <c r="B6798" s="20" t="s">
        <v>659</v>
      </c>
      <c r="C6798" s="20" t="s">
        <v>5</v>
      </c>
      <c r="D6798" t="s">
        <v>1807</v>
      </c>
      <c r="E6798"/>
      <c r="F6798"/>
      <c r="G6798" s="74"/>
      <c r="H6798"/>
      <c r="I6798" s="20"/>
    </row>
    <row r="6799" spans="1:9" x14ac:dyDescent="0.25">
      <c r="A6799" s="20" t="s">
        <v>35</v>
      </c>
      <c r="B6799" s="20" t="s">
        <v>659</v>
      </c>
      <c r="C6799" s="20" t="s">
        <v>5</v>
      </c>
      <c r="D6799" t="s">
        <v>1808</v>
      </c>
      <c r="E6799"/>
      <c r="F6799"/>
      <c r="G6799" s="74"/>
      <c r="H6799"/>
      <c r="I6799" s="20"/>
    </row>
    <row r="6800" spans="1:9" x14ac:dyDescent="0.25">
      <c r="A6800" s="20" t="s">
        <v>35</v>
      </c>
      <c r="B6800" s="20" t="s">
        <v>659</v>
      </c>
      <c r="C6800" s="20" t="s">
        <v>5</v>
      </c>
      <c r="D6800" t="s">
        <v>1809</v>
      </c>
      <c r="E6800"/>
      <c r="F6800"/>
      <c r="G6800" s="74"/>
      <c r="H6800"/>
      <c r="I6800" s="20"/>
    </row>
    <row r="6801" spans="1:9" x14ac:dyDescent="0.25">
      <c r="A6801" s="20" t="s">
        <v>35</v>
      </c>
      <c r="B6801" s="20" t="s">
        <v>659</v>
      </c>
      <c r="C6801" s="20" t="s">
        <v>5</v>
      </c>
      <c r="D6801" t="s">
        <v>1810</v>
      </c>
      <c r="E6801"/>
      <c r="F6801"/>
      <c r="G6801" s="74"/>
      <c r="H6801"/>
      <c r="I6801" s="20"/>
    </row>
    <row r="6802" spans="1:9" x14ac:dyDescent="0.25">
      <c r="A6802" s="20" t="s">
        <v>35</v>
      </c>
      <c r="B6802" s="20" t="s">
        <v>659</v>
      </c>
      <c r="C6802" s="20" t="s">
        <v>5</v>
      </c>
      <c r="D6802" t="s">
        <v>1820</v>
      </c>
      <c r="E6802"/>
      <c r="F6802"/>
      <c r="G6802" s="86" t="s">
        <v>979</v>
      </c>
      <c r="H6802" s="12" t="s">
        <v>101</v>
      </c>
      <c r="I6802" s="20">
        <v>50</v>
      </c>
    </row>
    <row r="6803" spans="1:9" x14ac:dyDescent="0.25">
      <c r="A6803" s="20" t="s">
        <v>35</v>
      </c>
      <c r="B6803" s="20" t="s">
        <v>659</v>
      </c>
      <c r="C6803" s="20" t="s">
        <v>5</v>
      </c>
      <c r="D6803" t="s">
        <v>1821</v>
      </c>
      <c r="E6803"/>
      <c r="F6803"/>
      <c r="G6803" s="88" t="s">
        <v>1823</v>
      </c>
      <c r="H6803" s="12" t="s">
        <v>101</v>
      </c>
      <c r="I6803" s="20">
        <v>6</v>
      </c>
    </row>
    <row r="6804" spans="1:9" x14ac:dyDescent="0.25">
      <c r="A6804" s="20" t="s">
        <v>35</v>
      </c>
      <c r="B6804" s="20" t="s">
        <v>659</v>
      </c>
      <c r="C6804" s="20" t="s">
        <v>5</v>
      </c>
      <c r="D6804" t="s">
        <v>1822</v>
      </c>
      <c r="E6804"/>
      <c r="F6804"/>
      <c r="G6804" s="84">
        <v>612600061349</v>
      </c>
      <c r="H6804" t="s">
        <v>96</v>
      </c>
      <c r="I6804" s="20">
        <v>1</v>
      </c>
    </row>
    <row r="6805" spans="1:9" x14ac:dyDescent="0.25">
      <c r="A6805" s="20" t="s">
        <v>1</v>
      </c>
      <c r="B6805" s="20" t="s">
        <v>658</v>
      </c>
      <c r="C6805" s="20" t="s">
        <v>6</v>
      </c>
      <c r="D6805" t="s">
        <v>1824</v>
      </c>
      <c r="E6805"/>
      <c r="F6805"/>
      <c r="G6805"/>
      <c r="H6805"/>
      <c r="I6805" s="20"/>
    </row>
    <row r="6806" spans="1:9" x14ac:dyDescent="0.25">
      <c r="A6806" s="20" t="s">
        <v>1</v>
      </c>
      <c r="B6806" s="20" t="s">
        <v>658</v>
      </c>
      <c r="C6806" s="20" t="s">
        <v>6</v>
      </c>
      <c r="D6806" t="s">
        <v>1825</v>
      </c>
      <c r="E6806"/>
      <c r="F6806"/>
      <c r="G6806"/>
      <c r="H6806"/>
      <c r="I6806" s="20"/>
    </row>
    <row r="6807" spans="1:9" x14ac:dyDescent="0.25">
      <c r="A6807" s="20" t="s">
        <v>1</v>
      </c>
      <c r="B6807" s="20" t="s">
        <v>658</v>
      </c>
      <c r="C6807" s="20" t="s">
        <v>6</v>
      </c>
      <c r="D6807" t="s">
        <v>1826</v>
      </c>
      <c r="E6807"/>
      <c r="F6807"/>
      <c r="G6807"/>
      <c r="H6807"/>
      <c r="I6807" s="20"/>
    </row>
    <row r="6808" spans="1:9" x14ac:dyDescent="0.25">
      <c r="A6808" s="20" t="s">
        <v>1</v>
      </c>
      <c r="B6808" s="20" t="s">
        <v>658</v>
      </c>
      <c r="C6808" s="20" t="s">
        <v>6</v>
      </c>
      <c r="D6808" t="s">
        <v>1827</v>
      </c>
      <c r="E6808"/>
      <c r="F6808"/>
      <c r="G6808"/>
      <c r="H6808"/>
      <c r="I6808" s="20"/>
    </row>
    <row r="6809" spans="1:9" x14ac:dyDescent="0.25">
      <c r="A6809" s="20" t="s">
        <v>1</v>
      </c>
      <c r="B6809" s="20" t="s">
        <v>658</v>
      </c>
      <c r="C6809" s="20" t="s">
        <v>6</v>
      </c>
      <c r="D6809" t="s">
        <v>1828</v>
      </c>
      <c r="E6809"/>
      <c r="F6809"/>
      <c r="G6809"/>
      <c r="H6809"/>
      <c r="I6809" s="20"/>
    </row>
    <row r="6810" spans="1:9" x14ac:dyDescent="0.25">
      <c r="A6810" s="20" t="s">
        <v>1</v>
      </c>
      <c r="B6810" s="20" t="s">
        <v>658</v>
      </c>
      <c r="C6810" s="20" t="s">
        <v>6</v>
      </c>
      <c r="D6810" t="s">
        <v>1229</v>
      </c>
      <c r="E6810"/>
      <c r="F6810"/>
      <c r="G6810" t="s">
        <v>1932</v>
      </c>
      <c r="H6810"/>
      <c r="I6810" s="20"/>
    </row>
    <row r="6811" spans="1:9" x14ac:dyDescent="0.25">
      <c r="A6811" s="20" t="s">
        <v>1</v>
      </c>
      <c r="B6811" s="20" t="s">
        <v>658</v>
      </c>
      <c r="C6811" s="20" t="s">
        <v>6</v>
      </c>
      <c r="D6811" t="s">
        <v>1829</v>
      </c>
      <c r="E6811"/>
      <c r="F6811"/>
      <c r="G6811" t="s">
        <v>1864</v>
      </c>
      <c r="H6811"/>
      <c r="I6811" s="20"/>
    </row>
    <row r="6812" spans="1:9" x14ac:dyDescent="0.25">
      <c r="A6812" s="20" t="s">
        <v>1</v>
      </c>
      <c r="B6812" s="20" t="s">
        <v>658</v>
      </c>
      <c r="C6812" s="20" t="s">
        <v>6</v>
      </c>
      <c r="D6812" t="s">
        <v>1830</v>
      </c>
      <c r="E6812"/>
      <c r="F6812"/>
      <c r="G6812"/>
      <c r="H6812"/>
      <c r="I6812" s="20"/>
    </row>
    <row r="6813" spans="1:9" x14ac:dyDescent="0.25">
      <c r="A6813" s="20" t="s">
        <v>1</v>
      </c>
      <c r="B6813" s="20" t="s">
        <v>658</v>
      </c>
      <c r="C6813" s="20" t="s">
        <v>6</v>
      </c>
      <c r="D6813" t="s">
        <v>1831</v>
      </c>
      <c r="E6813"/>
      <c r="F6813"/>
      <c r="G6813"/>
      <c r="H6813"/>
      <c r="I6813" s="20"/>
    </row>
    <row r="6814" spans="1:9" x14ac:dyDescent="0.25">
      <c r="A6814" s="20" t="s">
        <v>1</v>
      </c>
      <c r="B6814" s="20" t="s">
        <v>658</v>
      </c>
      <c r="C6814" s="20" t="s">
        <v>6</v>
      </c>
      <c r="D6814" t="s">
        <v>1832</v>
      </c>
      <c r="E6814"/>
      <c r="F6814"/>
      <c r="G6814"/>
      <c r="H6814"/>
      <c r="I6814" s="20"/>
    </row>
    <row r="6815" spans="1:9" x14ac:dyDescent="0.25">
      <c r="A6815" s="20" t="s">
        <v>1</v>
      </c>
      <c r="B6815" s="20" t="s">
        <v>658</v>
      </c>
      <c r="C6815" s="20" t="s">
        <v>6</v>
      </c>
      <c r="D6815" t="s">
        <v>1833</v>
      </c>
      <c r="E6815"/>
      <c r="F6815"/>
      <c r="G6815" t="s">
        <v>1865</v>
      </c>
      <c r="H6815"/>
      <c r="I6815" s="20"/>
    </row>
    <row r="6816" spans="1:9" x14ac:dyDescent="0.25">
      <c r="A6816" s="20" t="s">
        <v>1</v>
      </c>
      <c r="B6816" s="20" t="s">
        <v>658</v>
      </c>
      <c r="C6816" s="20" t="s">
        <v>6</v>
      </c>
      <c r="D6816" t="s">
        <v>1834</v>
      </c>
      <c r="E6816"/>
      <c r="F6816"/>
      <c r="G6816" t="s">
        <v>1866</v>
      </c>
      <c r="H6816"/>
      <c r="I6816" s="20"/>
    </row>
    <row r="6817" spans="1:9" x14ac:dyDescent="0.25">
      <c r="A6817" s="20" t="s">
        <v>1</v>
      </c>
      <c r="B6817" s="20" t="s">
        <v>658</v>
      </c>
      <c r="C6817" s="20" t="s">
        <v>6</v>
      </c>
      <c r="D6817" t="s">
        <v>1835</v>
      </c>
      <c r="E6817"/>
      <c r="F6817"/>
      <c r="G6817"/>
      <c r="H6817"/>
      <c r="I6817" s="20"/>
    </row>
    <row r="6818" spans="1:9" x14ac:dyDescent="0.25">
      <c r="A6818" s="20" t="s">
        <v>1</v>
      </c>
      <c r="B6818" s="20" t="s">
        <v>658</v>
      </c>
      <c r="C6818" s="20" t="s">
        <v>6</v>
      </c>
      <c r="D6818" t="s">
        <v>1836</v>
      </c>
      <c r="E6818"/>
      <c r="F6818"/>
      <c r="G6818"/>
      <c r="H6818"/>
      <c r="I6818" s="20"/>
    </row>
    <row r="6819" spans="1:9" x14ac:dyDescent="0.25">
      <c r="A6819" s="20" t="s">
        <v>1</v>
      </c>
      <c r="B6819" s="20" t="s">
        <v>658</v>
      </c>
      <c r="C6819" s="20" t="s">
        <v>6</v>
      </c>
      <c r="D6819" t="s">
        <v>1837</v>
      </c>
      <c r="E6819"/>
      <c r="F6819"/>
      <c r="G6819"/>
      <c r="H6819"/>
      <c r="I6819" s="20"/>
    </row>
    <row r="6820" spans="1:9" x14ac:dyDescent="0.25">
      <c r="A6820" s="20" t="s">
        <v>1</v>
      </c>
      <c r="B6820" s="20" t="s">
        <v>658</v>
      </c>
      <c r="C6820" s="20" t="s">
        <v>6</v>
      </c>
      <c r="D6820" t="s">
        <v>1838</v>
      </c>
      <c r="E6820"/>
      <c r="F6820"/>
      <c r="G6820"/>
      <c r="H6820"/>
      <c r="I6820" s="20"/>
    </row>
    <row r="6821" spans="1:9" x14ac:dyDescent="0.25">
      <c r="A6821" s="20" t="s">
        <v>1</v>
      </c>
      <c r="B6821" s="20" t="s">
        <v>658</v>
      </c>
      <c r="C6821" s="20" t="s">
        <v>6</v>
      </c>
      <c r="D6821" t="s">
        <v>1839</v>
      </c>
      <c r="E6821"/>
      <c r="F6821"/>
      <c r="G6821"/>
      <c r="H6821"/>
      <c r="I6821" s="20"/>
    </row>
    <row r="6822" spans="1:9" x14ac:dyDescent="0.25">
      <c r="A6822" s="20" t="s">
        <v>1</v>
      </c>
      <c r="B6822" s="20" t="s">
        <v>658</v>
      </c>
      <c r="C6822" s="20" t="s">
        <v>6</v>
      </c>
      <c r="D6822" t="s">
        <v>1840</v>
      </c>
      <c r="E6822"/>
      <c r="F6822"/>
      <c r="G6822"/>
      <c r="H6822"/>
      <c r="I6822" s="20"/>
    </row>
    <row r="6823" spans="1:9" x14ac:dyDescent="0.25">
      <c r="A6823" s="20" t="s">
        <v>1</v>
      </c>
      <c r="B6823" s="20" t="s">
        <v>658</v>
      </c>
      <c r="C6823" s="20" t="s">
        <v>6</v>
      </c>
      <c r="D6823" t="s">
        <v>1841</v>
      </c>
      <c r="E6823"/>
      <c r="F6823"/>
      <c r="G6823"/>
      <c r="H6823"/>
      <c r="I6823" s="20"/>
    </row>
    <row r="6824" spans="1:9" x14ac:dyDescent="0.25">
      <c r="A6824" s="20" t="s">
        <v>1</v>
      </c>
      <c r="B6824" s="20" t="s">
        <v>658</v>
      </c>
      <c r="C6824" s="20" t="s">
        <v>6</v>
      </c>
      <c r="D6824" t="s">
        <v>1842</v>
      </c>
      <c r="E6824"/>
      <c r="F6824"/>
      <c r="G6824"/>
      <c r="H6824"/>
      <c r="I6824" s="20"/>
    </row>
    <row r="6825" spans="1:9" x14ac:dyDescent="0.25">
      <c r="A6825" s="20" t="s">
        <v>1</v>
      </c>
      <c r="B6825" s="20" t="s">
        <v>658</v>
      </c>
      <c r="C6825" s="20" t="s">
        <v>6</v>
      </c>
      <c r="D6825" t="s">
        <v>1843</v>
      </c>
      <c r="E6825"/>
      <c r="F6825"/>
      <c r="G6825"/>
      <c r="H6825"/>
      <c r="I6825" s="20"/>
    </row>
    <row r="6826" spans="1:9" x14ac:dyDescent="0.25">
      <c r="A6826" s="20" t="s">
        <v>1</v>
      </c>
      <c r="B6826" s="20" t="s">
        <v>658</v>
      </c>
      <c r="C6826" s="20" t="s">
        <v>6</v>
      </c>
      <c r="D6826" t="s">
        <v>1844</v>
      </c>
      <c r="E6826"/>
      <c r="F6826"/>
      <c r="G6826"/>
      <c r="H6826"/>
      <c r="I6826" s="20"/>
    </row>
    <row r="6827" spans="1:9" x14ac:dyDescent="0.25">
      <c r="A6827" s="20" t="s">
        <v>1</v>
      </c>
      <c r="B6827" s="20" t="s">
        <v>658</v>
      </c>
      <c r="C6827" s="20" t="s">
        <v>6</v>
      </c>
      <c r="D6827" t="s">
        <v>1845</v>
      </c>
      <c r="E6827"/>
      <c r="F6827"/>
      <c r="G6827"/>
      <c r="H6827"/>
      <c r="I6827" s="20"/>
    </row>
    <row r="6828" spans="1:9" x14ac:dyDescent="0.25">
      <c r="A6828" s="20" t="s">
        <v>1</v>
      </c>
      <c r="B6828" s="20" t="s">
        <v>658</v>
      </c>
      <c r="C6828" s="20" t="s">
        <v>6</v>
      </c>
      <c r="D6828" t="s">
        <v>1846</v>
      </c>
      <c r="E6828"/>
      <c r="F6828"/>
      <c r="G6828"/>
      <c r="H6828"/>
      <c r="I6828" s="20"/>
    </row>
    <row r="6829" spans="1:9" x14ac:dyDescent="0.25">
      <c r="A6829" s="20" t="s">
        <v>1</v>
      </c>
      <c r="B6829" s="20" t="s">
        <v>658</v>
      </c>
      <c r="C6829" s="20" t="s">
        <v>6</v>
      </c>
      <c r="D6829" t="s">
        <v>1847</v>
      </c>
      <c r="E6829"/>
      <c r="F6829"/>
      <c r="G6829"/>
      <c r="H6829"/>
      <c r="I6829" s="20"/>
    </row>
    <row r="6830" spans="1:9" x14ac:dyDescent="0.25">
      <c r="A6830" s="20" t="s">
        <v>1</v>
      </c>
      <c r="B6830" s="20" t="s">
        <v>658</v>
      </c>
      <c r="C6830" s="20" t="s">
        <v>6</v>
      </c>
      <c r="D6830" t="s">
        <v>1848</v>
      </c>
      <c r="E6830"/>
      <c r="F6830"/>
      <c r="G6830"/>
      <c r="H6830"/>
      <c r="I6830" s="20"/>
    </row>
    <row r="6831" spans="1:9" x14ac:dyDescent="0.25">
      <c r="A6831" s="20" t="s">
        <v>1</v>
      </c>
      <c r="B6831" s="20" t="s">
        <v>658</v>
      </c>
      <c r="C6831" s="20" t="s">
        <v>6</v>
      </c>
      <c r="D6831" t="s">
        <v>1849</v>
      </c>
      <c r="E6831"/>
      <c r="F6831"/>
      <c r="G6831"/>
      <c r="H6831"/>
      <c r="I6831" s="20"/>
    </row>
    <row r="6832" spans="1:9" x14ac:dyDescent="0.25">
      <c r="A6832" s="20" t="s">
        <v>1</v>
      </c>
      <c r="B6832" s="20" t="s">
        <v>658</v>
      </c>
      <c r="C6832" s="20" t="s">
        <v>6</v>
      </c>
      <c r="D6832" t="s">
        <v>1850</v>
      </c>
      <c r="E6832"/>
      <c r="F6832"/>
      <c r="G6832"/>
      <c r="H6832"/>
      <c r="I6832" s="20"/>
    </row>
    <row r="6833" spans="1:9" x14ac:dyDescent="0.25">
      <c r="A6833" s="20" t="s">
        <v>1</v>
      </c>
      <c r="B6833" s="20" t="s">
        <v>658</v>
      </c>
      <c r="C6833" s="20" t="s">
        <v>6</v>
      </c>
      <c r="D6833" t="s">
        <v>1851</v>
      </c>
      <c r="E6833"/>
      <c r="F6833"/>
      <c r="G6833"/>
      <c r="H6833"/>
      <c r="I6833" s="20"/>
    </row>
    <row r="6834" spans="1:9" x14ac:dyDescent="0.25">
      <c r="A6834" s="20" t="s">
        <v>1</v>
      </c>
      <c r="B6834" s="20" t="s">
        <v>658</v>
      </c>
      <c r="C6834" s="20" t="s">
        <v>6</v>
      </c>
      <c r="D6834" t="s">
        <v>1852</v>
      </c>
      <c r="E6834"/>
      <c r="F6834"/>
      <c r="G6834" t="s">
        <v>1867</v>
      </c>
      <c r="H6834"/>
      <c r="I6834" s="20" t="s">
        <v>1870</v>
      </c>
    </row>
    <row r="6835" spans="1:9" x14ac:dyDescent="0.25">
      <c r="A6835" s="20" t="s">
        <v>1</v>
      </c>
      <c r="B6835" s="20" t="s">
        <v>658</v>
      </c>
      <c r="C6835" s="20" t="s">
        <v>6</v>
      </c>
      <c r="D6835" t="s">
        <v>1335</v>
      </c>
      <c r="E6835"/>
      <c r="F6835"/>
      <c r="G6835" t="s">
        <v>1711</v>
      </c>
      <c r="H6835"/>
      <c r="I6835" s="20"/>
    </row>
    <row r="6836" spans="1:9" x14ac:dyDescent="0.25">
      <c r="A6836" s="20" t="s">
        <v>1</v>
      </c>
      <c r="B6836" s="20" t="s">
        <v>658</v>
      </c>
      <c r="C6836" s="20" t="s">
        <v>6</v>
      </c>
      <c r="D6836" t="s">
        <v>1853</v>
      </c>
      <c r="E6836"/>
      <c r="F6836"/>
      <c r="G6836"/>
      <c r="H6836"/>
      <c r="I6836" s="20"/>
    </row>
    <row r="6837" spans="1:9" x14ac:dyDescent="0.25">
      <c r="A6837" s="20" t="s">
        <v>1</v>
      </c>
      <c r="B6837" s="20" t="s">
        <v>658</v>
      </c>
      <c r="C6837" s="20" t="s">
        <v>6</v>
      </c>
      <c r="D6837" t="s">
        <v>1854</v>
      </c>
      <c r="E6837"/>
      <c r="F6837"/>
      <c r="G6837"/>
      <c r="H6837"/>
      <c r="I6837" s="20"/>
    </row>
    <row r="6838" spans="1:9" x14ac:dyDescent="0.25">
      <c r="A6838" s="20" t="s">
        <v>1</v>
      </c>
      <c r="B6838" s="20" t="s">
        <v>658</v>
      </c>
      <c r="C6838" s="20" t="s">
        <v>6</v>
      </c>
      <c r="D6838" t="s">
        <v>1855</v>
      </c>
      <c r="E6838"/>
      <c r="F6838"/>
      <c r="G6838" t="s">
        <v>1868</v>
      </c>
      <c r="H6838"/>
      <c r="I6838" s="20"/>
    </row>
    <row r="6839" spans="1:9" x14ac:dyDescent="0.25">
      <c r="A6839" s="20" t="s">
        <v>1</v>
      </c>
      <c r="B6839" s="20" t="s">
        <v>658</v>
      </c>
      <c r="C6839" s="20" t="s">
        <v>6</v>
      </c>
      <c r="D6839" t="s">
        <v>1856</v>
      </c>
      <c r="E6839"/>
      <c r="F6839"/>
      <c r="G6839"/>
      <c r="H6839"/>
      <c r="I6839" s="20"/>
    </row>
    <row r="6840" spans="1:9" x14ac:dyDescent="0.25">
      <c r="A6840" s="20" t="s">
        <v>1</v>
      </c>
      <c r="B6840" s="20" t="s">
        <v>658</v>
      </c>
      <c r="C6840" s="20" t="s">
        <v>6</v>
      </c>
      <c r="D6840" t="s">
        <v>1857</v>
      </c>
      <c r="E6840" t="s">
        <v>15</v>
      </c>
      <c r="F6840" t="s">
        <v>19</v>
      </c>
      <c r="G6840" t="s">
        <v>1869</v>
      </c>
      <c r="H6840" t="s">
        <v>96</v>
      </c>
      <c r="I6840" s="20">
        <v>2</v>
      </c>
    </row>
    <row r="6841" spans="1:9" x14ac:dyDescent="0.25">
      <c r="A6841" s="20" t="s">
        <v>1</v>
      </c>
      <c r="B6841" s="20" t="s">
        <v>658</v>
      </c>
      <c r="C6841" s="20" t="s">
        <v>6</v>
      </c>
      <c r="D6841" t="s">
        <v>1858</v>
      </c>
      <c r="E6841"/>
      <c r="F6841"/>
      <c r="G6841"/>
      <c r="H6841"/>
      <c r="I6841" s="20"/>
    </row>
    <row r="6842" spans="1:9" x14ac:dyDescent="0.25">
      <c r="A6842" s="20" t="s">
        <v>1</v>
      </c>
      <c r="B6842" s="20" t="s">
        <v>658</v>
      </c>
      <c r="C6842" s="20" t="s">
        <v>6</v>
      </c>
      <c r="D6842" t="s">
        <v>1859</v>
      </c>
      <c r="E6842"/>
      <c r="F6842"/>
      <c r="G6842"/>
      <c r="H6842"/>
      <c r="I6842" s="20"/>
    </row>
    <row r="6843" spans="1:9" x14ac:dyDescent="0.25">
      <c r="A6843" s="20" t="s">
        <v>1</v>
      </c>
      <c r="B6843" s="20" t="s">
        <v>658</v>
      </c>
      <c r="C6843" s="20" t="s">
        <v>6</v>
      </c>
      <c r="D6843" t="s">
        <v>1860</v>
      </c>
      <c r="E6843"/>
      <c r="F6843"/>
      <c r="G6843"/>
      <c r="H6843"/>
      <c r="I6843" s="20"/>
    </row>
    <row r="6844" spans="1:9" x14ac:dyDescent="0.25">
      <c r="A6844" s="20" t="s">
        <v>1</v>
      </c>
      <c r="B6844" s="20" t="s">
        <v>658</v>
      </c>
      <c r="C6844" s="20" t="s">
        <v>6</v>
      </c>
      <c r="D6844" t="s">
        <v>1861</v>
      </c>
      <c r="E6844"/>
      <c r="F6844"/>
      <c r="G6844"/>
      <c r="H6844"/>
      <c r="I6844" s="20"/>
    </row>
    <row r="6845" spans="1:9" x14ac:dyDescent="0.25">
      <c r="A6845" s="20" t="s">
        <v>1</v>
      </c>
      <c r="B6845" s="20" t="s">
        <v>658</v>
      </c>
      <c r="C6845" s="20" t="s">
        <v>6</v>
      </c>
      <c r="D6845" t="s">
        <v>1862</v>
      </c>
      <c r="E6845"/>
      <c r="F6845"/>
      <c r="G6845"/>
      <c r="H6845"/>
      <c r="I6845" s="20"/>
    </row>
    <row r="6846" spans="1:9" x14ac:dyDescent="0.25">
      <c r="A6846" s="20" t="s">
        <v>1</v>
      </c>
      <c r="B6846" s="20" t="s">
        <v>658</v>
      </c>
      <c r="C6846" s="20" t="s">
        <v>6</v>
      </c>
      <c r="D6846" t="s">
        <v>1863</v>
      </c>
      <c r="E6846"/>
      <c r="F6846"/>
      <c r="G6846"/>
      <c r="H6846"/>
      <c r="I6846" s="20"/>
    </row>
    <row r="6847" spans="1:9" x14ac:dyDescent="0.25">
      <c r="A6847" s="20" t="s">
        <v>1</v>
      </c>
      <c r="B6847" s="20" t="s">
        <v>658</v>
      </c>
      <c r="C6847" s="20" t="s">
        <v>4</v>
      </c>
      <c r="D6847" t="s">
        <v>1824</v>
      </c>
      <c r="E6847"/>
      <c r="F6847"/>
      <c r="G6847"/>
      <c r="H6847"/>
      <c r="I6847" s="20"/>
    </row>
    <row r="6848" spans="1:9" x14ac:dyDescent="0.25">
      <c r="A6848" s="20" t="s">
        <v>1</v>
      </c>
      <c r="B6848" s="20" t="s">
        <v>658</v>
      </c>
      <c r="C6848" s="20" t="s">
        <v>4</v>
      </c>
      <c r="D6848" t="s">
        <v>1825</v>
      </c>
      <c r="E6848"/>
      <c r="F6848"/>
      <c r="G6848"/>
      <c r="H6848"/>
      <c r="I6848" s="20"/>
    </row>
    <row r="6849" spans="1:9" x14ac:dyDescent="0.25">
      <c r="A6849" s="20" t="s">
        <v>1</v>
      </c>
      <c r="B6849" s="20" t="s">
        <v>658</v>
      </c>
      <c r="C6849" s="20" t="s">
        <v>4</v>
      </c>
      <c r="D6849" t="s">
        <v>1826</v>
      </c>
      <c r="E6849"/>
      <c r="F6849"/>
      <c r="G6849"/>
      <c r="H6849"/>
      <c r="I6849" s="20"/>
    </row>
    <row r="6850" spans="1:9" x14ac:dyDescent="0.25">
      <c r="A6850" s="20" t="s">
        <v>1</v>
      </c>
      <c r="B6850" s="20" t="s">
        <v>658</v>
      </c>
      <c r="C6850" s="20" t="s">
        <v>4</v>
      </c>
      <c r="D6850" t="s">
        <v>1827</v>
      </c>
      <c r="E6850"/>
      <c r="F6850"/>
      <c r="G6850"/>
      <c r="H6850"/>
      <c r="I6850" s="20"/>
    </row>
    <row r="6851" spans="1:9" x14ac:dyDescent="0.25">
      <c r="A6851" s="20" t="s">
        <v>1</v>
      </c>
      <c r="B6851" s="20" t="s">
        <v>658</v>
      </c>
      <c r="C6851" s="20" t="s">
        <v>4</v>
      </c>
      <c r="D6851" t="s">
        <v>1828</v>
      </c>
      <c r="E6851"/>
      <c r="F6851"/>
      <c r="G6851"/>
      <c r="H6851"/>
      <c r="I6851" s="20"/>
    </row>
    <row r="6852" spans="1:9" x14ac:dyDescent="0.25">
      <c r="A6852" s="20" t="s">
        <v>1</v>
      </c>
      <c r="B6852" s="20" t="s">
        <v>658</v>
      </c>
      <c r="C6852" s="20" t="s">
        <v>4</v>
      </c>
      <c r="D6852" t="s">
        <v>1829</v>
      </c>
      <c r="E6852"/>
      <c r="F6852"/>
      <c r="G6852" t="s">
        <v>1864</v>
      </c>
      <c r="H6852"/>
      <c r="I6852" s="20"/>
    </row>
    <row r="6853" spans="1:9" x14ac:dyDescent="0.25">
      <c r="A6853" s="20" t="s">
        <v>1</v>
      </c>
      <c r="B6853" s="20" t="s">
        <v>658</v>
      </c>
      <c r="C6853" s="20" t="s">
        <v>4</v>
      </c>
      <c r="D6853" t="s">
        <v>1830</v>
      </c>
      <c r="E6853"/>
      <c r="F6853"/>
      <c r="G6853"/>
      <c r="H6853"/>
      <c r="I6853" s="20"/>
    </row>
    <row r="6854" spans="1:9" x14ac:dyDescent="0.25">
      <c r="A6854" s="20" t="s">
        <v>1</v>
      </c>
      <c r="B6854" s="20" t="s">
        <v>658</v>
      </c>
      <c r="C6854" s="20" t="s">
        <v>4</v>
      </c>
      <c r="D6854" t="s">
        <v>1831</v>
      </c>
      <c r="E6854"/>
      <c r="F6854"/>
      <c r="G6854"/>
      <c r="H6854"/>
      <c r="I6854" s="20"/>
    </row>
    <row r="6855" spans="1:9" x14ac:dyDescent="0.25">
      <c r="A6855" s="20" t="s">
        <v>1</v>
      </c>
      <c r="B6855" s="20" t="s">
        <v>658</v>
      </c>
      <c r="C6855" s="20" t="s">
        <v>4</v>
      </c>
      <c r="D6855" t="s">
        <v>1832</v>
      </c>
      <c r="E6855"/>
      <c r="F6855"/>
      <c r="G6855"/>
      <c r="H6855"/>
      <c r="I6855" s="20"/>
    </row>
    <row r="6856" spans="1:9" x14ac:dyDescent="0.25">
      <c r="A6856" s="20" t="s">
        <v>1</v>
      </c>
      <c r="B6856" s="20" t="s">
        <v>658</v>
      </c>
      <c r="C6856" s="20" t="s">
        <v>4</v>
      </c>
      <c r="D6856" t="s">
        <v>1833</v>
      </c>
      <c r="E6856"/>
      <c r="F6856"/>
      <c r="G6856" t="s">
        <v>1865</v>
      </c>
      <c r="H6856"/>
      <c r="I6856" s="20"/>
    </row>
    <row r="6857" spans="1:9" x14ac:dyDescent="0.25">
      <c r="A6857" s="20" t="s">
        <v>1</v>
      </c>
      <c r="B6857" s="20" t="s">
        <v>658</v>
      </c>
      <c r="C6857" s="20" t="s">
        <v>4</v>
      </c>
      <c r="D6857" t="s">
        <v>1834</v>
      </c>
      <c r="E6857"/>
      <c r="F6857"/>
      <c r="G6857" t="s">
        <v>1866</v>
      </c>
      <c r="H6857"/>
      <c r="I6857" s="20"/>
    </row>
    <row r="6858" spans="1:9" x14ac:dyDescent="0.25">
      <c r="A6858" s="20" t="s">
        <v>1</v>
      </c>
      <c r="B6858" s="20" t="s">
        <v>658</v>
      </c>
      <c r="C6858" s="20" t="s">
        <v>4</v>
      </c>
      <c r="D6858" t="s">
        <v>1835</v>
      </c>
      <c r="E6858"/>
      <c r="F6858"/>
      <c r="G6858"/>
      <c r="H6858"/>
      <c r="I6858" s="20"/>
    </row>
    <row r="6859" spans="1:9" x14ac:dyDescent="0.25">
      <c r="A6859" s="20" t="s">
        <v>1</v>
      </c>
      <c r="B6859" s="20" t="s">
        <v>658</v>
      </c>
      <c r="C6859" s="20" t="s">
        <v>4</v>
      </c>
      <c r="D6859" t="s">
        <v>1836</v>
      </c>
      <c r="E6859"/>
      <c r="F6859"/>
      <c r="G6859"/>
      <c r="H6859"/>
      <c r="I6859" s="20"/>
    </row>
    <row r="6860" spans="1:9" x14ac:dyDescent="0.25">
      <c r="A6860" s="20" t="s">
        <v>1</v>
      </c>
      <c r="B6860" s="20" t="s">
        <v>658</v>
      </c>
      <c r="C6860" s="20" t="s">
        <v>4</v>
      </c>
      <c r="D6860" t="s">
        <v>1837</v>
      </c>
      <c r="E6860"/>
      <c r="F6860"/>
      <c r="G6860"/>
      <c r="H6860"/>
      <c r="I6860" s="20"/>
    </row>
    <row r="6861" spans="1:9" x14ac:dyDescent="0.25">
      <c r="A6861" s="20" t="s">
        <v>1</v>
      </c>
      <c r="B6861" s="20" t="s">
        <v>658</v>
      </c>
      <c r="C6861" s="20" t="s">
        <v>4</v>
      </c>
      <c r="D6861" t="s">
        <v>1838</v>
      </c>
      <c r="E6861"/>
      <c r="F6861"/>
      <c r="G6861"/>
      <c r="H6861"/>
      <c r="I6861" s="20"/>
    </row>
    <row r="6862" spans="1:9" x14ac:dyDescent="0.25">
      <c r="A6862" s="20" t="s">
        <v>1</v>
      </c>
      <c r="B6862" s="20" t="s">
        <v>658</v>
      </c>
      <c r="C6862" s="20" t="s">
        <v>4</v>
      </c>
      <c r="D6862" t="s">
        <v>1839</v>
      </c>
      <c r="E6862"/>
      <c r="F6862"/>
      <c r="G6862"/>
      <c r="H6862"/>
      <c r="I6862" s="20"/>
    </row>
    <row r="6863" spans="1:9" x14ac:dyDescent="0.25">
      <c r="A6863" s="20" t="s">
        <v>1</v>
      </c>
      <c r="B6863" s="20" t="s">
        <v>658</v>
      </c>
      <c r="C6863" s="20" t="s">
        <v>4</v>
      </c>
      <c r="D6863" t="s">
        <v>1840</v>
      </c>
      <c r="E6863"/>
      <c r="F6863"/>
      <c r="G6863"/>
      <c r="H6863"/>
      <c r="I6863" s="20"/>
    </row>
    <row r="6864" spans="1:9" x14ac:dyDescent="0.25">
      <c r="A6864" s="20" t="s">
        <v>1</v>
      </c>
      <c r="B6864" s="20" t="s">
        <v>658</v>
      </c>
      <c r="C6864" s="20" t="s">
        <v>4</v>
      </c>
      <c r="D6864" t="s">
        <v>1841</v>
      </c>
      <c r="E6864"/>
      <c r="F6864"/>
      <c r="G6864"/>
      <c r="H6864"/>
      <c r="I6864" s="20"/>
    </row>
    <row r="6865" spans="1:9" x14ac:dyDescent="0.25">
      <c r="A6865" s="20" t="s">
        <v>1</v>
      </c>
      <c r="B6865" s="20" t="s">
        <v>658</v>
      </c>
      <c r="C6865" s="20" t="s">
        <v>4</v>
      </c>
      <c r="D6865" t="s">
        <v>1842</v>
      </c>
      <c r="E6865"/>
      <c r="F6865"/>
      <c r="G6865"/>
      <c r="H6865"/>
      <c r="I6865" s="20"/>
    </row>
    <row r="6866" spans="1:9" x14ac:dyDescent="0.25">
      <c r="A6866" s="20" t="s">
        <v>1</v>
      </c>
      <c r="B6866" s="20" t="s">
        <v>658</v>
      </c>
      <c r="C6866" s="20" t="s">
        <v>4</v>
      </c>
      <c r="D6866" t="s">
        <v>1843</v>
      </c>
      <c r="E6866"/>
      <c r="F6866"/>
      <c r="G6866"/>
      <c r="H6866"/>
      <c r="I6866" s="20"/>
    </row>
    <row r="6867" spans="1:9" x14ac:dyDescent="0.25">
      <c r="A6867" s="20" t="s">
        <v>1</v>
      </c>
      <c r="B6867" s="20" t="s">
        <v>658</v>
      </c>
      <c r="C6867" s="20" t="s">
        <v>4</v>
      </c>
      <c r="D6867" t="s">
        <v>1844</v>
      </c>
      <c r="E6867"/>
      <c r="F6867"/>
      <c r="G6867"/>
      <c r="H6867"/>
      <c r="I6867" s="20"/>
    </row>
    <row r="6868" spans="1:9" x14ac:dyDescent="0.25">
      <c r="A6868" s="20" t="s">
        <v>1</v>
      </c>
      <c r="B6868" s="20" t="s">
        <v>658</v>
      </c>
      <c r="C6868" s="20" t="s">
        <v>4</v>
      </c>
      <c r="D6868" t="s">
        <v>1845</v>
      </c>
      <c r="E6868"/>
      <c r="F6868"/>
      <c r="G6868"/>
      <c r="H6868"/>
      <c r="I6868" s="20"/>
    </row>
    <row r="6869" spans="1:9" x14ac:dyDescent="0.25">
      <c r="A6869" s="20" t="s">
        <v>1</v>
      </c>
      <c r="B6869" s="20" t="s">
        <v>658</v>
      </c>
      <c r="C6869" s="20" t="s">
        <v>4</v>
      </c>
      <c r="D6869" t="s">
        <v>1846</v>
      </c>
      <c r="E6869"/>
      <c r="F6869"/>
      <c r="G6869"/>
      <c r="H6869"/>
      <c r="I6869" s="20"/>
    </row>
    <row r="6870" spans="1:9" x14ac:dyDescent="0.25">
      <c r="A6870" s="20" t="s">
        <v>1</v>
      </c>
      <c r="B6870" s="20" t="s">
        <v>658</v>
      </c>
      <c r="C6870" s="20" t="s">
        <v>4</v>
      </c>
      <c r="D6870" t="s">
        <v>1847</v>
      </c>
      <c r="E6870"/>
      <c r="F6870"/>
      <c r="G6870"/>
      <c r="H6870"/>
      <c r="I6870" s="20"/>
    </row>
    <row r="6871" spans="1:9" x14ac:dyDescent="0.25">
      <c r="A6871" s="20" t="s">
        <v>1</v>
      </c>
      <c r="B6871" s="20" t="s">
        <v>658</v>
      </c>
      <c r="C6871" s="20" t="s">
        <v>4</v>
      </c>
      <c r="D6871" t="s">
        <v>1848</v>
      </c>
      <c r="E6871"/>
      <c r="F6871"/>
      <c r="G6871"/>
      <c r="H6871"/>
      <c r="I6871" s="20"/>
    </row>
    <row r="6872" spans="1:9" x14ac:dyDescent="0.25">
      <c r="A6872" s="20" t="s">
        <v>1</v>
      </c>
      <c r="B6872" s="20" t="s">
        <v>658</v>
      </c>
      <c r="C6872" s="20" t="s">
        <v>4</v>
      </c>
      <c r="D6872" t="s">
        <v>1849</v>
      </c>
      <c r="E6872"/>
      <c r="F6872"/>
      <c r="G6872"/>
      <c r="H6872"/>
      <c r="I6872" s="20"/>
    </row>
    <row r="6873" spans="1:9" x14ac:dyDescent="0.25">
      <c r="A6873" s="20" t="s">
        <v>1</v>
      </c>
      <c r="B6873" s="20" t="s">
        <v>658</v>
      </c>
      <c r="C6873" s="20" t="s">
        <v>4</v>
      </c>
      <c r="D6873" t="s">
        <v>1850</v>
      </c>
      <c r="E6873"/>
      <c r="F6873"/>
      <c r="G6873"/>
      <c r="H6873"/>
      <c r="I6873" s="20"/>
    </row>
    <row r="6874" spans="1:9" x14ac:dyDescent="0.25">
      <c r="A6874" s="20" t="s">
        <v>1</v>
      </c>
      <c r="B6874" s="20" t="s">
        <v>658</v>
      </c>
      <c r="C6874" s="20" t="s">
        <v>4</v>
      </c>
      <c r="D6874" t="s">
        <v>1851</v>
      </c>
      <c r="E6874"/>
      <c r="F6874"/>
      <c r="G6874"/>
      <c r="H6874"/>
      <c r="I6874" s="20"/>
    </row>
    <row r="6875" spans="1:9" x14ac:dyDescent="0.25">
      <c r="A6875" s="20" t="s">
        <v>1</v>
      </c>
      <c r="B6875" s="20" t="s">
        <v>658</v>
      </c>
      <c r="C6875" s="20" t="s">
        <v>4</v>
      </c>
      <c r="D6875" t="s">
        <v>1852</v>
      </c>
      <c r="E6875"/>
      <c r="F6875"/>
      <c r="G6875" t="s">
        <v>1867</v>
      </c>
      <c r="H6875"/>
      <c r="I6875" s="20" t="s">
        <v>1870</v>
      </c>
    </row>
    <row r="6876" spans="1:9" x14ac:dyDescent="0.25">
      <c r="A6876" s="20" t="s">
        <v>1</v>
      </c>
      <c r="B6876" s="20" t="s">
        <v>658</v>
      </c>
      <c r="C6876" s="20" t="s">
        <v>4</v>
      </c>
      <c r="D6876" t="s">
        <v>1853</v>
      </c>
      <c r="E6876"/>
      <c r="F6876"/>
      <c r="G6876"/>
      <c r="H6876"/>
      <c r="I6876" s="20"/>
    </row>
    <row r="6877" spans="1:9" x14ac:dyDescent="0.25">
      <c r="A6877" s="20" t="s">
        <v>1</v>
      </c>
      <c r="B6877" s="20" t="s">
        <v>658</v>
      </c>
      <c r="C6877" s="20" t="s">
        <v>4</v>
      </c>
      <c r="D6877" t="s">
        <v>1854</v>
      </c>
      <c r="E6877"/>
      <c r="F6877"/>
      <c r="G6877"/>
      <c r="H6877"/>
      <c r="I6877" s="20"/>
    </row>
    <row r="6878" spans="1:9" x14ac:dyDescent="0.25">
      <c r="A6878" s="20" t="s">
        <v>1</v>
      </c>
      <c r="B6878" s="20" t="s">
        <v>658</v>
      </c>
      <c r="C6878" s="20" t="s">
        <v>4</v>
      </c>
      <c r="D6878" t="s">
        <v>1855</v>
      </c>
      <c r="E6878"/>
      <c r="F6878"/>
      <c r="G6878" t="s">
        <v>1868</v>
      </c>
      <c r="H6878"/>
      <c r="I6878" s="20"/>
    </row>
    <row r="6879" spans="1:9" x14ac:dyDescent="0.25">
      <c r="A6879" s="20" t="s">
        <v>1</v>
      </c>
      <c r="B6879" s="20" t="s">
        <v>658</v>
      </c>
      <c r="C6879" s="20" t="s">
        <v>4</v>
      </c>
      <c r="D6879" t="s">
        <v>1856</v>
      </c>
      <c r="E6879"/>
      <c r="F6879"/>
      <c r="G6879"/>
      <c r="H6879"/>
      <c r="I6879" s="20"/>
    </row>
    <row r="6880" spans="1:9" x14ac:dyDescent="0.25">
      <c r="A6880" s="20" t="s">
        <v>1</v>
      </c>
      <c r="B6880" s="20" t="s">
        <v>658</v>
      </c>
      <c r="C6880" s="20" t="s">
        <v>4</v>
      </c>
      <c r="D6880" t="s">
        <v>1857</v>
      </c>
      <c r="E6880" t="s">
        <v>15</v>
      </c>
      <c r="F6880" t="s">
        <v>19</v>
      </c>
      <c r="G6880" t="s">
        <v>1869</v>
      </c>
      <c r="H6880" t="s">
        <v>96</v>
      </c>
      <c r="I6880" s="20">
        <v>2</v>
      </c>
    </row>
    <row r="6881" spans="1:9" x14ac:dyDescent="0.25">
      <c r="A6881" s="20" t="s">
        <v>1</v>
      </c>
      <c r="B6881" s="20" t="s">
        <v>658</v>
      </c>
      <c r="C6881" s="20" t="s">
        <v>4</v>
      </c>
      <c r="D6881" t="s">
        <v>1858</v>
      </c>
      <c r="E6881"/>
      <c r="F6881"/>
      <c r="G6881"/>
      <c r="H6881"/>
      <c r="I6881" s="20"/>
    </row>
    <row r="6882" spans="1:9" x14ac:dyDescent="0.25">
      <c r="A6882" s="20" t="s">
        <v>1</v>
      </c>
      <c r="B6882" s="20" t="s">
        <v>658</v>
      </c>
      <c r="C6882" s="20" t="s">
        <v>4</v>
      </c>
      <c r="D6882" t="s">
        <v>1859</v>
      </c>
      <c r="E6882"/>
      <c r="F6882"/>
      <c r="G6882"/>
      <c r="H6882"/>
      <c r="I6882" s="20"/>
    </row>
    <row r="6883" spans="1:9" x14ac:dyDescent="0.25">
      <c r="A6883" s="20" t="s">
        <v>1</v>
      </c>
      <c r="B6883" s="20" t="s">
        <v>658</v>
      </c>
      <c r="C6883" s="20" t="s">
        <v>4</v>
      </c>
      <c r="D6883" t="s">
        <v>1860</v>
      </c>
      <c r="E6883"/>
      <c r="F6883"/>
      <c r="G6883"/>
      <c r="H6883"/>
      <c r="I6883" s="20"/>
    </row>
    <row r="6884" spans="1:9" x14ac:dyDescent="0.25">
      <c r="A6884" s="20" t="s">
        <v>1</v>
      </c>
      <c r="B6884" s="20" t="s">
        <v>658</v>
      </c>
      <c r="C6884" s="20" t="s">
        <v>4</v>
      </c>
      <c r="D6884" t="s">
        <v>1861</v>
      </c>
      <c r="E6884"/>
      <c r="F6884"/>
      <c r="G6884"/>
      <c r="H6884"/>
      <c r="I6884" s="20"/>
    </row>
    <row r="6885" spans="1:9" x14ac:dyDescent="0.25">
      <c r="A6885" s="20" t="s">
        <v>1</v>
      </c>
      <c r="B6885" s="20" t="s">
        <v>658</v>
      </c>
      <c r="C6885" s="20" t="s">
        <v>4</v>
      </c>
      <c r="D6885" t="s">
        <v>1862</v>
      </c>
      <c r="E6885"/>
      <c r="F6885"/>
      <c r="G6885"/>
      <c r="H6885"/>
      <c r="I6885" s="20"/>
    </row>
    <row r="6886" spans="1:9" x14ac:dyDescent="0.25">
      <c r="A6886" s="20" t="s">
        <v>1</v>
      </c>
      <c r="B6886" s="20" t="s">
        <v>658</v>
      </c>
      <c r="C6886" s="20" t="s">
        <v>4</v>
      </c>
      <c r="D6886" t="s">
        <v>1863</v>
      </c>
      <c r="E6886"/>
      <c r="F6886"/>
      <c r="G6886"/>
      <c r="H6886"/>
      <c r="I6886" s="20"/>
    </row>
    <row r="6887" spans="1:9" x14ac:dyDescent="0.25">
      <c r="A6887" s="20" t="s">
        <v>1</v>
      </c>
      <c r="B6887" s="20" t="s">
        <v>658</v>
      </c>
      <c r="C6887" s="20" t="s">
        <v>4</v>
      </c>
      <c r="D6887" t="s">
        <v>1872</v>
      </c>
      <c r="E6887"/>
      <c r="F6887"/>
      <c r="G6887" t="s">
        <v>1876</v>
      </c>
      <c r="H6887"/>
      <c r="I6887" s="20" t="s">
        <v>1879</v>
      </c>
    </row>
    <row r="6888" spans="1:9" x14ac:dyDescent="0.25">
      <c r="A6888" s="20" t="s">
        <v>1</v>
      </c>
      <c r="B6888" s="20" t="s">
        <v>658</v>
      </c>
      <c r="C6888" s="20" t="s">
        <v>4</v>
      </c>
      <c r="D6888" t="s">
        <v>1873</v>
      </c>
      <c r="E6888"/>
      <c r="F6888"/>
      <c r="G6888" t="s">
        <v>1876</v>
      </c>
      <c r="H6888"/>
      <c r="I6888" s="20" t="s">
        <v>1788</v>
      </c>
    </row>
    <row r="6889" spans="1:9" x14ac:dyDescent="0.25">
      <c r="A6889" s="20" t="s">
        <v>1</v>
      </c>
      <c r="B6889" s="20" t="s">
        <v>658</v>
      </c>
      <c r="C6889" s="20" t="s">
        <v>4</v>
      </c>
      <c r="D6889" t="s">
        <v>1335</v>
      </c>
      <c r="E6889"/>
      <c r="F6889"/>
      <c r="G6889" t="s">
        <v>1711</v>
      </c>
      <c r="H6889"/>
      <c r="I6889" s="20"/>
    </row>
    <row r="6890" spans="1:9" x14ac:dyDescent="0.25">
      <c r="A6890" s="20" t="s">
        <v>1</v>
      </c>
      <c r="B6890" s="20" t="s">
        <v>658</v>
      </c>
      <c r="C6890" s="20" t="s">
        <v>4</v>
      </c>
      <c r="D6890" t="s">
        <v>878</v>
      </c>
      <c r="E6890" t="s">
        <v>15</v>
      </c>
      <c r="F6890" t="s">
        <v>16</v>
      </c>
      <c r="G6890" t="s">
        <v>1932</v>
      </c>
      <c r="H6890" s="12" t="s">
        <v>101</v>
      </c>
      <c r="I6890" s="20">
        <v>52</v>
      </c>
    </row>
    <row r="6891" spans="1:9" x14ac:dyDescent="0.25">
      <c r="A6891" s="20" t="s">
        <v>1</v>
      </c>
      <c r="B6891" s="20" t="s">
        <v>658</v>
      </c>
      <c r="C6891" s="20" t="s">
        <v>4</v>
      </c>
      <c r="D6891" t="s">
        <v>1607</v>
      </c>
      <c r="E6891" t="s">
        <v>15</v>
      </c>
      <c r="F6891" t="s">
        <v>18</v>
      </c>
      <c r="G6891" t="s">
        <v>1922</v>
      </c>
      <c r="H6891" t="s">
        <v>96</v>
      </c>
      <c r="I6891" s="20">
        <v>2</v>
      </c>
    </row>
    <row r="6892" spans="1:9" x14ac:dyDescent="0.25">
      <c r="A6892" s="20" t="s">
        <v>1</v>
      </c>
      <c r="B6892" s="20" t="s">
        <v>658</v>
      </c>
      <c r="C6892" s="20" t="s">
        <v>4</v>
      </c>
      <c r="D6892" t="s">
        <v>1874</v>
      </c>
      <c r="E6892" t="s">
        <v>15</v>
      </c>
      <c r="F6892" t="s">
        <v>19</v>
      </c>
      <c r="G6892" t="s">
        <v>1877</v>
      </c>
      <c r="H6892" t="s">
        <v>96</v>
      </c>
      <c r="I6892" s="20">
        <v>2</v>
      </c>
    </row>
    <row r="6893" spans="1:9" x14ac:dyDescent="0.25">
      <c r="A6893" s="20" t="s">
        <v>1</v>
      </c>
      <c r="B6893" s="20" t="s">
        <v>658</v>
      </c>
      <c r="C6893" s="20" t="s">
        <v>4</v>
      </c>
      <c r="D6893" t="s">
        <v>1875</v>
      </c>
      <c r="E6893"/>
      <c r="F6893"/>
      <c r="G6893" t="s">
        <v>1878</v>
      </c>
      <c r="H6893"/>
      <c r="I6893" s="20"/>
    </row>
    <row r="6894" spans="1:9" x14ac:dyDescent="0.25">
      <c r="A6894" s="20" t="s">
        <v>1</v>
      </c>
      <c r="B6894" s="20" t="s">
        <v>658</v>
      </c>
      <c r="C6894" s="20" t="s">
        <v>2</v>
      </c>
      <c r="D6894" t="s">
        <v>1824</v>
      </c>
      <c r="E6894"/>
      <c r="F6894"/>
      <c r="G6894"/>
      <c r="H6894"/>
      <c r="I6894" s="20"/>
    </row>
    <row r="6895" spans="1:9" x14ac:dyDescent="0.25">
      <c r="A6895" s="20" t="s">
        <v>1</v>
      </c>
      <c r="B6895" s="20" t="s">
        <v>658</v>
      </c>
      <c r="C6895" s="20" t="s">
        <v>2</v>
      </c>
      <c r="D6895" t="s">
        <v>1825</v>
      </c>
      <c r="E6895"/>
      <c r="F6895"/>
      <c r="G6895"/>
      <c r="H6895"/>
      <c r="I6895" s="20"/>
    </row>
    <row r="6896" spans="1:9" x14ac:dyDescent="0.25">
      <c r="A6896" s="20" t="s">
        <v>1</v>
      </c>
      <c r="B6896" s="20" t="s">
        <v>658</v>
      </c>
      <c r="C6896" s="20" t="s">
        <v>2</v>
      </c>
      <c r="D6896" t="s">
        <v>1826</v>
      </c>
      <c r="E6896"/>
      <c r="F6896"/>
      <c r="G6896"/>
      <c r="H6896"/>
      <c r="I6896" s="20"/>
    </row>
    <row r="6897" spans="1:9" x14ac:dyDescent="0.25">
      <c r="A6897" s="20" t="s">
        <v>1</v>
      </c>
      <c r="B6897" s="20" t="s">
        <v>658</v>
      </c>
      <c r="C6897" s="20" t="s">
        <v>2</v>
      </c>
      <c r="D6897" t="s">
        <v>1827</v>
      </c>
      <c r="E6897"/>
      <c r="F6897"/>
      <c r="G6897"/>
      <c r="H6897"/>
      <c r="I6897" s="20"/>
    </row>
    <row r="6898" spans="1:9" x14ac:dyDescent="0.25">
      <c r="A6898" s="20" t="s">
        <v>1</v>
      </c>
      <c r="B6898" s="20" t="s">
        <v>658</v>
      </c>
      <c r="C6898" s="20" t="s">
        <v>2</v>
      </c>
      <c r="D6898" t="s">
        <v>1828</v>
      </c>
      <c r="E6898"/>
      <c r="F6898"/>
      <c r="G6898"/>
      <c r="H6898"/>
      <c r="I6898" s="20"/>
    </row>
    <row r="6899" spans="1:9" x14ac:dyDescent="0.25">
      <c r="A6899" s="20" t="s">
        <v>1</v>
      </c>
      <c r="B6899" s="20" t="s">
        <v>658</v>
      </c>
      <c r="C6899" s="20" t="s">
        <v>2</v>
      </c>
      <c r="D6899" t="s">
        <v>1830</v>
      </c>
      <c r="E6899"/>
      <c r="F6899"/>
      <c r="G6899"/>
      <c r="H6899"/>
      <c r="I6899" s="20"/>
    </row>
    <row r="6900" spans="1:9" x14ac:dyDescent="0.25">
      <c r="A6900" s="20" t="s">
        <v>1</v>
      </c>
      <c r="B6900" s="20" t="s">
        <v>658</v>
      </c>
      <c r="C6900" s="20" t="s">
        <v>2</v>
      </c>
      <c r="D6900" t="s">
        <v>1829</v>
      </c>
      <c r="E6900"/>
      <c r="F6900"/>
      <c r="G6900" t="s">
        <v>1864</v>
      </c>
      <c r="H6900"/>
      <c r="I6900" s="20"/>
    </row>
    <row r="6901" spans="1:9" x14ac:dyDescent="0.25">
      <c r="A6901" s="20" t="s">
        <v>1</v>
      </c>
      <c r="B6901" s="20" t="s">
        <v>658</v>
      </c>
      <c r="C6901" s="20" t="s">
        <v>2</v>
      </c>
      <c r="D6901" t="s">
        <v>1831</v>
      </c>
      <c r="E6901"/>
      <c r="F6901"/>
      <c r="G6901"/>
      <c r="H6901"/>
      <c r="I6901" s="20"/>
    </row>
    <row r="6902" spans="1:9" x14ac:dyDescent="0.25">
      <c r="A6902" s="20" t="s">
        <v>1</v>
      </c>
      <c r="B6902" s="20" t="s">
        <v>658</v>
      </c>
      <c r="C6902" s="20" t="s">
        <v>2</v>
      </c>
      <c r="D6902" t="s">
        <v>1832</v>
      </c>
      <c r="E6902"/>
      <c r="F6902"/>
      <c r="G6902"/>
      <c r="H6902"/>
      <c r="I6902" s="20"/>
    </row>
    <row r="6903" spans="1:9" x14ac:dyDescent="0.25">
      <c r="A6903" s="20" t="s">
        <v>1</v>
      </c>
      <c r="B6903" s="20" t="s">
        <v>658</v>
      </c>
      <c r="C6903" s="20" t="s">
        <v>2</v>
      </c>
      <c r="D6903" t="s">
        <v>1833</v>
      </c>
      <c r="E6903"/>
      <c r="F6903"/>
      <c r="G6903" t="s">
        <v>1865</v>
      </c>
      <c r="H6903"/>
      <c r="I6903" s="20"/>
    </row>
    <row r="6904" spans="1:9" x14ac:dyDescent="0.25">
      <c r="A6904" s="20" t="s">
        <v>1</v>
      </c>
      <c r="B6904" s="20" t="s">
        <v>658</v>
      </c>
      <c r="C6904" s="20" t="s">
        <v>2</v>
      </c>
      <c r="D6904" t="s">
        <v>1834</v>
      </c>
      <c r="E6904"/>
      <c r="F6904"/>
      <c r="G6904" t="s">
        <v>1866</v>
      </c>
      <c r="H6904"/>
      <c r="I6904" s="20"/>
    </row>
    <row r="6905" spans="1:9" x14ac:dyDescent="0.25">
      <c r="A6905" s="20" t="s">
        <v>1</v>
      </c>
      <c r="B6905" s="20" t="s">
        <v>658</v>
      </c>
      <c r="C6905" s="20" t="s">
        <v>2</v>
      </c>
      <c r="D6905" t="s">
        <v>1835</v>
      </c>
      <c r="E6905"/>
      <c r="F6905"/>
      <c r="G6905"/>
      <c r="H6905"/>
      <c r="I6905" s="20"/>
    </row>
    <row r="6906" spans="1:9" x14ac:dyDescent="0.25">
      <c r="A6906" s="20" t="s">
        <v>1</v>
      </c>
      <c r="B6906" s="20" t="s">
        <v>658</v>
      </c>
      <c r="C6906" s="20" t="s">
        <v>2</v>
      </c>
      <c r="D6906" t="s">
        <v>1836</v>
      </c>
      <c r="E6906"/>
      <c r="F6906"/>
      <c r="G6906"/>
      <c r="H6906"/>
      <c r="I6906" s="20"/>
    </row>
    <row r="6907" spans="1:9" x14ac:dyDescent="0.25">
      <c r="A6907" s="20" t="s">
        <v>1</v>
      </c>
      <c r="B6907" s="20" t="s">
        <v>658</v>
      </c>
      <c r="C6907" s="20" t="s">
        <v>2</v>
      </c>
      <c r="D6907" t="s">
        <v>1837</v>
      </c>
      <c r="E6907"/>
      <c r="F6907"/>
      <c r="G6907"/>
      <c r="H6907"/>
      <c r="I6907" s="20"/>
    </row>
    <row r="6908" spans="1:9" x14ac:dyDescent="0.25">
      <c r="A6908" s="20" t="s">
        <v>1</v>
      </c>
      <c r="B6908" s="20" t="s">
        <v>658</v>
      </c>
      <c r="C6908" s="20" t="s">
        <v>2</v>
      </c>
      <c r="D6908" t="s">
        <v>1838</v>
      </c>
      <c r="E6908"/>
      <c r="F6908"/>
      <c r="G6908"/>
      <c r="H6908"/>
      <c r="I6908" s="20"/>
    </row>
    <row r="6909" spans="1:9" x14ac:dyDescent="0.25">
      <c r="A6909" s="20" t="s">
        <v>1</v>
      </c>
      <c r="B6909" s="20" t="s">
        <v>658</v>
      </c>
      <c r="C6909" s="20" t="s">
        <v>2</v>
      </c>
      <c r="D6909" t="s">
        <v>1839</v>
      </c>
      <c r="E6909"/>
      <c r="F6909"/>
      <c r="G6909"/>
      <c r="H6909"/>
      <c r="I6909" s="20"/>
    </row>
    <row r="6910" spans="1:9" x14ac:dyDescent="0.25">
      <c r="A6910" s="20" t="s">
        <v>1</v>
      </c>
      <c r="B6910" s="20" t="s">
        <v>658</v>
      </c>
      <c r="C6910" s="20" t="s">
        <v>2</v>
      </c>
      <c r="D6910" t="s">
        <v>1840</v>
      </c>
      <c r="E6910"/>
      <c r="F6910"/>
      <c r="G6910"/>
      <c r="H6910"/>
      <c r="I6910" s="20"/>
    </row>
    <row r="6911" spans="1:9" x14ac:dyDescent="0.25">
      <c r="A6911" s="20" t="s">
        <v>1</v>
      </c>
      <c r="B6911" s="20" t="s">
        <v>658</v>
      </c>
      <c r="C6911" s="20" t="s">
        <v>2</v>
      </c>
      <c r="D6911" t="s">
        <v>1841</v>
      </c>
      <c r="E6911"/>
      <c r="F6911"/>
      <c r="G6911"/>
      <c r="H6911"/>
      <c r="I6911" s="20"/>
    </row>
    <row r="6912" spans="1:9" x14ac:dyDescent="0.25">
      <c r="A6912" s="20" t="s">
        <v>1</v>
      </c>
      <c r="B6912" s="20" t="s">
        <v>658</v>
      </c>
      <c r="C6912" s="20" t="s">
        <v>2</v>
      </c>
      <c r="D6912" t="s">
        <v>1842</v>
      </c>
      <c r="E6912"/>
      <c r="F6912"/>
      <c r="G6912"/>
      <c r="H6912"/>
      <c r="I6912" s="20"/>
    </row>
    <row r="6913" spans="1:9" x14ac:dyDescent="0.25">
      <c r="A6913" s="20" t="s">
        <v>1</v>
      </c>
      <c r="B6913" s="20" t="s">
        <v>658</v>
      </c>
      <c r="C6913" s="20" t="s">
        <v>2</v>
      </c>
      <c r="D6913" t="s">
        <v>1843</v>
      </c>
      <c r="E6913"/>
      <c r="F6913"/>
      <c r="G6913"/>
      <c r="H6913"/>
      <c r="I6913" s="20"/>
    </row>
    <row r="6914" spans="1:9" x14ac:dyDescent="0.25">
      <c r="A6914" s="20" t="s">
        <v>1</v>
      </c>
      <c r="B6914" s="20" t="s">
        <v>658</v>
      </c>
      <c r="C6914" s="20" t="s">
        <v>2</v>
      </c>
      <c r="D6914" t="s">
        <v>1844</v>
      </c>
      <c r="E6914"/>
      <c r="F6914"/>
      <c r="G6914"/>
      <c r="H6914"/>
      <c r="I6914" s="20"/>
    </row>
    <row r="6915" spans="1:9" x14ac:dyDescent="0.25">
      <c r="A6915" s="20" t="s">
        <v>1</v>
      </c>
      <c r="B6915" s="20" t="s">
        <v>658</v>
      </c>
      <c r="C6915" s="20" t="s">
        <v>2</v>
      </c>
      <c r="D6915" t="s">
        <v>1845</v>
      </c>
      <c r="E6915"/>
      <c r="F6915"/>
      <c r="G6915"/>
      <c r="H6915"/>
      <c r="I6915" s="20"/>
    </row>
    <row r="6916" spans="1:9" x14ac:dyDescent="0.25">
      <c r="A6916" s="20" t="s">
        <v>1</v>
      </c>
      <c r="B6916" s="20" t="s">
        <v>658</v>
      </c>
      <c r="C6916" s="20" t="s">
        <v>2</v>
      </c>
      <c r="D6916" t="s">
        <v>1846</v>
      </c>
      <c r="E6916"/>
      <c r="F6916"/>
      <c r="G6916"/>
      <c r="H6916"/>
      <c r="I6916" s="20"/>
    </row>
    <row r="6917" spans="1:9" x14ac:dyDescent="0.25">
      <c r="A6917" s="20" t="s">
        <v>1</v>
      </c>
      <c r="B6917" s="20" t="s">
        <v>658</v>
      </c>
      <c r="C6917" s="20" t="s">
        <v>2</v>
      </c>
      <c r="D6917" t="s">
        <v>1847</v>
      </c>
      <c r="E6917"/>
      <c r="F6917"/>
      <c r="G6917"/>
      <c r="H6917"/>
      <c r="I6917" s="20"/>
    </row>
    <row r="6918" spans="1:9" x14ac:dyDescent="0.25">
      <c r="A6918" s="20" t="s">
        <v>1</v>
      </c>
      <c r="B6918" s="20" t="s">
        <v>658</v>
      </c>
      <c r="C6918" s="20" t="s">
        <v>2</v>
      </c>
      <c r="D6918" t="s">
        <v>1848</v>
      </c>
      <c r="E6918"/>
      <c r="F6918"/>
      <c r="G6918"/>
      <c r="H6918"/>
      <c r="I6918" s="20"/>
    </row>
    <row r="6919" spans="1:9" x14ac:dyDescent="0.25">
      <c r="A6919" s="20" t="s">
        <v>1</v>
      </c>
      <c r="B6919" s="20" t="s">
        <v>658</v>
      </c>
      <c r="C6919" s="20" t="s">
        <v>2</v>
      </c>
      <c r="D6919" t="s">
        <v>1849</v>
      </c>
      <c r="E6919"/>
      <c r="F6919"/>
      <c r="G6919"/>
      <c r="H6919"/>
      <c r="I6919" s="20"/>
    </row>
    <row r="6920" spans="1:9" x14ac:dyDescent="0.25">
      <c r="A6920" s="20" t="s">
        <v>1</v>
      </c>
      <c r="B6920" s="20" t="s">
        <v>658</v>
      </c>
      <c r="C6920" s="20" t="s">
        <v>2</v>
      </c>
      <c r="D6920" t="s">
        <v>1880</v>
      </c>
      <c r="E6920" t="s">
        <v>15</v>
      </c>
      <c r="F6920" t="s">
        <v>17</v>
      </c>
      <c r="G6920" t="s">
        <v>1900</v>
      </c>
      <c r="H6920" t="s">
        <v>96</v>
      </c>
      <c r="I6920" s="20">
        <v>1</v>
      </c>
    </row>
    <row r="6921" spans="1:9" x14ac:dyDescent="0.25">
      <c r="A6921" s="20" t="s">
        <v>1</v>
      </c>
      <c r="B6921" s="20" t="s">
        <v>658</v>
      </c>
      <c r="C6921" s="20" t="s">
        <v>2</v>
      </c>
      <c r="D6921" t="s">
        <v>1881</v>
      </c>
      <c r="E6921" t="s">
        <v>15</v>
      </c>
      <c r="F6921" t="s">
        <v>17</v>
      </c>
      <c r="G6921" t="s">
        <v>1901</v>
      </c>
      <c r="H6921" t="s">
        <v>96</v>
      </c>
      <c r="I6921" s="20">
        <v>1</v>
      </c>
    </row>
    <row r="6922" spans="1:9" x14ac:dyDescent="0.25">
      <c r="A6922" s="20" t="s">
        <v>1</v>
      </c>
      <c r="B6922" s="20" t="s">
        <v>658</v>
      </c>
      <c r="C6922" s="20" t="s">
        <v>2</v>
      </c>
      <c r="D6922" t="s">
        <v>1852</v>
      </c>
      <c r="E6922"/>
      <c r="F6922"/>
      <c r="G6922" t="s">
        <v>1867</v>
      </c>
      <c r="H6922"/>
      <c r="I6922" s="20" t="s">
        <v>1870</v>
      </c>
    </row>
    <row r="6923" spans="1:9" x14ac:dyDescent="0.25">
      <c r="A6923" s="20" t="s">
        <v>1</v>
      </c>
      <c r="B6923" s="20" t="s">
        <v>658</v>
      </c>
      <c r="C6923" s="20" t="s">
        <v>2</v>
      </c>
      <c r="D6923" t="s">
        <v>1853</v>
      </c>
      <c r="E6923"/>
      <c r="F6923"/>
      <c r="G6923"/>
      <c r="H6923"/>
      <c r="I6923" s="20"/>
    </row>
    <row r="6924" spans="1:9" x14ac:dyDescent="0.25">
      <c r="A6924" s="20" t="s">
        <v>1</v>
      </c>
      <c r="B6924" s="20" t="s">
        <v>658</v>
      </c>
      <c r="C6924" s="20" t="s">
        <v>2</v>
      </c>
      <c r="D6924" t="s">
        <v>1855</v>
      </c>
      <c r="E6924"/>
      <c r="F6924"/>
      <c r="G6924" t="s">
        <v>1868</v>
      </c>
      <c r="H6924"/>
      <c r="I6924" s="20"/>
    </row>
    <row r="6925" spans="1:9" x14ac:dyDescent="0.25">
      <c r="A6925" s="20" t="s">
        <v>1</v>
      </c>
      <c r="B6925" s="20" t="s">
        <v>658</v>
      </c>
      <c r="C6925" s="20" t="s">
        <v>2</v>
      </c>
      <c r="D6925" t="s">
        <v>1857</v>
      </c>
      <c r="E6925" t="s">
        <v>15</v>
      </c>
      <c r="F6925" t="s">
        <v>19</v>
      </c>
      <c r="G6925" t="s">
        <v>1869</v>
      </c>
      <c r="H6925" t="s">
        <v>96</v>
      </c>
      <c r="I6925" s="20">
        <v>2</v>
      </c>
    </row>
    <row r="6926" spans="1:9" x14ac:dyDescent="0.25">
      <c r="A6926" s="20" t="s">
        <v>1</v>
      </c>
      <c r="B6926" s="20" t="s">
        <v>658</v>
      </c>
      <c r="C6926" s="20" t="s">
        <v>2</v>
      </c>
      <c r="D6926" t="s">
        <v>1858</v>
      </c>
      <c r="E6926"/>
      <c r="F6926"/>
      <c r="G6926"/>
      <c r="H6926"/>
      <c r="I6926" s="20"/>
    </row>
    <row r="6927" spans="1:9" x14ac:dyDescent="0.25">
      <c r="A6927" s="20" t="s">
        <v>1</v>
      </c>
      <c r="B6927" s="20" t="s">
        <v>658</v>
      </c>
      <c r="C6927" s="20" t="s">
        <v>2</v>
      </c>
      <c r="D6927" t="s">
        <v>1859</v>
      </c>
      <c r="E6927"/>
      <c r="F6927"/>
      <c r="G6927"/>
      <c r="H6927"/>
      <c r="I6927" s="20"/>
    </row>
    <row r="6928" spans="1:9" x14ac:dyDescent="0.25">
      <c r="A6928" s="20" t="s">
        <v>1</v>
      </c>
      <c r="B6928" s="20" t="s">
        <v>658</v>
      </c>
      <c r="C6928" s="20" t="s">
        <v>2</v>
      </c>
      <c r="D6928" t="s">
        <v>1860</v>
      </c>
      <c r="E6928"/>
      <c r="F6928"/>
      <c r="G6928"/>
      <c r="H6928"/>
      <c r="I6928" s="20"/>
    </row>
    <row r="6929" spans="1:9" x14ac:dyDescent="0.25">
      <c r="A6929" s="20" t="s">
        <v>1</v>
      </c>
      <c r="B6929" s="20" t="s">
        <v>658</v>
      </c>
      <c r="C6929" s="20" t="s">
        <v>2</v>
      </c>
      <c r="D6929" t="s">
        <v>1861</v>
      </c>
      <c r="E6929"/>
      <c r="F6929"/>
      <c r="G6929"/>
      <c r="H6929"/>
      <c r="I6929" s="20"/>
    </row>
    <row r="6930" spans="1:9" x14ac:dyDescent="0.25">
      <c r="A6930" s="20" t="s">
        <v>1</v>
      </c>
      <c r="B6930" s="20" t="s">
        <v>658</v>
      </c>
      <c r="C6930" s="20" t="s">
        <v>2</v>
      </c>
      <c r="D6930" t="s">
        <v>1862</v>
      </c>
      <c r="E6930"/>
      <c r="F6930"/>
      <c r="G6930"/>
      <c r="H6930"/>
      <c r="I6930" s="20"/>
    </row>
    <row r="6931" spans="1:9" x14ac:dyDescent="0.25">
      <c r="A6931" s="20" t="s">
        <v>1</v>
      </c>
      <c r="B6931" s="20" t="s">
        <v>658</v>
      </c>
      <c r="C6931" s="20" t="s">
        <v>2</v>
      </c>
      <c r="D6931" t="s">
        <v>1863</v>
      </c>
      <c r="E6931"/>
      <c r="F6931"/>
      <c r="G6931"/>
      <c r="H6931"/>
      <c r="I6931" s="20"/>
    </row>
    <row r="6932" spans="1:9" x14ac:dyDescent="0.25">
      <c r="A6932" s="20" t="s">
        <v>1</v>
      </c>
      <c r="B6932" s="20" t="s">
        <v>658</v>
      </c>
      <c r="C6932" s="20" t="s">
        <v>2</v>
      </c>
      <c r="D6932" t="s">
        <v>1872</v>
      </c>
      <c r="E6932"/>
      <c r="F6932"/>
      <c r="G6932" t="s">
        <v>1876</v>
      </c>
      <c r="H6932"/>
      <c r="I6932" s="20" t="s">
        <v>1879</v>
      </c>
    </row>
    <row r="6933" spans="1:9" x14ac:dyDescent="0.25">
      <c r="A6933" s="20" t="s">
        <v>1</v>
      </c>
      <c r="B6933" s="20" t="s">
        <v>658</v>
      </c>
      <c r="C6933" s="20" t="s">
        <v>2</v>
      </c>
      <c r="D6933" t="s">
        <v>1873</v>
      </c>
      <c r="E6933"/>
      <c r="F6933"/>
      <c r="G6933" t="s">
        <v>1876</v>
      </c>
      <c r="H6933"/>
      <c r="I6933" s="20" t="s">
        <v>1788</v>
      </c>
    </row>
    <row r="6934" spans="1:9" x14ac:dyDescent="0.25">
      <c r="A6934" s="20" t="s">
        <v>1</v>
      </c>
      <c r="B6934" s="20" t="s">
        <v>658</v>
      </c>
      <c r="C6934" s="20" t="s">
        <v>2</v>
      </c>
      <c r="D6934" t="s">
        <v>878</v>
      </c>
      <c r="E6934" t="s">
        <v>15</v>
      </c>
      <c r="F6934" t="s">
        <v>16</v>
      </c>
      <c r="G6934" t="s">
        <v>1932</v>
      </c>
      <c r="H6934" s="12" t="s">
        <v>101</v>
      </c>
      <c r="I6934" s="20">
        <v>52</v>
      </c>
    </row>
    <row r="6935" spans="1:9" x14ac:dyDescent="0.25">
      <c r="A6935" s="20" t="s">
        <v>1</v>
      </c>
      <c r="B6935" s="20" t="s">
        <v>658</v>
      </c>
      <c r="C6935" s="20" t="s">
        <v>2</v>
      </c>
      <c r="D6935" t="s">
        <v>1607</v>
      </c>
      <c r="E6935" t="s">
        <v>15</v>
      </c>
      <c r="F6935" t="s">
        <v>18</v>
      </c>
      <c r="G6935" t="s">
        <v>1922</v>
      </c>
      <c r="H6935" t="s">
        <v>96</v>
      </c>
      <c r="I6935" s="20">
        <v>2</v>
      </c>
    </row>
    <row r="6936" spans="1:9" x14ac:dyDescent="0.25">
      <c r="A6936" s="20" t="s">
        <v>1</v>
      </c>
      <c r="B6936" s="20" t="s">
        <v>658</v>
      </c>
      <c r="C6936" s="20" t="s">
        <v>2</v>
      </c>
      <c r="D6936" t="s">
        <v>1874</v>
      </c>
      <c r="E6936" t="s">
        <v>15</v>
      </c>
      <c r="F6936" t="s">
        <v>19</v>
      </c>
      <c r="G6936" t="s">
        <v>1877</v>
      </c>
      <c r="H6936" t="s">
        <v>96</v>
      </c>
      <c r="I6936" s="20">
        <v>2</v>
      </c>
    </row>
    <row r="6937" spans="1:9" x14ac:dyDescent="0.25">
      <c r="A6937" s="20" t="s">
        <v>1</v>
      </c>
      <c r="B6937" s="20" t="s">
        <v>658</v>
      </c>
      <c r="C6937" s="20" t="s">
        <v>2</v>
      </c>
      <c r="D6937" t="s">
        <v>1875</v>
      </c>
      <c r="E6937"/>
      <c r="F6937"/>
      <c r="G6937" t="s">
        <v>1878</v>
      </c>
      <c r="H6937"/>
      <c r="I6937" s="20"/>
    </row>
    <row r="6938" spans="1:9" x14ac:dyDescent="0.25">
      <c r="A6938" s="20" t="s">
        <v>1</v>
      </c>
      <c r="B6938" s="20" t="s">
        <v>658</v>
      </c>
      <c r="C6938" s="20" t="s">
        <v>2</v>
      </c>
      <c r="D6938" t="s">
        <v>1882</v>
      </c>
      <c r="E6938"/>
      <c r="F6938"/>
      <c r="G6938" t="s">
        <v>1876</v>
      </c>
      <c r="H6938"/>
      <c r="I6938" s="20" t="s">
        <v>1786</v>
      </c>
    </row>
    <row r="6939" spans="1:9" x14ac:dyDescent="0.25">
      <c r="A6939" s="20" t="s">
        <v>1</v>
      </c>
      <c r="B6939" s="20" t="s">
        <v>658</v>
      </c>
      <c r="C6939" s="20" t="s">
        <v>2</v>
      </c>
      <c r="D6939" t="s">
        <v>1883</v>
      </c>
      <c r="E6939"/>
      <c r="F6939"/>
      <c r="G6939" t="s">
        <v>1876</v>
      </c>
      <c r="H6939"/>
      <c r="I6939" s="20" t="s">
        <v>1786</v>
      </c>
    </row>
    <row r="6940" spans="1:9" x14ac:dyDescent="0.25">
      <c r="A6940" s="20" t="s">
        <v>1</v>
      </c>
      <c r="B6940" s="20" t="s">
        <v>658</v>
      </c>
      <c r="C6940" s="20" t="s">
        <v>2</v>
      </c>
      <c r="D6940" t="s">
        <v>1884</v>
      </c>
      <c r="E6940"/>
      <c r="F6940"/>
      <c r="G6940" t="s">
        <v>1876</v>
      </c>
      <c r="H6940"/>
      <c r="I6940" s="20" t="s">
        <v>1788</v>
      </c>
    </row>
    <row r="6941" spans="1:9" x14ac:dyDescent="0.25">
      <c r="A6941" s="20" t="s">
        <v>1</v>
      </c>
      <c r="B6941" s="20" t="s">
        <v>658</v>
      </c>
      <c r="C6941" s="20" t="s">
        <v>2</v>
      </c>
      <c r="D6941" t="s">
        <v>1885</v>
      </c>
      <c r="E6941"/>
      <c r="F6941"/>
      <c r="G6941" t="s">
        <v>1876</v>
      </c>
      <c r="H6941"/>
      <c r="I6941" s="20" t="s">
        <v>1786</v>
      </c>
    </row>
    <row r="6942" spans="1:9" x14ac:dyDescent="0.25">
      <c r="A6942" s="20" t="s">
        <v>1</v>
      </c>
      <c r="B6942" s="20" t="s">
        <v>658</v>
      </c>
      <c r="C6942" s="20" t="s">
        <v>2</v>
      </c>
      <c r="D6942" t="s">
        <v>1886</v>
      </c>
      <c r="E6942"/>
      <c r="F6942"/>
      <c r="G6942" t="s">
        <v>1876</v>
      </c>
      <c r="H6942"/>
      <c r="I6942" s="20" t="s">
        <v>1786</v>
      </c>
    </row>
    <row r="6943" spans="1:9" x14ac:dyDescent="0.25">
      <c r="A6943" s="20" t="s">
        <v>1</v>
      </c>
      <c r="B6943" s="20" t="s">
        <v>658</v>
      </c>
      <c r="C6943" s="20" t="s">
        <v>2</v>
      </c>
      <c r="D6943" t="s">
        <v>1887</v>
      </c>
      <c r="E6943"/>
      <c r="F6943"/>
      <c r="G6943" t="s">
        <v>1876</v>
      </c>
      <c r="H6943"/>
      <c r="I6943" s="20" t="s">
        <v>1788</v>
      </c>
    </row>
    <row r="6944" spans="1:9" x14ac:dyDescent="0.25">
      <c r="A6944" s="20" t="s">
        <v>1</v>
      </c>
      <c r="B6944" s="20" t="s">
        <v>658</v>
      </c>
      <c r="C6944" s="20" t="s">
        <v>2</v>
      </c>
      <c r="D6944" t="s">
        <v>1888</v>
      </c>
      <c r="E6944"/>
      <c r="F6944"/>
      <c r="G6944" t="s">
        <v>1876</v>
      </c>
      <c r="H6944"/>
      <c r="I6944" s="20" t="s">
        <v>1788</v>
      </c>
    </row>
    <row r="6945" spans="1:9" x14ac:dyDescent="0.25">
      <c r="A6945" s="20" t="s">
        <v>1</v>
      </c>
      <c r="B6945" s="20" t="s">
        <v>658</v>
      </c>
      <c r="C6945" s="20" t="s">
        <v>2</v>
      </c>
      <c r="D6945" t="s">
        <v>1889</v>
      </c>
      <c r="E6945"/>
      <c r="F6945"/>
      <c r="G6945" t="s">
        <v>1876</v>
      </c>
      <c r="H6945"/>
      <c r="I6945" s="20" t="s">
        <v>1787</v>
      </c>
    </row>
    <row r="6946" spans="1:9" x14ac:dyDescent="0.25">
      <c r="A6946" s="20" t="s">
        <v>1</v>
      </c>
      <c r="B6946" s="20" t="s">
        <v>658</v>
      </c>
      <c r="C6946" s="20" t="s">
        <v>2</v>
      </c>
      <c r="D6946" t="s">
        <v>1890</v>
      </c>
      <c r="E6946"/>
      <c r="F6946"/>
      <c r="G6946" t="s">
        <v>1876</v>
      </c>
      <c r="H6946"/>
      <c r="I6946" s="20" t="s">
        <v>1879</v>
      </c>
    </row>
    <row r="6947" spans="1:9" x14ac:dyDescent="0.25">
      <c r="A6947" s="20" t="s">
        <v>1</v>
      </c>
      <c r="B6947" s="20" t="s">
        <v>658</v>
      </c>
      <c r="C6947" s="20" t="s">
        <v>2</v>
      </c>
      <c r="D6947" t="s">
        <v>1891</v>
      </c>
      <c r="E6947"/>
      <c r="F6947"/>
      <c r="G6947" t="s">
        <v>1876</v>
      </c>
      <c r="H6947"/>
      <c r="I6947" s="20" t="s">
        <v>1786</v>
      </c>
    </row>
    <row r="6948" spans="1:9" x14ac:dyDescent="0.25">
      <c r="A6948" s="20" t="s">
        <v>1</v>
      </c>
      <c r="B6948" s="20" t="s">
        <v>658</v>
      </c>
      <c r="C6948" s="20" t="s">
        <v>2</v>
      </c>
      <c r="D6948" t="s">
        <v>1892</v>
      </c>
      <c r="E6948"/>
      <c r="F6948"/>
      <c r="G6948" t="s">
        <v>1876</v>
      </c>
      <c r="H6948"/>
      <c r="I6948" s="20" t="s">
        <v>1879</v>
      </c>
    </row>
    <row r="6949" spans="1:9" x14ac:dyDescent="0.25">
      <c r="A6949" s="20" t="s">
        <v>1</v>
      </c>
      <c r="B6949" s="20" t="s">
        <v>658</v>
      </c>
      <c r="C6949" s="20" t="s">
        <v>2</v>
      </c>
      <c r="D6949" t="s">
        <v>1335</v>
      </c>
      <c r="E6949"/>
      <c r="F6949"/>
      <c r="G6949" t="s">
        <v>1902</v>
      </c>
      <c r="H6949"/>
      <c r="I6949" s="20"/>
    </row>
    <row r="6950" spans="1:9" x14ac:dyDescent="0.25">
      <c r="A6950" s="20" t="s">
        <v>1</v>
      </c>
      <c r="B6950" s="20" t="s">
        <v>658</v>
      </c>
      <c r="C6950" s="20" t="s">
        <v>2</v>
      </c>
      <c r="D6950" t="s">
        <v>1893</v>
      </c>
      <c r="E6950" t="s">
        <v>20</v>
      </c>
      <c r="F6950" t="s">
        <v>17</v>
      </c>
      <c r="G6950">
        <v>47587350</v>
      </c>
      <c r="H6950" t="s">
        <v>96</v>
      </c>
      <c r="I6950" s="20">
        <v>1</v>
      </c>
    </row>
    <row r="6951" spans="1:9" x14ac:dyDescent="0.25">
      <c r="A6951" s="20" t="s">
        <v>1</v>
      </c>
      <c r="B6951" s="20" t="s">
        <v>658</v>
      </c>
      <c r="C6951" s="20" t="s">
        <v>2</v>
      </c>
      <c r="D6951" t="s">
        <v>1894</v>
      </c>
      <c r="E6951" t="s">
        <v>15</v>
      </c>
      <c r="F6951" t="s">
        <v>17</v>
      </c>
      <c r="G6951" t="s">
        <v>1903</v>
      </c>
      <c r="H6951" t="s">
        <v>96</v>
      </c>
      <c r="I6951" s="20">
        <v>1</v>
      </c>
    </row>
    <row r="6952" spans="1:9" x14ac:dyDescent="0.25">
      <c r="A6952" s="20" t="s">
        <v>1</v>
      </c>
      <c r="B6952" s="20" t="s">
        <v>658</v>
      </c>
      <c r="C6952" s="20" t="s">
        <v>2</v>
      </c>
      <c r="D6952" t="s">
        <v>1895</v>
      </c>
      <c r="E6952" t="s">
        <v>15</v>
      </c>
      <c r="F6952" t="s">
        <v>17</v>
      </c>
      <c r="G6952" t="s">
        <v>1904</v>
      </c>
      <c r="H6952" t="s">
        <v>96</v>
      </c>
      <c r="I6952" s="20">
        <v>1</v>
      </c>
    </row>
    <row r="6953" spans="1:9" x14ac:dyDescent="0.25">
      <c r="A6953" s="20" t="s">
        <v>1</v>
      </c>
      <c r="B6953" s="20" t="s">
        <v>658</v>
      </c>
      <c r="C6953" s="20" t="s">
        <v>2</v>
      </c>
      <c r="D6953" t="s">
        <v>1896</v>
      </c>
      <c r="E6953" t="s">
        <v>21</v>
      </c>
      <c r="F6953" t="s">
        <v>26</v>
      </c>
      <c r="G6953" t="s">
        <v>1940</v>
      </c>
      <c r="H6953" s="12" t="s">
        <v>101</v>
      </c>
      <c r="I6953" s="20">
        <f>13.8*2</f>
        <v>27.6</v>
      </c>
    </row>
    <row r="6954" spans="1:9" x14ac:dyDescent="0.25">
      <c r="A6954" s="20" t="s">
        <v>1</v>
      </c>
      <c r="B6954" s="20" t="s">
        <v>658</v>
      </c>
      <c r="C6954" s="20" t="s">
        <v>2</v>
      </c>
      <c r="D6954" t="s">
        <v>1897</v>
      </c>
      <c r="E6954"/>
      <c r="F6954"/>
      <c r="G6954"/>
      <c r="H6954"/>
      <c r="I6954" s="20"/>
    </row>
    <row r="6955" spans="1:9" x14ac:dyDescent="0.25">
      <c r="A6955" s="20" t="s">
        <v>1</v>
      </c>
      <c r="B6955" s="20" t="s">
        <v>658</v>
      </c>
      <c r="C6955" s="20" t="s">
        <v>2</v>
      </c>
      <c r="D6955" t="s">
        <v>1898</v>
      </c>
      <c r="E6955"/>
      <c r="F6955"/>
      <c r="G6955"/>
      <c r="H6955"/>
      <c r="I6955" s="20"/>
    </row>
    <row r="6956" spans="1:9" x14ac:dyDescent="0.25">
      <c r="A6956" s="20" t="s">
        <v>1</v>
      </c>
      <c r="B6956" s="20" t="s">
        <v>658</v>
      </c>
      <c r="C6956" s="20" t="s">
        <v>2</v>
      </c>
      <c r="D6956" t="s">
        <v>1899</v>
      </c>
      <c r="E6956"/>
      <c r="F6956"/>
      <c r="G6956"/>
      <c r="H6956"/>
      <c r="I6956" s="20"/>
    </row>
    <row r="6957" spans="1:9" x14ac:dyDescent="0.25">
      <c r="A6957" s="20" t="s">
        <v>1</v>
      </c>
      <c r="B6957" s="20" t="s">
        <v>658</v>
      </c>
      <c r="C6957" s="20" t="s">
        <v>7</v>
      </c>
      <c r="D6957" t="s">
        <v>1824</v>
      </c>
      <c r="E6957"/>
      <c r="F6957"/>
      <c r="G6957"/>
      <c r="H6957"/>
      <c r="I6957" s="20"/>
    </row>
    <row r="6958" spans="1:9" x14ac:dyDescent="0.25">
      <c r="A6958" s="20" t="s">
        <v>1</v>
      </c>
      <c r="B6958" s="20" t="s">
        <v>658</v>
      </c>
      <c r="C6958" s="20" t="s">
        <v>7</v>
      </c>
      <c r="D6958" t="s">
        <v>1825</v>
      </c>
      <c r="E6958"/>
      <c r="F6958"/>
      <c r="G6958"/>
      <c r="H6958"/>
      <c r="I6958" s="20"/>
    </row>
    <row r="6959" spans="1:9" x14ac:dyDescent="0.25">
      <c r="A6959" s="20" t="s">
        <v>1</v>
      </c>
      <c r="B6959" s="20" t="s">
        <v>658</v>
      </c>
      <c r="C6959" s="20" t="s">
        <v>7</v>
      </c>
      <c r="D6959" t="s">
        <v>1826</v>
      </c>
      <c r="E6959"/>
      <c r="F6959"/>
      <c r="G6959"/>
      <c r="H6959"/>
      <c r="I6959" s="20"/>
    </row>
    <row r="6960" spans="1:9" x14ac:dyDescent="0.25">
      <c r="A6960" s="20" t="s">
        <v>1</v>
      </c>
      <c r="B6960" s="20" t="s">
        <v>658</v>
      </c>
      <c r="C6960" s="20" t="s">
        <v>7</v>
      </c>
      <c r="D6960" t="s">
        <v>1827</v>
      </c>
      <c r="E6960"/>
      <c r="F6960"/>
      <c r="G6960"/>
      <c r="H6960"/>
      <c r="I6960" s="20"/>
    </row>
    <row r="6961" spans="1:9" x14ac:dyDescent="0.25">
      <c r="A6961" s="20" t="s">
        <v>1</v>
      </c>
      <c r="B6961" s="20" t="s">
        <v>658</v>
      </c>
      <c r="C6961" s="20" t="s">
        <v>7</v>
      </c>
      <c r="D6961" t="s">
        <v>1828</v>
      </c>
      <c r="E6961"/>
      <c r="F6961"/>
      <c r="G6961"/>
      <c r="H6961"/>
      <c r="I6961" s="20"/>
    </row>
    <row r="6962" spans="1:9" x14ac:dyDescent="0.25">
      <c r="A6962" s="20" t="s">
        <v>1</v>
      </c>
      <c r="B6962" s="20" t="s">
        <v>658</v>
      </c>
      <c r="C6962" s="20" t="s">
        <v>7</v>
      </c>
      <c r="D6962" t="s">
        <v>1829</v>
      </c>
      <c r="E6962"/>
      <c r="F6962"/>
      <c r="G6962" t="s">
        <v>1864</v>
      </c>
      <c r="H6962"/>
      <c r="I6962" s="20"/>
    </row>
    <row r="6963" spans="1:9" x14ac:dyDescent="0.25">
      <c r="A6963" s="20" t="s">
        <v>1</v>
      </c>
      <c r="B6963" s="20" t="s">
        <v>658</v>
      </c>
      <c r="C6963" s="20" t="s">
        <v>7</v>
      </c>
      <c r="D6963" t="s">
        <v>1830</v>
      </c>
      <c r="E6963"/>
      <c r="F6963"/>
      <c r="G6963"/>
      <c r="H6963"/>
      <c r="I6963" s="20"/>
    </row>
    <row r="6964" spans="1:9" x14ac:dyDescent="0.25">
      <c r="A6964" s="20" t="s">
        <v>1</v>
      </c>
      <c r="B6964" s="20" t="s">
        <v>658</v>
      </c>
      <c r="C6964" s="20" t="s">
        <v>7</v>
      </c>
      <c r="D6964" t="s">
        <v>1831</v>
      </c>
      <c r="E6964"/>
      <c r="F6964"/>
      <c r="G6964"/>
      <c r="H6964"/>
      <c r="I6964" s="20"/>
    </row>
    <row r="6965" spans="1:9" x14ac:dyDescent="0.25">
      <c r="A6965" s="20" t="s">
        <v>1</v>
      </c>
      <c r="B6965" s="20" t="s">
        <v>658</v>
      </c>
      <c r="C6965" s="20" t="s">
        <v>7</v>
      </c>
      <c r="D6965" t="s">
        <v>1832</v>
      </c>
      <c r="E6965"/>
      <c r="F6965"/>
      <c r="G6965"/>
      <c r="H6965"/>
      <c r="I6965" s="20"/>
    </row>
    <row r="6966" spans="1:9" x14ac:dyDescent="0.25">
      <c r="A6966" s="20" t="s">
        <v>1</v>
      </c>
      <c r="B6966" s="20" t="s">
        <v>658</v>
      </c>
      <c r="C6966" s="20" t="s">
        <v>7</v>
      </c>
      <c r="D6966" t="s">
        <v>1833</v>
      </c>
      <c r="E6966"/>
      <c r="F6966"/>
      <c r="G6966" t="s">
        <v>1865</v>
      </c>
      <c r="H6966"/>
      <c r="I6966" s="20"/>
    </row>
    <row r="6967" spans="1:9" x14ac:dyDescent="0.25">
      <c r="A6967" s="20" t="s">
        <v>1</v>
      </c>
      <c r="B6967" s="20" t="s">
        <v>658</v>
      </c>
      <c r="C6967" s="20" t="s">
        <v>7</v>
      </c>
      <c r="D6967" t="s">
        <v>1834</v>
      </c>
      <c r="E6967"/>
      <c r="F6967"/>
      <c r="G6967" t="s">
        <v>1866</v>
      </c>
      <c r="H6967"/>
      <c r="I6967" s="20"/>
    </row>
    <row r="6968" spans="1:9" x14ac:dyDescent="0.25">
      <c r="A6968" s="20" t="s">
        <v>1</v>
      </c>
      <c r="B6968" s="20" t="s">
        <v>658</v>
      </c>
      <c r="C6968" s="20" t="s">
        <v>7</v>
      </c>
      <c r="D6968" t="s">
        <v>1835</v>
      </c>
      <c r="E6968"/>
      <c r="F6968"/>
      <c r="G6968"/>
      <c r="H6968"/>
      <c r="I6968" s="20"/>
    </row>
    <row r="6969" spans="1:9" x14ac:dyDescent="0.25">
      <c r="A6969" s="20" t="s">
        <v>1</v>
      </c>
      <c r="B6969" s="20" t="s">
        <v>658</v>
      </c>
      <c r="C6969" s="20" t="s">
        <v>7</v>
      </c>
      <c r="D6969" t="s">
        <v>1836</v>
      </c>
      <c r="E6969"/>
      <c r="F6969"/>
      <c r="G6969"/>
      <c r="H6969"/>
      <c r="I6969" s="20"/>
    </row>
    <row r="6970" spans="1:9" x14ac:dyDescent="0.25">
      <c r="A6970" s="20" t="s">
        <v>1</v>
      </c>
      <c r="B6970" s="20" t="s">
        <v>658</v>
      </c>
      <c r="C6970" s="20" t="s">
        <v>7</v>
      </c>
      <c r="D6970" t="s">
        <v>1837</v>
      </c>
      <c r="E6970"/>
      <c r="F6970"/>
      <c r="G6970"/>
      <c r="H6970"/>
      <c r="I6970" s="20"/>
    </row>
    <row r="6971" spans="1:9" x14ac:dyDescent="0.25">
      <c r="A6971" s="20" t="s">
        <v>1</v>
      </c>
      <c r="B6971" s="20" t="s">
        <v>658</v>
      </c>
      <c r="C6971" s="20" t="s">
        <v>7</v>
      </c>
      <c r="D6971" t="s">
        <v>1838</v>
      </c>
      <c r="E6971"/>
      <c r="F6971"/>
      <c r="G6971"/>
      <c r="H6971"/>
      <c r="I6971" s="20"/>
    </row>
    <row r="6972" spans="1:9" x14ac:dyDescent="0.25">
      <c r="A6972" s="20" t="s">
        <v>1</v>
      </c>
      <c r="B6972" s="20" t="s">
        <v>658</v>
      </c>
      <c r="C6972" s="20" t="s">
        <v>7</v>
      </c>
      <c r="D6972" t="s">
        <v>1839</v>
      </c>
      <c r="E6972"/>
      <c r="F6972"/>
      <c r="G6972"/>
      <c r="H6972"/>
      <c r="I6972" s="20"/>
    </row>
    <row r="6973" spans="1:9" x14ac:dyDescent="0.25">
      <c r="A6973" s="20" t="s">
        <v>1</v>
      </c>
      <c r="B6973" s="20" t="s">
        <v>658</v>
      </c>
      <c r="C6973" s="20" t="s">
        <v>7</v>
      </c>
      <c r="D6973" t="s">
        <v>1840</v>
      </c>
      <c r="E6973"/>
      <c r="F6973"/>
      <c r="G6973"/>
      <c r="H6973"/>
      <c r="I6973" s="20"/>
    </row>
    <row r="6974" spans="1:9" x14ac:dyDescent="0.25">
      <c r="A6974" s="20" t="s">
        <v>1</v>
      </c>
      <c r="B6974" s="20" t="s">
        <v>658</v>
      </c>
      <c r="C6974" s="20" t="s">
        <v>7</v>
      </c>
      <c r="D6974" t="s">
        <v>1841</v>
      </c>
      <c r="E6974"/>
      <c r="F6974"/>
      <c r="G6974"/>
      <c r="H6974"/>
      <c r="I6974" s="20"/>
    </row>
    <row r="6975" spans="1:9" x14ac:dyDescent="0.25">
      <c r="A6975" s="20" t="s">
        <v>1</v>
      </c>
      <c r="B6975" s="20" t="s">
        <v>658</v>
      </c>
      <c r="C6975" s="20" t="s">
        <v>7</v>
      </c>
      <c r="D6975" t="s">
        <v>1842</v>
      </c>
      <c r="E6975"/>
      <c r="F6975"/>
      <c r="G6975"/>
      <c r="H6975"/>
      <c r="I6975" s="20"/>
    </row>
    <row r="6976" spans="1:9" x14ac:dyDescent="0.25">
      <c r="A6976" s="20" t="s">
        <v>1</v>
      </c>
      <c r="B6976" s="20" t="s">
        <v>658</v>
      </c>
      <c r="C6976" s="20" t="s">
        <v>7</v>
      </c>
      <c r="D6976" t="s">
        <v>1843</v>
      </c>
      <c r="E6976"/>
      <c r="F6976"/>
      <c r="G6976"/>
      <c r="H6976"/>
      <c r="I6976" s="20"/>
    </row>
    <row r="6977" spans="1:9" x14ac:dyDescent="0.25">
      <c r="A6977" s="20" t="s">
        <v>1</v>
      </c>
      <c r="B6977" s="20" t="s">
        <v>658</v>
      </c>
      <c r="C6977" s="20" t="s">
        <v>7</v>
      </c>
      <c r="D6977" t="s">
        <v>1844</v>
      </c>
      <c r="E6977"/>
      <c r="F6977"/>
      <c r="G6977"/>
      <c r="H6977"/>
      <c r="I6977" s="20"/>
    </row>
    <row r="6978" spans="1:9" x14ac:dyDescent="0.25">
      <c r="A6978" s="20" t="s">
        <v>1</v>
      </c>
      <c r="B6978" s="20" t="s">
        <v>658</v>
      </c>
      <c r="C6978" s="20" t="s">
        <v>7</v>
      </c>
      <c r="D6978" t="s">
        <v>1845</v>
      </c>
      <c r="E6978"/>
      <c r="F6978"/>
      <c r="G6978"/>
      <c r="H6978"/>
      <c r="I6978" s="20"/>
    </row>
    <row r="6979" spans="1:9" x14ac:dyDescent="0.25">
      <c r="A6979" s="20" t="s">
        <v>1</v>
      </c>
      <c r="B6979" s="20" t="s">
        <v>658</v>
      </c>
      <c r="C6979" s="20" t="s">
        <v>7</v>
      </c>
      <c r="D6979" t="s">
        <v>1846</v>
      </c>
      <c r="E6979"/>
      <c r="F6979"/>
      <c r="G6979"/>
      <c r="H6979"/>
      <c r="I6979" s="20"/>
    </row>
    <row r="6980" spans="1:9" x14ac:dyDescent="0.25">
      <c r="A6980" s="20" t="s">
        <v>1</v>
      </c>
      <c r="B6980" s="20" t="s">
        <v>658</v>
      </c>
      <c r="C6980" s="20" t="s">
        <v>7</v>
      </c>
      <c r="D6980" t="s">
        <v>1847</v>
      </c>
      <c r="E6980"/>
      <c r="F6980"/>
      <c r="G6980"/>
      <c r="H6980"/>
      <c r="I6980" s="20"/>
    </row>
    <row r="6981" spans="1:9" x14ac:dyDescent="0.25">
      <c r="A6981" s="20" t="s">
        <v>1</v>
      </c>
      <c r="B6981" s="20" t="s">
        <v>658</v>
      </c>
      <c r="C6981" s="20" t="s">
        <v>7</v>
      </c>
      <c r="D6981" t="s">
        <v>1848</v>
      </c>
      <c r="E6981"/>
      <c r="F6981"/>
      <c r="G6981"/>
      <c r="H6981"/>
      <c r="I6981" s="20"/>
    </row>
    <row r="6982" spans="1:9" x14ac:dyDescent="0.25">
      <c r="A6982" s="20" t="s">
        <v>1</v>
      </c>
      <c r="B6982" s="20" t="s">
        <v>658</v>
      </c>
      <c r="C6982" s="20" t="s">
        <v>7</v>
      </c>
      <c r="D6982" t="s">
        <v>1849</v>
      </c>
      <c r="E6982"/>
      <c r="F6982"/>
      <c r="G6982"/>
      <c r="H6982"/>
      <c r="I6982" s="20"/>
    </row>
    <row r="6983" spans="1:9" x14ac:dyDescent="0.25">
      <c r="A6983" s="20" t="s">
        <v>1</v>
      </c>
      <c r="B6983" s="20" t="s">
        <v>658</v>
      </c>
      <c r="C6983" s="20" t="s">
        <v>7</v>
      </c>
      <c r="D6983" t="s">
        <v>1880</v>
      </c>
      <c r="E6983" t="s">
        <v>15</v>
      </c>
      <c r="F6983" t="s">
        <v>17</v>
      </c>
      <c r="G6983" t="s">
        <v>1900</v>
      </c>
      <c r="H6983" t="s">
        <v>96</v>
      </c>
      <c r="I6983" s="20">
        <v>1</v>
      </c>
    </row>
    <row r="6984" spans="1:9" x14ac:dyDescent="0.25">
      <c r="A6984" s="20" t="s">
        <v>1</v>
      </c>
      <c r="B6984" s="20" t="s">
        <v>658</v>
      </c>
      <c r="C6984" s="20" t="s">
        <v>7</v>
      </c>
      <c r="D6984" t="s">
        <v>1881</v>
      </c>
      <c r="E6984" t="s">
        <v>15</v>
      </c>
      <c r="F6984" t="s">
        <v>17</v>
      </c>
      <c r="G6984" t="s">
        <v>1901</v>
      </c>
      <c r="H6984" t="s">
        <v>96</v>
      </c>
      <c r="I6984" s="20">
        <v>1</v>
      </c>
    </row>
    <row r="6985" spans="1:9" x14ac:dyDescent="0.25">
      <c r="A6985" s="20" t="s">
        <v>1</v>
      </c>
      <c r="B6985" s="20" t="s">
        <v>658</v>
      </c>
      <c r="C6985" s="20" t="s">
        <v>7</v>
      </c>
      <c r="D6985" t="s">
        <v>1852</v>
      </c>
      <c r="E6985"/>
      <c r="F6985"/>
      <c r="G6985" t="s">
        <v>1867</v>
      </c>
      <c r="H6985"/>
      <c r="I6985" s="20" t="s">
        <v>1870</v>
      </c>
    </row>
    <row r="6986" spans="1:9" x14ac:dyDescent="0.25">
      <c r="A6986" s="20" t="s">
        <v>1</v>
      </c>
      <c r="B6986" s="20" t="s">
        <v>658</v>
      </c>
      <c r="C6986" s="20" t="s">
        <v>7</v>
      </c>
      <c r="D6986" t="s">
        <v>1853</v>
      </c>
      <c r="E6986"/>
      <c r="F6986"/>
      <c r="G6986"/>
      <c r="H6986"/>
      <c r="I6986" s="20"/>
    </row>
    <row r="6987" spans="1:9" x14ac:dyDescent="0.25">
      <c r="A6987" s="20" t="s">
        <v>1</v>
      </c>
      <c r="B6987" s="20" t="s">
        <v>658</v>
      </c>
      <c r="C6987" s="20" t="s">
        <v>7</v>
      </c>
      <c r="D6987" t="s">
        <v>1857</v>
      </c>
      <c r="E6987" t="s">
        <v>15</v>
      </c>
      <c r="F6987" t="s">
        <v>19</v>
      </c>
      <c r="G6987" t="s">
        <v>1869</v>
      </c>
      <c r="H6987" t="s">
        <v>96</v>
      </c>
      <c r="I6987" s="20">
        <v>2</v>
      </c>
    </row>
    <row r="6988" spans="1:9" x14ac:dyDescent="0.25">
      <c r="A6988" s="20" t="s">
        <v>1</v>
      </c>
      <c r="B6988" s="20" t="s">
        <v>658</v>
      </c>
      <c r="C6988" s="20" t="s">
        <v>7</v>
      </c>
      <c r="D6988" t="s">
        <v>1858</v>
      </c>
      <c r="E6988"/>
      <c r="F6988"/>
      <c r="G6988"/>
      <c r="H6988"/>
      <c r="I6988" s="20"/>
    </row>
    <row r="6989" spans="1:9" x14ac:dyDescent="0.25">
      <c r="A6989" s="20" t="s">
        <v>1</v>
      </c>
      <c r="B6989" s="20" t="s">
        <v>658</v>
      </c>
      <c r="C6989" s="20" t="s">
        <v>7</v>
      </c>
      <c r="D6989" t="s">
        <v>1859</v>
      </c>
      <c r="E6989"/>
      <c r="F6989"/>
      <c r="G6989"/>
      <c r="H6989"/>
      <c r="I6989" s="20"/>
    </row>
    <row r="6990" spans="1:9" x14ac:dyDescent="0.25">
      <c r="A6990" s="20" t="s">
        <v>1</v>
      </c>
      <c r="B6990" s="20" t="s">
        <v>658</v>
      </c>
      <c r="C6990" s="20" t="s">
        <v>7</v>
      </c>
      <c r="D6990" t="s">
        <v>1860</v>
      </c>
      <c r="E6990"/>
      <c r="F6990"/>
      <c r="G6990"/>
      <c r="H6990"/>
      <c r="I6990" s="20"/>
    </row>
    <row r="6991" spans="1:9" x14ac:dyDescent="0.25">
      <c r="A6991" s="20" t="s">
        <v>1</v>
      </c>
      <c r="B6991" s="20" t="s">
        <v>658</v>
      </c>
      <c r="C6991" s="20" t="s">
        <v>7</v>
      </c>
      <c r="D6991" t="s">
        <v>1861</v>
      </c>
      <c r="E6991"/>
      <c r="F6991"/>
      <c r="G6991"/>
      <c r="H6991"/>
      <c r="I6991" s="20"/>
    </row>
    <row r="6992" spans="1:9" x14ac:dyDescent="0.25">
      <c r="A6992" s="20" t="s">
        <v>1</v>
      </c>
      <c r="B6992" s="20" t="s">
        <v>658</v>
      </c>
      <c r="C6992" s="20" t="s">
        <v>7</v>
      </c>
      <c r="D6992" t="s">
        <v>1862</v>
      </c>
      <c r="E6992"/>
      <c r="F6992"/>
      <c r="G6992"/>
      <c r="H6992"/>
      <c r="I6992" s="20"/>
    </row>
    <row r="6993" spans="1:9" x14ac:dyDescent="0.25">
      <c r="A6993" s="20" t="s">
        <v>1</v>
      </c>
      <c r="B6993" s="20" t="s">
        <v>658</v>
      </c>
      <c r="C6993" s="20" t="s">
        <v>7</v>
      </c>
      <c r="D6993" t="s">
        <v>1863</v>
      </c>
      <c r="E6993"/>
      <c r="F6993"/>
      <c r="G6993"/>
      <c r="H6993"/>
      <c r="I6993" s="20"/>
    </row>
    <row r="6994" spans="1:9" x14ac:dyDescent="0.25">
      <c r="A6994" s="20" t="s">
        <v>1</v>
      </c>
      <c r="B6994" s="20" t="s">
        <v>658</v>
      </c>
      <c r="C6994" s="20" t="s">
        <v>7</v>
      </c>
      <c r="D6994" t="s">
        <v>1872</v>
      </c>
      <c r="E6994"/>
      <c r="F6994"/>
      <c r="G6994" t="s">
        <v>1876</v>
      </c>
      <c r="H6994"/>
      <c r="I6994" s="20" t="s">
        <v>1879</v>
      </c>
    </row>
    <row r="6995" spans="1:9" x14ac:dyDescent="0.25">
      <c r="A6995" s="20" t="s">
        <v>1</v>
      </c>
      <c r="B6995" s="20" t="s">
        <v>658</v>
      </c>
      <c r="C6995" s="20" t="s">
        <v>7</v>
      </c>
      <c r="D6995" t="s">
        <v>1873</v>
      </c>
      <c r="E6995"/>
      <c r="F6995"/>
      <c r="G6995" t="s">
        <v>1876</v>
      </c>
      <c r="H6995"/>
      <c r="I6995" s="20" t="s">
        <v>1788</v>
      </c>
    </row>
    <row r="6996" spans="1:9" x14ac:dyDescent="0.25">
      <c r="A6996" s="20" t="s">
        <v>1</v>
      </c>
      <c r="B6996" s="20" t="s">
        <v>658</v>
      </c>
      <c r="C6996" s="20" t="s">
        <v>7</v>
      </c>
      <c r="D6996" t="s">
        <v>878</v>
      </c>
      <c r="E6996" t="s">
        <v>15</v>
      </c>
      <c r="F6996" t="s">
        <v>16</v>
      </c>
      <c r="G6996" t="s">
        <v>1932</v>
      </c>
      <c r="H6996" s="12" t="s">
        <v>101</v>
      </c>
      <c r="I6996" s="20">
        <v>52</v>
      </c>
    </row>
    <row r="6997" spans="1:9" x14ac:dyDescent="0.25">
      <c r="A6997" s="20" t="s">
        <v>1</v>
      </c>
      <c r="B6997" s="20" t="s">
        <v>658</v>
      </c>
      <c r="C6997" s="20" t="s">
        <v>7</v>
      </c>
      <c r="D6997" t="s">
        <v>1607</v>
      </c>
      <c r="E6997" t="s">
        <v>15</v>
      </c>
      <c r="F6997" t="s">
        <v>18</v>
      </c>
      <c r="G6997" t="s">
        <v>1922</v>
      </c>
      <c r="H6997" t="s">
        <v>96</v>
      </c>
      <c r="I6997" s="20">
        <v>2</v>
      </c>
    </row>
    <row r="6998" spans="1:9" x14ac:dyDescent="0.25">
      <c r="A6998" s="20" t="s">
        <v>1</v>
      </c>
      <c r="B6998" s="20" t="s">
        <v>658</v>
      </c>
      <c r="C6998" s="20" t="s">
        <v>7</v>
      </c>
      <c r="D6998" t="s">
        <v>1874</v>
      </c>
      <c r="E6998" t="s">
        <v>15</v>
      </c>
      <c r="F6998" t="s">
        <v>19</v>
      </c>
      <c r="G6998" t="s">
        <v>1877</v>
      </c>
      <c r="H6998" t="s">
        <v>96</v>
      </c>
      <c r="I6998" s="20">
        <v>2</v>
      </c>
    </row>
    <row r="6999" spans="1:9" x14ac:dyDescent="0.25">
      <c r="A6999" s="20" t="s">
        <v>1</v>
      </c>
      <c r="B6999" s="20" t="s">
        <v>658</v>
      </c>
      <c r="C6999" s="20" t="s">
        <v>7</v>
      </c>
      <c r="D6999" t="s">
        <v>1875</v>
      </c>
      <c r="E6999"/>
      <c r="F6999"/>
      <c r="G6999"/>
      <c r="H6999" t="s">
        <v>96</v>
      </c>
      <c r="I6999" s="20">
        <v>1</v>
      </c>
    </row>
    <row r="7000" spans="1:9" x14ac:dyDescent="0.25">
      <c r="A7000" s="20" t="s">
        <v>1</v>
      </c>
      <c r="B7000" s="20" t="s">
        <v>658</v>
      </c>
      <c r="C7000" s="20" t="s">
        <v>7</v>
      </c>
      <c r="D7000" t="s">
        <v>1882</v>
      </c>
      <c r="E7000"/>
      <c r="F7000"/>
      <c r="G7000" t="s">
        <v>1876</v>
      </c>
      <c r="H7000"/>
      <c r="I7000" s="20" t="s">
        <v>1786</v>
      </c>
    </row>
    <row r="7001" spans="1:9" x14ac:dyDescent="0.25">
      <c r="A7001" s="20" t="s">
        <v>1</v>
      </c>
      <c r="B7001" s="20" t="s">
        <v>658</v>
      </c>
      <c r="C7001" s="20" t="s">
        <v>7</v>
      </c>
      <c r="D7001" t="s">
        <v>1883</v>
      </c>
      <c r="E7001"/>
      <c r="F7001"/>
      <c r="G7001" t="s">
        <v>1876</v>
      </c>
      <c r="H7001"/>
      <c r="I7001" s="20" t="s">
        <v>1786</v>
      </c>
    </row>
    <row r="7002" spans="1:9" x14ac:dyDescent="0.25">
      <c r="A7002" s="20" t="s">
        <v>1</v>
      </c>
      <c r="B7002" s="20" t="s">
        <v>658</v>
      </c>
      <c r="C7002" s="20" t="s">
        <v>7</v>
      </c>
      <c r="D7002" t="s">
        <v>1884</v>
      </c>
      <c r="E7002"/>
      <c r="F7002"/>
      <c r="G7002" t="s">
        <v>1876</v>
      </c>
      <c r="H7002"/>
      <c r="I7002" s="20" t="s">
        <v>1788</v>
      </c>
    </row>
    <row r="7003" spans="1:9" x14ac:dyDescent="0.25">
      <c r="A7003" s="20" t="s">
        <v>1</v>
      </c>
      <c r="B7003" s="20" t="s">
        <v>658</v>
      </c>
      <c r="C7003" s="20" t="s">
        <v>7</v>
      </c>
      <c r="D7003" t="s">
        <v>1885</v>
      </c>
      <c r="E7003"/>
      <c r="F7003"/>
      <c r="G7003" t="s">
        <v>1876</v>
      </c>
      <c r="H7003"/>
      <c r="I7003" s="20" t="s">
        <v>1786</v>
      </c>
    </row>
    <row r="7004" spans="1:9" x14ac:dyDescent="0.25">
      <c r="A7004" s="20" t="s">
        <v>1</v>
      </c>
      <c r="B7004" s="20" t="s">
        <v>658</v>
      </c>
      <c r="C7004" s="20" t="s">
        <v>7</v>
      </c>
      <c r="D7004" t="s">
        <v>1886</v>
      </c>
      <c r="E7004"/>
      <c r="F7004"/>
      <c r="G7004" t="s">
        <v>1876</v>
      </c>
      <c r="H7004"/>
      <c r="I7004" s="20" t="s">
        <v>1786</v>
      </c>
    </row>
    <row r="7005" spans="1:9" x14ac:dyDescent="0.25">
      <c r="A7005" s="20" t="s">
        <v>1</v>
      </c>
      <c r="B7005" s="20" t="s">
        <v>658</v>
      </c>
      <c r="C7005" s="20" t="s">
        <v>7</v>
      </c>
      <c r="D7005" t="s">
        <v>1887</v>
      </c>
      <c r="E7005"/>
      <c r="F7005"/>
      <c r="G7005" t="s">
        <v>1876</v>
      </c>
      <c r="H7005"/>
      <c r="I7005" s="20" t="s">
        <v>1788</v>
      </c>
    </row>
    <row r="7006" spans="1:9" x14ac:dyDescent="0.25">
      <c r="A7006" s="20" t="s">
        <v>1</v>
      </c>
      <c r="B7006" s="20" t="s">
        <v>658</v>
      </c>
      <c r="C7006" s="20" t="s">
        <v>7</v>
      </c>
      <c r="D7006" t="s">
        <v>1888</v>
      </c>
      <c r="E7006"/>
      <c r="F7006"/>
      <c r="G7006" t="s">
        <v>1876</v>
      </c>
      <c r="H7006"/>
      <c r="I7006" s="20" t="s">
        <v>1788</v>
      </c>
    </row>
    <row r="7007" spans="1:9" x14ac:dyDescent="0.25">
      <c r="A7007" s="20" t="s">
        <v>1</v>
      </c>
      <c r="B7007" s="20" t="s">
        <v>658</v>
      </c>
      <c r="C7007" s="20" t="s">
        <v>7</v>
      </c>
      <c r="D7007" t="s">
        <v>1889</v>
      </c>
      <c r="E7007"/>
      <c r="F7007"/>
      <c r="G7007" t="s">
        <v>1876</v>
      </c>
      <c r="H7007"/>
      <c r="I7007" s="20" t="s">
        <v>1787</v>
      </c>
    </row>
    <row r="7008" spans="1:9" x14ac:dyDescent="0.25">
      <c r="A7008" s="20" t="s">
        <v>1</v>
      </c>
      <c r="B7008" s="20" t="s">
        <v>658</v>
      </c>
      <c r="C7008" s="20" t="s">
        <v>7</v>
      </c>
      <c r="D7008" t="s">
        <v>1890</v>
      </c>
      <c r="E7008"/>
      <c r="F7008"/>
      <c r="G7008" t="s">
        <v>1876</v>
      </c>
      <c r="H7008"/>
      <c r="I7008" s="20" t="s">
        <v>1879</v>
      </c>
    </row>
    <row r="7009" spans="1:9" x14ac:dyDescent="0.25">
      <c r="A7009" s="20" t="s">
        <v>1</v>
      </c>
      <c r="B7009" s="20" t="s">
        <v>658</v>
      </c>
      <c r="C7009" s="20" t="s">
        <v>7</v>
      </c>
      <c r="D7009" t="s">
        <v>1891</v>
      </c>
      <c r="E7009"/>
      <c r="F7009"/>
      <c r="G7009" t="s">
        <v>1876</v>
      </c>
      <c r="H7009"/>
      <c r="I7009" s="20" t="s">
        <v>1786</v>
      </c>
    </row>
    <row r="7010" spans="1:9" x14ac:dyDescent="0.25">
      <c r="A7010" s="20" t="s">
        <v>1</v>
      </c>
      <c r="B7010" s="20" t="s">
        <v>658</v>
      </c>
      <c r="C7010" s="20" t="s">
        <v>7</v>
      </c>
      <c r="D7010" t="s">
        <v>1892</v>
      </c>
      <c r="E7010"/>
      <c r="F7010"/>
      <c r="G7010" t="s">
        <v>1876</v>
      </c>
      <c r="H7010"/>
      <c r="I7010" s="20" t="s">
        <v>1879</v>
      </c>
    </row>
    <row r="7011" spans="1:9" x14ac:dyDescent="0.25">
      <c r="A7011" s="20" t="s">
        <v>1</v>
      </c>
      <c r="B7011" s="20" t="s">
        <v>658</v>
      </c>
      <c r="C7011" s="20" t="s">
        <v>7</v>
      </c>
      <c r="D7011" t="s">
        <v>1893</v>
      </c>
      <c r="E7011" t="s">
        <v>20</v>
      </c>
      <c r="F7011" t="s">
        <v>17</v>
      </c>
      <c r="G7011">
        <v>47587350</v>
      </c>
      <c r="H7011" t="s">
        <v>96</v>
      </c>
      <c r="I7011" s="20">
        <v>1</v>
      </c>
    </row>
    <row r="7012" spans="1:9" x14ac:dyDescent="0.25">
      <c r="A7012" s="20" t="s">
        <v>1</v>
      </c>
      <c r="B7012" s="20" t="s">
        <v>658</v>
      </c>
      <c r="C7012" s="20" t="s">
        <v>7</v>
      </c>
      <c r="D7012" t="s">
        <v>1894</v>
      </c>
      <c r="E7012" t="s">
        <v>15</v>
      </c>
      <c r="F7012" t="s">
        <v>17</v>
      </c>
      <c r="G7012" t="s">
        <v>1903</v>
      </c>
      <c r="H7012" t="s">
        <v>96</v>
      </c>
      <c r="I7012" s="20">
        <v>1</v>
      </c>
    </row>
    <row r="7013" spans="1:9" x14ac:dyDescent="0.25">
      <c r="A7013" s="20" t="s">
        <v>1</v>
      </c>
      <c r="B7013" s="20" t="s">
        <v>658</v>
      </c>
      <c r="C7013" s="20" t="s">
        <v>7</v>
      </c>
      <c r="D7013" t="s">
        <v>1895</v>
      </c>
      <c r="E7013" t="s">
        <v>15</v>
      </c>
      <c r="F7013" t="s">
        <v>17</v>
      </c>
      <c r="G7013" t="s">
        <v>1904</v>
      </c>
      <c r="H7013" t="s">
        <v>96</v>
      </c>
      <c r="I7013" s="20">
        <v>1</v>
      </c>
    </row>
    <row r="7014" spans="1:9" x14ac:dyDescent="0.25">
      <c r="A7014" s="20" t="s">
        <v>1</v>
      </c>
      <c r="B7014" s="20" t="s">
        <v>658</v>
      </c>
      <c r="C7014" s="20" t="s">
        <v>7</v>
      </c>
      <c r="D7014" t="s">
        <v>1896</v>
      </c>
      <c r="E7014" t="s">
        <v>21</v>
      </c>
      <c r="F7014" t="s">
        <v>26</v>
      </c>
      <c r="G7014" t="s">
        <v>1940</v>
      </c>
      <c r="H7014" s="12" t="s">
        <v>101</v>
      </c>
      <c r="I7014" s="20">
        <f>13.8*2</f>
        <v>27.6</v>
      </c>
    </row>
    <row r="7015" spans="1:9" x14ac:dyDescent="0.25">
      <c r="A7015" s="20" t="s">
        <v>1</v>
      </c>
      <c r="B7015" s="20" t="s">
        <v>658</v>
      </c>
      <c r="C7015" s="20" t="s">
        <v>7</v>
      </c>
      <c r="D7015" t="s">
        <v>1897</v>
      </c>
      <c r="E7015"/>
      <c r="F7015"/>
      <c r="G7015"/>
      <c r="H7015"/>
      <c r="I7015" s="20"/>
    </row>
    <row r="7016" spans="1:9" x14ac:dyDescent="0.25">
      <c r="A7016" s="20" t="s">
        <v>1</v>
      </c>
      <c r="B7016" s="20" t="s">
        <v>658</v>
      </c>
      <c r="C7016" s="20" t="s">
        <v>7</v>
      </c>
      <c r="D7016" t="s">
        <v>1898</v>
      </c>
      <c r="E7016"/>
      <c r="F7016"/>
      <c r="G7016"/>
      <c r="H7016"/>
      <c r="I7016" s="20"/>
    </row>
    <row r="7017" spans="1:9" x14ac:dyDescent="0.25">
      <c r="A7017" s="20" t="s">
        <v>1</v>
      </c>
      <c r="B7017" s="20" t="s">
        <v>658</v>
      </c>
      <c r="C7017" s="20" t="s">
        <v>7</v>
      </c>
      <c r="D7017" t="s">
        <v>1899</v>
      </c>
      <c r="E7017"/>
      <c r="F7017"/>
      <c r="G7017"/>
      <c r="H7017"/>
      <c r="I7017" s="20"/>
    </row>
    <row r="7018" spans="1:9" x14ac:dyDescent="0.25">
      <c r="A7018" s="20" t="s">
        <v>1</v>
      </c>
      <c r="B7018" s="20" t="s">
        <v>658</v>
      </c>
      <c r="C7018" s="20" t="s">
        <v>7</v>
      </c>
      <c r="D7018" t="s">
        <v>1906</v>
      </c>
      <c r="E7018"/>
      <c r="F7018"/>
      <c r="G7018" t="s">
        <v>1876</v>
      </c>
      <c r="H7018"/>
      <c r="I7018" s="20" t="s">
        <v>1915</v>
      </c>
    </row>
    <row r="7019" spans="1:9" x14ac:dyDescent="0.25">
      <c r="A7019" s="20" t="s">
        <v>1</v>
      </c>
      <c r="B7019" s="20" t="s">
        <v>658</v>
      </c>
      <c r="C7019" s="20" t="s">
        <v>7</v>
      </c>
      <c r="D7019" t="s">
        <v>1335</v>
      </c>
      <c r="E7019"/>
      <c r="F7019"/>
      <c r="G7019" t="s">
        <v>1902</v>
      </c>
      <c r="H7019"/>
      <c r="I7019" s="20"/>
    </row>
    <row r="7020" spans="1:9" x14ac:dyDescent="0.25">
      <c r="A7020" s="20" t="s">
        <v>1</v>
      </c>
      <c r="B7020" s="20" t="s">
        <v>658</v>
      </c>
      <c r="C7020" s="20" t="s">
        <v>7</v>
      </c>
      <c r="D7020" t="s">
        <v>1907</v>
      </c>
      <c r="E7020"/>
      <c r="F7020"/>
      <c r="G7020" t="s">
        <v>1876</v>
      </c>
      <c r="H7020" t="s">
        <v>1917</v>
      </c>
      <c r="I7020" s="20">
        <f>1.2*2</f>
        <v>2.4</v>
      </c>
    </row>
    <row r="7021" spans="1:9" x14ac:dyDescent="0.25">
      <c r="A7021" s="20" t="s">
        <v>1</v>
      </c>
      <c r="B7021" s="20" t="s">
        <v>658</v>
      </c>
      <c r="C7021" s="20" t="s">
        <v>7</v>
      </c>
      <c r="D7021" t="s">
        <v>1908</v>
      </c>
      <c r="E7021" t="s">
        <v>20</v>
      </c>
      <c r="F7021" t="s">
        <v>29</v>
      </c>
      <c r="G7021" t="s">
        <v>1912</v>
      </c>
      <c r="H7021" t="s">
        <v>96</v>
      </c>
      <c r="I7021" s="20">
        <v>1</v>
      </c>
    </row>
    <row r="7022" spans="1:9" x14ac:dyDescent="0.25">
      <c r="A7022" s="20" t="s">
        <v>1</v>
      </c>
      <c r="B7022" s="20" t="s">
        <v>658</v>
      </c>
      <c r="C7022" s="20" t="s">
        <v>7</v>
      </c>
      <c r="D7022" t="s">
        <v>1909</v>
      </c>
      <c r="E7022" t="s">
        <v>20</v>
      </c>
      <c r="F7022" t="s">
        <v>29</v>
      </c>
      <c r="G7022" t="s">
        <v>1913</v>
      </c>
      <c r="H7022" t="s">
        <v>96</v>
      </c>
      <c r="I7022" s="20">
        <v>1</v>
      </c>
    </row>
    <row r="7023" spans="1:9" x14ac:dyDescent="0.25">
      <c r="A7023" s="20" t="s">
        <v>1</v>
      </c>
      <c r="B7023" s="20" t="s">
        <v>658</v>
      </c>
      <c r="C7023" s="20" t="s">
        <v>7</v>
      </c>
      <c r="D7023" t="s">
        <v>1910</v>
      </c>
      <c r="E7023" t="s">
        <v>20</v>
      </c>
      <c r="F7023" t="s">
        <v>29</v>
      </c>
      <c r="G7023" t="s">
        <v>1914</v>
      </c>
      <c r="H7023" t="s">
        <v>96</v>
      </c>
      <c r="I7023" s="20">
        <v>2</v>
      </c>
    </row>
    <row r="7024" spans="1:9" x14ac:dyDescent="0.25">
      <c r="A7024" s="20" t="s">
        <v>1</v>
      </c>
      <c r="B7024" s="20" t="s">
        <v>658</v>
      </c>
      <c r="C7024" s="20" t="s">
        <v>7</v>
      </c>
      <c r="D7024" t="s">
        <v>1911</v>
      </c>
      <c r="E7024" t="s">
        <v>21</v>
      </c>
      <c r="F7024" t="s">
        <v>26</v>
      </c>
      <c r="G7024" t="s">
        <v>1940</v>
      </c>
      <c r="H7024" s="12" t="s">
        <v>101</v>
      </c>
      <c r="I7024" s="20">
        <f>4.7*2</f>
        <v>9.4</v>
      </c>
    </row>
    <row r="7025" spans="1:9" x14ac:dyDescent="0.25">
      <c r="A7025" s="20" t="s">
        <v>1</v>
      </c>
      <c r="B7025" s="20" t="s">
        <v>658</v>
      </c>
      <c r="C7025" s="20" t="s">
        <v>85</v>
      </c>
      <c r="D7025" t="s">
        <v>1824</v>
      </c>
      <c r="E7025"/>
      <c r="F7025"/>
      <c r="G7025"/>
      <c r="H7025"/>
      <c r="I7025" s="20"/>
    </row>
    <row r="7026" spans="1:9" x14ac:dyDescent="0.25">
      <c r="A7026" s="20" t="s">
        <v>1</v>
      </c>
      <c r="B7026" s="20" t="s">
        <v>658</v>
      </c>
      <c r="C7026" s="20" t="s">
        <v>85</v>
      </c>
      <c r="D7026" t="s">
        <v>1825</v>
      </c>
      <c r="E7026"/>
      <c r="F7026"/>
      <c r="G7026"/>
      <c r="H7026"/>
      <c r="I7026" s="20"/>
    </row>
    <row r="7027" spans="1:9" x14ac:dyDescent="0.25">
      <c r="A7027" s="20" t="s">
        <v>1</v>
      </c>
      <c r="B7027" s="20" t="s">
        <v>658</v>
      </c>
      <c r="C7027" s="20" t="s">
        <v>85</v>
      </c>
      <c r="D7027" t="s">
        <v>1826</v>
      </c>
      <c r="E7027"/>
      <c r="F7027"/>
      <c r="G7027"/>
      <c r="H7027"/>
      <c r="I7027" s="20"/>
    </row>
    <row r="7028" spans="1:9" x14ac:dyDescent="0.25">
      <c r="A7028" s="20" t="s">
        <v>1</v>
      </c>
      <c r="B7028" s="20" t="s">
        <v>658</v>
      </c>
      <c r="C7028" s="20" t="s">
        <v>85</v>
      </c>
      <c r="D7028" t="s">
        <v>1827</v>
      </c>
      <c r="E7028"/>
      <c r="F7028"/>
      <c r="G7028"/>
      <c r="H7028"/>
      <c r="I7028" s="20"/>
    </row>
    <row r="7029" spans="1:9" x14ac:dyDescent="0.25">
      <c r="A7029" s="20" t="s">
        <v>1</v>
      </c>
      <c r="B7029" s="20" t="s">
        <v>658</v>
      </c>
      <c r="C7029" s="20" t="s">
        <v>85</v>
      </c>
      <c r="D7029" t="s">
        <v>1828</v>
      </c>
      <c r="E7029"/>
      <c r="F7029"/>
      <c r="G7029"/>
      <c r="H7029"/>
      <c r="I7029" s="20"/>
    </row>
    <row r="7030" spans="1:9" x14ac:dyDescent="0.25">
      <c r="A7030" s="20" t="s">
        <v>1</v>
      </c>
      <c r="B7030" s="20" t="s">
        <v>658</v>
      </c>
      <c r="C7030" s="20" t="s">
        <v>85</v>
      </c>
      <c r="D7030" t="s">
        <v>1829</v>
      </c>
      <c r="E7030"/>
      <c r="F7030"/>
      <c r="G7030" t="s">
        <v>1864</v>
      </c>
      <c r="H7030"/>
      <c r="I7030" s="20"/>
    </row>
    <row r="7031" spans="1:9" x14ac:dyDescent="0.25">
      <c r="A7031" s="20" t="s">
        <v>1</v>
      </c>
      <c r="B7031" s="20" t="s">
        <v>658</v>
      </c>
      <c r="C7031" s="20" t="s">
        <v>85</v>
      </c>
      <c r="D7031" t="s">
        <v>1830</v>
      </c>
      <c r="E7031"/>
      <c r="F7031"/>
      <c r="G7031"/>
      <c r="H7031"/>
      <c r="I7031" s="20"/>
    </row>
    <row r="7032" spans="1:9" x14ac:dyDescent="0.25">
      <c r="A7032" s="20" t="s">
        <v>1</v>
      </c>
      <c r="B7032" s="20" t="s">
        <v>658</v>
      </c>
      <c r="C7032" s="20" t="s">
        <v>85</v>
      </c>
      <c r="D7032" t="s">
        <v>1831</v>
      </c>
      <c r="E7032"/>
      <c r="F7032"/>
      <c r="G7032"/>
      <c r="H7032"/>
      <c r="I7032" s="20"/>
    </row>
    <row r="7033" spans="1:9" x14ac:dyDescent="0.25">
      <c r="A7033" s="20" t="s">
        <v>1</v>
      </c>
      <c r="B7033" s="20" t="s">
        <v>658</v>
      </c>
      <c r="C7033" s="20" t="s">
        <v>85</v>
      </c>
      <c r="D7033" t="s">
        <v>1832</v>
      </c>
      <c r="E7033"/>
      <c r="F7033"/>
      <c r="G7033"/>
      <c r="H7033"/>
      <c r="I7033" s="20"/>
    </row>
    <row r="7034" spans="1:9" x14ac:dyDescent="0.25">
      <c r="A7034" s="20" t="s">
        <v>1</v>
      </c>
      <c r="B7034" s="20" t="s">
        <v>658</v>
      </c>
      <c r="C7034" s="20" t="s">
        <v>85</v>
      </c>
      <c r="D7034" t="s">
        <v>1833</v>
      </c>
      <c r="E7034"/>
      <c r="F7034"/>
      <c r="G7034" t="s">
        <v>1865</v>
      </c>
      <c r="H7034"/>
      <c r="I7034" s="20"/>
    </row>
    <row r="7035" spans="1:9" x14ac:dyDescent="0.25">
      <c r="A7035" s="20" t="s">
        <v>1</v>
      </c>
      <c r="B7035" s="20" t="s">
        <v>658</v>
      </c>
      <c r="C7035" s="20" t="s">
        <v>85</v>
      </c>
      <c r="D7035" t="s">
        <v>1834</v>
      </c>
      <c r="E7035"/>
      <c r="F7035"/>
      <c r="G7035" t="s">
        <v>1866</v>
      </c>
      <c r="H7035"/>
      <c r="I7035" s="20"/>
    </row>
    <row r="7036" spans="1:9" x14ac:dyDescent="0.25">
      <c r="A7036" s="20" t="s">
        <v>1</v>
      </c>
      <c r="B7036" s="20" t="s">
        <v>658</v>
      </c>
      <c r="C7036" s="20" t="s">
        <v>85</v>
      </c>
      <c r="D7036" t="s">
        <v>1835</v>
      </c>
      <c r="E7036"/>
      <c r="F7036"/>
      <c r="G7036"/>
      <c r="H7036"/>
      <c r="I7036" s="20"/>
    </row>
    <row r="7037" spans="1:9" x14ac:dyDescent="0.25">
      <c r="A7037" s="20" t="s">
        <v>1</v>
      </c>
      <c r="B7037" s="20" t="s">
        <v>658</v>
      </c>
      <c r="C7037" s="20" t="s">
        <v>85</v>
      </c>
      <c r="D7037" t="s">
        <v>1836</v>
      </c>
      <c r="E7037"/>
      <c r="F7037"/>
      <c r="G7037"/>
      <c r="H7037"/>
      <c r="I7037" s="20"/>
    </row>
    <row r="7038" spans="1:9" x14ac:dyDescent="0.25">
      <c r="A7038" s="20" t="s">
        <v>1</v>
      </c>
      <c r="B7038" s="20" t="s">
        <v>658</v>
      </c>
      <c r="C7038" s="20" t="s">
        <v>85</v>
      </c>
      <c r="D7038" t="s">
        <v>1837</v>
      </c>
      <c r="E7038"/>
      <c r="F7038"/>
      <c r="G7038"/>
      <c r="H7038"/>
      <c r="I7038" s="20"/>
    </row>
    <row r="7039" spans="1:9" x14ac:dyDescent="0.25">
      <c r="A7039" s="20" t="s">
        <v>1</v>
      </c>
      <c r="B7039" s="20" t="s">
        <v>658</v>
      </c>
      <c r="C7039" s="20" t="s">
        <v>85</v>
      </c>
      <c r="D7039" t="s">
        <v>1838</v>
      </c>
      <c r="E7039"/>
      <c r="F7039"/>
      <c r="G7039"/>
      <c r="H7039"/>
      <c r="I7039" s="20"/>
    </row>
    <row r="7040" spans="1:9" x14ac:dyDescent="0.25">
      <c r="A7040" s="20" t="s">
        <v>1</v>
      </c>
      <c r="B7040" s="20" t="s">
        <v>658</v>
      </c>
      <c r="C7040" s="20" t="s">
        <v>85</v>
      </c>
      <c r="D7040" t="s">
        <v>1839</v>
      </c>
      <c r="E7040"/>
      <c r="F7040"/>
      <c r="G7040"/>
      <c r="H7040"/>
      <c r="I7040" s="20"/>
    </row>
    <row r="7041" spans="1:9" x14ac:dyDescent="0.25">
      <c r="A7041" s="20" t="s">
        <v>1</v>
      </c>
      <c r="B7041" s="20" t="s">
        <v>658</v>
      </c>
      <c r="C7041" s="20" t="s">
        <v>85</v>
      </c>
      <c r="D7041" t="s">
        <v>1840</v>
      </c>
      <c r="E7041"/>
      <c r="F7041"/>
      <c r="G7041"/>
      <c r="H7041"/>
      <c r="I7041" s="20"/>
    </row>
    <row r="7042" spans="1:9" x14ac:dyDescent="0.25">
      <c r="A7042" s="20" t="s">
        <v>1</v>
      </c>
      <c r="B7042" s="20" t="s">
        <v>658</v>
      </c>
      <c r="C7042" s="20" t="s">
        <v>85</v>
      </c>
      <c r="D7042" t="s">
        <v>1841</v>
      </c>
      <c r="E7042"/>
      <c r="F7042"/>
      <c r="G7042"/>
      <c r="H7042"/>
      <c r="I7042" s="20"/>
    </row>
    <row r="7043" spans="1:9" x14ac:dyDescent="0.25">
      <c r="A7043" s="20" t="s">
        <v>1</v>
      </c>
      <c r="B7043" s="20" t="s">
        <v>658</v>
      </c>
      <c r="C7043" s="20" t="s">
        <v>85</v>
      </c>
      <c r="D7043" t="s">
        <v>1842</v>
      </c>
      <c r="E7043"/>
      <c r="F7043"/>
      <c r="G7043"/>
      <c r="H7043"/>
      <c r="I7043" s="20"/>
    </row>
    <row r="7044" spans="1:9" x14ac:dyDescent="0.25">
      <c r="A7044" s="20" t="s">
        <v>1</v>
      </c>
      <c r="B7044" s="20" t="s">
        <v>658</v>
      </c>
      <c r="C7044" s="20" t="s">
        <v>85</v>
      </c>
      <c r="D7044" t="s">
        <v>1843</v>
      </c>
      <c r="E7044"/>
      <c r="F7044"/>
      <c r="G7044"/>
      <c r="H7044"/>
      <c r="I7044" s="20"/>
    </row>
    <row r="7045" spans="1:9" x14ac:dyDescent="0.25">
      <c r="A7045" s="20" t="s">
        <v>1</v>
      </c>
      <c r="B7045" s="20" t="s">
        <v>658</v>
      </c>
      <c r="C7045" s="20" t="s">
        <v>85</v>
      </c>
      <c r="D7045" t="s">
        <v>1844</v>
      </c>
      <c r="E7045"/>
      <c r="F7045"/>
      <c r="G7045"/>
      <c r="H7045"/>
      <c r="I7045" s="20"/>
    </row>
    <row r="7046" spans="1:9" x14ac:dyDescent="0.25">
      <c r="A7046" s="20" t="s">
        <v>1</v>
      </c>
      <c r="B7046" s="20" t="s">
        <v>658</v>
      </c>
      <c r="C7046" s="20" t="s">
        <v>85</v>
      </c>
      <c r="D7046" t="s">
        <v>1845</v>
      </c>
      <c r="E7046"/>
      <c r="F7046"/>
      <c r="G7046"/>
      <c r="H7046"/>
      <c r="I7046" s="20"/>
    </row>
    <row r="7047" spans="1:9" x14ac:dyDescent="0.25">
      <c r="A7047" s="20" t="s">
        <v>1</v>
      </c>
      <c r="B7047" s="20" t="s">
        <v>658</v>
      </c>
      <c r="C7047" s="20" t="s">
        <v>85</v>
      </c>
      <c r="D7047" t="s">
        <v>1846</v>
      </c>
      <c r="E7047"/>
      <c r="F7047"/>
      <c r="G7047"/>
      <c r="H7047"/>
      <c r="I7047" s="20"/>
    </row>
    <row r="7048" spans="1:9" x14ac:dyDescent="0.25">
      <c r="A7048" s="20" t="s">
        <v>1</v>
      </c>
      <c r="B7048" s="20" t="s">
        <v>658</v>
      </c>
      <c r="C7048" s="20" t="s">
        <v>85</v>
      </c>
      <c r="D7048" t="s">
        <v>1847</v>
      </c>
      <c r="E7048"/>
      <c r="F7048"/>
      <c r="G7048"/>
      <c r="H7048"/>
      <c r="I7048" s="20"/>
    </row>
    <row r="7049" spans="1:9" x14ac:dyDescent="0.25">
      <c r="A7049" s="20" t="s">
        <v>1</v>
      </c>
      <c r="B7049" s="20" t="s">
        <v>658</v>
      </c>
      <c r="C7049" s="20" t="s">
        <v>85</v>
      </c>
      <c r="D7049" t="s">
        <v>1848</v>
      </c>
      <c r="E7049"/>
      <c r="F7049"/>
      <c r="G7049"/>
      <c r="H7049"/>
      <c r="I7049" s="20"/>
    </row>
    <row r="7050" spans="1:9" x14ac:dyDescent="0.25">
      <c r="A7050" s="20" t="s">
        <v>1</v>
      </c>
      <c r="B7050" s="20" t="s">
        <v>658</v>
      </c>
      <c r="C7050" s="20" t="s">
        <v>85</v>
      </c>
      <c r="D7050" t="s">
        <v>1918</v>
      </c>
      <c r="E7050"/>
      <c r="F7050"/>
      <c r="G7050"/>
      <c r="H7050"/>
      <c r="I7050" s="20"/>
    </row>
    <row r="7051" spans="1:9" x14ac:dyDescent="0.25">
      <c r="A7051" s="20" t="s">
        <v>1</v>
      </c>
      <c r="B7051" s="20" t="s">
        <v>658</v>
      </c>
      <c r="C7051" s="20" t="s">
        <v>85</v>
      </c>
      <c r="D7051" t="s">
        <v>1880</v>
      </c>
      <c r="E7051" t="s">
        <v>15</v>
      </c>
      <c r="F7051" t="s">
        <v>17</v>
      </c>
      <c r="G7051" t="s">
        <v>1900</v>
      </c>
      <c r="H7051" t="s">
        <v>96</v>
      </c>
      <c r="I7051" s="20">
        <v>1</v>
      </c>
    </row>
    <row r="7052" spans="1:9" x14ac:dyDescent="0.25">
      <c r="A7052" s="20" t="s">
        <v>1</v>
      </c>
      <c r="B7052" s="20" t="s">
        <v>658</v>
      </c>
      <c r="C7052" s="20" t="s">
        <v>85</v>
      </c>
      <c r="D7052" t="s">
        <v>1881</v>
      </c>
      <c r="E7052" t="s">
        <v>15</v>
      </c>
      <c r="F7052" t="s">
        <v>17</v>
      </c>
      <c r="G7052" t="s">
        <v>1901</v>
      </c>
      <c r="H7052" t="s">
        <v>96</v>
      </c>
      <c r="I7052" s="20">
        <v>1</v>
      </c>
    </row>
    <row r="7053" spans="1:9" x14ac:dyDescent="0.25">
      <c r="A7053" s="20" t="s">
        <v>1</v>
      </c>
      <c r="B7053" s="20" t="s">
        <v>658</v>
      </c>
      <c r="C7053" s="20" t="s">
        <v>85</v>
      </c>
      <c r="D7053" t="s">
        <v>1852</v>
      </c>
      <c r="E7053"/>
      <c r="F7053"/>
      <c r="G7053" t="s">
        <v>1867</v>
      </c>
      <c r="H7053"/>
      <c r="I7053" s="20" t="s">
        <v>1870</v>
      </c>
    </row>
    <row r="7054" spans="1:9" x14ac:dyDescent="0.25">
      <c r="A7054" s="20" t="s">
        <v>1</v>
      </c>
      <c r="B7054" s="20" t="s">
        <v>658</v>
      </c>
      <c r="C7054" s="20" t="s">
        <v>85</v>
      </c>
      <c r="D7054" t="s">
        <v>1853</v>
      </c>
      <c r="E7054"/>
      <c r="F7054"/>
      <c r="G7054"/>
      <c r="H7054"/>
      <c r="I7054" s="20"/>
    </row>
    <row r="7055" spans="1:9" x14ac:dyDescent="0.25">
      <c r="A7055" s="20" t="s">
        <v>1</v>
      </c>
      <c r="B7055" s="20" t="s">
        <v>658</v>
      </c>
      <c r="C7055" s="20" t="s">
        <v>85</v>
      </c>
      <c r="D7055" t="s">
        <v>1855</v>
      </c>
      <c r="E7055"/>
      <c r="F7055"/>
      <c r="G7055" t="s">
        <v>1868</v>
      </c>
      <c r="H7055"/>
      <c r="I7055" s="20"/>
    </row>
    <row r="7056" spans="1:9" x14ac:dyDescent="0.25">
      <c r="A7056" s="20" t="s">
        <v>1</v>
      </c>
      <c r="B7056" s="20" t="s">
        <v>658</v>
      </c>
      <c r="C7056" s="20" t="s">
        <v>85</v>
      </c>
      <c r="D7056" t="s">
        <v>1857</v>
      </c>
      <c r="E7056" t="s">
        <v>15</v>
      </c>
      <c r="F7056" t="s">
        <v>19</v>
      </c>
      <c r="G7056" t="s">
        <v>1869</v>
      </c>
      <c r="H7056" t="s">
        <v>96</v>
      </c>
      <c r="I7056" s="20">
        <v>2</v>
      </c>
    </row>
    <row r="7057" spans="1:9" x14ac:dyDescent="0.25">
      <c r="A7057" s="20" t="s">
        <v>1</v>
      </c>
      <c r="B7057" s="20" t="s">
        <v>658</v>
      </c>
      <c r="C7057" s="20" t="s">
        <v>85</v>
      </c>
      <c r="D7057" t="s">
        <v>1919</v>
      </c>
      <c r="E7057"/>
      <c r="F7057"/>
      <c r="G7057"/>
      <c r="H7057"/>
      <c r="I7057" s="20"/>
    </row>
    <row r="7058" spans="1:9" x14ac:dyDescent="0.25">
      <c r="A7058" s="20" t="s">
        <v>1</v>
      </c>
      <c r="B7058" s="20" t="s">
        <v>658</v>
      </c>
      <c r="C7058" s="20" t="s">
        <v>85</v>
      </c>
      <c r="D7058" t="s">
        <v>1859</v>
      </c>
      <c r="E7058"/>
      <c r="F7058"/>
      <c r="G7058"/>
      <c r="H7058"/>
      <c r="I7058" s="20"/>
    </row>
    <row r="7059" spans="1:9" x14ac:dyDescent="0.25">
      <c r="A7059" s="20" t="s">
        <v>1</v>
      </c>
      <c r="B7059" s="20" t="s">
        <v>658</v>
      </c>
      <c r="C7059" s="20" t="s">
        <v>85</v>
      </c>
      <c r="D7059" t="s">
        <v>1860</v>
      </c>
      <c r="E7059"/>
      <c r="F7059"/>
      <c r="G7059"/>
      <c r="H7059"/>
      <c r="I7059" s="20"/>
    </row>
    <row r="7060" spans="1:9" x14ac:dyDescent="0.25">
      <c r="A7060" s="20" t="s">
        <v>1</v>
      </c>
      <c r="B7060" s="20" t="s">
        <v>658</v>
      </c>
      <c r="C7060" s="20" t="s">
        <v>85</v>
      </c>
      <c r="D7060" t="s">
        <v>1861</v>
      </c>
      <c r="E7060"/>
      <c r="F7060"/>
      <c r="G7060"/>
      <c r="H7060"/>
      <c r="I7060" s="20"/>
    </row>
    <row r="7061" spans="1:9" x14ac:dyDescent="0.25">
      <c r="A7061" s="20" t="s">
        <v>1</v>
      </c>
      <c r="B7061" s="20" t="s">
        <v>658</v>
      </c>
      <c r="C7061" s="20" t="s">
        <v>85</v>
      </c>
      <c r="D7061" t="s">
        <v>1862</v>
      </c>
      <c r="E7061"/>
      <c r="F7061"/>
      <c r="G7061"/>
      <c r="H7061"/>
      <c r="I7061" s="20"/>
    </row>
    <row r="7062" spans="1:9" x14ac:dyDescent="0.25">
      <c r="A7062" s="20" t="s">
        <v>1</v>
      </c>
      <c r="B7062" s="20" t="s">
        <v>658</v>
      </c>
      <c r="C7062" s="20" t="s">
        <v>85</v>
      </c>
      <c r="D7062" t="s">
        <v>1863</v>
      </c>
      <c r="E7062"/>
      <c r="F7062"/>
      <c r="G7062"/>
      <c r="H7062"/>
      <c r="I7062" s="20"/>
    </row>
    <row r="7063" spans="1:9" x14ac:dyDescent="0.25">
      <c r="A7063" s="20" t="s">
        <v>1</v>
      </c>
      <c r="B7063" s="20" t="s">
        <v>658</v>
      </c>
      <c r="C7063" s="20" t="s">
        <v>85</v>
      </c>
      <c r="D7063" t="s">
        <v>1872</v>
      </c>
      <c r="E7063"/>
      <c r="F7063"/>
      <c r="G7063" t="s">
        <v>1876</v>
      </c>
      <c r="H7063"/>
      <c r="I7063" s="20" t="s">
        <v>1879</v>
      </c>
    </row>
    <row r="7064" spans="1:9" x14ac:dyDescent="0.25">
      <c r="A7064" s="20" t="s">
        <v>1</v>
      </c>
      <c r="B7064" s="20" t="s">
        <v>658</v>
      </c>
      <c r="C7064" s="20" t="s">
        <v>85</v>
      </c>
      <c r="D7064" t="s">
        <v>1873</v>
      </c>
      <c r="E7064"/>
      <c r="F7064"/>
      <c r="G7064" t="s">
        <v>1876</v>
      </c>
      <c r="H7064"/>
      <c r="I7064" s="20" t="s">
        <v>1788</v>
      </c>
    </row>
    <row r="7065" spans="1:9" x14ac:dyDescent="0.25">
      <c r="A7065" s="20" t="s">
        <v>1</v>
      </c>
      <c r="B7065" s="20" t="s">
        <v>658</v>
      </c>
      <c r="C7065" s="20" t="s">
        <v>85</v>
      </c>
      <c r="D7065" t="s">
        <v>878</v>
      </c>
      <c r="E7065" t="s">
        <v>15</v>
      </c>
      <c r="F7065" t="s">
        <v>16</v>
      </c>
      <c r="G7065" t="s">
        <v>1932</v>
      </c>
      <c r="H7065" s="12" t="s">
        <v>101</v>
      </c>
      <c r="I7065" s="20">
        <v>52</v>
      </c>
    </row>
    <row r="7066" spans="1:9" x14ac:dyDescent="0.25">
      <c r="A7066" s="20" t="s">
        <v>1</v>
      </c>
      <c r="B7066" s="20" t="s">
        <v>658</v>
      </c>
      <c r="C7066" s="20" t="s">
        <v>85</v>
      </c>
      <c r="D7066" t="s">
        <v>1607</v>
      </c>
      <c r="E7066" t="s">
        <v>15</v>
      </c>
      <c r="F7066" t="s">
        <v>18</v>
      </c>
      <c r="G7066" t="s">
        <v>1922</v>
      </c>
      <c r="H7066" t="s">
        <v>96</v>
      </c>
      <c r="I7066" s="20">
        <v>2</v>
      </c>
    </row>
    <row r="7067" spans="1:9" x14ac:dyDescent="0.25">
      <c r="A7067" s="20" t="s">
        <v>1</v>
      </c>
      <c r="B7067" s="20" t="s">
        <v>658</v>
      </c>
      <c r="C7067" s="20" t="s">
        <v>85</v>
      </c>
      <c r="D7067" t="s">
        <v>1874</v>
      </c>
      <c r="E7067" t="s">
        <v>15</v>
      </c>
      <c r="F7067" t="s">
        <v>19</v>
      </c>
      <c r="G7067" t="s">
        <v>1877</v>
      </c>
      <c r="H7067" t="s">
        <v>96</v>
      </c>
      <c r="I7067" s="20">
        <v>2</v>
      </c>
    </row>
    <row r="7068" spans="1:9" x14ac:dyDescent="0.25">
      <c r="A7068" s="20" t="s">
        <v>1</v>
      </c>
      <c r="B7068" s="20" t="s">
        <v>658</v>
      </c>
      <c r="C7068" s="20" t="s">
        <v>85</v>
      </c>
      <c r="D7068" t="s">
        <v>1875</v>
      </c>
      <c r="E7068"/>
      <c r="F7068"/>
      <c r="G7068" t="s">
        <v>1878</v>
      </c>
      <c r="H7068"/>
      <c r="I7068" s="20"/>
    </row>
    <row r="7069" spans="1:9" x14ac:dyDescent="0.25">
      <c r="A7069" s="20" t="s">
        <v>1</v>
      </c>
      <c r="B7069" s="20" t="s">
        <v>658</v>
      </c>
      <c r="C7069" s="20" t="s">
        <v>85</v>
      </c>
      <c r="D7069" t="s">
        <v>1882</v>
      </c>
      <c r="E7069"/>
      <c r="F7069"/>
      <c r="G7069" t="s">
        <v>1876</v>
      </c>
      <c r="H7069"/>
      <c r="I7069" s="20" t="s">
        <v>1786</v>
      </c>
    </row>
    <row r="7070" spans="1:9" x14ac:dyDescent="0.25">
      <c r="A7070" s="20" t="s">
        <v>1</v>
      </c>
      <c r="B7070" s="20" t="s">
        <v>658</v>
      </c>
      <c r="C7070" s="20" t="s">
        <v>85</v>
      </c>
      <c r="D7070" t="s">
        <v>1883</v>
      </c>
      <c r="E7070"/>
      <c r="F7070"/>
      <c r="G7070" t="s">
        <v>1876</v>
      </c>
      <c r="H7070"/>
      <c r="I7070" s="20" t="s">
        <v>1786</v>
      </c>
    </row>
    <row r="7071" spans="1:9" x14ac:dyDescent="0.25">
      <c r="A7071" s="20" t="s">
        <v>1</v>
      </c>
      <c r="B7071" s="20" t="s">
        <v>658</v>
      </c>
      <c r="C7071" s="20" t="s">
        <v>85</v>
      </c>
      <c r="D7071" t="s">
        <v>1884</v>
      </c>
      <c r="E7071"/>
      <c r="F7071"/>
      <c r="G7071" t="s">
        <v>1876</v>
      </c>
      <c r="H7071"/>
      <c r="I7071" s="20" t="s">
        <v>1788</v>
      </c>
    </row>
    <row r="7072" spans="1:9" x14ac:dyDescent="0.25">
      <c r="A7072" s="20" t="s">
        <v>1</v>
      </c>
      <c r="B7072" s="20" t="s">
        <v>658</v>
      </c>
      <c r="C7072" s="20" t="s">
        <v>85</v>
      </c>
      <c r="D7072" t="s">
        <v>1885</v>
      </c>
      <c r="E7072"/>
      <c r="F7072"/>
      <c r="G7072" t="s">
        <v>1876</v>
      </c>
      <c r="H7072"/>
      <c r="I7072" s="20" t="s">
        <v>1786</v>
      </c>
    </row>
    <row r="7073" spans="1:9" x14ac:dyDescent="0.25">
      <c r="A7073" s="20" t="s">
        <v>1</v>
      </c>
      <c r="B7073" s="20" t="s">
        <v>658</v>
      </c>
      <c r="C7073" s="20" t="s">
        <v>85</v>
      </c>
      <c r="D7073" t="s">
        <v>1886</v>
      </c>
      <c r="E7073"/>
      <c r="F7073"/>
      <c r="G7073" t="s">
        <v>1876</v>
      </c>
      <c r="H7073"/>
      <c r="I7073" s="20" t="s">
        <v>1786</v>
      </c>
    </row>
    <row r="7074" spans="1:9" x14ac:dyDescent="0.25">
      <c r="A7074" s="20" t="s">
        <v>1</v>
      </c>
      <c r="B7074" s="20" t="s">
        <v>658</v>
      </c>
      <c r="C7074" s="20" t="s">
        <v>85</v>
      </c>
      <c r="D7074" t="s">
        <v>1887</v>
      </c>
      <c r="E7074"/>
      <c r="F7074"/>
      <c r="G7074" t="s">
        <v>1876</v>
      </c>
      <c r="H7074"/>
      <c r="I7074" s="20" t="s">
        <v>1788</v>
      </c>
    </row>
    <row r="7075" spans="1:9" x14ac:dyDescent="0.25">
      <c r="A7075" s="20" t="s">
        <v>1</v>
      </c>
      <c r="B7075" s="20" t="s">
        <v>658</v>
      </c>
      <c r="C7075" s="20" t="s">
        <v>85</v>
      </c>
      <c r="D7075" t="s">
        <v>1888</v>
      </c>
      <c r="E7075"/>
      <c r="F7075"/>
      <c r="G7075" t="s">
        <v>1876</v>
      </c>
      <c r="H7075"/>
      <c r="I7075" s="20" t="s">
        <v>1788</v>
      </c>
    </row>
    <row r="7076" spans="1:9" x14ac:dyDescent="0.25">
      <c r="A7076" s="20" t="s">
        <v>1</v>
      </c>
      <c r="B7076" s="20" t="s">
        <v>658</v>
      </c>
      <c r="C7076" s="20" t="s">
        <v>85</v>
      </c>
      <c r="D7076" t="s">
        <v>1889</v>
      </c>
      <c r="E7076"/>
      <c r="F7076"/>
      <c r="G7076" t="s">
        <v>1876</v>
      </c>
      <c r="H7076"/>
      <c r="I7076" s="20" t="s">
        <v>1787</v>
      </c>
    </row>
    <row r="7077" spans="1:9" x14ac:dyDescent="0.25">
      <c r="A7077" s="20" t="s">
        <v>1</v>
      </c>
      <c r="B7077" s="20" t="s">
        <v>658</v>
      </c>
      <c r="C7077" s="20" t="s">
        <v>85</v>
      </c>
      <c r="D7077" t="s">
        <v>1890</v>
      </c>
      <c r="E7077"/>
      <c r="F7077"/>
      <c r="G7077" t="s">
        <v>1876</v>
      </c>
      <c r="H7077"/>
      <c r="I7077" s="20" t="s">
        <v>1879</v>
      </c>
    </row>
    <row r="7078" spans="1:9" x14ac:dyDescent="0.25">
      <c r="A7078" s="20" t="s">
        <v>1</v>
      </c>
      <c r="B7078" s="20" t="s">
        <v>658</v>
      </c>
      <c r="C7078" s="20" t="s">
        <v>85</v>
      </c>
      <c r="D7078" t="s">
        <v>1891</v>
      </c>
      <c r="E7078"/>
      <c r="F7078"/>
      <c r="G7078" t="s">
        <v>1876</v>
      </c>
      <c r="H7078"/>
      <c r="I7078" s="20" t="s">
        <v>1786</v>
      </c>
    </row>
    <row r="7079" spans="1:9" x14ac:dyDescent="0.25">
      <c r="A7079" s="20" t="s">
        <v>1</v>
      </c>
      <c r="B7079" s="20" t="s">
        <v>658</v>
      </c>
      <c r="C7079" s="20" t="s">
        <v>85</v>
      </c>
      <c r="D7079" t="s">
        <v>1892</v>
      </c>
      <c r="E7079"/>
      <c r="F7079"/>
      <c r="G7079" t="s">
        <v>1876</v>
      </c>
      <c r="H7079"/>
      <c r="I7079" s="20" t="s">
        <v>1879</v>
      </c>
    </row>
    <row r="7080" spans="1:9" x14ac:dyDescent="0.25">
      <c r="A7080" s="20" t="s">
        <v>1</v>
      </c>
      <c r="B7080" s="20" t="s">
        <v>658</v>
      </c>
      <c r="C7080" s="20" t="s">
        <v>85</v>
      </c>
      <c r="D7080" t="s">
        <v>1335</v>
      </c>
      <c r="E7080"/>
      <c r="F7080"/>
      <c r="G7080" t="s">
        <v>1902</v>
      </c>
      <c r="H7080"/>
      <c r="I7080" s="20"/>
    </row>
    <row r="7081" spans="1:9" x14ac:dyDescent="0.25">
      <c r="A7081" s="20" t="s">
        <v>1</v>
      </c>
      <c r="B7081" s="20" t="s">
        <v>658</v>
      </c>
      <c r="C7081" s="20" t="s">
        <v>85</v>
      </c>
      <c r="D7081" t="s">
        <v>1893</v>
      </c>
      <c r="E7081" t="s">
        <v>20</v>
      </c>
      <c r="F7081" t="s">
        <v>1933</v>
      </c>
      <c r="G7081">
        <v>47587350</v>
      </c>
      <c r="H7081" t="s">
        <v>96</v>
      </c>
      <c r="I7081" s="20">
        <v>1</v>
      </c>
    </row>
    <row r="7082" spans="1:9" x14ac:dyDescent="0.25">
      <c r="A7082" s="20" t="s">
        <v>1</v>
      </c>
      <c r="B7082" s="20" t="s">
        <v>658</v>
      </c>
      <c r="C7082" s="20" t="s">
        <v>85</v>
      </c>
      <c r="D7082" t="s">
        <v>1894</v>
      </c>
      <c r="E7082" t="s">
        <v>15</v>
      </c>
      <c r="F7082" t="s">
        <v>1934</v>
      </c>
      <c r="G7082" t="s">
        <v>1903</v>
      </c>
      <c r="H7082" t="s">
        <v>96</v>
      </c>
      <c r="I7082" s="20">
        <v>1</v>
      </c>
    </row>
    <row r="7083" spans="1:9" x14ac:dyDescent="0.25">
      <c r="A7083" s="20" t="s">
        <v>1</v>
      </c>
      <c r="B7083" s="20" t="s">
        <v>658</v>
      </c>
      <c r="C7083" s="20" t="s">
        <v>85</v>
      </c>
      <c r="D7083" t="s">
        <v>1895</v>
      </c>
      <c r="E7083" t="s">
        <v>15</v>
      </c>
      <c r="F7083" t="s">
        <v>1935</v>
      </c>
      <c r="G7083" t="s">
        <v>1904</v>
      </c>
      <c r="H7083" t="s">
        <v>96</v>
      </c>
      <c r="I7083" s="20">
        <v>1</v>
      </c>
    </row>
    <row r="7084" spans="1:9" x14ac:dyDescent="0.25">
      <c r="A7084" s="20" t="s">
        <v>1</v>
      </c>
      <c r="B7084" s="20" t="s">
        <v>658</v>
      </c>
      <c r="C7084" s="20" t="s">
        <v>85</v>
      </c>
      <c r="D7084" t="s">
        <v>1896</v>
      </c>
      <c r="E7084" t="s">
        <v>21</v>
      </c>
      <c r="F7084" t="s">
        <v>26</v>
      </c>
      <c r="G7084" t="s">
        <v>1905</v>
      </c>
      <c r="H7084" s="12" t="s">
        <v>101</v>
      </c>
      <c r="I7084" s="20">
        <f>13.8*2</f>
        <v>27.6</v>
      </c>
    </row>
    <row r="7085" spans="1:9" x14ac:dyDescent="0.25">
      <c r="A7085" s="20" t="s">
        <v>1</v>
      </c>
      <c r="B7085" s="20" t="s">
        <v>658</v>
      </c>
      <c r="C7085" s="20" t="s">
        <v>85</v>
      </c>
      <c r="D7085" t="s">
        <v>1897</v>
      </c>
      <c r="E7085"/>
      <c r="F7085"/>
      <c r="G7085"/>
      <c r="H7085"/>
      <c r="I7085" s="20"/>
    </row>
    <row r="7086" spans="1:9" x14ac:dyDescent="0.25">
      <c r="A7086" s="20" t="s">
        <v>1</v>
      </c>
      <c r="B7086" s="20" t="s">
        <v>658</v>
      </c>
      <c r="C7086" s="20" t="s">
        <v>85</v>
      </c>
      <c r="D7086" t="s">
        <v>1898</v>
      </c>
      <c r="E7086"/>
      <c r="F7086"/>
      <c r="G7086"/>
      <c r="H7086"/>
      <c r="I7086" s="20"/>
    </row>
    <row r="7087" spans="1:9" x14ac:dyDescent="0.25">
      <c r="A7087" s="20" t="s">
        <v>1</v>
      </c>
      <c r="B7087" s="20" t="s">
        <v>658</v>
      </c>
      <c r="C7087" s="20" t="s">
        <v>85</v>
      </c>
      <c r="D7087" t="s">
        <v>1899</v>
      </c>
      <c r="E7087"/>
      <c r="F7087"/>
      <c r="G7087"/>
      <c r="H7087"/>
      <c r="I7087" s="20"/>
    </row>
    <row r="7088" spans="1:9" x14ac:dyDescent="0.25">
      <c r="A7088" s="20" t="s">
        <v>1</v>
      </c>
      <c r="B7088" s="20" t="s">
        <v>658</v>
      </c>
      <c r="C7088" s="20" t="s">
        <v>85</v>
      </c>
      <c r="D7088" t="s">
        <v>1920</v>
      </c>
      <c r="E7088"/>
      <c r="F7088"/>
      <c r="G7088"/>
      <c r="H7088"/>
      <c r="I7088" s="20"/>
    </row>
    <row r="7089" spans="1:9" x14ac:dyDescent="0.25">
      <c r="A7089" s="20" t="s">
        <v>1</v>
      </c>
      <c r="B7089" s="20" t="s">
        <v>658</v>
      </c>
      <c r="C7089" s="20" t="s">
        <v>85</v>
      </c>
      <c r="D7089" t="s">
        <v>1921</v>
      </c>
      <c r="E7089"/>
      <c r="F7089"/>
      <c r="G7089"/>
      <c r="H7089"/>
      <c r="I7089" s="20"/>
    </row>
    <row r="7090" spans="1:9" x14ac:dyDescent="0.25">
      <c r="A7090" s="20" t="s">
        <v>1</v>
      </c>
      <c r="B7090" s="20" t="s">
        <v>658</v>
      </c>
      <c r="C7090" s="20" t="s">
        <v>5</v>
      </c>
      <c r="D7090" t="s">
        <v>1824</v>
      </c>
      <c r="E7090"/>
      <c r="F7090"/>
      <c r="G7090"/>
      <c r="H7090"/>
      <c r="I7090" s="20"/>
    </row>
    <row r="7091" spans="1:9" x14ac:dyDescent="0.25">
      <c r="A7091" s="20" t="s">
        <v>1</v>
      </c>
      <c r="B7091" s="20" t="s">
        <v>658</v>
      </c>
      <c r="C7091" s="20" t="s">
        <v>5</v>
      </c>
      <c r="D7091" t="s">
        <v>1825</v>
      </c>
      <c r="E7091"/>
      <c r="F7091"/>
      <c r="G7091"/>
      <c r="H7091"/>
      <c r="I7091" s="20"/>
    </row>
    <row r="7092" spans="1:9" x14ac:dyDescent="0.25">
      <c r="A7092" s="20" t="s">
        <v>1</v>
      </c>
      <c r="B7092" s="20" t="s">
        <v>658</v>
      </c>
      <c r="C7092" s="20" t="s">
        <v>5</v>
      </c>
      <c r="D7092" t="s">
        <v>1826</v>
      </c>
      <c r="E7092"/>
      <c r="F7092"/>
      <c r="G7092"/>
      <c r="H7092"/>
      <c r="I7092" s="20"/>
    </row>
    <row r="7093" spans="1:9" x14ac:dyDescent="0.25">
      <c r="A7093" s="20" t="s">
        <v>1</v>
      </c>
      <c r="B7093" s="20" t="s">
        <v>658</v>
      </c>
      <c r="C7093" s="20" t="s">
        <v>5</v>
      </c>
      <c r="D7093" t="s">
        <v>1827</v>
      </c>
      <c r="E7093"/>
      <c r="F7093"/>
      <c r="G7093"/>
      <c r="H7093"/>
      <c r="I7093" s="20"/>
    </row>
    <row r="7094" spans="1:9" x14ac:dyDescent="0.25">
      <c r="A7094" s="20" t="s">
        <v>1</v>
      </c>
      <c r="B7094" s="20" t="s">
        <v>658</v>
      </c>
      <c r="C7094" s="20" t="s">
        <v>5</v>
      </c>
      <c r="D7094" t="s">
        <v>1828</v>
      </c>
      <c r="E7094"/>
      <c r="F7094"/>
      <c r="G7094"/>
      <c r="H7094"/>
      <c r="I7094" s="20"/>
    </row>
    <row r="7095" spans="1:9" x14ac:dyDescent="0.25">
      <c r="A7095" s="20" t="s">
        <v>1</v>
      </c>
      <c r="B7095" s="20" t="s">
        <v>658</v>
      </c>
      <c r="C7095" s="20" t="s">
        <v>5</v>
      </c>
      <c r="D7095" t="s">
        <v>1830</v>
      </c>
      <c r="E7095"/>
      <c r="F7095"/>
      <c r="G7095"/>
      <c r="H7095"/>
      <c r="I7095" s="20"/>
    </row>
    <row r="7096" spans="1:9" x14ac:dyDescent="0.25">
      <c r="A7096" s="20" t="s">
        <v>1</v>
      </c>
      <c r="B7096" s="20" t="s">
        <v>658</v>
      </c>
      <c r="C7096" s="20" t="s">
        <v>5</v>
      </c>
      <c r="D7096" t="s">
        <v>1831</v>
      </c>
      <c r="E7096"/>
      <c r="F7096"/>
      <c r="G7096"/>
      <c r="H7096"/>
      <c r="I7096" s="20"/>
    </row>
    <row r="7097" spans="1:9" x14ac:dyDescent="0.25">
      <c r="A7097" s="20" t="s">
        <v>1</v>
      </c>
      <c r="B7097" s="20" t="s">
        <v>658</v>
      </c>
      <c r="C7097" s="20" t="s">
        <v>5</v>
      </c>
      <c r="D7097" t="s">
        <v>1832</v>
      </c>
      <c r="E7097"/>
      <c r="F7097"/>
      <c r="G7097"/>
      <c r="H7097"/>
      <c r="I7097" s="20"/>
    </row>
    <row r="7098" spans="1:9" x14ac:dyDescent="0.25">
      <c r="A7098" s="20" t="s">
        <v>1</v>
      </c>
      <c r="B7098" s="20" t="s">
        <v>658</v>
      </c>
      <c r="C7098" s="20" t="s">
        <v>5</v>
      </c>
      <c r="D7098" t="s">
        <v>1833</v>
      </c>
      <c r="E7098"/>
      <c r="F7098"/>
      <c r="G7098" t="s">
        <v>1865</v>
      </c>
      <c r="H7098"/>
      <c r="I7098" s="20"/>
    </row>
    <row r="7099" spans="1:9" x14ac:dyDescent="0.25">
      <c r="A7099" s="20" t="s">
        <v>1</v>
      </c>
      <c r="B7099" s="20" t="s">
        <v>658</v>
      </c>
      <c r="C7099" s="20" t="s">
        <v>5</v>
      </c>
      <c r="D7099" t="s">
        <v>1834</v>
      </c>
      <c r="E7099"/>
      <c r="F7099"/>
      <c r="G7099" t="s">
        <v>1866</v>
      </c>
      <c r="H7099"/>
      <c r="I7099" s="20"/>
    </row>
    <row r="7100" spans="1:9" x14ac:dyDescent="0.25">
      <c r="A7100" s="20" t="s">
        <v>1</v>
      </c>
      <c r="B7100" s="20" t="s">
        <v>658</v>
      </c>
      <c r="C7100" s="20" t="s">
        <v>5</v>
      </c>
      <c r="D7100" t="s">
        <v>1835</v>
      </c>
      <c r="E7100"/>
      <c r="F7100"/>
      <c r="G7100"/>
      <c r="H7100"/>
      <c r="I7100" s="20"/>
    </row>
    <row r="7101" spans="1:9" x14ac:dyDescent="0.25">
      <c r="A7101" s="20" t="s">
        <v>1</v>
      </c>
      <c r="B7101" s="20" t="s">
        <v>658</v>
      </c>
      <c r="C7101" s="20" t="s">
        <v>5</v>
      </c>
      <c r="D7101" t="s">
        <v>1836</v>
      </c>
      <c r="E7101"/>
      <c r="F7101"/>
      <c r="G7101"/>
      <c r="H7101"/>
      <c r="I7101" s="20"/>
    </row>
    <row r="7102" spans="1:9" x14ac:dyDescent="0.25">
      <c r="A7102" s="20" t="s">
        <v>1</v>
      </c>
      <c r="B7102" s="20" t="s">
        <v>658</v>
      </c>
      <c r="C7102" s="20" t="s">
        <v>5</v>
      </c>
      <c r="D7102" t="s">
        <v>1837</v>
      </c>
      <c r="E7102"/>
      <c r="F7102"/>
      <c r="G7102"/>
      <c r="H7102"/>
      <c r="I7102" s="20"/>
    </row>
    <row r="7103" spans="1:9" x14ac:dyDescent="0.25">
      <c r="A7103" s="20" t="s">
        <v>1</v>
      </c>
      <c r="B7103" s="20" t="s">
        <v>658</v>
      </c>
      <c r="C7103" s="20" t="s">
        <v>5</v>
      </c>
      <c r="D7103" t="s">
        <v>1838</v>
      </c>
      <c r="E7103"/>
      <c r="F7103"/>
      <c r="G7103"/>
      <c r="H7103"/>
      <c r="I7103" s="20"/>
    </row>
    <row r="7104" spans="1:9" x14ac:dyDescent="0.25">
      <c r="A7104" s="20" t="s">
        <v>1</v>
      </c>
      <c r="B7104" s="20" t="s">
        <v>658</v>
      </c>
      <c r="C7104" s="20" t="s">
        <v>5</v>
      </c>
      <c r="D7104" t="s">
        <v>1839</v>
      </c>
      <c r="E7104"/>
      <c r="F7104"/>
      <c r="G7104"/>
      <c r="H7104"/>
      <c r="I7104" s="20"/>
    </row>
    <row r="7105" spans="1:9" x14ac:dyDescent="0.25">
      <c r="A7105" s="20" t="s">
        <v>1</v>
      </c>
      <c r="B7105" s="20" t="s">
        <v>658</v>
      </c>
      <c r="C7105" s="20" t="s">
        <v>5</v>
      </c>
      <c r="D7105" t="s">
        <v>1840</v>
      </c>
      <c r="E7105"/>
      <c r="F7105"/>
      <c r="G7105"/>
      <c r="H7105"/>
      <c r="I7105" s="20"/>
    </row>
    <row r="7106" spans="1:9" x14ac:dyDescent="0.25">
      <c r="A7106" s="20" t="s">
        <v>1</v>
      </c>
      <c r="B7106" s="20" t="s">
        <v>658</v>
      </c>
      <c r="C7106" s="20" t="s">
        <v>5</v>
      </c>
      <c r="D7106" t="s">
        <v>1841</v>
      </c>
      <c r="E7106"/>
      <c r="F7106"/>
      <c r="G7106"/>
      <c r="H7106"/>
      <c r="I7106" s="20"/>
    </row>
    <row r="7107" spans="1:9" x14ac:dyDescent="0.25">
      <c r="A7107" s="20" t="s">
        <v>1</v>
      </c>
      <c r="B7107" s="20" t="s">
        <v>658</v>
      </c>
      <c r="C7107" s="20" t="s">
        <v>5</v>
      </c>
      <c r="D7107" t="s">
        <v>1842</v>
      </c>
      <c r="E7107"/>
      <c r="F7107"/>
      <c r="G7107"/>
      <c r="H7107"/>
      <c r="I7107" s="20"/>
    </row>
    <row r="7108" spans="1:9" x14ac:dyDescent="0.25">
      <c r="A7108" s="20" t="s">
        <v>1</v>
      </c>
      <c r="B7108" s="20" t="s">
        <v>658</v>
      </c>
      <c r="C7108" s="20" t="s">
        <v>5</v>
      </c>
      <c r="D7108" t="s">
        <v>1843</v>
      </c>
      <c r="E7108"/>
      <c r="F7108"/>
      <c r="G7108"/>
      <c r="H7108"/>
      <c r="I7108" s="20"/>
    </row>
    <row r="7109" spans="1:9" x14ac:dyDescent="0.25">
      <c r="A7109" s="20" t="s">
        <v>1</v>
      </c>
      <c r="B7109" s="20" t="s">
        <v>658</v>
      </c>
      <c r="C7109" s="20" t="s">
        <v>5</v>
      </c>
      <c r="D7109" t="s">
        <v>1844</v>
      </c>
      <c r="E7109"/>
      <c r="F7109"/>
      <c r="G7109"/>
      <c r="H7109"/>
      <c r="I7109" s="20"/>
    </row>
    <row r="7110" spans="1:9" x14ac:dyDescent="0.25">
      <c r="A7110" s="20" t="s">
        <v>1</v>
      </c>
      <c r="B7110" s="20" t="s">
        <v>658</v>
      </c>
      <c r="C7110" s="20" t="s">
        <v>5</v>
      </c>
      <c r="D7110" t="s">
        <v>1845</v>
      </c>
      <c r="E7110"/>
      <c r="F7110"/>
      <c r="G7110"/>
      <c r="H7110"/>
      <c r="I7110" s="20"/>
    </row>
    <row r="7111" spans="1:9" x14ac:dyDescent="0.25">
      <c r="A7111" s="20" t="s">
        <v>1</v>
      </c>
      <c r="B7111" s="20" t="s">
        <v>658</v>
      </c>
      <c r="C7111" s="20" t="s">
        <v>5</v>
      </c>
      <c r="D7111" t="s">
        <v>1846</v>
      </c>
      <c r="E7111"/>
      <c r="F7111"/>
      <c r="G7111"/>
      <c r="H7111"/>
      <c r="I7111" s="20"/>
    </row>
    <row r="7112" spans="1:9" x14ac:dyDescent="0.25">
      <c r="A7112" s="20" t="s">
        <v>1</v>
      </c>
      <c r="B7112" s="20" t="s">
        <v>658</v>
      </c>
      <c r="C7112" s="20" t="s">
        <v>5</v>
      </c>
      <c r="D7112" t="s">
        <v>1847</v>
      </c>
      <c r="E7112"/>
      <c r="F7112"/>
      <c r="G7112"/>
      <c r="H7112"/>
      <c r="I7112" s="20"/>
    </row>
    <row r="7113" spans="1:9" x14ac:dyDescent="0.25">
      <c r="A7113" s="20" t="s">
        <v>1</v>
      </c>
      <c r="B7113" s="20" t="s">
        <v>658</v>
      </c>
      <c r="C7113" s="20" t="s">
        <v>5</v>
      </c>
      <c r="D7113" t="s">
        <v>1848</v>
      </c>
      <c r="E7113"/>
      <c r="F7113"/>
      <c r="G7113"/>
      <c r="H7113"/>
      <c r="I7113" s="20"/>
    </row>
    <row r="7114" spans="1:9" x14ac:dyDescent="0.25">
      <c r="A7114" s="20" t="s">
        <v>1</v>
      </c>
      <c r="B7114" s="20" t="s">
        <v>658</v>
      </c>
      <c r="C7114" s="20" t="s">
        <v>5</v>
      </c>
      <c r="D7114" t="s">
        <v>1849</v>
      </c>
      <c r="E7114"/>
      <c r="F7114"/>
      <c r="G7114"/>
      <c r="H7114"/>
      <c r="I7114" s="20"/>
    </row>
    <row r="7115" spans="1:9" x14ac:dyDescent="0.25">
      <c r="A7115" s="20" t="s">
        <v>1</v>
      </c>
      <c r="B7115" s="20" t="s">
        <v>658</v>
      </c>
      <c r="C7115" s="20" t="s">
        <v>5</v>
      </c>
      <c r="D7115" t="s">
        <v>1880</v>
      </c>
      <c r="E7115" t="s">
        <v>15</v>
      </c>
      <c r="F7115" t="s">
        <v>17</v>
      </c>
      <c r="G7115" t="s">
        <v>1900</v>
      </c>
      <c r="H7115" t="s">
        <v>96</v>
      </c>
      <c r="I7115" s="20">
        <v>1</v>
      </c>
    </row>
    <row r="7116" spans="1:9" x14ac:dyDescent="0.25">
      <c r="A7116" s="20" t="s">
        <v>1</v>
      </c>
      <c r="B7116" s="20" t="s">
        <v>658</v>
      </c>
      <c r="C7116" s="20" t="s">
        <v>5</v>
      </c>
      <c r="D7116" t="s">
        <v>1881</v>
      </c>
      <c r="E7116" t="s">
        <v>15</v>
      </c>
      <c r="F7116" t="s">
        <v>17</v>
      </c>
      <c r="G7116" t="s">
        <v>1901</v>
      </c>
      <c r="H7116" t="s">
        <v>96</v>
      </c>
      <c r="I7116" s="20">
        <v>1</v>
      </c>
    </row>
    <row r="7117" spans="1:9" x14ac:dyDescent="0.25">
      <c r="A7117" s="20" t="s">
        <v>1</v>
      </c>
      <c r="B7117" s="20" t="s">
        <v>658</v>
      </c>
      <c r="C7117" s="20" t="s">
        <v>5</v>
      </c>
      <c r="D7117" t="s">
        <v>1852</v>
      </c>
      <c r="E7117"/>
      <c r="F7117"/>
      <c r="G7117" t="s">
        <v>1867</v>
      </c>
      <c r="H7117"/>
      <c r="I7117" s="20" t="s">
        <v>1870</v>
      </c>
    </row>
    <row r="7118" spans="1:9" x14ac:dyDescent="0.25">
      <c r="A7118" s="20" t="s">
        <v>1</v>
      </c>
      <c r="B7118" s="20" t="s">
        <v>658</v>
      </c>
      <c r="C7118" s="20" t="s">
        <v>5</v>
      </c>
      <c r="D7118" t="s">
        <v>1853</v>
      </c>
      <c r="E7118"/>
      <c r="F7118"/>
      <c r="G7118"/>
      <c r="H7118"/>
      <c r="I7118" s="20"/>
    </row>
    <row r="7119" spans="1:9" x14ac:dyDescent="0.25">
      <c r="A7119" s="20" t="s">
        <v>1</v>
      </c>
      <c r="B7119" s="20" t="s">
        <v>658</v>
      </c>
      <c r="C7119" s="20" t="s">
        <v>5</v>
      </c>
      <c r="D7119" t="s">
        <v>1855</v>
      </c>
      <c r="E7119"/>
      <c r="F7119"/>
      <c r="G7119"/>
      <c r="H7119"/>
      <c r="I7119" s="20"/>
    </row>
    <row r="7120" spans="1:9" x14ac:dyDescent="0.25">
      <c r="A7120" s="20" t="s">
        <v>1</v>
      </c>
      <c r="B7120" s="20" t="s">
        <v>658</v>
      </c>
      <c r="C7120" s="20" t="s">
        <v>5</v>
      </c>
      <c r="D7120" t="s">
        <v>1857</v>
      </c>
      <c r="E7120" t="s">
        <v>15</v>
      </c>
      <c r="F7120" t="s">
        <v>19</v>
      </c>
      <c r="G7120" t="s">
        <v>1869</v>
      </c>
      <c r="H7120" t="s">
        <v>96</v>
      </c>
      <c r="I7120" s="20">
        <v>2</v>
      </c>
    </row>
    <row r="7121" spans="1:9" x14ac:dyDescent="0.25">
      <c r="A7121" s="20" t="s">
        <v>1</v>
      </c>
      <c r="B7121" s="20" t="s">
        <v>658</v>
      </c>
      <c r="C7121" s="20" t="s">
        <v>5</v>
      </c>
      <c r="D7121" t="s">
        <v>1858</v>
      </c>
      <c r="E7121"/>
      <c r="F7121"/>
      <c r="G7121"/>
      <c r="H7121"/>
      <c r="I7121" s="20"/>
    </row>
    <row r="7122" spans="1:9" x14ac:dyDescent="0.25">
      <c r="A7122" s="20" t="s">
        <v>1</v>
      </c>
      <c r="B7122" s="20" t="s">
        <v>658</v>
      </c>
      <c r="C7122" s="20" t="s">
        <v>5</v>
      </c>
      <c r="D7122" t="s">
        <v>1859</v>
      </c>
      <c r="E7122"/>
      <c r="F7122"/>
      <c r="G7122"/>
      <c r="H7122"/>
      <c r="I7122" s="20"/>
    </row>
    <row r="7123" spans="1:9" x14ac:dyDescent="0.25">
      <c r="A7123" s="20" t="s">
        <v>1</v>
      </c>
      <c r="B7123" s="20" t="s">
        <v>658</v>
      </c>
      <c r="C7123" s="20" t="s">
        <v>5</v>
      </c>
      <c r="D7123" t="s">
        <v>1860</v>
      </c>
      <c r="E7123"/>
      <c r="F7123"/>
      <c r="G7123"/>
      <c r="H7123"/>
      <c r="I7123" s="20"/>
    </row>
    <row r="7124" spans="1:9" x14ac:dyDescent="0.25">
      <c r="A7124" s="20" t="s">
        <v>1</v>
      </c>
      <c r="B7124" s="20" t="s">
        <v>658</v>
      </c>
      <c r="C7124" s="20" t="s">
        <v>5</v>
      </c>
      <c r="D7124" t="s">
        <v>1861</v>
      </c>
      <c r="E7124"/>
      <c r="F7124"/>
      <c r="G7124"/>
      <c r="H7124"/>
      <c r="I7124" s="20"/>
    </row>
    <row r="7125" spans="1:9" x14ac:dyDescent="0.25">
      <c r="A7125" s="20" t="s">
        <v>1</v>
      </c>
      <c r="B7125" s="20" t="s">
        <v>658</v>
      </c>
      <c r="C7125" s="20" t="s">
        <v>5</v>
      </c>
      <c r="D7125" t="s">
        <v>1862</v>
      </c>
      <c r="E7125"/>
      <c r="F7125"/>
      <c r="G7125"/>
      <c r="H7125"/>
      <c r="I7125" s="20"/>
    </row>
    <row r="7126" spans="1:9" x14ac:dyDescent="0.25">
      <c r="A7126" s="20" t="s">
        <v>1</v>
      </c>
      <c r="B7126" s="20" t="s">
        <v>658</v>
      </c>
      <c r="C7126" s="20" t="s">
        <v>5</v>
      </c>
      <c r="D7126" t="s">
        <v>1863</v>
      </c>
      <c r="E7126"/>
      <c r="F7126"/>
      <c r="G7126"/>
      <c r="H7126"/>
      <c r="I7126" s="20"/>
    </row>
    <row r="7127" spans="1:9" x14ac:dyDescent="0.25">
      <c r="A7127" s="20" t="s">
        <v>1</v>
      </c>
      <c r="B7127" s="20" t="s">
        <v>658</v>
      </c>
      <c r="C7127" s="20" t="s">
        <v>5</v>
      </c>
      <c r="D7127" t="s">
        <v>1872</v>
      </c>
      <c r="E7127"/>
      <c r="F7127"/>
      <c r="G7127" t="s">
        <v>1876</v>
      </c>
      <c r="H7127"/>
      <c r="I7127" s="20" t="s">
        <v>1879</v>
      </c>
    </row>
    <row r="7128" spans="1:9" x14ac:dyDescent="0.25">
      <c r="A7128" s="20" t="s">
        <v>1</v>
      </c>
      <c r="B7128" s="20" t="s">
        <v>658</v>
      </c>
      <c r="C7128" s="20" t="s">
        <v>5</v>
      </c>
      <c r="D7128" t="s">
        <v>1873</v>
      </c>
      <c r="E7128"/>
      <c r="F7128"/>
      <c r="G7128" t="s">
        <v>1876</v>
      </c>
      <c r="H7128"/>
      <c r="I7128" s="20" t="s">
        <v>1788</v>
      </c>
    </row>
    <row r="7129" spans="1:9" x14ac:dyDescent="0.25">
      <c r="A7129" s="20" t="s">
        <v>1</v>
      </c>
      <c r="B7129" s="20" t="s">
        <v>658</v>
      </c>
      <c r="C7129" s="20" t="s">
        <v>5</v>
      </c>
      <c r="D7129" t="s">
        <v>878</v>
      </c>
      <c r="E7129" t="s">
        <v>15</v>
      </c>
      <c r="F7129" t="s">
        <v>16</v>
      </c>
      <c r="G7129" t="s">
        <v>1932</v>
      </c>
      <c r="H7129" s="12" t="s">
        <v>101</v>
      </c>
      <c r="I7129" s="20">
        <v>52</v>
      </c>
    </row>
    <row r="7130" spans="1:9" x14ac:dyDescent="0.25">
      <c r="A7130" s="20" t="s">
        <v>1</v>
      </c>
      <c r="B7130" s="20" t="s">
        <v>658</v>
      </c>
      <c r="C7130" s="20" t="s">
        <v>5</v>
      </c>
      <c r="D7130" t="s">
        <v>1607</v>
      </c>
      <c r="E7130" t="s">
        <v>15</v>
      </c>
      <c r="F7130" t="s">
        <v>18</v>
      </c>
      <c r="G7130" t="s">
        <v>1922</v>
      </c>
      <c r="H7130" t="s">
        <v>96</v>
      </c>
      <c r="I7130" s="20">
        <v>2</v>
      </c>
    </row>
    <row r="7131" spans="1:9" x14ac:dyDescent="0.25">
      <c r="A7131" s="20" t="s">
        <v>1</v>
      </c>
      <c r="B7131" s="20" t="s">
        <v>658</v>
      </c>
      <c r="C7131" s="20" t="s">
        <v>5</v>
      </c>
      <c r="D7131" t="s">
        <v>1874</v>
      </c>
      <c r="E7131" t="s">
        <v>15</v>
      </c>
      <c r="F7131" t="s">
        <v>19</v>
      </c>
      <c r="G7131" t="s">
        <v>1877</v>
      </c>
      <c r="H7131" t="s">
        <v>96</v>
      </c>
      <c r="I7131" s="20">
        <v>2</v>
      </c>
    </row>
    <row r="7132" spans="1:9" x14ac:dyDescent="0.25">
      <c r="A7132" s="20" t="s">
        <v>1</v>
      </c>
      <c r="B7132" s="20" t="s">
        <v>658</v>
      </c>
      <c r="C7132" s="20" t="s">
        <v>5</v>
      </c>
      <c r="D7132" t="s">
        <v>1875</v>
      </c>
      <c r="E7132" t="s">
        <v>15</v>
      </c>
      <c r="F7132"/>
      <c r="G7132"/>
      <c r="H7132" t="s">
        <v>96</v>
      </c>
      <c r="I7132" s="20">
        <v>1</v>
      </c>
    </row>
    <row r="7133" spans="1:9" x14ac:dyDescent="0.25">
      <c r="A7133" s="20" t="s">
        <v>1</v>
      </c>
      <c r="B7133" s="20" t="s">
        <v>658</v>
      </c>
      <c r="C7133" s="20" t="s">
        <v>5</v>
      </c>
      <c r="D7133" t="s">
        <v>1882</v>
      </c>
      <c r="E7133"/>
      <c r="F7133"/>
      <c r="G7133" t="s">
        <v>1876</v>
      </c>
      <c r="H7133"/>
      <c r="I7133" s="20" t="s">
        <v>1786</v>
      </c>
    </row>
    <row r="7134" spans="1:9" x14ac:dyDescent="0.25">
      <c r="A7134" s="20" t="s">
        <v>1</v>
      </c>
      <c r="B7134" s="20" t="s">
        <v>658</v>
      </c>
      <c r="C7134" s="20" t="s">
        <v>5</v>
      </c>
      <c r="D7134" t="s">
        <v>1883</v>
      </c>
      <c r="E7134"/>
      <c r="F7134"/>
      <c r="G7134" t="s">
        <v>1876</v>
      </c>
      <c r="H7134"/>
      <c r="I7134" s="20" t="s">
        <v>1786</v>
      </c>
    </row>
    <row r="7135" spans="1:9" x14ac:dyDescent="0.25">
      <c r="A7135" s="20" t="s">
        <v>1</v>
      </c>
      <c r="B7135" s="20" t="s">
        <v>658</v>
      </c>
      <c r="C7135" s="20" t="s">
        <v>5</v>
      </c>
      <c r="D7135" t="s">
        <v>1884</v>
      </c>
      <c r="E7135"/>
      <c r="F7135"/>
      <c r="G7135" t="s">
        <v>1876</v>
      </c>
      <c r="H7135"/>
      <c r="I7135" s="20" t="s">
        <v>1788</v>
      </c>
    </row>
    <row r="7136" spans="1:9" x14ac:dyDescent="0.25">
      <c r="A7136" s="20" t="s">
        <v>1</v>
      </c>
      <c r="B7136" s="20" t="s">
        <v>658</v>
      </c>
      <c r="C7136" s="20" t="s">
        <v>5</v>
      </c>
      <c r="D7136" t="s">
        <v>1885</v>
      </c>
      <c r="E7136"/>
      <c r="F7136"/>
      <c r="G7136" t="s">
        <v>1876</v>
      </c>
      <c r="H7136"/>
      <c r="I7136" s="20" t="s">
        <v>1786</v>
      </c>
    </row>
    <row r="7137" spans="1:9" x14ac:dyDescent="0.25">
      <c r="A7137" s="20" t="s">
        <v>1</v>
      </c>
      <c r="B7137" s="20" t="s">
        <v>658</v>
      </c>
      <c r="C7137" s="20" t="s">
        <v>5</v>
      </c>
      <c r="D7137" t="s">
        <v>1886</v>
      </c>
      <c r="E7137"/>
      <c r="F7137"/>
      <c r="G7137" t="s">
        <v>1876</v>
      </c>
      <c r="H7137"/>
      <c r="I7137" s="20" t="s">
        <v>1786</v>
      </c>
    </row>
    <row r="7138" spans="1:9" x14ac:dyDescent="0.25">
      <c r="A7138" s="20" t="s">
        <v>1</v>
      </c>
      <c r="B7138" s="20" t="s">
        <v>658</v>
      </c>
      <c r="C7138" s="20" t="s">
        <v>5</v>
      </c>
      <c r="D7138" t="s">
        <v>1887</v>
      </c>
      <c r="E7138"/>
      <c r="F7138"/>
      <c r="G7138" t="s">
        <v>1876</v>
      </c>
      <c r="H7138"/>
      <c r="I7138" s="20" t="s">
        <v>1788</v>
      </c>
    </row>
    <row r="7139" spans="1:9" x14ac:dyDescent="0.25">
      <c r="A7139" s="20" t="s">
        <v>1</v>
      </c>
      <c r="B7139" s="20" t="s">
        <v>658</v>
      </c>
      <c r="C7139" s="20" t="s">
        <v>5</v>
      </c>
      <c r="D7139" t="s">
        <v>1888</v>
      </c>
      <c r="E7139"/>
      <c r="F7139"/>
      <c r="G7139" t="s">
        <v>1876</v>
      </c>
      <c r="H7139"/>
      <c r="I7139" s="20" t="s">
        <v>1788</v>
      </c>
    </row>
    <row r="7140" spans="1:9" x14ac:dyDescent="0.25">
      <c r="A7140" s="20" t="s">
        <v>1</v>
      </c>
      <c r="B7140" s="20" t="s">
        <v>658</v>
      </c>
      <c r="C7140" s="20" t="s">
        <v>5</v>
      </c>
      <c r="D7140" t="s">
        <v>1889</v>
      </c>
      <c r="E7140"/>
      <c r="F7140"/>
      <c r="G7140" t="s">
        <v>1876</v>
      </c>
      <c r="H7140"/>
      <c r="I7140" s="20" t="s">
        <v>1787</v>
      </c>
    </row>
    <row r="7141" spans="1:9" x14ac:dyDescent="0.25">
      <c r="A7141" s="20" t="s">
        <v>1</v>
      </c>
      <c r="B7141" s="20" t="s">
        <v>658</v>
      </c>
      <c r="C7141" s="20" t="s">
        <v>5</v>
      </c>
      <c r="D7141" t="s">
        <v>1890</v>
      </c>
      <c r="E7141"/>
      <c r="F7141"/>
      <c r="G7141" t="s">
        <v>1876</v>
      </c>
      <c r="H7141"/>
      <c r="I7141" s="20" t="s">
        <v>1879</v>
      </c>
    </row>
    <row r="7142" spans="1:9" x14ac:dyDescent="0.25">
      <c r="A7142" s="20" t="s">
        <v>1</v>
      </c>
      <c r="B7142" s="20" t="s">
        <v>658</v>
      </c>
      <c r="C7142" s="20" t="s">
        <v>5</v>
      </c>
      <c r="D7142" t="s">
        <v>1891</v>
      </c>
      <c r="E7142"/>
      <c r="F7142"/>
      <c r="G7142" t="s">
        <v>1876</v>
      </c>
      <c r="H7142"/>
      <c r="I7142" s="20" t="s">
        <v>1786</v>
      </c>
    </row>
    <row r="7143" spans="1:9" x14ac:dyDescent="0.25">
      <c r="A7143" s="20" t="s">
        <v>1</v>
      </c>
      <c r="B7143" s="20" t="s">
        <v>658</v>
      </c>
      <c r="C7143" s="20" t="s">
        <v>5</v>
      </c>
      <c r="D7143" t="s">
        <v>1892</v>
      </c>
      <c r="E7143"/>
      <c r="F7143"/>
      <c r="G7143" t="s">
        <v>1876</v>
      </c>
      <c r="H7143"/>
      <c r="I7143" s="20" t="s">
        <v>1879</v>
      </c>
    </row>
    <row r="7144" spans="1:9" x14ac:dyDescent="0.25">
      <c r="A7144" s="20" t="s">
        <v>1</v>
      </c>
      <c r="B7144" s="20" t="s">
        <v>658</v>
      </c>
      <c r="C7144" s="20" t="s">
        <v>5</v>
      </c>
      <c r="D7144" t="s">
        <v>1893</v>
      </c>
      <c r="E7144" t="s">
        <v>20</v>
      </c>
      <c r="F7144" t="s">
        <v>17</v>
      </c>
      <c r="G7144">
        <v>47587350</v>
      </c>
      <c r="H7144" t="s">
        <v>96</v>
      </c>
      <c r="I7144" s="20">
        <v>1</v>
      </c>
    </row>
    <row r="7145" spans="1:9" x14ac:dyDescent="0.25">
      <c r="A7145" s="20" t="s">
        <v>1</v>
      </c>
      <c r="B7145" s="20" t="s">
        <v>658</v>
      </c>
      <c r="C7145" s="20" t="s">
        <v>5</v>
      </c>
      <c r="D7145" t="s">
        <v>1894</v>
      </c>
      <c r="E7145" t="s">
        <v>15</v>
      </c>
      <c r="F7145" t="s">
        <v>17</v>
      </c>
      <c r="G7145" t="s">
        <v>1903</v>
      </c>
      <c r="H7145" t="s">
        <v>96</v>
      </c>
      <c r="I7145" s="20">
        <v>1</v>
      </c>
    </row>
    <row r="7146" spans="1:9" x14ac:dyDescent="0.25">
      <c r="A7146" s="20" t="s">
        <v>1</v>
      </c>
      <c r="B7146" s="20" t="s">
        <v>658</v>
      </c>
      <c r="C7146" s="20" t="s">
        <v>5</v>
      </c>
      <c r="D7146" t="s">
        <v>1895</v>
      </c>
      <c r="E7146" t="s">
        <v>15</v>
      </c>
      <c r="F7146" t="s">
        <v>17</v>
      </c>
      <c r="G7146" t="s">
        <v>1904</v>
      </c>
      <c r="H7146" t="s">
        <v>96</v>
      </c>
      <c r="I7146" s="20">
        <v>1</v>
      </c>
    </row>
    <row r="7147" spans="1:9" x14ac:dyDescent="0.25">
      <c r="A7147" s="20" t="s">
        <v>1</v>
      </c>
      <c r="B7147" s="20" t="s">
        <v>658</v>
      </c>
      <c r="C7147" s="20" t="s">
        <v>5</v>
      </c>
      <c r="D7147" t="s">
        <v>1896</v>
      </c>
      <c r="E7147" t="s">
        <v>21</v>
      </c>
      <c r="F7147" t="s">
        <v>26</v>
      </c>
      <c r="G7147" t="s">
        <v>1940</v>
      </c>
      <c r="H7147" s="12" t="s">
        <v>101</v>
      </c>
      <c r="I7147" s="20">
        <f>13.8*2</f>
        <v>27.6</v>
      </c>
    </row>
    <row r="7148" spans="1:9" x14ac:dyDescent="0.25">
      <c r="A7148" s="20" t="s">
        <v>1</v>
      </c>
      <c r="B7148" s="20" t="s">
        <v>658</v>
      </c>
      <c r="C7148" s="20" t="s">
        <v>5</v>
      </c>
      <c r="D7148" t="s">
        <v>1897</v>
      </c>
      <c r="E7148"/>
      <c r="F7148"/>
      <c r="G7148"/>
      <c r="H7148"/>
      <c r="I7148" s="20"/>
    </row>
    <row r="7149" spans="1:9" x14ac:dyDescent="0.25">
      <c r="A7149" s="20" t="s">
        <v>1</v>
      </c>
      <c r="B7149" s="20" t="s">
        <v>658</v>
      </c>
      <c r="C7149" s="20" t="s">
        <v>5</v>
      </c>
      <c r="D7149" t="s">
        <v>1898</v>
      </c>
      <c r="E7149"/>
      <c r="F7149"/>
      <c r="G7149"/>
      <c r="H7149"/>
      <c r="I7149" s="20"/>
    </row>
    <row r="7150" spans="1:9" x14ac:dyDescent="0.25">
      <c r="A7150" s="20" t="s">
        <v>1</v>
      </c>
      <c r="B7150" s="20" t="s">
        <v>658</v>
      </c>
      <c r="C7150" s="20" t="s">
        <v>5</v>
      </c>
      <c r="D7150" t="s">
        <v>1899</v>
      </c>
      <c r="E7150"/>
      <c r="F7150"/>
      <c r="G7150"/>
      <c r="H7150"/>
      <c r="I7150" s="20"/>
    </row>
    <row r="7151" spans="1:9" x14ac:dyDescent="0.25">
      <c r="A7151" s="20" t="s">
        <v>1</v>
      </c>
      <c r="B7151" s="20" t="s">
        <v>658</v>
      </c>
      <c r="C7151" s="20" t="s">
        <v>5</v>
      </c>
      <c r="D7151" t="s">
        <v>1923</v>
      </c>
      <c r="E7151"/>
      <c r="F7151"/>
      <c r="G7151"/>
      <c r="H7151"/>
      <c r="I7151" s="20"/>
    </row>
    <row r="7152" spans="1:9" x14ac:dyDescent="0.25">
      <c r="A7152" s="20" t="s">
        <v>1</v>
      </c>
      <c r="B7152" s="20" t="s">
        <v>658</v>
      </c>
      <c r="C7152" s="20" t="s">
        <v>5</v>
      </c>
      <c r="D7152" t="s">
        <v>1906</v>
      </c>
      <c r="E7152"/>
      <c r="F7152"/>
      <c r="G7152" t="s">
        <v>1876</v>
      </c>
      <c r="H7152"/>
      <c r="I7152" s="20" t="s">
        <v>1915</v>
      </c>
    </row>
    <row r="7153" spans="1:9" x14ac:dyDescent="0.25">
      <c r="A7153" s="20" t="s">
        <v>1</v>
      </c>
      <c r="B7153" s="20" t="s">
        <v>658</v>
      </c>
      <c r="C7153" s="20" t="s">
        <v>5</v>
      </c>
      <c r="D7153" t="s">
        <v>1335</v>
      </c>
      <c r="E7153"/>
      <c r="F7153"/>
      <c r="G7153" t="s">
        <v>1902</v>
      </c>
      <c r="H7153"/>
      <c r="I7153" s="20"/>
    </row>
    <row r="7154" spans="1:9" x14ac:dyDescent="0.25">
      <c r="A7154" s="20" t="s">
        <v>1</v>
      </c>
      <c r="B7154" s="20" t="s">
        <v>658</v>
      </c>
      <c r="C7154" s="20" t="s">
        <v>5</v>
      </c>
      <c r="D7154" t="s">
        <v>1907</v>
      </c>
      <c r="E7154"/>
      <c r="F7154"/>
      <c r="G7154" t="s">
        <v>1876</v>
      </c>
      <c r="H7154"/>
      <c r="I7154" s="20" t="s">
        <v>1916</v>
      </c>
    </row>
    <row r="7155" spans="1:9" x14ac:dyDescent="0.25">
      <c r="A7155" s="20" t="s">
        <v>1</v>
      </c>
      <c r="B7155" s="20" t="s">
        <v>658</v>
      </c>
      <c r="C7155" s="20" t="s">
        <v>5</v>
      </c>
      <c r="D7155" t="s">
        <v>1908</v>
      </c>
      <c r="E7155" t="s">
        <v>20</v>
      </c>
      <c r="F7155" t="s">
        <v>29</v>
      </c>
      <c r="G7155" t="s">
        <v>1912</v>
      </c>
      <c r="H7155" t="s">
        <v>96</v>
      </c>
      <c r="I7155" s="20">
        <v>1</v>
      </c>
    </row>
    <row r="7156" spans="1:9" x14ac:dyDescent="0.25">
      <c r="A7156" s="20" t="s">
        <v>1</v>
      </c>
      <c r="B7156" s="20" t="s">
        <v>658</v>
      </c>
      <c r="C7156" s="20" t="s">
        <v>5</v>
      </c>
      <c r="D7156" t="s">
        <v>1909</v>
      </c>
      <c r="E7156"/>
      <c r="F7156"/>
      <c r="G7156" t="s">
        <v>1913</v>
      </c>
      <c r="H7156"/>
      <c r="I7156" s="20"/>
    </row>
    <row r="7157" spans="1:9" x14ac:dyDescent="0.25">
      <c r="A7157" s="20" t="s">
        <v>1</v>
      </c>
      <c r="B7157" s="20" t="s">
        <v>658</v>
      </c>
      <c r="C7157" s="20" t="s">
        <v>5</v>
      </c>
      <c r="D7157" t="s">
        <v>1910</v>
      </c>
      <c r="E7157" t="s">
        <v>20</v>
      </c>
      <c r="F7157" t="s">
        <v>29</v>
      </c>
      <c r="G7157" t="s">
        <v>1914</v>
      </c>
      <c r="H7157" t="s">
        <v>96</v>
      </c>
      <c r="I7157" s="20">
        <v>2</v>
      </c>
    </row>
    <row r="7158" spans="1:9" x14ac:dyDescent="0.25">
      <c r="A7158" s="20" t="s">
        <v>1</v>
      </c>
      <c r="B7158" s="20" t="s">
        <v>658</v>
      </c>
      <c r="C7158" s="20" t="s">
        <v>5</v>
      </c>
      <c r="D7158" t="s">
        <v>1911</v>
      </c>
      <c r="E7158" t="s">
        <v>21</v>
      </c>
      <c r="F7158" t="s">
        <v>26</v>
      </c>
      <c r="G7158" t="s">
        <v>1940</v>
      </c>
      <c r="H7158" s="12" t="s">
        <v>101</v>
      </c>
      <c r="I7158" s="20">
        <f>4.7*2</f>
        <v>9.4</v>
      </c>
    </row>
    <row r="7159" spans="1:9" x14ac:dyDescent="0.25">
      <c r="A7159" s="20" t="s">
        <v>1</v>
      </c>
      <c r="B7159" s="20" t="s">
        <v>658</v>
      </c>
      <c r="C7159" s="20" t="s">
        <v>5</v>
      </c>
      <c r="D7159" t="s">
        <v>1924</v>
      </c>
      <c r="E7159" t="s">
        <v>15</v>
      </c>
      <c r="F7159" t="s">
        <v>979</v>
      </c>
      <c r="G7159" t="s">
        <v>683</v>
      </c>
      <c r="H7159" s="12" t="s">
        <v>101</v>
      </c>
      <c r="I7159" s="20">
        <v>108</v>
      </c>
    </row>
    <row r="7160" spans="1:9" x14ac:dyDescent="0.25">
      <c r="A7160" s="20" t="s">
        <v>1</v>
      </c>
      <c r="B7160" s="20" t="s">
        <v>658</v>
      </c>
      <c r="C7160" s="20" t="s">
        <v>5</v>
      </c>
      <c r="D7160" t="s">
        <v>1925</v>
      </c>
      <c r="E7160" t="s">
        <v>20</v>
      </c>
      <c r="F7160" t="s">
        <v>1939</v>
      </c>
      <c r="G7160" t="s">
        <v>1929</v>
      </c>
      <c r="H7160" t="s">
        <v>96</v>
      </c>
      <c r="I7160" s="20">
        <v>1</v>
      </c>
    </row>
    <row r="7161" spans="1:9" x14ac:dyDescent="0.25">
      <c r="A7161" s="20" t="s">
        <v>1</v>
      </c>
      <c r="B7161" s="20" t="s">
        <v>658</v>
      </c>
      <c r="C7161" s="20" t="s">
        <v>5</v>
      </c>
      <c r="D7161" t="s">
        <v>1926</v>
      </c>
      <c r="E7161"/>
      <c r="F7161"/>
      <c r="G7161"/>
      <c r="H7161"/>
      <c r="I7161" s="20"/>
    </row>
    <row r="7162" spans="1:9" x14ac:dyDescent="0.25">
      <c r="A7162" s="20" t="s">
        <v>1</v>
      </c>
      <c r="B7162" s="20" t="s">
        <v>658</v>
      </c>
      <c r="C7162" s="20" t="s">
        <v>5</v>
      </c>
      <c r="D7162" t="s">
        <v>1927</v>
      </c>
      <c r="E7162"/>
      <c r="F7162"/>
      <c r="G7162"/>
      <c r="H7162"/>
      <c r="I7162" s="20"/>
    </row>
    <row r="7163" spans="1:9" x14ac:dyDescent="0.25">
      <c r="A7163" s="20" t="s">
        <v>1</v>
      </c>
      <c r="B7163" s="20" t="s">
        <v>658</v>
      </c>
      <c r="C7163" s="20" t="s">
        <v>5</v>
      </c>
      <c r="D7163" t="s">
        <v>1928</v>
      </c>
      <c r="E7163"/>
      <c r="F7163"/>
      <c r="G7163"/>
      <c r="H7163"/>
      <c r="I7163" s="20"/>
    </row>
    <row r="7164" spans="1:9" x14ac:dyDescent="0.25">
      <c r="A7164" s="20" t="s">
        <v>1</v>
      </c>
      <c r="B7164" s="20" t="s">
        <v>658</v>
      </c>
      <c r="C7164" s="20" t="s">
        <v>22</v>
      </c>
      <c r="D7164" t="s">
        <v>1824</v>
      </c>
      <c r="E7164"/>
      <c r="F7164"/>
      <c r="G7164"/>
      <c r="H7164"/>
      <c r="I7164" s="20"/>
    </row>
    <row r="7165" spans="1:9" x14ac:dyDescent="0.25">
      <c r="A7165" s="20" t="s">
        <v>1</v>
      </c>
      <c r="B7165" s="20" t="s">
        <v>658</v>
      </c>
      <c r="C7165" s="20" t="s">
        <v>22</v>
      </c>
      <c r="D7165" t="s">
        <v>1825</v>
      </c>
      <c r="E7165"/>
      <c r="F7165"/>
      <c r="G7165"/>
      <c r="H7165"/>
      <c r="I7165" s="20"/>
    </row>
    <row r="7166" spans="1:9" x14ac:dyDescent="0.25">
      <c r="A7166" s="20" t="s">
        <v>1</v>
      </c>
      <c r="B7166" s="20" t="s">
        <v>658</v>
      </c>
      <c r="C7166" s="20" t="s">
        <v>22</v>
      </c>
      <c r="D7166" t="s">
        <v>1826</v>
      </c>
      <c r="E7166"/>
      <c r="F7166"/>
      <c r="G7166"/>
      <c r="H7166"/>
      <c r="I7166" s="20"/>
    </row>
    <row r="7167" spans="1:9" x14ac:dyDescent="0.25">
      <c r="A7167" s="20" t="s">
        <v>1</v>
      </c>
      <c r="B7167" s="20" t="s">
        <v>658</v>
      </c>
      <c r="C7167" s="20" t="s">
        <v>22</v>
      </c>
      <c r="D7167" t="s">
        <v>1827</v>
      </c>
      <c r="E7167"/>
      <c r="F7167"/>
      <c r="G7167"/>
      <c r="H7167"/>
      <c r="I7167" s="20"/>
    </row>
    <row r="7168" spans="1:9" x14ac:dyDescent="0.25">
      <c r="A7168" s="20" t="s">
        <v>1</v>
      </c>
      <c r="B7168" s="20" t="s">
        <v>658</v>
      </c>
      <c r="C7168" s="20" t="s">
        <v>22</v>
      </c>
      <c r="D7168" t="s">
        <v>1828</v>
      </c>
      <c r="E7168"/>
      <c r="F7168"/>
      <c r="G7168"/>
      <c r="H7168"/>
      <c r="I7168" s="20"/>
    </row>
    <row r="7169" spans="1:9" x14ac:dyDescent="0.25">
      <c r="A7169" s="20" t="s">
        <v>1</v>
      </c>
      <c r="B7169" s="20" t="s">
        <v>658</v>
      </c>
      <c r="C7169" s="20" t="s">
        <v>22</v>
      </c>
      <c r="D7169" t="s">
        <v>1830</v>
      </c>
      <c r="E7169"/>
      <c r="F7169"/>
      <c r="G7169"/>
      <c r="H7169"/>
      <c r="I7169" s="20"/>
    </row>
    <row r="7170" spans="1:9" x14ac:dyDescent="0.25">
      <c r="A7170" s="20" t="s">
        <v>1</v>
      </c>
      <c r="B7170" s="20" t="s">
        <v>658</v>
      </c>
      <c r="C7170" s="20" t="s">
        <v>22</v>
      </c>
      <c r="D7170" t="s">
        <v>1831</v>
      </c>
      <c r="E7170"/>
      <c r="F7170"/>
      <c r="G7170"/>
      <c r="H7170"/>
      <c r="I7170" s="20"/>
    </row>
    <row r="7171" spans="1:9" x14ac:dyDescent="0.25">
      <c r="A7171" s="20" t="s">
        <v>1</v>
      </c>
      <c r="B7171" s="20" t="s">
        <v>658</v>
      </c>
      <c r="C7171" s="20" t="s">
        <v>22</v>
      </c>
      <c r="D7171" t="s">
        <v>1832</v>
      </c>
      <c r="E7171"/>
      <c r="F7171"/>
      <c r="G7171"/>
      <c r="H7171"/>
      <c r="I7171" s="20"/>
    </row>
    <row r="7172" spans="1:9" x14ac:dyDescent="0.25">
      <c r="A7172" s="20" t="s">
        <v>1</v>
      </c>
      <c r="B7172" s="20" t="s">
        <v>658</v>
      </c>
      <c r="C7172" s="20" t="s">
        <v>22</v>
      </c>
      <c r="D7172" t="s">
        <v>1833</v>
      </c>
      <c r="E7172"/>
      <c r="F7172"/>
      <c r="G7172" t="s">
        <v>1865</v>
      </c>
      <c r="H7172"/>
      <c r="I7172" s="20"/>
    </row>
    <row r="7173" spans="1:9" x14ac:dyDescent="0.25">
      <c r="A7173" s="20" t="s">
        <v>1</v>
      </c>
      <c r="B7173" s="20" t="s">
        <v>658</v>
      </c>
      <c r="C7173" s="20" t="s">
        <v>22</v>
      </c>
      <c r="D7173" t="s">
        <v>1835</v>
      </c>
      <c r="E7173"/>
      <c r="F7173"/>
      <c r="G7173"/>
      <c r="H7173"/>
      <c r="I7173" s="20"/>
    </row>
    <row r="7174" spans="1:9" x14ac:dyDescent="0.25">
      <c r="A7174" s="20" t="s">
        <v>1</v>
      </c>
      <c r="B7174" s="20" t="s">
        <v>658</v>
      </c>
      <c r="C7174" s="20" t="s">
        <v>22</v>
      </c>
      <c r="D7174" t="s">
        <v>1836</v>
      </c>
      <c r="E7174"/>
      <c r="F7174"/>
      <c r="G7174"/>
      <c r="H7174"/>
      <c r="I7174" s="20"/>
    </row>
    <row r="7175" spans="1:9" x14ac:dyDescent="0.25">
      <c r="A7175" s="20" t="s">
        <v>1</v>
      </c>
      <c r="B7175" s="20" t="s">
        <v>658</v>
      </c>
      <c r="C7175" s="20" t="s">
        <v>22</v>
      </c>
      <c r="D7175" t="s">
        <v>1837</v>
      </c>
      <c r="E7175"/>
      <c r="F7175"/>
      <c r="G7175"/>
      <c r="H7175"/>
      <c r="I7175" s="20"/>
    </row>
    <row r="7176" spans="1:9" x14ac:dyDescent="0.25">
      <c r="A7176" s="20" t="s">
        <v>1</v>
      </c>
      <c r="B7176" s="20" t="s">
        <v>658</v>
      </c>
      <c r="C7176" s="20" t="s">
        <v>22</v>
      </c>
      <c r="D7176" t="s">
        <v>1838</v>
      </c>
      <c r="E7176"/>
      <c r="F7176"/>
      <c r="G7176"/>
      <c r="H7176"/>
      <c r="I7176" s="20"/>
    </row>
    <row r="7177" spans="1:9" x14ac:dyDescent="0.25">
      <c r="A7177" s="20" t="s">
        <v>1</v>
      </c>
      <c r="B7177" s="20" t="s">
        <v>658</v>
      </c>
      <c r="C7177" s="20" t="s">
        <v>22</v>
      </c>
      <c r="D7177" t="s">
        <v>1839</v>
      </c>
      <c r="E7177"/>
      <c r="F7177"/>
      <c r="G7177"/>
      <c r="H7177"/>
      <c r="I7177" s="20"/>
    </row>
    <row r="7178" spans="1:9" x14ac:dyDescent="0.25">
      <c r="A7178" s="20" t="s">
        <v>1</v>
      </c>
      <c r="B7178" s="20" t="s">
        <v>658</v>
      </c>
      <c r="C7178" s="20" t="s">
        <v>22</v>
      </c>
      <c r="D7178" t="s">
        <v>1840</v>
      </c>
      <c r="E7178"/>
      <c r="F7178"/>
      <c r="G7178"/>
      <c r="H7178"/>
      <c r="I7178" s="20"/>
    </row>
    <row r="7179" spans="1:9" x14ac:dyDescent="0.25">
      <c r="A7179" s="20" t="s">
        <v>1</v>
      </c>
      <c r="B7179" s="20" t="s">
        <v>658</v>
      </c>
      <c r="C7179" s="20" t="s">
        <v>22</v>
      </c>
      <c r="D7179" t="s">
        <v>1841</v>
      </c>
      <c r="E7179"/>
      <c r="F7179"/>
      <c r="G7179"/>
      <c r="H7179"/>
      <c r="I7179" s="20"/>
    </row>
    <row r="7180" spans="1:9" x14ac:dyDescent="0.25">
      <c r="A7180" s="20" t="s">
        <v>1</v>
      </c>
      <c r="B7180" s="20" t="s">
        <v>658</v>
      </c>
      <c r="C7180" s="20" t="s">
        <v>22</v>
      </c>
      <c r="D7180" t="s">
        <v>1842</v>
      </c>
      <c r="E7180"/>
      <c r="F7180"/>
      <c r="G7180"/>
      <c r="H7180"/>
      <c r="I7180" s="20"/>
    </row>
    <row r="7181" spans="1:9" x14ac:dyDescent="0.25">
      <c r="A7181" s="20" t="s">
        <v>1</v>
      </c>
      <c r="B7181" s="20" t="s">
        <v>658</v>
      </c>
      <c r="C7181" s="20" t="s">
        <v>22</v>
      </c>
      <c r="D7181" t="s">
        <v>1843</v>
      </c>
      <c r="E7181"/>
      <c r="F7181"/>
      <c r="G7181"/>
      <c r="H7181"/>
      <c r="I7181" s="20"/>
    </row>
    <row r="7182" spans="1:9" x14ac:dyDescent="0.25">
      <c r="A7182" s="20" t="s">
        <v>1</v>
      </c>
      <c r="B7182" s="20" t="s">
        <v>658</v>
      </c>
      <c r="C7182" s="20" t="s">
        <v>22</v>
      </c>
      <c r="D7182" t="s">
        <v>1844</v>
      </c>
      <c r="E7182"/>
      <c r="F7182"/>
      <c r="G7182"/>
      <c r="H7182"/>
      <c r="I7182" s="20"/>
    </row>
    <row r="7183" spans="1:9" x14ac:dyDescent="0.25">
      <c r="A7183" s="20" t="s">
        <v>1</v>
      </c>
      <c r="B7183" s="20" t="s">
        <v>658</v>
      </c>
      <c r="C7183" s="20" t="s">
        <v>22</v>
      </c>
      <c r="D7183" t="s">
        <v>1845</v>
      </c>
      <c r="E7183"/>
      <c r="F7183"/>
      <c r="G7183"/>
      <c r="H7183"/>
      <c r="I7183" s="20"/>
    </row>
    <row r="7184" spans="1:9" x14ac:dyDescent="0.25">
      <c r="A7184" s="20" t="s">
        <v>1</v>
      </c>
      <c r="B7184" s="20" t="s">
        <v>658</v>
      </c>
      <c r="C7184" s="20" t="s">
        <v>22</v>
      </c>
      <c r="D7184" t="s">
        <v>1846</v>
      </c>
      <c r="E7184"/>
      <c r="F7184"/>
      <c r="G7184"/>
      <c r="H7184"/>
      <c r="I7184" s="20"/>
    </row>
    <row r="7185" spans="1:9" x14ac:dyDescent="0.25">
      <c r="A7185" s="20" t="s">
        <v>1</v>
      </c>
      <c r="B7185" s="20" t="s">
        <v>658</v>
      </c>
      <c r="C7185" s="20" t="s">
        <v>22</v>
      </c>
      <c r="D7185" t="s">
        <v>1847</v>
      </c>
      <c r="E7185"/>
      <c r="F7185"/>
      <c r="G7185"/>
      <c r="H7185"/>
      <c r="I7185" s="20"/>
    </row>
    <row r="7186" spans="1:9" x14ac:dyDescent="0.25">
      <c r="A7186" s="20" t="s">
        <v>1</v>
      </c>
      <c r="B7186" s="20" t="s">
        <v>658</v>
      </c>
      <c r="C7186" s="20" t="s">
        <v>22</v>
      </c>
      <c r="D7186" t="s">
        <v>1848</v>
      </c>
      <c r="E7186"/>
      <c r="F7186"/>
      <c r="G7186"/>
      <c r="H7186"/>
      <c r="I7186" s="20"/>
    </row>
    <row r="7187" spans="1:9" x14ac:dyDescent="0.25">
      <c r="A7187" s="20" t="s">
        <v>1</v>
      </c>
      <c r="B7187" s="20" t="s">
        <v>658</v>
      </c>
      <c r="C7187" s="20" t="s">
        <v>22</v>
      </c>
      <c r="D7187" t="s">
        <v>1849</v>
      </c>
      <c r="E7187"/>
      <c r="F7187"/>
      <c r="G7187"/>
      <c r="H7187"/>
      <c r="I7187" s="20"/>
    </row>
    <row r="7188" spans="1:9" x14ac:dyDescent="0.25">
      <c r="A7188" s="20" t="s">
        <v>1</v>
      </c>
      <c r="B7188" s="20" t="s">
        <v>658</v>
      </c>
      <c r="C7188" s="20" t="s">
        <v>22</v>
      </c>
      <c r="D7188" t="s">
        <v>1850</v>
      </c>
      <c r="E7188"/>
      <c r="F7188"/>
      <c r="G7188"/>
      <c r="H7188"/>
      <c r="I7188" s="20"/>
    </row>
    <row r="7189" spans="1:9" x14ac:dyDescent="0.25">
      <c r="A7189" s="20" t="s">
        <v>1</v>
      </c>
      <c r="B7189" s="20" t="s">
        <v>658</v>
      </c>
      <c r="C7189" s="20" t="s">
        <v>22</v>
      </c>
      <c r="D7189" t="s">
        <v>1851</v>
      </c>
      <c r="E7189"/>
      <c r="F7189"/>
      <c r="G7189"/>
      <c r="H7189"/>
      <c r="I7189" s="20"/>
    </row>
    <row r="7190" spans="1:9" x14ac:dyDescent="0.25">
      <c r="A7190" s="20" t="s">
        <v>1</v>
      </c>
      <c r="B7190" s="20" t="s">
        <v>658</v>
      </c>
      <c r="C7190" s="20" t="s">
        <v>22</v>
      </c>
      <c r="D7190" t="s">
        <v>1852</v>
      </c>
      <c r="E7190"/>
      <c r="F7190"/>
      <c r="G7190" t="s">
        <v>1867</v>
      </c>
      <c r="H7190"/>
      <c r="I7190" s="20" t="s">
        <v>1870</v>
      </c>
    </row>
    <row r="7191" spans="1:9" x14ac:dyDescent="0.25">
      <c r="A7191" s="20" t="s">
        <v>1</v>
      </c>
      <c r="B7191" s="20" t="s">
        <v>658</v>
      </c>
      <c r="C7191" s="20" t="s">
        <v>22</v>
      </c>
      <c r="D7191" t="s">
        <v>1853</v>
      </c>
      <c r="E7191"/>
      <c r="F7191"/>
      <c r="G7191"/>
      <c r="H7191"/>
      <c r="I7191" s="20"/>
    </row>
    <row r="7192" spans="1:9" x14ac:dyDescent="0.25">
      <c r="A7192" s="20" t="s">
        <v>1</v>
      </c>
      <c r="B7192" s="20" t="s">
        <v>658</v>
      </c>
      <c r="C7192" s="20" t="s">
        <v>22</v>
      </c>
      <c r="D7192" t="s">
        <v>1855</v>
      </c>
      <c r="E7192"/>
      <c r="F7192"/>
      <c r="G7192"/>
      <c r="H7192"/>
      <c r="I7192" s="20" t="s">
        <v>1871</v>
      </c>
    </row>
    <row r="7193" spans="1:9" x14ac:dyDescent="0.25">
      <c r="A7193" s="20" t="s">
        <v>1</v>
      </c>
      <c r="B7193" s="20" t="s">
        <v>658</v>
      </c>
      <c r="C7193" s="20" t="s">
        <v>22</v>
      </c>
      <c r="D7193" t="s">
        <v>1857</v>
      </c>
      <c r="E7193" t="s">
        <v>15</v>
      </c>
      <c r="F7193" t="s">
        <v>19</v>
      </c>
      <c r="G7193" t="s">
        <v>1869</v>
      </c>
      <c r="H7193" t="s">
        <v>96</v>
      </c>
      <c r="I7193" s="20">
        <v>2</v>
      </c>
    </row>
    <row r="7194" spans="1:9" x14ac:dyDescent="0.25">
      <c r="A7194" s="20" t="s">
        <v>1</v>
      </c>
      <c r="B7194" s="20" t="s">
        <v>658</v>
      </c>
      <c r="C7194" s="20" t="s">
        <v>22</v>
      </c>
      <c r="D7194" t="s">
        <v>1858</v>
      </c>
      <c r="E7194"/>
      <c r="F7194"/>
      <c r="G7194"/>
      <c r="H7194"/>
      <c r="I7194" s="20"/>
    </row>
    <row r="7195" spans="1:9" x14ac:dyDescent="0.25">
      <c r="A7195" s="20" t="s">
        <v>1</v>
      </c>
      <c r="B7195" s="20" t="s">
        <v>658</v>
      </c>
      <c r="C7195" s="20" t="s">
        <v>22</v>
      </c>
      <c r="D7195" t="s">
        <v>1859</v>
      </c>
      <c r="E7195"/>
      <c r="F7195"/>
      <c r="G7195"/>
      <c r="H7195"/>
      <c r="I7195" s="20"/>
    </row>
    <row r="7196" spans="1:9" x14ac:dyDescent="0.25">
      <c r="A7196" s="20" t="s">
        <v>1</v>
      </c>
      <c r="B7196" s="20" t="s">
        <v>658</v>
      </c>
      <c r="C7196" s="20" t="s">
        <v>22</v>
      </c>
      <c r="D7196" t="s">
        <v>1860</v>
      </c>
      <c r="E7196"/>
      <c r="F7196"/>
      <c r="G7196"/>
      <c r="H7196"/>
      <c r="I7196" s="20"/>
    </row>
    <row r="7197" spans="1:9" x14ac:dyDescent="0.25">
      <c r="A7197" s="20" t="s">
        <v>1</v>
      </c>
      <c r="B7197" s="20" t="s">
        <v>658</v>
      </c>
      <c r="C7197" s="20" t="s">
        <v>22</v>
      </c>
      <c r="D7197" t="s">
        <v>1861</v>
      </c>
      <c r="E7197"/>
      <c r="F7197"/>
      <c r="G7197"/>
      <c r="H7197"/>
      <c r="I7197" s="20"/>
    </row>
    <row r="7198" spans="1:9" x14ac:dyDescent="0.25">
      <c r="A7198" s="20" t="s">
        <v>1</v>
      </c>
      <c r="B7198" s="20" t="s">
        <v>658</v>
      </c>
      <c r="C7198" s="20" t="s">
        <v>22</v>
      </c>
      <c r="D7198" t="s">
        <v>1862</v>
      </c>
      <c r="E7198"/>
      <c r="F7198"/>
      <c r="G7198"/>
      <c r="H7198"/>
      <c r="I7198" s="20"/>
    </row>
    <row r="7199" spans="1:9" x14ac:dyDescent="0.25">
      <c r="A7199" s="20" t="s">
        <v>1</v>
      </c>
      <c r="B7199" s="20" t="s">
        <v>658</v>
      </c>
      <c r="C7199" s="20" t="s">
        <v>22</v>
      </c>
      <c r="D7199" t="s">
        <v>1863</v>
      </c>
      <c r="E7199"/>
      <c r="F7199"/>
      <c r="G7199"/>
      <c r="H7199"/>
      <c r="I7199" s="20"/>
    </row>
    <row r="7200" spans="1:9" x14ac:dyDescent="0.25">
      <c r="A7200" s="20" t="s">
        <v>1</v>
      </c>
      <c r="B7200" s="20" t="s">
        <v>658</v>
      </c>
      <c r="C7200" s="20" t="s">
        <v>22</v>
      </c>
      <c r="D7200" t="s">
        <v>1872</v>
      </c>
      <c r="E7200"/>
      <c r="F7200"/>
      <c r="G7200" t="s">
        <v>1876</v>
      </c>
      <c r="H7200"/>
      <c r="I7200" s="20" t="s">
        <v>1879</v>
      </c>
    </row>
    <row r="7201" spans="1:9" x14ac:dyDescent="0.25">
      <c r="A7201" s="20" t="s">
        <v>1</v>
      </c>
      <c r="B7201" s="20" t="s">
        <v>658</v>
      </c>
      <c r="C7201" s="20" t="s">
        <v>22</v>
      </c>
      <c r="D7201" t="s">
        <v>1873</v>
      </c>
      <c r="E7201"/>
      <c r="F7201"/>
      <c r="G7201" t="s">
        <v>1876</v>
      </c>
      <c r="H7201"/>
      <c r="I7201" s="20" t="s">
        <v>1788</v>
      </c>
    </row>
    <row r="7202" spans="1:9" x14ac:dyDescent="0.25">
      <c r="A7202" s="20" t="s">
        <v>1</v>
      </c>
      <c r="B7202" s="20" t="s">
        <v>658</v>
      </c>
      <c r="C7202" s="20" t="s">
        <v>22</v>
      </c>
      <c r="D7202" t="s">
        <v>878</v>
      </c>
      <c r="E7202" t="s">
        <v>15</v>
      </c>
      <c r="F7202" t="s">
        <v>16</v>
      </c>
      <c r="G7202" t="s">
        <v>1932</v>
      </c>
      <c r="H7202" s="12" t="s">
        <v>101</v>
      </c>
      <c r="I7202" s="20">
        <v>52</v>
      </c>
    </row>
    <row r="7203" spans="1:9" x14ac:dyDescent="0.25">
      <c r="A7203" s="20" t="s">
        <v>1</v>
      </c>
      <c r="B7203" s="20" t="s">
        <v>658</v>
      </c>
      <c r="C7203" s="20" t="s">
        <v>22</v>
      </c>
      <c r="D7203" t="s">
        <v>1607</v>
      </c>
      <c r="E7203" t="s">
        <v>15</v>
      </c>
      <c r="F7203" t="s">
        <v>18</v>
      </c>
      <c r="G7203" t="s">
        <v>1922</v>
      </c>
      <c r="H7203" t="s">
        <v>96</v>
      </c>
      <c r="I7203" s="20">
        <v>2</v>
      </c>
    </row>
    <row r="7204" spans="1:9" x14ac:dyDescent="0.25">
      <c r="A7204" s="20" t="s">
        <v>1</v>
      </c>
      <c r="B7204" s="20" t="s">
        <v>658</v>
      </c>
      <c r="C7204" s="20" t="s">
        <v>22</v>
      </c>
      <c r="D7204" t="s">
        <v>1874</v>
      </c>
      <c r="E7204" t="s">
        <v>15</v>
      </c>
      <c r="F7204" t="s">
        <v>19</v>
      </c>
      <c r="G7204" t="s">
        <v>1877</v>
      </c>
      <c r="H7204" t="s">
        <v>96</v>
      </c>
      <c r="I7204" s="20">
        <v>2</v>
      </c>
    </row>
    <row r="7205" spans="1:9" x14ac:dyDescent="0.25">
      <c r="A7205" s="20" t="s">
        <v>1</v>
      </c>
      <c r="B7205" s="20" t="s">
        <v>658</v>
      </c>
      <c r="C7205" s="20" t="s">
        <v>22</v>
      </c>
      <c r="D7205" t="s">
        <v>1882</v>
      </c>
      <c r="E7205"/>
      <c r="F7205"/>
      <c r="G7205" t="s">
        <v>1876</v>
      </c>
      <c r="H7205"/>
      <c r="I7205" s="20" t="s">
        <v>1786</v>
      </c>
    </row>
    <row r="7206" spans="1:9" x14ac:dyDescent="0.25">
      <c r="A7206" s="20" t="s">
        <v>1</v>
      </c>
      <c r="B7206" s="20" t="s">
        <v>658</v>
      </c>
      <c r="C7206" s="20" t="s">
        <v>22</v>
      </c>
      <c r="D7206" t="s">
        <v>1883</v>
      </c>
      <c r="E7206"/>
      <c r="F7206"/>
      <c r="G7206" t="s">
        <v>1876</v>
      </c>
      <c r="H7206"/>
      <c r="I7206" s="20" t="s">
        <v>1786</v>
      </c>
    </row>
    <row r="7207" spans="1:9" x14ac:dyDescent="0.25">
      <c r="A7207" s="20" t="s">
        <v>1</v>
      </c>
      <c r="B7207" s="20" t="s">
        <v>658</v>
      </c>
      <c r="C7207" s="20" t="s">
        <v>22</v>
      </c>
      <c r="D7207" t="s">
        <v>1884</v>
      </c>
      <c r="E7207"/>
      <c r="F7207"/>
      <c r="G7207" t="s">
        <v>1876</v>
      </c>
      <c r="H7207"/>
      <c r="I7207" s="20" t="s">
        <v>1788</v>
      </c>
    </row>
    <row r="7208" spans="1:9" x14ac:dyDescent="0.25">
      <c r="A7208" s="20" t="s">
        <v>1</v>
      </c>
      <c r="B7208" s="20" t="s">
        <v>658</v>
      </c>
      <c r="C7208" s="20" t="s">
        <v>22</v>
      </c>
      <c r="D7208" t="s">
        <v>1885</v>
      </c>
      <c r="E7208"/>
      <c r="F7208"/>
      <c r="G7208" t="s">
        <v>1876</v>
      </c>
      <c r="H7208"/>
      <c r="I7208" s="20" t="s">
        <v>1786</v>
      </c>
    </row>
    <row r="7209" spans="1:9" x14ac:dyDescent="0.25">
      <c r="A7209" s="20" t="s">
        <v>1</v>
      </c>
      <c r="B7209" s="20" t="s">
        <v>658</v>
      </c>
      <c r="C7209" s="20" t="s">
        <v>22</v>
      </c>
      <c r="D7209" t="s">
        <v>1886</v>
      </c>
      <c r="E7209"/>
      <c r="F7209"/>
      <c r="G7209" t="s">
        <v>1876</v>
      </c>
      <c r="H7209"/>
      <c r="I7209" s="20" t="s">
        <v>1786</v>
      </c>
    </row>
    <row r="7210" spans="1:9" x14ac:dyDescent="0.25">
      <c r="A7210" s="20" t="s">
        <v>1</v>
      </c>
      <c r="B7210" s="20" t="s">
        <v>658</v>
      </c>
      <c r="C7210" s="20" t="s">
        <v>22</v>
      </c>
      <c r="D7210" t="s">
        <v>1887</v>
      </c>
      <c r="E7210"/>
      <c r="F7210"/>
      <c r="G7210" t="s">
        <v>1876</v>
      </c>
      <c r="H7210"/>
      <c r="I7210" s="20" t="s">
        <v>1788</v>
      </c>
    </row>
    <row r="7211" spans="1:9" x14ac:dyDescent="0.25">
      <c r="A7211" s="20" t="s">
        <v>1</v>
      </c>
      <c r="B7211" s="20" t="s">
        <v>658</v>
      </c>
      <c r="C7211" s="20" t="s">
        <v>22</v>
      </c>
      <c r="D7211" t="s">
        <v>1888</v>
      </c>
      <c r="E7211"/>
      <c r="F7211"/>
      <c r="G7211" t="s">
        <v>1876</v>
      </c>
      <c r="H7211"/>
      <c r="I7211" s="20" t="s">
        <v>1788</v>
      </c>
    </row>
    <row r="7212" spans="1:9" x14ac:dyDescent="0.25">
      <c r="A7212" s="20" t="s">
        <v>1</v>
      </c>
      <c r="B7212" s="20" t="s">
        <v>658</v>
      </c>
      <c r="C7212" s="20" t="s">
        <v>22</v>
      </c>
      <c r="D7212" t="s">
        <v>1889</v>
      </c>
      <c r="E7212"/>
      <c r="F7212"/>
      <c r="G7212" t="s">
        <v>1876</v>
      </c>
      <c r="H7212"/>
      <c r="I7212" s="20" t="s">
        <v>1787</v>
      </c>
    </row>
    <row r="7213" spans="1:9" x14ac:dyDescent="0.25">
      <c r="A7213" s="20" t="s">
        <v>1</v>
      </c>
      <c r="B7213" s="20" t="s">
        <v>658</v>
      </c>
      <c r="C7213" s="20" t="s">
        <v>22</v>
      </c>
      <c r="D7213" t="s">
        <v>1890</v>
      </c>
      <c r="E7213"/>
      <c r="F7213"/>
      <c r="G7213" t="s">
        <v>1876</v>
      </c>
      <c r="H7213"/>
      <c r="I7213" s="20" t="s">
        <v>1879</v>
      </c>
    </row>
    <row r="7214" spans="1:9" x14ac:dyDescent="0.25">
      <c r="A7214" s="20" t="s">
        <v>1</v>
      </c>
      <c r="B7214" s="20" t="s">
        <v>658</v>
      </c>
      <c r="C7214" s="20" t="s">
        <v>22</v>
      </c>
      <c r="D7214" t="s">
        <v>1891</v>
      </c>
      <c r="E7214"/>
      <c r="F7214"/>
      <c r="G7214" t="s">
        <v>1876</v>
      </c>
      <c r="H7214"/>
      <c r="I7214" s="20" t="s">
        <v>1786</v>
      </c>
    </row>
    <row r="7215" spans="1:9" x14ac:dyDescent="0.25">
      <c r="A7215" s="20" t="s">
        <v>1</v>
      </c>
      <c r="B7215" s="20" t="s">
        <v>658</v>
      </c>
      <c r="C7215" s="20" t="s">
        <v>22</v>
      </c>
      <c r="D7215" t="s">
        <v>1892</v>
      </c>
      <c r="E7215"/>
      <c r="F7215"/>
      <c r="G7215" t="s">
        <v>1876</v>
      </c>
      <c r="H7215"/>
      <c r="I7215" s="20" t="s">
        <v>1879</v>
      </c>
    </row>
    <row r="7216" spans="1:9" x14ac:dyDescent="0.25">
      <c r="A7216" s="20" t="s">
        <v>1</v>
      </c>
      <c r="B7216" s="20" t="s">
        <v>658</v>
      </c>
      <c r="C7216" s="20" t="s">
        <v>22</v>
      </c>
      <c r="D7216" t="s">
        <v>1335</v>
      </c>
      <c r="E7216"/>
      <c r="F7216"/>
      <c r="G7216" t="s">
        <v>1902</v>
      </c>
      <c r="H7216"/>
      <c r="I7216" s="20"/>
    </row>
    <row r="7217" spans="1:9" x14ac:dyDescent="0.25">
      <c r="A7217" s="20" t="s">
        <v>1</v>
      </c>
      <c r="B7217" s="20" t="s">
        <v>658</v>
      </c>
      <c r="C7217" s="20" t="s">
        <v>22</v>
      </c>
      <c r="D7217" t="s">
        <v>1893</v>
      </c>
      <c r="E7217" t="s">
        <v>20</v>
      </c>
      <c r="F7217" t="s">
        <v>1933</v>
      </c>
      <c r="G7217">
        <v>47587350</v>
      </c>
      <c r="H7217" t="s">
        <v>96</v>
      </c>
      <c r="I7217" s="20">
        <v>1</v>
      </c>
    </row>
    <row r="7218" spans="1:9" x14ac:dyDescent="0.25">
      <c r="A7218" s="20" t="s">
        <v>1</v>
      </c>
      <c r="B7218" s="20" t="s">
        <v>658</v>
      </c>
      <c r="C7218" s="20" t="s">
        <v>22</v>
      </c>
      <c r="D7218" t="s">
        <v>1894</v>
      </c>
      <c r="E7218" t="s">
        <v>15</v>
      </c>
      <c r="F7218" t="s">
        <v>1934</v>
      </c>
      <c r="G7218" t="s">
        <v>1903</v>
      </c>
      <c r="H7218" t="s">
        <v>96</v>
      </c>
      <c r="I7218" s="20">
        <v>1</v>
      </c>
    </row>
    <row r="7219" spans="1:9" x14ac:dyDescent="0.25">
      <c r="A7219" s="20" t="s">
        <v>1</v>
      </c>
      <c r="B7219" s="20" t="s">
        <v>658</v>
      </c>
      <c r="C7219" s="20" t="s">
        <v>22</v>
      </c>
      <c r="D7219" t="s">
        <v>1895</v>
      </c>
      <c r="E7219" t="s">
        <v>15</v>
      </c>
      <c r="F7219" t="s">
        <v>1935</v>
      </c>
      <c r="G7219" t="s">
        <v>1904</v>
      </c>
      <c r="H7219" t="s">
        <v>96</v>
      </c>
      <c r="I7219" s="20">
        <v>1</v>
      </c>
    </row>
    <row r="7220" spans="1:9" x14ac:dyDescent="0.25">
      <c r="A7220" s="20" t="s">
        <v>1</v>
      </c>
      <c r="B7220" s="20" t="s">
        <v>658</v>
      </c>
      <c r="C7220" s="20" t="s">
        <v>22</v>
      </c>
      <c r="D7220" t="s">
        <v>1896</v>
      </c>
      <c r="E7220" t="s">
        <v>21</v>
      </c>
      <c r="F7220" t="s">
        <v>26</v>
      </c>
      <c r="G7220" t="s">
        <v>1905</v>
      </c>
      <c r="H7220" s="12" t="s">
        <v>101</v>
      </c>
      <c r="I7220" s="20">
        <f>13.8*2</f>
        <v>27.6</v>
      </c>
    </row>
    <row r="7221" spans="1:9" x14ac:dyDescent="0.25">
      <c r="A7221" s="20" t="s">
        <v>1</v>
      </c>
      <c r="B7221" s="20" t="s">
        <v>658</v>
      </c>
      <c r="C7221" s="20" t="s">
        <v>22</v>
      </c>
      <c r="D7221" t="s">
        <v>1897</v>
      </c>
      <c r="E7221"/>
      <c r="F7221"/>
      <c r="G7221"/>
      <c r="H7221"/>
      <c r="I7221" s="20"/>
    </row>
    <row r="7222" spans="1:9" x14ac:dyDescent="0.25">
      <c r="A7222" s="20" t="s">
        <v>1</v>
      </c>
      <c r="B7222" s="20" t="s">
        <v>658</v>
      </c>
      <c r="C7222" s="20" t="s">
        <v>22</v>
      </c>
      <c r="D7222" t="s">
        <v>1925</v>
      </c>
      <c r="E7222" t="s">
        <v>20</v>
      </c>
      <c r="F7222" t="s">
        <v>1936</v>
      </c>
      <c r="G7222" t="s">
        <v>1929</v>
      </c>
      <c r="H7222" t="s">
        <v>96</v>
      </c>
      <c r="I7222" s="20">
        <v>1</v>
      </c>
    </row>
    <row r="7223" spans="1:9" x14ac:dyDescent="0.25">
      <c r="A7223" s="20" t="s">
        <v>1</v>
      </c>
      <c r="B7223" s="20" t="s">
        <v>658</v>
      </c>
      <c r="C7223" s="20" t="s">
        <v>22</v>
      </c>
      <c r="D7223" t="s">
        <v>1898</v>
      </c>
      <c r="E7223"/>
      <c r="F7223"/>
      <c r="G7223"/>
      <c r="H7223"/>
      <c r="I7223" s="20"/>
    </row>
    <row r="7224" spans="1:9" x14ac:dyDescent="0.25">
      <c r="A7224" s="20" t="s">
        <v>1</v>
      </c>
      <c r="B7224" s="20" t="s">
        <v>658</v>
      </c>
      <c r="C7224" s="20" t="s">
        <v>22</v>
      </c>
      <c r="D7224" t="s">
        <v>1899</v>
      </c>
      <c r="E7224"/>
      <c r="F7224"/>
      <c r="G7224"/>
      <c r="H7224"/>
      <c r="I7224" s="20"/>
    </row>
    <row r="7225" spans="1:9" x14ac:dyDescent="0.25">
      <c r="A7225" s="20" t="s">
        <v>1</v>
      </c>
      <c r="B7225" s="20" t="s">
        <v>658</v>
      </c>
      <c r="C7225" s="20" t="s">
        <v>22</v>
      </c>
      <c r="D7225" t="s">
        <v>1930</v>
      </c>
      <c r="E7225" t="s">
        <v>20</v>
      </c>
      <c r="F7225" t="s">
        <v>29</v>
      </c>
      <c r="G7225" t="s">
        <v>1913</v>
      </c>
      <c r="H7225" t="s">
        <v>96</v>
      </c>
      <c r="I7225" s="20">
        <v>1</v>
      </c>
    </row>
    <row r="7226" spans="1:9" x14ac:dyDescent="0.25">
      <c r="A7226" s="20" t="s">
        <v>1</v>
      </c>
      <c r="B7226" s="20" t="s">
        <v>658</v>
      </c>
      <c r="C7226" s="20" t="s">
        <v>22</v>
      </c>
      <c r="D7226" t="s">
        <v>1931</v>
      </c>
      <c r="E7226" t="s">
        <v>20</v>
      </c>
      <c r="F7226" t="s">
        <v>1937</v>
      </c>
      <c r="G7226" t="s">
        <v>1938</v>
      </c>
      <c r="H7226" s="12" t="s">
        <v>101</v>
      </c>
      <c r="I7226" s="20">
        <v>310</v>
      </c>
    </row>
    <row r="7227" spans="1:9" x14ac:dyDescent="0.25">
      <c r="A7227" s="20" t="s">
        <v>14</v>
      </c>
      <c r="B7227" s="28" t="s">
        <v>657</v>
      </c>
      <c r="C7227" s="20" t="s">
        <v>5</v>
      </c>
      <c r="D7227" t="s">
        <v>882</v>
      </c>
      <c r="E7227"/>
      <c r="F7227"/>
      <c r="G7227" t="s">
        <v>1948</v>
      </c>
      <c r="H7227" t="s">
        <v>96</v>
      </c>
      <c r="I7227" s="20">
        <v>2</v>
      </c>
    </row>
    <row r="7228" spans="1:9" x14ac:dyDescent="0.25">
      <c r="A7228" s="38" t="s">
        <v>661</v>
      </c>
      <c r="B7228" s="28" t="s">
        <v>656</v>
      </c>
      <c r="C7228" s="29" t="s">
        <v>4</v>
      </c>
      <c r="D7228" s="30" t="s">
        <v>109</v>
      </c>
      <c r="E7228" s="30" t="s">
        <v>21</v>
      </c>
      <c r="F7228" s="31" t="s">
        <v>30</v>
      </c>
      <c r="G7228" s="32" t="s">
        <v>1956</v>
      </c>
      <c r="H7228" s="33" t="s">
        <v>96</v>
      </c>
      <c r="I7228" s="34">
        <v>1</v>
      </c>
    </row>
    <row r="7229" spans="1:9" x14ac:dyDescent="0.25">
      <c r="A7229" s="22" t="s">
        <v>662</v>
      </c>
      <c r="B7229" s="28" t="s">
        <v>656</v>
      </c>
      <c r="C7229" s="29" t="s">
        <v>4</v>
      </c>
      <c r="D7229" s="30" t="s">
        <v>109</v>
      </c>
      <c r="E7229" s="30" t="s">
        <v>21</v>
      </c>
      <c r="F7229" s="31" t="s">
        <v>30</v>
      </c>
      <c r="G7229" s="32" t="s">
        <v>1956</v>
      </c>
      <c r="H7229" s="33" t="s">
        <v>96</v>
      </c>
      <c r="I7229" s="34">
        <v>1</v>
      </c>
    </row>
    <row r="7230" spans="1:9" x14ac:dyDescent="0.25">
      <c r="A7230" s="38" t="s">
        <v>661</v>
      </c>
      <c r="B7230" s="28" t="s">
        <v>656</v>
      </c>
      <c r="C7230" s="29" t="s">
        <v>2</v>
      </c>
      <c r="D7230" s="30" t="s">
        <v>109</v>
      </c>
      <c r="E7230" s="30" t="s">
        <v>21</v>
      </c>
      <c r="F7230" s="31" t="s">
        <v>30</v>
      </c>
      <c r="G7230" s="32" t="s">
        <v>1956</v>
      </c>
      <c r="H7230" s="33" t="s">
        <v>96</v>
      </c>
      <c r="I7230" s="34">
        <v>2</v>
      </c>
    </row>
    <row r="7231" spans="1:9" x14ac:dyDescent="0.25">
      <c r="A7231" s="38" t="s">
        <v>662</v>
      </c>
      <c r="B7231" s="28" t="s">
        <v>656</v>
      </c>
      <c r="C7231" s="29" t="s">
        <v>2</v>
      </c>
      <c r="D7231" s="30" t="s">
        <v>109</v>
      </c>
      <c r="E7231" s="30" t="s">
        <v>21</v>
      </c>
      <c r="F7231" s="31" t="s">
        <v>30</v>
      </c>
      <c r="G7231" s="32" t="s">
        <v>1956</v>
      </c>
      <c r="H7231" s="33" t="s">
        <v>96</v>
      </c>
      <c r="I7231" s="34">
        <v>1</v>
      </c>
    </row>
    <row r="7232" spans="1:9" x14ac:dyDescent="0.25">
      <c r="A7232" s="38" t="s">
        <v>661</v>
      </c>
      <c r="B7232" s="28" t="s">
        <v>656</v>
      </c>
      <c r="C7232" s="29" t="s">
        <v>7</v>
      </c>
      <c r="D7232" s="30" t="s">
        <v>109</v>
      </c>
      <c r="E7232" s="30" t="s">
        <v>21</v>
      </c>
      <c r="F7232" s="31" t="s">
        <v>30</v>
      </c>
      <c r="G7232" s="32" t="s">
        <v>1956</v>
      </c>
      <c r="H7232" s="33" t="s">
        <v>96</v>
      </c>
      <c r="I7232" s="34">
        <v>2</v>
      </c>
    </row>
    <row r="7233" spans="1:9" x14ac:dyDescent="0.25">
      <c r="A7233" s="38" t="s">
        <v>662</v>
      </c>
      <c r="B7233" s="28" t="s">
        <v>656</v>
      </c>
      <c r="C7233" s="29" t="s">
        <v>7</v>
      </c>
      <c r="D7233" s="30" t="s">
        <v>109</v>
      </c>
      <c r="E7233" s="30" t="s">
        <v>21</v>
      </c>
      <c r="F7233" s="31" t="s">
        <v>30</v>
      </c>
      <c r="G7233" s="32" t="s">
        <v>1956</v>
      </c>
      <c r="H7233" s="33" t="s">
        <v>96</v>
      </c>
      <c r="I7233" s="34">
        <v>2</v>
      </c>
    </row>
    <row r="7234" spans="1:9" x14ac:dyDescent="0.25">
      <c r="A7234" s="38" t="s">
        <v>661</v>
      </c>
      <c r="B7234" s="28" t="s">
        <v>656</v>
      </c>
      <c r="C7234" s="29" t="s">
        <v>7</v>
      </c>
      <c r="D7234" s="30" t="s">
        <v>109</v>
      </c>
      <c r="E7234" s="30" t="s">
        <v>21</v>
      </c>
      <c r="F7234" s="31" t="s">
        <v>30</v>
      </c>
      <c r="G7234" s="32" t="s">
        <v>117</v>
      </c>
      <c r="H7234" s="33" t="s">
        <v>96</v>
      </c>
      <c r="I7234" s="34">
        <v>1</v>
      </c>
    </row>
    <row r="7235" spans="1:9" x14ac:dyDescent="0.25">
      <c r="A7235" s="38" t="s">
        <v>662</v>
      </c>
      <c r="B7235" s="28" t="s">
        <v>656</v>
      </c>
      <c r="C7235" s="29" t="s">
        <v>7</v>
      </c>
      <c r="D7235" s="30" t="s">
        <v>109</v>
      </c>
      <c r="E7235" s="30" t="s">
        <v>21</v>
      </c>
      <c r="F7235" s="31" t="s">
        <v>30</v>
      </c>
      <c r="G7235" s="32" t="s">
        <v>117</v>
      </c>
      <c r="H7235" s="33" t="s">
        <v>96</v>
      </c>
      <c r="I7235" s="34">
        <v>1</v>
      </c>
    </row>
    <row r="7236" spans="1:9" x14ac:dyDescent="0.25">
      <c r="A7236" s="38" t="s">
        <v>661</v>
      </c>
      <c r="B7236" s="28" t="s">
        <v>656</v>
      </c>
      <c r="C7236" s="29" t="s">
        <v>5</v>
      </c>
      <c r="D7236" s="30" t="s">
        <v>109</v>
      </c>
      <c r="E7236" s="30" t="s">
        <v>21</v>
      </c>
      <c r="F7236" s="31" t="s">
        <v>30</v>
      </c>
      <c r="G7236" s="32" t="s">
        <v>117</v>
      </c>
      <c r="H7236" s="33" t="s">
        <v>96</v>
      </c>
      <c r="I7236" s="34">
        <v>1</v>
      </c>
    </row>
    <row r="7237" spans="1:9" x14ac:dyDescent="0.25">
      <c r="A7237" s="38" t="s">
        <v>662</v>
      </c>
      <c r="B7237" s="28" t="s">
        <v>656</v>
      </c>
      <c r="C7237" s="29" t="s">
        <v>5</v>
      </c>
      <c r="D7237" s="30" t="s">
        <v>109</v>
      </c>
      <c r="E7237" s="30" t="s">
        <v>21</v>
      </c>
      <c r="F7237" s="31" t="s">
        <v>30</v>
      </c>
      <c r="G7237" s="32" t="s">
        <v>117</v>
      </c>
      <c r="H7237" s="33" t="s">
        <v>96</v>
      </c>
      <c r="I7237" s="34">
        <v>1</v>
      </c>
    </row>
    <row r="7238" spans="1:9" x14ac:dyDescent="0.25">
      <c r="A7238" s="20" t="s">
        <v>2006</v>
      </c>
      <c r="B7238" s="20" t="s">
        <v>824</v>
      </c>
      <c r="C7238" s="20" t="s">
        <v>6</v>
      </c>
      <c r="D7238" t="s">
        <v>1957</v>
      </c>
      <c r="E7238"/>
      <c r="F7238"/>
      <c r="G7238" s="19" t="s">
        <v>2007</v>
      </c>
      <c r="H7238"/>
      <c r="I7238" s="19"/>
    </row>
    <row r="7239" spans="1:9" x14ac:dyDescent="0.25">
      <c r="A7239" s="20" t="s">
        <v>2006</v>
      </c>
      <c r="B7239" s="20" t="s">
        <v>824</v>
      </c>
      <c r="C7239" s="20" t="s">
        <v>6</v>
      </c>
      <c r="D7239" t="s">
        <v>1958</v>
      </c>
      <c r="E7239"/>
      <c r="F7239"/>
      <c r="G7239" s="19"/>
      <c r="H7239"/>
      <c r="I7239" s="19"/>
    </row>
    <row r="7240" spans="1:9" x14ac:dyDescent="0.25">
      <c r="A7240" s="20" t="s">
        <v>2006</v>
      </c>
      <c r="B7240" s="20" t="s">
        <v>824</v>
      </c>
      <c r="C7240" s="20" t="s">
        <v>6</v>
      </c>
      <c r="D7240" t="s">
        <v>1959</v>
      </c>
      <c r="E7240"/>
      <c r="F7240"/>
      <c r="G7240" s="19"/>
      <c r="H7240"/>
      <c r="I7240" s="19"/>
    </row>
    <row r="7241" spans="1:9" x14ac:dyDescent="0.25">
      <c r="A7241" s="20" t="s">
        <v>2006</v>
      </c>
      <c r="B7241" s="20" t="s">
        <v>824</v>
      </c>
      <c r="C7241" s="20" t="s">
        <v>6</v>
      </c>
      <c r="D7241" t="s">
        <v>1960</v>
      </c>
      <c r="E7241"/>
      <c r="F7241"/>
      <c r="G7241" s="19"/>
      <c r="H7241"/>
      <c r="I7241" s="19"/>
    </row>
    <row r="7242" spans="1:9" x14ac:dyDescent="0.25">
      <c r="A7242" s="20" t="s">
        <v>2006</v>
      </c>
      <c r="B7242" s="20" t="s">
        <v>824</v>
      </c>
      <c r="C7242" s="20" t="s">
        <v>6</v>
      </c>
      <c r="D7242" t="s">
        <v>1961</v>
      </c>
      <c r="E7242"/>
      <c r="F7242"/>
      <c r="G7242" s="19"/>
      <c r="H7242"/>
      <c r="I7242" s="19"/>
    </row>
    <row r="7243" spans="1:9" x14ac:dyDescent="0.25">
      <c r="A7243" s="20" t="s">
        <v>2006</v>
      </c>
      <c r="B7243" s="20" t="s">
        <v>824</v>
      </c>
      <c r="C7243" s="20" t="s">
        <v>6</v>
      </c>
      <c r="D7243" t="s">
        <v>1962</v>
      </c>
      <c r="E7243"/>
      <c r="F7243"/>
      <c r="G7243" s="19"/>
      <c r="H7243"/>
      <c r="I7243" s="19"/>
    </row>
    <row r="7244" spans="1:9" x14ac:dyDescent="0.25">
      <c r="A7244" s="20" t="s">
        <v>2006</v>
      </c>
      <c r="B7244" s="20" t="s">
        <v>824</v>
      </c>
      <c r="C7244" s="20" t="s">
        <v>6</v>
      </c>
      <c r="D7244" t="s">
        <v>1963</v>
      </c>
      <c r="E7244"/>
      <c r="F7244"/>
      <c r="G7244" s="19"/>
      <c r="H7244"/>
      <c r="I7244" s="19"/>
    </row>
    <row r="7245" spans="1:9" x14ac:dyDescent="0.25">
      <c r="A7245" s="20" t="s">
        <v>2006</v>
      </c>
      <c r="B7245" s="20" t="s">
        <v>824</v>
      </c>
      <c r="C7245" s="20" t="s">
        <v>6</v>
      </c>
      <c r="D7245" t="s">
        <v>1964</v>
      </c>
      <c r="E7245"/>
      <c r="F7245"/>
      <c r="G7245" s="19"/>
      <c r="H7245"/>
      <c r="I7245" s="19"/>
    </row>
    <row r="7246" spans="1:9" x14ac:dyDescent="0.25">
      <c r="A7246" s="20" t="s">
        <v>2006</v>
      </c>
      <c r="B7246" s="20" t="s">
        <v>824</v>
      </c>
      <c r="C7246" s="20" t="s">
        <v>6</v>
      </c>
      <c r="D7246" t="s">
        <v>1965</v>
      </c>
      <c r="E7246"/>
      <c r="F7246"/>
      <c r="G7246" s="19"/>
      <c r="H7246"/>
      <c r="I7246" s="19"/>
    </row>
    <row r="7247" spans="1:9" x14ac:dyDescent="0.25">
      <c r="A7247" s="20" t="s">
        <v>2006</v>
      </c>
      <c r="B7247" s="20" t="s">
        <v>824</v>
      </c>
      <c r="C7247" s="20" t="s">
        <v>6</v>
      </c>
      <c r="D7247" t="s">
        <v>1966</v>
      </c>
      <c r="E7247"/>
      <c r="F7247"/>
      <c r="G7247" s="19"/>
      <c r="H7247"/>
      <c r="I7247" s="19"/>
    </row>
    <row r="7248" spans="1:9" x14ac:dyDescent="0.25">
      <c r="A7248" s="20" t="s">
        <v>2006</v>
      </c>
      <c r="B7248" s="20" t="s">
        <v>824</v>
      </c>
      <c r="C7248" s="20" t="s">
        <v>6</v>
      </c>
      <c r="D7248" t="s">
        <v>1967</v>
      </c>
      <c r="E7248"/>
      <c r="F7248"/>
      <c r="G7248" s="19"/>
      <c r="H7248"/>
      <c r="I7248" s="19"/>
    </row>
    <row r="7249" spans="1:9" x14ac:dyDescent="0.25">
      <c r="A7249" s="20" t="s">
        <v>2006</v>
      </c>
      <c r="B7249" s="20" t="s">
        <v>824</v>
      </c>
      <c r="C7249" s="20" t="s">
        <v>6</v>
      </c>
      <c r="D7249" t="s">
        <v>1968</v>
      </c>
      <c r="E7249"/>
      <c r="F7249"/>
      <c r="G7249" s="19"/>
      <c r="H7249"/>
      <c r="I7249" s="19"/>
    </row>
    <row r="7250" spans="1:9" x14ac:dyDescent="0.25">
      <c r="A7250" s="20" t="s">
        <v>2006</v>
      </c>
      <c r="B7250" s="20" t="s">
        <v>824</v>
      </c>
      <c r="C7250" s="20" t="s">
        <v>6</v>
      </c>
      <c r="D7250" t="s">
        <v>1969</v>
      </c>
      <c r="E7250"/>
      <c r="F7250"/>
      <c r="G7250" s="19"/>
      <c r="H7250"/>
      <c r="I7250" s="19"/>
    </row>
    <row r="7251" spans="1:9" x14ac:dyDescent="0.25">
      <c r="A7251" s="20" t="s">
        <v>2006</v>
      </c>
      <c r="B7251" s="20" t="s">
        <v>824</v>
      </c>
      <c r="C7251" s="20" t="s">
        <v>6</v>
      </c>
      <c r="D7251" t="s">
        <v>1970</v>
      </c>
      <c r="E7251"/>
      <c r="F7251"/>
      <c r="G7251" s="19"/>
      <c r="H7251"/>
      <c r="I7251" s="19"/>
    </row>
    <row r="7252" spans="1:9" x14ac:dyDescent="0.25">
      <c r="A7252" s="20" t="s">
        <v>2006</v>
      </c>
      <c r="B7252" s="20" t="s">
        <v>824</v>
      </c>
      <c r="C7252" s="20" t="s">
        <v>6</v>
      </c>
      <c r="D7252" t="s">
        <v>1971</v>
      </c>
      <c r="E7252"/>
      <c r="F7252"/>
      <c r="G7252" s="19" t="s">
        <v>2008</v>
      </c>
      <c r="H7252"/>
      <c r="I7252" s="19"/>
    </row>
    <row r="7253" spans="1:9" x14ac:dyDescent="0.25">
      <c r="A7253" s="20" t="s">
        <v>2006</v>
      </c>
      <c r="B7253" s="20" t="s">
        <v>824</v>
      </c>
      <c r="C7253" s="20" t="s">
        <v>6</v>
      </c>
      <c r="D7253" t="s">
        <v>1972</v>
      </c>
      <c r="E7253"/>
      <c r="F7253"/>
      <c r="G7253" s="19" t="s">
        <v>2009</v>
      </c>
      <c r="H7253"/>
      <c r="I7253" s="19"/>
    </row>
    <row r="7254" spans="1:9" x14ac:dyDescent="0.25">
      <c r="A7254" s="20" t="s">
        <v>2006</v>
      </c>
      <c r="B7254" s="20" t="s">
        <v>824</v>
      </c>
      <c r="C7254" s="20" t="s">
        <v>6</v>
      </c>
      <c r="D7254" t="s">
        <v>1973</v>
      </c>
      <c r="E7254"/>
      <c r="F7254"/>
      <c r="G7254" s="19"/>
      <c r="H7254"/>
      <c r="I7254" s="19"/>
    </row>
    <row r="7255" spans="1:9" x14ac:dyDescent="0.25">
      <c r="A7255" s="20" t="s">
        <v>2006</v>
      </c>
      <c r="B7255" s="20" t="s">
        <v>824</v>
      </c>
      <c r="C7255" s="20" t="s">
        <v>6</v>
      </c>
      <c r="D7255" t="s">
        <v>1974</v>
      </c>
      <c r="E7255"/>
      <c r="F7255"/>
      <c r="G7255" s="19"/>
      <c r="H7255"/>
      <c r="I7255" s="19"/>
    </row>
    <row r="7256" spans="1:9" x14ac:dyDescent="0.25">
      <c r="A7256" s="20" t="s">
        <v>2006</v>
      </c>
      <c r="B7256" s="20" t="s">
        <v>824</v>
      </c>
      <c r="C7256" s="20" t="s">
        <v>6</v>
      </c>
      <c r="D7256" t="s">
        <v>1975</v>
      </c>
      <c r="E7256"/>
      <c r="F7256"/>
      <c r="G7256" s="19"/>
      <c r="H7256"/>
      <c r="I7256" s="19"/>
    </row>
    <row r="7257" spans="1:9" x14ac:dyDescent="0.25">
      <c r="A7257" s="20" t="s">
        <v>2006</v>
      </c>
      <c r="B7257" s="20" t="s">
        <v>824</v>
      </c>
      <c r="C7257" s="20" t="s">
        <v>6</v>
      </c>
      <c r="D7257" t="s">
        <v>1976</v>
      </c>
      <c r="E7257"/>
      <c r="F7257"/>
      <c r="G7257" s="19"/>
      <c r="H7257"/>
      <c r="I7257" s="19"/>
    </row>
    <row r="7258" spans="1:9" x14ac:dyDescent="0.25">
      <c r="A7258" s="20" t="s">
        <v>2006</v>
      </c>
      <c r="B7258" s="20" t="s">
        <v>824</v>
      </c>
      <c r="C7258" s="20" t="s">
        <v>6</v>
      </c>
      <c r="D7258" t="s">
        <v>1977</v>
      </c>
      <c r="E7258"/>
      <c r="F7258"/>
      <c r="G7258" s="19"/>
      <c r="H7258"/>
      <c r="I7258" s="19"/>
    </row>
    <row r="7259" spans="1:9" x14ac:dyDescent="0.25">
      <c r="A7259" s="20" t="s">
        <v>2006</v>
      </c>
      <c r="B7259" s="20" t="s">
        <v>824</v>
      </c>
      <c r="C7259" s="20" t="s">
        <v>6</v>
      </c>
      <c r="D7259" t="s">
        <v>1978</v>
      </c>
      <c r="E7259"/>
      <c r="F7259"/>
      <c r="G7259" s="19"/>
      <c r="H7259"/>
      <c r="I7259" s="19"/>
    </row>
    <row r="7260" spans="1:9" x14ac:dyDescent="0.25">
      <c r="A7260" s="20" t="s">
        <v>2006</v>
      </c>
      <c r="B7260" s="20" t="s">
        <v>824</v>
      </c>
      <c r="C7260" s="20" t="s">
        <v>6</v>
      </c>
      <c r="D7260" t="s">
        <v>1979</v>
      </c>
      <c r="E7260"/>
      <c r="F7260"/>
      <c r="G7260" s="19"/>
      <c r="H7260"/>
      <c r="I7260" s="19"/>
    </row>
    <row r="7261" spans="1:9" x14ac:dyDescent="0.25">
      <c r="A7261" s="20" t="s">
        <v>2006</v>
      </c>
      <c r="B7261" s="20" t="s">
        <v>824</v>
      </c>
      <c r="C7261" s="20" t="s">
        <v>6</v>
      </c>
      <c r="D7261" t="s">
        <v>1980</v>
      </c>
      <c r="E7261"/>
      <c r="F7261"/>
      <c r="G7261" s="19"/>
      <c r="H7261"/>
      <c r="I7261" s="19"/>
    </row>
    <row r="7262" spans="1:9" x14ac:dyDescent="0.25">
      <c r="A7262" s="20" t="s">
        <v>2006</v>
      </c>
      <c r="B7262" s="20" t="s">
        <v>824</v>
      </c>
      <c r="C7262" s="20" t="s">
        <v>6</v>
      </c>
      <c r="D7262" t="s">
        <v>1981</v>
      </c>
      <c r="E7262"/>
      <c r="F7262"/>
      <c r="G7262" s="19"/>
      <c r="H7262"/>
      <c r="I7262" s="19"/>
    </row>
    <row r="7263" spans="1:9" x14ac:dyDescent="0.25">
      <c r="A7263" s="20" t="s">
        <v>2006</v>
      </c>
      <c r="B7263" s="20" t="s">
        <v>824</v>
      </c>
      <c r="C7263" s="20" t="s">
        <v>6</v>
      </c>
      <c r="D7263" t="s">
        <v>1982</v>
      </c>
      <c r="E7263"/>
      <c r="F7263"/>
      <c r="G7263" s="19"/>
      <c r="H7263"/>
      <c r="I7263" s="19"/>
    </row>
    <row r="7264" spans="1:9" x14ac:dyDescent="0.25">
      <c r="A7264" s="20" t="s">
        <v>2006</v>
      </c>
      <c r="B7264" s="20" t="s">
        <v>824</v>
      </c>
      <c r="C7264" s="20" t="s">
        <v>6</v>
      </c>
      <c r="D7264" t="s">
        <v>1983</v>
      </c>
      <c r="E7264"/>
      <c r="F7264"/>
      <c r="G7264" s="19"/>
      <c r="H7264"/>
      <c r="I7264" s="19"/>
    </row>
    <row r="7265" spans="1:9" x14ac:dyDescent="0.25">
      <c r="A7265" s="20" t="s">
        <v>2006</v>
      </c>
      <c r="B7265" s="20" t="s">
        <v>824</v>
      </c>
      <c r="C7265" s="20" t="s">
        <v>6</v>
      </c>
      <c r="D7265" t="s">
        <v>1984</v>
      </c>
      <c r="E7265"/>
      <c r="F7265"/>
      <c r="G7265" s="19"/>
      <c r="H7265"/>
      <c r="I7265" s="19"/>
    </row>
    <row r="7266" spans="1:9" x14ac:dyDescent="0.25">
      <c r="A7266" s="20" t="s">
        <v>2006</v>
      </c>
      <c r="B7266" s="20" t="s">
        <v>824</v>
      </c>
      <c r="C7266" s="20" t="s">
        <v>6</v>
      </c>
      <c r="D7266" t="s">
        <v>1985</v>
      </c>
      <c r="E7266"/>
      <c r="F7266"/>
      <c r="G7266" s="19"/>
      <c r="H7266"/>
      <c r="I7266" s="19"/>
    </row>
    <row r="7267" spans="1:9" x14ac:dyDescent="0.25">
      <c r="A7267" s="20" t="s">
        <v>2006</v>
      </c>
      <c r="B7267" s="20" t="s">
        <v>824</v>
      </c>
      <c r="C7267" s="20" t="s">
        <v>6</v>
      </c>
      <c r="D7267" t="s">
        <v>1986</v>
      </c>
      <c r="E7267"/>
      <c r="F7267"/>
      <c r="G7267" s="19"/>
      <c r="H7267"/>
      <c r="I7267" s="19"/>
    </row>
    <row r="7268" spans="1:9" x14ac:dyDescent="0.25">
      <c r="A7268" s="20" t="s">
        <v>2006</v>
      </c>
      <c r="B7268" s="20" t="s">
        <v>824</v>
      </c>
      <c r="C7268" s="20" t="s">
        <v>6</v>
      </c>
      <c r="D7268" t="s">
        <v>1987</v>
      </c>
      <c r="E7268"/>
      <c r="F7268"/>
      <c r="G7268" s="19"/>
      <c r="H7268"/>
      <c r="I7268" s="19"/>
    </row>
    <row r="7269" spans="1:9" x14ac:dyDescent="0.25">
      <c r="A7269" s="20" t="s">
        <v>2006</v>
      </c>
      <c r="B7269" s="20" t="s">
        <v>824</v>
      </c>
      <c r="C7269" s="20" t="s">
        <v>6</v>
      </c>
      <c r="D7269" t="s">
        <v>1988</v>
      </c>
      <c r="E7269"/>
      <c r="F7269"/>
      <c r="G7269" s="19"/>
      <c r="H7269"/>
      <c r="I7269" s="19"/>
    </row>
    <row r="7270" spans="1:9" x14ac:dyDescent="0.25">
      <c r="A7270" s="20" t="s">
        <v>2006</v>
      </c>
      <c r="B7270" s="20" t="s">
        <v>824</v>
      </c>
      <c r="C7270" s="20" t="s">
        <v>6</v>
      </c>
      <c r="D7270" t="s">
        <v>1989</v>
      </c>
      <c r="E7270"/>
      <c r="F7270"/>
      <c r="G7270" s="19"/>
      <c r="H7270"/>
      <c r="I7270" s="19"/>
    </row>
    <row r="7271" spans="1:9" x14ac:dyDescent="0.25">
      <c r="A7271" s="20" t="s">
        <v>2006</v>
      </c>
      <c r="B7271" s="20" t="s">
        <v>824</v>
      </c>
      <c r="C7271" s="20" t="s">
        <v>6</v>
      </c>
      <c r="D7271" t="s">
        <v>1990</v>
      </c>
      <c r="E7271"/>
      <c r="F7271"/>
      <c r="G7271" s="19"/>
      <c r="H7271"/>
      <c r="I7271" s="19"/>
    </row>
    <row r="7272" spans="1:9" x14ac:dyDescent="0.25">
      <c r="A7272" s="20" t="s">
        <v>2006</v>
      </c>
      <c r="B7272" s="20" t="s">
        <v>824</v>
      </c>
      <c r="C7272" s="20" t="s">
        <v>6</v>
      </c>
      <c r="D7272" t="s">
        <v>1991</v>
      </c>
      <c r="E7272"/>
      <c r="F7272"/>
      <c r="G7272" s="19" t="s">
        <v>2010</v>
      </c>
      <c r="H7272"/>
      <c r="I7272" s="19"/>
    </row>
    <row r="7273" spans="1:9" x14ac:dyDescent="0.25">
      <c r="A7273" s="20" t="s">
        <v>2006</v>
      </c>
      <c r="B7273" s="20" t="s">
        <v>824</v>
      </c>
      <c r="C7273" s="20" t="s">
        <v>6</v>
      </c>
      <c r="D7273" t="s">
        <v>1992</v>
      </c>
      <c r="E7273"/>
      <c r="F7273"/>
      <c r="G7273" s="19" t="s">
        <v>2010</v>
      </c>
      <c r="H7273"/>
      <c r="I7273" s="19"/>
    </row>
    <row r="7274" spans="1:9" x14ac:dyDescent="0.25">
      <c r="A7274" s="20" t="s">
        <v>2006</v>
      </c>
      <c r="B7274" s="20" t="s">
        <v>824</v>
      </c>
      <c r="C7274" s="20" t="s">
        <v>6</v>
      </c>
      <c r="D7274" t="s">
        <v>1993</v>
      </c>
      <c r="E7274"/>
      <c r="F7274"/>
      <c r="G7274" s="19"/>
      <c r="H7274"/>
      <c r="I7274" s="19"/>
    </row>
    <row r="7275" spans="1:9" x14ac:dyDescent="0.25">
      <c r="A7275" s="20" t="s">
        <v>2006</v>
      </c>
      <c r="B7275" s="20" t="s">
        <v>824</v>
      </c>
      <c r="C7275" s="20" t="s">
        <v>6</v>
      </c>
      <c r="D7275" t="s">
        <v>1994</v>
      </c>
      <c r="E7275"/>
      <c r="F7275"/>
      <c r="G7275" s="19"/>
      <c r="H7275"/>
      <c r="I7275" s="19"/>
    </row>
    <row r="7276" spans="1:9" x14ac:dyDescent="0.25">
      <c r="A7276" s="20" t="s">
        <v>2006</v>
      </c>
      <c r="B7276" s="20" t="s">
        <v>824</v>
      </c>
      <c r="C7276" s="20" t="s">
        <v>6</v>
      </c>
      <c r="D7276" t="s">
        <v>1995</v>
      </c>
      <c r="E7276"/>
      <c r="F7276"/>
      <c r="G7276" s="19"/>
      <c r="H7276"/>
      <c r="I7276" s="19"/>
    </row>
    <row r="7277" spans="1:9" x14ac:dyDescent="0.25">
      <c r="A7277" s="20" t="s">
        <v>2006</v>
      </c>
      <c r="B7277" s="20" t="s">
        <v>824</v>
      </c>
      <c r="C7277" s="20" t="s">
        <v>6</v>
      </c>
      <c r="D7277" t="s">
        <v>1996</v>
      </c>
      <c r="E7277"/>
      <c r="F7277"/>
      <c r="G7277" s="19"/>
      <c r="H7277"/>
      <c r="I7277" s="19"/>
    </row>
    <row r="7278" spans="1:9" x14ac:dyDescent="0.25">
      <c r="A7278" s="20" t="s">
        <v>2006</v>
      </c>
      <c r="B7278" s="20" t="s">
        <v>824</v>
      </c>
      <c r="C7278" s="20" t="s">
        <v>6</v>
      </c>
      <c r="D7278" t="s">
        <v>1997</v>
      </c>
      <c r="E7278"/>
      <c r="F7278"/>
      <c r="G7278" s="19"/>
      <c r="H7278"/>
      <c r="I7278" s="19"/>
    </row>
    <row r="7279" spans="1:9" x14ac:dyDescent="0.25">
      <c r="A7279" s="20" t="s">
        <v>2006</v>
      </c>
      <c r="B7279" s="20" t="s">
        <v>824</v>
      </c>
      <c r="C7279" s="20" t="s">
        <v>6</v>
      </c>
      <c r="D7279" t="s">
        <v>1998</v>
      </c>
      <c r="E7279"/>
      <c r="F7279"/>
      <c r="G7279" s="19"/>
      <c r="H7279"/>
      <c r="I7279" s="19"/>
    </row>
    <row r="7280" spans="1:9" x14ac:dyDescent="0.25">
      <c r="A7280" s="20" t="s">
        <v>2006</v>
      </c>
      <c r="B7280" s="20" t="s">
        <v>824</v>
      </c>
      <c r="C7280" s="20" t="s">
        <v>6</v>
      </c>
      <c r="D7280" t="s">
        <v>1999</v>
      </c>
      <c r="E7280"/>
      <c r="F7280"/>
      <c r="G7280" s="19" t="s">
        <v>2011</v>
      </c>
      <c r="H7280"/>
      <c r="I7280" s="19" t="s">
        <v>1786</v>
      </c>
    </row>
    <row r="7281" spans="1:9" x14ac:dyDescent="0.25">
      <c r="A7281" s="20" t="s">
        <v>2006</v>
      </c>
      <c r="B7281" s="20" t="s">
        <v>824</v>
      </c>
      <c r="C7281" s="20" t="s">
        <v>6</v>
      </c>
      <c r="D7281" t="s">
        <v>2000</v>
      </c>
      <c r="E7281"/>
      <c r="F7281"/>
      <c r="G7281" s="19" t="s">
        <v>2011</v>
      </c>
      <c r="H7281"/>
      <c r="I7281" s="19"/>
    </row>
    <row r="7282" spans="1:9" x14ac:dyDescent="0.25">
      <c r="A7282" s="20" t="s">
        <v>2006</v>
      </c>
      <c r="B7282" s="20" t="s">
        <v>824</v>
      </c>
      <c r="C7282" s="20" t="s">
        <v>6</v>
      </c>
      <c r="D7282" t="s">
        <v>2001</v>
      </c>
      <c r="E7282"/>
      <c r="F7282"/>
      <c r="G7282" s="19"/>
      <c r="H7282"/>
      <c r="I7282" s="19"/>
    </row>
    <row r="7283" spans="1:9" x14ac:dyDescent="0.25">
      <c r="A7283" s="20" t="s">
        <v>2006</v>
      </c>
      <c r="B7283" s="20" t="s">
        <v>824</v>
      </c>
      <c r="C7283" s="20" t="s">
        <v>6</v>
      </c>
      <c r="D7283" t="s">
        <v>2002</v>
      </c>
      <c r="E7283"/>
      <c r="F7283"/>
      <c r="G7283" s="19"/>
      <c r="H7283"/>
      <c r="I7283" s="19"/>
    </row>
    <row r="7284" spans="1:9" x14ac:dyDescent="0.25">
      <c r="A7284" s="20" t="s">
        <v>2006</v>
      </c>
      <c r="B7284" s="20" t="s">
        <v>824</v>
      </c>
      <c r="C7284" s="20" t="s">
        <v>6</v>
      </c>
      <c r="D7284" t="s">
        <v>2003</v>
      </c>
      <c r="E7284"/>
      <c r="F7284"/>
      <c r="G7284" s="19"/>
      <c r="H7284"/>
      <c r="I7284" s="19"/>
    </row>
    <row r="7285" spans="1:9" x14ac:dyDescent="0.25">
      <c r="A7285" s="20" t="s">
        <v>2006</v>
      </c>
      <c r="B7285" s="20" t="s">
        <v>824</v>
      </c>
      <c r="C7285" s="20" t="s">
        <v>6</v>
      </c>
      <c r="D7285" t="s">
        <v>2004</v>
      </c>
      <c r="E7285"/>
      <c r="F7285"/>
      <c r="G7285" s="19"/>
      <c r="H7285"/>
      <c r="I7285" s="19"/>
    </row>
    <row r="7286" spans="1:9" x14ac:dyDescent="0.25">
      <c r="A7286" s="20" t="s">
        <v>2006</v>
      </c>
      <c r="B7286" s="20" t="s">
        <v>824</v>
      </c>
      <c r="C7286" s="20" t="s">
        <v>6</v>
      </c>
      <c r="D7286" t="s">
        <v>2005</v>
      </c>
      <c r="E7286"/>
      <c r="F7286"/>
      <c r="G7286" s="19" t="s">
        <v>2011</v>
      </c>
      <c r="H7286"/>
      <c r="I7286" s="19"/>
    </row>
    <row r="7287" spans="1:9" x14ac:dyDescent="0.25">
      <c r="A7287" s="20" t="s">
        <v>2006</v>
      </c>
      <c r="B7287" s="20" t="s">
        <v>824</v>
      </c>
      <c r="C7287" s="20" t="s">
        <v>6</v>
      </c>
      <c r="D7287" t="s">
        <v>1335</v>
      </c>
      <c r="E7287"/>
      <c r="F7287"/>
      <c r="G7287" s="19" t="s">
        <v>1711</v>
      </c>
      <c r="H7287"/>
      <c r="I7287" s="19"/>
    </row>
    <row r="7288" spans="1:9" x14ac:dyDescent="0.25">
      <c r="A7288" s="20" t="s">
        <v>2006</v>
      </c>
      <c r="B7288" s="20" t="s">
        <v>824</v>
      </c>
      <c r="C7288" s="20" t="s">
        <v>2</v>
      </c>
      <c r="D7288" t="s">
        <v>1957</v>
      </c>
      <c r="E7288"/>
      <c r="F7288"/>
      <c r="G7288" s="19" t="s">
        <v>2007</v>
      </c>
      <c r="H7288"/>
      <c r="I7288" s="19"/>
    </row>
    <row r="7289" spans="1:9" x14ac:dyDescent="0.25">
      <c r="A7289" s="20" t="s">
        <v>2006</v>
      </c>
      <c r="B7289" s="20" t="s">
        <v>824</v>
      </c>
      <c r="C7289" s="20" t="s">
        <v>2</v>
      </c>
      <c r="D7289" t="s">
        <v>1958</v>
      </c>
      <c r="E7289"/>
      <c r="F7289"/>
      <c r="G7289" s="19"/>
      <c r="H7289"/>
      <c r="I7289" s="19"/>
    </row>
    <row r="7290" spans="1:9" x14ac:dyDescent="0.25">
      <c r="A7290" s="20" t="s">
        <v>2006</v>
      </c>
      <c r="B7290" s="20" t="s">
        <v>824</v>
      </c>
      <c r="C7290" s="20" t="s">
        <v>2</v>
      </c>
      <c r="D7290" t="s">
        <v>1959</v>
      </c>
      <c r="E7290"/>
      <c r="F7290"/>
      <c r="G7290" s="19"/>
      <c r="H7290"/>
      <c r="I7290" s="19"/>
    </row>
    <row r="7291" spans="1:9" x14ac:dyDescent="0.25">
      <c r="A7291" s="20" t="s">
        <v>2006</v>
      </c>
      <c r="B7291" s="20" t="s">
        <v>824</v>
      </c>
      <c r="C7291" s="20" t="s">
        <v>2</v>
      </c>
      <c r="D7291" t="s">
        <v>1960</v>
      </c>
      <c r="E7291"/>
      <c r="F7291"/>
      <c r="G7291" s="19"/>
      <c r="H7291"/>
      <c r="I7291" s="19"/>
    </row>
    <row r="7292" spans="1:9" x14ac:dyDescent="0.25">
      <c r="A7292" s="20" t="s">
        <v>2006</v>
      </c>
      <c r="B7292" s="20" t="s">
        <v>824</v>
      </c>
      <c r="C7292" s="20" t="s">
        <v>2</v>
      </c>
      <c r="D7292" t="s">
        <v>1961</v>
      </c>
      <c r="E7292"/>
      <c r="F7292"/>
      <c r="G7292" s="19"/>
      <c r="H7292"/>
      <c r="I7292" s="19"/>
    </row>
    <row r="7293" spans="1:9" x14ac:dyDescent="0.25">
      <c r="A7293" s="20" t="s">
        <v>2006</v>
      </c>
      <c r="B7293" s="20" t="s">
        <v>824</v>
      </c>
      <c r="C7293" s="20" t="s">
        <v>2</v>
      </c>
      <c r="D7293" t="s">
        <v>1962</v>
      </c>
      <c r="E7293"/>
      <c r="F7293"/>
      <c r="G7293" s="19"/>
      <c r="H7293"/>
      <c r="I7293" s="19"/>
    </row>
    <row r="7294" spans="1:9" x14ac:dyDescent="0.25">
      <c r="A7294" s="20" t="s">
        <v>2006</v>
      </c>
      <c r="B7294" s="20" t="s">
        <v>824</v>
      </c>
      <c r="C7294" s="20" t="s">
        <v>2</v>
      </c>
      <c r="D7294" t="s">
        <v>1963</v>
      </c>
      <c r="E7294"/>
      <c r="F7294"/>
      <c r="G7294" s="19"/>
      <c r="H7294"/>
      <c r="I7294" s="19"/>
    </row>
    <row r="7295" spans="1:9" x14ac:dyDescent="0.25">
      <c r="A7295" s="20" t="s">
        <v>2006</v>
      </c>
      <c r="B7295" s="20" t="s">
        <v>824</v>
      </c>
      <c r="C7295" s="20" t="s">
        <v>2</v>
      </c>
      <c r="D7295" t="s">
        <v>1964</v>
      </c>
      <c r="E7295"/>
      <c r="F7295"/>
      <c r="G7295" s="19"/>
      <c r="H7295"/>
      <c r="I7295" s="19"/>
    </row>
    <row r="7296" spans="1:9" x14ac:dyDescent="0.25">
      <c r="A7296" s="20" t="s">
        <v>2006</v>
      </c>
      <c r="B7296" s="20" t="s">
        <v>824</v>
      </c>
      <c r="C7296" s="20" t="s">
        <v>2</v>
      </c>
      <c r="D7296" t="s">
        <v>1965</v>
      </c>
      <c r="E7296"/>
      <c r="F7296"/>
      <c r="G7296" s="19"/>
      <c r="H7296"/>
      <c r="I7296" s="19"/>
    </row>
    <row r="7297" spans="1:9" x14ac:dyDescent="0.25">
      <c r="A7297" s="20" t="s">
        <v>2006</v>
      </c>
      <c r="B7297" s="20" t="s">
        <v>824</v>
      </c>
      <c r="C7297" s="20" t="s">
        <v>2</v>
      </c>
      <c r="D7297" t="s">
        <v>1966</v>
      </c>
      <c r="E7297"/>
      <c r="F7297"/>
      <c r="G7297" s="19"/>
      <c r="H7297"/>
      <c r="I7297" s="19"/>
    </row>
    <row r="7298" spans="1:9" x14ac:dyDescent="0.25">
      <c r="A7298" s="20" t="s">
        <v>2006</v>
      </c>
      <c r="B7298" s="20" t="s">
        <v>824</v>
      </c>
      <c r="C7298" s="20" t="s">
        <v>2</v>
      </c>
      <c r="D7298" t="s">
        <v>1967</v>
      </c>
      <c r="E7298"/>
      <c r="F7298"/>
      <c r="G7298" s="19"/>
      <c r="H7298"/>
      <c r="I7298" s="19"/>
    </row>
    <row r="7299" spans="1:9" x14ac:dyDescent="0.25">
      <c r="A7299" s="20" t="s">
        <v>2006</v>
      </c>
      <c r="B7299" s="20" t="s">
        <v>824</v>
      </c>
      <c r="C7299" s="20" t="s">
        <v>2</v>
      </c>
      <c r="D7299" t="s">
        <v>1968</v>
      </c>
      <c r="E7299"/>
      <c r="F7299"/>
      <c r="G7299" s="19"/>
      <c r="H7299"/>
      <c r="I7299" s="19"/>
    </row>
    <row r="7300" spans="1:9" x14ac:dyDescent="0.25">
      <c r="A7300" s="20" t="s">
        <v>2006</v>
      </c>
      <c r="B7300" s="20" t="s">
        <v>824</v>
      </c>
      <c r="C7300" s="20" t="s">
        <v>2</v>
      </c>
      <c r="D7300" t="s">
        <v>1969</v>
      </c>
      <c r="E7300"/>
      <c r="F7300"/>
      <c r="G7300" s="19"/>
      <c r="H7300"/>
      <c r="I7300" s="19"/>
    </row>
    <row r="7301" spans="1:9" x14ac:dyDescent="0.25">
      <c r="A7301" s="20" t="s">
        <v>2006</v>
      </c>
      <c r="B7301" s="20" t="s">
        <v>824</v>
      </c>
      <c r="C7301" s="20" t="s">
        <v>2</v>
      </c>
      <c r="D7301" t="s">
        <v>1970</v>
      </c>
      <c r="E7301"/>
      <c r="F7301"/>
      <c r="G7301" s="19"/>
      <c r="H7301"/>
      <c r="I7301" s="19"/>
    </row>
    <row r="7302" spans="1:9" x14ac:dyDescent="0.25">
      <c r="A7302" s="20" t="s">
        <v>2006</v>
      </c>
      <c r="B7302" s="20" t="s">
        <v>824</v>
      </c>
      <c r="C7302" s="20" t="s">
        <v>2</v>
      </c>
      <c r="D7302" t="s">
        <v>1971</v>
      </c>
      <c r="E7302"/>
      <c r="F7302"/>
      <c r="G7302" s="19" t="s">
        <v>2008</v>
      </c>
      <c r="H7302"/>
      <c r="I7302" s="19"/>
    </row>
    <row r="7303" spans="1:9" x14ac:dyDescent="0.25">
      <c r="A7303" s="20" t="s">
        <v>2006</v>
      </c>
      <c r="B7303" s="20" t="s">
        <v>824</v>
      </c>
      <c r="C7303" s="20" t="s">
        <v>2</v>
      </c>
      <c r="D7303" t="s">
        <v>1972</v>
      </c>
      <c r="E7303"/>
      <c r="F7303"/>
      <c r="G7303" s="19" t="s">
        <v>2009</v>
      </c>
      <c r="H7303"/>
      <c r="I7303" s="19"/>
    </row>
    <row r="7304" spans="1:9" x14ac:dyDescent="0.25">
      <c r="A7304" s="20" t="s">
        <v>2006</v>
      </c>
      <c r="B7304" s="20" t="s">
        <v>824</v>
      </c>
      <c r="C7304" s="20" t="s">
        <v>2</v>
      </c>
      <c r="D7304" t="s">
        <v>1973</v>
      </c>
      <c r="E7304"/>
      <c r="F7304"/>
      <c r="G7304" s="19"/>
      <c r="H7304"/>
      <c r="I7304" s="19"/>
    </row>
    <row r="7305" spans="1:9" x14ac:dyDescent="0.25">
      <c r="A7305" s="20" t="s">
        <v>2006</v>
      </c>
      <c r="B7305" s="20" t="s">
        <v>824</v>
      </c>
      <c r="C7305" s="20" t="s">
        <v>2</v>
      </c>
      <c r="D7305" t="s">
        <v>1974</v>
      </c>
      <c r="E7305"/>
      <c r="F7305"/>
      <c r="G7305" s="19"/>
      <c r="H7305"/>
      <c r="I7305" s="19"/>
    </row>
    <row r="7306" spans="1:9" x14ac:dyDescent="0.25">
      <c r="A7306" s="20" t="s">
        <v>2006</v>
      </c>
      <c r="B7306" s="20" t="s">
        <v>824</v>
      </c>
      <c r="C7306" s="20" t="s">
        <v>2</v>
      </c>
      <c r="D7306" t="s">
        <v>1975</v>
      </c>
      <c r="E7306"/>
      <c r="F7306"/>
      <c r="G7306" s="19"/>
      <c r="H7306"/>
      <c r="I7306" s="19"/>
    </row>
    <row r="7307" spans="1:9" x14ac:dyDescent="0.25">
      <c r="A7307" s="20" t="s">
        <v>2006</v>
      </c>
      <c r="B7307" s="20" t="s">
        <v>824</v>
      </c>
      <c r="C7307" s="20" t="s">
        <v>2</v>
      </c>
      <c r="D7307" t="s">
        <v>2013</v>
      </c>
      <c r="E7307"/>
      <c r="F7307"/>
      <c r="G7307" s="19"/>
      <c r="H7307"/>
      <c r="I7307" s="19"/>
    </row>
    <row r="7308" spans="1:9" x14ac:dyDescent="0.25">
      <c r="A7308" s="20" t="s">
        <v>2006</v>
      </c>
      <c r="B7308" s="20" t="s">
        <v>824</v>
      </c>
      <c r="C7308" s="20" t="s">
        <v>2</v>
      </c>
      <c r="D7308" t="s">
        <v>2014</v>
      </c>
      <c r="E7308"/>
      <c r="F7308"/>
      <c r="G7308" s="19"/>
      <c r="H7308"/>
      <c r="I7308" s="19"/>
    </row>
    <row r="7309" spans="1:9" x14ac:dyDescent="0.25">
      <c r="A7309" s="20" t="s">
        <v>2006</v>
      </c>
      <c r="B7309" s="20" t="s">
        <v>824</v>
      </c>
      <c r="C7309" s="20" t="s">
        <v>2</v>
      </c>
      <c r="D7309" t="s">
        <v>2015</v>
      </c>
      <c r="E7309"/>
      <c r="F7309"/>
      <c r="G7309" s="19"/>
      <c r="H7309"/>
      <c r="I7309" s="19"/>
    </row>
    <row r="7310" spans="1:9" x14ac:dyDescent="0.25">
      <c r="A7310" s="20" t="s">
        <v>2006</v>
      </c>
      <c r="B7310" s="20" t="s">
        <v>824</v>
      </c>
      <c r="C7310" s="20" t="s">
        <v>2</v>
      </c>
      <c r="D7310" t="s">
        <v>2016</v>
      </c>
      <c r="E7310"/>
      <c r="F7310"/>
      <c r="G7310" s="19"/>
      <c r="H7310"/>
      <c r="I7310" s="19"/>
    </row>
    <row r="7311" spans="1:9" x14ac:dyDescent="0.25">
      <c r="A7311" s="20" t="s">
        <v>2006</v>
      </c>
      <c r="B7311" s="20" t="s">
        <v>824</v>
      </c>
      <c r="C7311" s="20" t="s">
        <v>2</v>
      </c>
      <c r="D7311" t="s">
        <v>2017</v>
      </c>
      <c r="E7311"/>
      <c r="F7311"/>
      <c r="G7311" s="19" t="s">
        <v>2040</v>
      </c>
      <c r="H7311"/>
      <c r="I7311" s="19"/>
    </row>
    <row r="7312" spans="1:9" x14ac:dyDescent="0.25">
      <c r="A7312" s="20" t="s">
        <v>2006</v>
      </c>
      <c r="B7312" s="20" t="s">
        <v>824</v>
      </c>
      <c r="C7312" s="20" t="s">
        <v>2</v>
      </c>
      <c r="D7312" t="s">
        <v>1976</v>
      </c>
      <c r="E7312"/>
      <c r="F7312"/>
      <c r="G7312" s="19"/>
      <c r="H7312"/>
      <c r="I7312" s="19"/>
    </row>
    <row r="7313" spans="1:9" x14ac:dyDescent="0.25">
      <c r="A7313" s="20" t="s">
        <v>2006</v>
      </c>
      <c r="B7313" s="20" t="s">
        <v>824</v>
      </c>
      <c r="C7313" s="20" t="s">
        <v>2</v>
      </c>
      <c r="D7313" t="s">
        <v>1978</v>
      </c>
      <c r="E7313"/>
      <c r="F7313"/>
      <c r="G7313" s="19"/>
      <c r="H7313"/>
      <c r="I7313" s="19"/>
    </row>
    <row r="7314" spans="1:9" x14ac:dyDescent="0.25">
      <c r="A7314" s="20" t="s">
        <v>2006</v>
      </c>
      <c r="B7314" s="20" t="s">
        <v>824</v>
      </c>
      <c r="C7314" s="20" t="s">
        <v>2</v>
      </c>
      <c r="D7314" t="s">
        <v>1979</v>
      </c>
      <c r="E7314"/>
      <c r="F7314"/>
      <c r="G7314" s="19"/>
      <c r="H7314"/>
      <c r="I7314" s="19"/>
    </row>
    <row r="7315" spans="1:9" x14ac:dyDescent="0.25">
      <c r="A7315" s="20" t="s">
        <v>2006</v>
      </c>
      <c r="B7315" s="20" t="s">
        <v>824</v>
      </c>
      <c r="C7315" s="20" t="s">
        <v>2</v>
      </c>
      <c r="D7315" t="s">
        <v>1980</v>
      </c>
      <c r="E7315"/>
      <c r="F7315"/>
      <c r="G7315" s="19"/>
      <c r="H7315"/>
      <c r="I7315" s="19"/>
    </row>
    <row r="7316" spans="1:9" x14ac:dyDescent="0.25">
      <c r="A7316" s="20" t="s">
        <v>2006</v>
      </c>
      <c r="B7316" s="20" t="s">
        <v>824</v>
      </c>
      <c r="C7316" s="20" t="s">
        <v>2</v>
      </c>
      <c r="D7316" t="s">
        <v>1981</v>
      </c>
      <c r="E7316"/>
      <c r="F7316"/>
      <c r="G7316" s="19"/>
      <c r="H7316"/>
      <c r="I7316" s="19"/>
    </row>
    <row r="7317" spans="1:9" x14ac:dyDescent="0.25">
      <c r="A7317" s="20" t="s">
        <v>2006</v>
      </c>
      <c r="B7317" s="20" t="s">
        <v>824</v>
      </c>
      <c r="C7317" s="20" t="s">
        <v>2</v>
      </c>
      <c r="D7317" t="s">
        <v>1982</v>
      </c>
      <c r="E7317"/>
      <c r="F7317"/>
      <c r="G7317" s="19"/>
      <c r="H7317"/>
      <c r="I7317" s="19"/>
    </row>
    <row r="7318" spans="1:9" x14ac:dyDescent="0.25">
      <c r="A7318" s="20" t="s">
        <v>2006</v>
      </c>
      <c r="B7318" s="20" t="s">
        <v>824</v>
      </c>
      <c r="C7318" s="20" t="s">
        <v>2</v>
      </c>
      <c r="D7318" t="s">
        <v>1983</v>
      </c>
      <c r="E7318"/>
      <c r="F7318"/>
      <c r="G7318" s="19"/>
      <c r="H7318"/>
      <c r="I7318" s="19"/>
    </row>
    <row r="7319" spans="1:9" x14ac:dyDescent="0.25">
      <c r="A7319" s="20" t="s">
        <v>2006</v>
      </c>
      <c r="B7319" s="20" t="s">
        <v>824</v>
      </c>
      <c r="C7319" s="20" t="s">
        <v>2</v>
      </c>
      <c r="D7319" t="s">
        <v>1984</v>
      </c>
      <c r="E7319"/>
      <c r="F7319"/>
      <c r="G7319" s="19"/>
      <c r="H7319"/>
      <c r="I7319" s="19"/>
    </row>
    <row r="7320" spans="1:9" x14ac:dyDescent="0.25">
      <c r="A7320" s="20" t="s">
        <v>2006</v>
      </c>
      <c r="B7320" s="20" t="s">
        <v>824</v>
      </c>
      <c r="C7320" s="20" t="s">
        <v>2</v>
      </c>
      <c r="D7320" t="s">
        <v>1985</v>
      </c>
      <c r="E7320"/>
      <c r="F7320"/>
      <c r="G7320" s="19"/>
      <c r="H7320"/>
      <c r="I7320" s="19"/>
    </row>
    <row r="7321" spans="1:9" x14ac:dyDescent="0.25">
      <c r="A7321" s="20" t="s">
        <v>2006</v>
      </c>
      <c r="B7321" s="20" t="s">
        <v>824</v>
      </c>
      <c r="C7321" s="20" t="s">
        <v>2</v>
      </c>
      <c r="D7321" t="s">
        <v>1986</v>
      </c>
      <c r="E7321"/>
      <c r="F7321"/>
      <c r="G7321" s="19"/>
      <c r="H7321"/>
      <c r="I7321" s="19"/>
    </row>
    <row r="7322" spans="1:9" x14ac:dyDescent="0.25">
      <c r="A7322" s="20" t="s">
        <v>2006</v>
      </c>
      <c r="B7322" s="20" t="s">
        <v>824</v>
      </c>
      <c r="C7322" s="20" t="s">
        <v>2</v>
      </c>
      <c r="D7322" t="s">
        <v>1987</v>
      </c>
      <c r="E7322"/>
      <c r="F7322"/>
      <c r="G7322" s="19"/>
      <c r="H7322"/>
      <c r="I7322" s="19"/>
    </row>
    <row r="7323" spans="1:9" x14ac:dyDescent="0.25">
      <c r="A7323" s="20" t="s">
        <v>2006</v>
      </c>
      <c r="B7323" s="20" t="s">
        <v>824</v>
      </c>
      <c r="C7323" s="20" t="s">
        <v>2</v>
      </c>
      <c r="D7323" t="s">
        <v>1988</v>
      </c>
      <c r="E7323"/>
      <c r="F7323"/>
      <c r="G7323" s="19"/>
      <c r="H7323"/>
      <c r="I7323" s="19"/>
    </row>
    <row r="7324" spans="1:9" x14ac:dyDescent="0.25">
      <c r="A7324" s="20" t="s">
        <v>2006</v>
      </c>
      <c r="B7324" s="20" t="s">
        <v>824</v>
      </c>
      <c r="C7324" s="20" t="s">
        <v>2</v>
      </c>
      <c r="D7324" t="s">
        <v>1989</v>
      </c>
      <c r="E7324"/>
      <c r="F7324"/>
      <c r="G7324" s="19"/>
      <c r="H7324"/>
      <c r="I7324" s="19"/>
    </row>
    <row r="7325" spans="1:9" x14ac:dyDescent="0.25">
      <c r="A7325" s="20" t="s">
        <v>2006</v>
      </c>
      <c r="B7325" s="20" t="s">
        <v>824</v>
      </c>
      <c r="C7325" s="20" t="s">
        <v>2</v>
      </c>
      <c r="D7325" t="s">
        <v>1990</v>
      </c>
      <c r="E7325"/>
      <c r="F7325"/>
      <c r="G7325" s="19"/>
      <c r="H7325"/>
      <c r="I7325" s="19"/>
    </row>
    <row r="7326" spans="1:9" x14ac:dyDescent="0.25">
      <c r="A7326" s="20" t="s">
        <v>2006</v>
      </c>
      <c r="B7326" s="20" t="s">
        <v>824</v>
      </c>
      <c r="C7326" s="20" t="s">
        <v>2</v>
      </c>
      <c r="D7326" t="s">
        <v>1993</v>
      </c>
      <c r="E7326"/>
      <c r="F7326"/>
      <c r="G7326" s="19"/>
      <c r="H7326"/>
      <c r="I7326" s="19"/>
    </row>
    <row r="7327" spans="1:9" x14ac:dyDescent="0.25">
      <c r="A7327" s="20" t="s">
        <v>2006</v>
      </c>
      <c r="B7327" s="20" t="s">
        <v>824</v>
      </c>
      <c r="C7327" s="20" t="s">
        <v>2</v>
      </c>
      <c r="D7327" t="s">
        <v>1994</v>
      </c>
      <c r="E7327"/>
      <c r="F7327"/>
      <c r="G7327" s="19"/>
      <c r="H7327"/>
      <c r="I7327" s="19"/>
    </row>
    <row r="7328" spans="1:9" x14ac:dyDescent="0.25">
      <c r="A7328" s="20" t="s">
        <v>2006</v>
      </c>
      <c r="B7328" s="20" t="s">
        <v>824</v>
      </c>
      <c r="C7328" s="20" t="s">
        <v>2</v>
      </c>
      <c r="D7328" t="s">
        <v>1995</v>
      </c>
      <c r="E7328"/>
      <c r="F7328"/>
      <c r="G7328" s="19"/>
      <c r="H7328"/>
      <c r="I7328" s="19"/>
    </row>
    <row r="7329" spans="1:9" x14ac:dyDescent="0.25">
      <c r="A7329" s="20" t="s">
        <v>2006</v>
      </c>
      <c r="B7329" s="20" t="s">
        <v>824</v>
      </c>
      <c r="C7329" s="20" t="s">
        <v>2</v>
      </c>
      <c r="D7329" t="s">
        <v>1996</v>
      </c>
      <c r="E7329"/>
      <c r="F7329"/>
      <c r="G7329" s="19"/>
      <c r="H7329"/>
      <c r="I7329" s="19"/>
    </row>
    <row r="7330" spans="1:9" x14ac:dyDescent="0.25">
      <c r="A7330" s="20" t="s">
        <v>2006</v>
      </c>
      <c r="B7330" s="20" t="s">
        <v>824</v>
      </c>
      <c r="C7330" s="20" t="s">
        <v>2</v>
      </c>
      <c r="D7330" t="s">
        <v>1997</v>
      </c>
      <c r="E7330"/>
      <c r="F7330"/>
      <c r="G7330" s="19"/>
      <c r="H7330"/>
      <c r="I7330" s="19"/>
    </row>
    <row r="7331" spans="1:9" x14ac:dyDescent="0.25">
      <c r="A7331" s="20" t="s">
        <v>2006</v>
      </c>
      <c r="B7331" s="20" t="s">
        <v>824</v>
      </c>
      <c r="C7331" s="20" t="s">
        <v>2</v>
      </c>
      <c r="D7331" t="s">
        <v>1998</v>
      </c>
      <c r="E7331"/>
      <c r="F7331"/>
      <c r="G7331" s="19"/>
      <c r="H7331"/>
      <c r="I7331" s="19"/>
    </row>
    <row r="7332" spans="1:9" x14ac:dyDescent="0.25">
      <c r="A7332" s="20" t="s">
        <v>2006</v>
      </c>
      <c r="B7332" s="20" t="s">
        <v>824</v>
      </c>
      <c r="C7332" s="20" t="s">
        <v>2</v>
      </c>
      <c r="D7332" t="s">
        <v>1999</v>
      </c>
      <c r="E7332"/>
      <c r="F7332"/>
      <c r="G7332" s="19" t="s">
        <v>2011</v>
      </c>
      <c r="H7332"/>
      <c r="I7332" s="19" t="s">
        <v>1786</v>
      </c>
    </row>
    <row r="7333" spans="1:9" x14ac:dyDescent="0.25">
      <c r="A7333" s="20" t="s">
        <v>2006</v>
      </c>
      <c r="B7333" s="20" t="s">
        <v>824</v>
      </c>
      <c r="C7333" s="20" t="s">
        <v>2</v>
      </c>
      <c r="D7333" t="s">
        <v>2000</v>
      </c>
      <c r="E7333"/>
      <c r="F7333"/>
      <c r="G7333" s="19" t="s">
        <v>2011</v>
      </c>
      <c r="H7333"/>
      <c r="I7333" s="19" t="s">
        <v>2012</v>
      </c>
    </row>
    <row r="7334" spans="1:9" x14ac:dyDescent="0.25">
      <c r="A7334" s="20" t="s">
        <v>2006</v>
      </c>
      <c r="B7334" s="20" t="s">
        <v>824</v>
      </c>
      <c r="C7334" s="20" t="s">
        <v>2</v>
      </c>
      <c r="D7334" t="s">
        <v>2001</v>
      </c>
      <c r="E7334"/>
      <c r="F7334"/>
      <c r="G7334" s="19"/>
      <c r="H7334"/>
      <c r="I7334" s="19"/>
    </row>
    <row r="7335" spans="1:9" x14ac:dyDescent="0.25">
      <c r="A7335" s="20" t="s">
        <v>2006</v>
      </c>
      <c r="B7335" s="20" t="s">
        <v>824</v>
      </c>
      <c r="C7335" s="20" t="s">
        <v>2</v>
      </c>
      <c r="D7335" t="s">
        <v>2002</v>
      </c>
      <c r="E7335"/>
      <c r="F7335"/>
      <c r="G7335" s="19"/>
      <c r="H7335"/>
      <c r="I7335" s="19"/>
    </row>
    <row r="7336" spans="1:9" x14ac:dyDescent="0.25">
      <c r="A7336" s="20" t="s">
        <v>2006</v>
      </c>
      <c r="B7336" s="20" t="s">
        <v>824</v>
      </c>
      <c r="C7336" s="20" t="s">
        <v>2</v>
      </c>
      <c r="D7336" t="s">
        <v>2003</v>
      </c>
      <c r="E7336"/>
      <c r="F7336"/>
      <c r="G7336" s="19"/>
      <c r="H7336"/>
      <c r="I7336" s="19"/>
    </row>
    <row r="7337" spans="1:9" x14ac:dyDescent="0.25">
      <c r="A7337" s="20" t="s">
        <v>2006</v>
      </c>
      <c r="B7337" s="20" t="s">
        <v>824</v>
      </c>
      <c r="C7337" s="20" t="s">
        <v>2</v>
      </c>
      <c r="D7337" t="s">
        <v>2004</v>
      </c>
      <c r="E7337"/>
      <c r="F7337"/>
      <c r="G7337" s="19"/>
      <c r="H7337"/>
      <c r="I7337" s="19"/>
    </row>
    <row r="7338" spans="1:9" x14ac:dyDescent="0.25">
      <c r="A7338" s="20" t="s">
        <v>2006</v>
      </c>
      <c r="B7338" s="20" t="s">
        <v>824</v>
      </c>
      <c r="C7338" s="20" t="s">
        <v>2</v>
      </c>
      <c r="D7338" t="s">
        <v>2005</v>
      </c>
      <c r="E7338"/>
      <c r="F7338"/>
      <c r="G7338" s="19" t="s">
        <v>2011</v>
      </c>
      <c r="H7338"/>
      <c r="I7338" s="19"/>
    </row>
    <row r="7339" spans="1:9" x14ac:dyDescent="0.25">
      <c r="A7339" s="20" t="s">
        <v>2006</v>
      </c>
      <c r="B7339" s="20" t="s">
        <v>824</v>
      </c>
      <c r="C7339" s="20" t="s">
        <v>2</v>
      </c>
      <c r="D7339" t="s">
        <v>2018</v>
      </c>
      <c r="E7339"/>
      <c r="F7339"/>
      <c r="G7339" s="19" t="s">
        <v>2041</v>
      </c>
      <c r="H7339" t="s">
        <v>101</v>
      </c>
      <c r="I7339" s="19">
        <v>270</v>
      </c>
    </row>
    <row r="7340" spans="1:9" x14ac:dyDescent="0.25">
      <c r="A7340" s="20" t="s">
        <v>2006</v>
      </c>
      <c r="B7340" s="20" t="s">
        <v>824</v>
      </c>
      <c r="C7340" s="20" t="s">
        <v>2</v>
      </c>
      <c r="D7340" t="s">
        <v>2019</v>
      </c>
      <c r="E7340"/>
      <c r="F7340"/>
      <c r="G7340" s="19" t="s">
        <v>2011</v>
      </c>
      <c r="H7340"/>
      <c r="I7340" s="19" t="s">
        <v>1786</v>
      </c>
    </row>
    <row r="7341" spans="1:9" x14ac:dyDescent="0.25">
      <c r="A7341" s="20" t="s">
        <v>2006</v>
      </c>
      <c r="B7341" s="20" t="s">
        <v>824</v>
      </c>
      <c r="C7341" s="20" t="s">
        <v>2</v>
      </c>
      <c r="D7341" t="s">
        <v>2020</v>
      </c>
      <c r="E7341"/>
      <c r="F7341"/>
      <c r="G7341" s="19" t="s">
        <v>2011</v>
      </c>
      <c r="H7341"/>
      <c r="I7341" s="19" t="s">
        <v>1786</v>
      </c>
    </row>
    <row r="7342" spans="1:9" x14ac:dyDescent="0.25">
      <c r="A7342" s="20" t="s">
        <v>2006</v>
      </c>
      <c r="B7342" s="20" t="s">
        <v>824</v>
      </c>
      <c r="C7342" s="20" t="s">
        <v>2</v>
      </c>
      <c r="D7342" t="s">
        <v>2021</v>
      </c>
      <c r="E7342"/>
      <c r="F7342"/>
      <c r="G7342" s="19" t="s">
        <v>2011</v>
      </c>
      <c r="H7342"/>
      <c r="I7342" s="19" t="s">
        <v>1786</v>
      </c>
    </row>
    <row r="7343" spans="1:9" x14ac:dyDescent="0.25">
      <c r="A7343" s="20" t="s">
        <v>2006</v>
      </c>
      <c r="B7343" s="20" t="s">
        <v>824</v>
      </c>
      <c r="C7343" s="20" t="s">
        <v>2</v>
      </c>
      <c r="D7343" t="s">
        <v>2022</v>
      </c>
      <c r="E7343"/>
      <c r="F7343"/>
      <c r="G7343" s="19" t="s">
        <v>2011</v>
      </c>
      <c r="H7343"/>
      <c r="I7343" s="19" t="s">
        <v>2042</v>
      </c>
    </row>
    <row r="7344" spans="1:9" x14ac:dyDescent="0.25">
      <c r="A7344" s="20" t="s">
        <v>2006</v>
      </c>
      <c r="B7344" s="20" t="s">
        <v>824</v>
      </c>
      <c r="C7344" s="20" t="s">
        <v>2</v>
      </c>
      <c r="D7344" t="s">
        <v>2023</v>
      </c>
      <c r="E7344"/>
      <c r="F7344"/>
      <c r="G7344" s="19" t="s">
        <v>2011</v>
      </c>
      <c r="H7344"/>
      <c r="I7344" s="19" t="s">
        <v>1788</v>
      </c>
    </row>
    <row r="7345" spans="1:9" x14ac:dyDescent="0.25">
      <c r="A7345" s="20" t="s">
        <v>2006</v>
      </c>
      <c r="B7345" s="20" t="s">
        <v>824</v>
      </c>
      <c r="C7345" s="20" t="s">
        <v>2</v>
      </c>
      <c r="D7345" t="s">
        <v>2024</v>
      </c>
      <c r="E7345"/>
      <c r="F7345"/>
      <c r="G7345" s="19" t="s">
        <v>2011</v>
      </c>
      <c r="H7345"/>
      <c r="I7345" s="19" t="s">
        <v>1786</v>
      </c>
    </row>
    <row r="7346" spans="1:9" x14ac:dyDescent="0.25">
      <c r="A7346" s="20" t="s">
        <v>2006</v>
      </c>
      <c r="B7346" s="20" t="s">
        <v>824</v>
      </c>
      <c r="C7346" s="20" t="s">
        <v>2</v>
      </c>
      <c r="D7346" t="s">
        <v>2025</v>
      </c>
      <c r="E7346"/>
      <c r="F7346"/>
      <c r="G7346" s="19" t="s">
        <v>2011</v>
      </c>
      <c r="H7346"/>
      <c r="I7346" s="19" t="s">
        <v>1879</v>
      </c>
    </row>
    <row r="7347" spans="1:9" x14ac:dyDescent="0.25">
      <c r="A7347" s="20" t="s">
        <v>2006</v>
      </c>
      <c r="B7347" s="20" t="s">
        <v>824</v>
      </c>
      <c r="C7347" s="20" t="s">
        <v>2</v>
      </c>
      <c r="D7347" t="s">
        <v>2026</v>
      </c>
      <c r="E7347"/>
      <c r="F7347"/>
      <c r="G7347" s="19" t="s">
        <v>2011</v>
      </c>
      <c r="H7347"/>
      <c r="I7347" s="19" t="s">
        <v>1788</v>
      </c>
    </row>
    <row r="7348" spans="1:9" x14ac:dyDescent="0.25">
      <c r="A7348" s="20" t="s">
        <v>2006</v>
      </c>
      <c r="B7348" s="20" t="s">
        <v>824</v>
      </c>
      <c r="C7348" s="20" t="s">
        <v>2</v>
      </c>
      <c r="D7348" t="s">
        <v>2027</v>
      </c>
      <c r="E7348"/>
      <c r="F7348"/>
      <c r="G7348" s="19" t="s">
        <v>2011</v>
      </c>
      <c r="H7348"/>
      <c r="I7348" s="19" t="s">
        <v>2043</v>
      </c>
    </row>
    <row r="7349" spans="1:9" x14ac:dyDescent="0.25">
      <c r="A7349" s="20" t="s">
        <v>2006</v>
      </c>
      <c r="B7349" s="20" t="s">
        <v>824</v>
      </c>
      <c r="C7349" s="20" t="s">
        <v>2</v>
      </c>
      <c r="D7349" t="s">
        <v>2028</v>
      </c>
      <c r="E7349"/>
      <c r="F7349"/>
      <c r="G7349" s="19" t="s">
        <v>2011</v>
      </c>
      <c r="H7349"/>
      <c r="I7349" s="19" t="s">
        <v>1879</v>
      </c>
    </row>
    <row r="7350" spans="1:9" x14ac:dyDescent="0.25">
      <c r="A7350" s="20" t="s">
        <v>2006</v>
      </c>
      <c r="B7350" s="20" t="s">
        <v>824</v>
      </c>
      <c r="C7350" s="20" t="s">
        <v>2</v>
      </c>
      <c r="D7350" t="s">
        <v>2029</v>
      </c>
      <c r="E7350"/>
      <c r="F7350"/>
      <c r="G7350" s="19" t="s">
        <v>2011</v>
      </c>
      <c r="H7350"/>
      <c r="I7350" s="19" t="s">
        <v>2044</v>
      </c>
    </row>
    <row r="7351" spans="1:9" x14ac:dyDescent="0.25">
      <c r="A7351" s="20" t="s">
        <v>2006</v>
      </c>
      <c r="B7351" s="20" t="s">
        <v>824</v>
      </c>
      <c r="C7351" s="20" t="s">
        <v>2</v>
      </c>
      <c r="D7351" t="s">
        <v>2030</v>
      </c>
      <c r="E7351"/>
      <c r="F7351"/>
      <c r="G7351" s="19" t="s">
        <v>2011</v>
      </c>
      <c r="H7351"/>
      <c r="I7351" s="19" t="s">
        <v>2045</v>
      </c>
    </row>
    <row r="7352" spans="1:9" x14ac:dyDescent="0.25">
      <c r="A7352" s="20" t="s">
        <v>2006</v>
      </c>
      <c r="B7352" s="20" t="s">
        <v>824</v>
      </c>
      <c r="C7352" s="20" t="s">
        <v>2</v>
      </c>
      <c r="D7352" t="s">
        <v>2031</v>
      </c>
      <c r="E7352"/>
      <c r="F7352"/>
      <c r="G7352" s="19" t="s">
        <v>2011</v>
      </c>
      <c r="H7352"/>
      <c r="I7352" s="19" t="s">
        <v>1786</v>
      </c>
    </row>
    <row r="7353" spans="1:9" x14ac:dyDescent="0.25">
      <c r="A7353" s="20" t="s">
        <v>2006</v>
      </c>
      <c r="B7353" s="20" t="s">
        <v>824</v>
      </c>
      <c r="C7353" s="20" t="s">
        <v>2</v>
      </c>
      <c r="D7353" t="s">
        <v>2032</v>
      </c>
      <c r="E7353"/>
      <c r="F7353"/>
      <c r="G7353" s="19" t="s">
        <v>2011</v>
      </c>
      <c r="H7353"/>
      <c r="I7353" s="19" t="s">
        <v>1786</v>
      </c>
    </row>
    <row r="7354" spans="1:9" x14ac:dyDescent="0.25">
      <c r="A7354" s="20" t="s">
        <v>2006</v>
      </c>
      <c r="B7354" s="20" t="s">
        <v>824</v>
      </c>
      <c r="C7354" s="20" t="s">
        <v>2</v>
      </c>
      <c r="D7354" t="s">
        <v>2033</v>
      </c>
      <c r="E7354"/>
      <c r="F7354"/>
      <c r="G7354" s="19" t="s">
        <v>2011</v>
      </c>
      <c r="H7354"/>
      <c r="I7354" s="19" t="s">
        <v>1786</v>
      </c>
    </row>
    <row r="7355" spans="1:9" x14ac:dyDescent="0.25">
      <c r="A7355" s="20" t="s">
        <v>2006</v>
      </c>
      <c r="B7355" s="20" t="s">
        <v>824</v>
      </c>
      <c r="C7355" s="20" t="s">
        <v>2</v>
      </c>
      <c r="D7355" t="s">
        <v>2034</v>
      </c>
      <c r="E7355"/>
      <c r="F7355"/>
      <c r="G7355" s="19" t="s">
        <v>2011</v>
      </c>
      <c r="H7355"/>
      <c r="I7355" s="19" t="s">
        <v>1787</v>
      </c>
    </row>
    <row r="7356" spans="1:9" x14ac:dyDescent="0.25">
      <c r="A7356" s="20" t="s">
        <v>2006</v>
      </c>
      <c r="B7356" s="20" t="s">
        <v>824</v>
      </c>
      <c r="C7356" s="20" t="s">
        <v>2</v>
      </c>
      <c r="D7356" t="s">
        <v>2035</v>
      </c>
      <c r="E7356"/>
      <c r="F7356"/>
      <c r="G7356" s="19" t="s">
        <v>2011</v>
      </c>
      <c r="H7356"/>
      <c r="I7356" s="19" t="s">
        <v>1786</v>
      </c>
    </row>
    <row r="7357" spans="1:9" x14ac:dyDescent="0.25">
      <c r="A7357" s="20" t="s">
        <v>2006</v>
      </c>
      <c r="B7357" s="20" t="s">
        <v>824</v>
      </c>
      <c r="C7357" s="20" t="s">
        <v>2</v>
      </c>
      <c r="D7357" t="s">
        <v>2036</v>
      </c>
      <c r="E7357"/>
      <c r="F7357"/>
      <c r="G7357" s="19" t="s">
        <v>2011</v>
      </c>
      <c r="H7357"/>
      <c r="I7357" s="19" t="s">
        <v>1786</v>
      </c>
    </row>
    <row r="7358" spans="1:9" x14ac:dyDescent="0.25">
      <c r="A7358" s="20" t="s">
        <v>2006</v>
      </c>
      <c r="B7358" s="20" t="s">
        <v>824</v>
      </c>
      <c r="C7358" s="20" t="s">
        <v>2</v>
      </c>
      <c r="D7358" t="s">
        <v>2037</v>
      </c>
      <c r="E7358"/>
      <c r="F7358"/>
      <c r="G7358" s="19" t="s">
        <v>2011</v>
      </c>
      <c r="H7358"/>
      <c r="I7358" s="19" t="s">
        <v>1786</v>
      </c>
    </row>
    <row r="7359" spans="1:9" x14ac:dyDescent="0.25">
      <c r="A7359" s="20" t="s">
        <v>2006</v>
      </c>
      <c r="B7359" s="20" t="s">
        <v>824</v>
      </c>
      <c r="C7359" s="20" t="s">
        <v>2</v>
      </c>
      <c r="D7359" t="s">
        <v>2038</v>
      </c>
      <c r="E7359"/>
      <c r="F7359"/>
      <c r="G7359" s="19" t="s">
        <v>2011</v>
      </c>
      <c r="H7359"/>
      <c r="I7359" s="19" t="s">
        <v>1786</v>
      </c>
    </row>
    <row r="7360" spans="1:9" x14ac:dyDescent="0.25">
      <c r="A7360" s="20" t="s">
        <v>2006</v>
      </c>
      <c r="B7360" s="20" t="s">
        <v>824</v>
      </c>
      <c r="C7360" s="20" t="s">
        <v>2</v>
      </c>
      <c r="D7360" t="s">
        <v>2039</v>
      </c>
      <c r="E7360"/>
      <c r="F7360"/>
      <c r="G7360" s="19" t="s">
        <v>2011</v>
      </c>
      <c r="H7360"/>
      <c r="I7360" s="19" t="s">
        <v>1786</v>
      </c>
    </row>
    <row r="7361" spans="1:9" x14ac:dyDescent="0.25">
      <c r="A7361" s="20" t="s">
        <v>2006</v>
      </c>
      <c r="B7361" s="20" t="s">
        <v>824</v>
      </c>
      <c r="C7361" s="20" t="s">
        <v>2</v>
      </c>
      <c r="D7361" t="s">
        <v>1335</v>
      </c>
      <c r="E7361"/>
      <c r="F7361"/>
      <c r="G7361" s="19" t="s">
        <v>1711</v>
      </c>
      <c r="H7361"/>
      <c r="I7361" s="19"/>
    </row>
    <row r="7362" spans="1:9" x14ac:dyDescent="0.25">
      <c r="A7362" s="20" t="s">
        <v>2006</v>
      </c>
      <c r="B7362" s="20" t="s">
        <v>824</v>
      </c>
      <c r="C7362" s="20" t="s">
        <v>7</v>
      </c>
      <c r="D7362" t="s">
        <v>1957</v>
      </c>
      <c r="E7362"/>
      <c r="F7362"/>
      <c r="G7362" s="19" t="s">
        <v>2007</v>
      </c>
      <c r="H7362"/>
      <c r="I7362" s="19"/>
    </row>
    <row r="7363" spans="1:9" x14ac:dyDescent="0.25">
      <c r="A7363" s="20" t="s">
        <v>2006</v>
      </c>
      <c r="B7363" s="20" t="s">
        <v>824</v>
      </c>
      <c r="C7363" s="20" t="s">
        <v>7</v>
      </c>
      <c r="D7363" t="s">
        <v>1958</v>
      </c>
      <c r="E7363"/>
      <c r="F7363"/>
      <c r="G7363" s="19"/>
      <c r="H7363"/>
      <c r="I7363" s="19"/>
    </row>
    <row r="7364" spans="1:9" x14ac:dyDescent="0.25">
      <c r="A7364" s="20" t="s">
        <v>2006</v>
      </c>
      <c r="B7364" s="20" t="s">
        <v>824</v>
      </c>
      <c r="C7364" s="20" t="s">
        <v>7</v>
      </c>
      <c r="D7364" t="s">
        <v>1959</v>
      </c>
      <c r="E7364"/>
      <c r="F7364"/>
      <c r="G7364" s="19"/>
      <c r="H7364"/>
      <c r="I7364" s="19"/>
    </row>
    <row r="7365" spans="1:9" x14ac:dyDescent="0.25">
      <c r="A7365" s="20" t="s">
        <v>2006</v>
      </c>
      <c r="B7365" s="20" t="s">
        <v>824</v>
      </c>
      <c r="C7365" s="20" t="s">
        <v>7</v>
      </c>
      <c r="D7365" t="s">
        <v>1960</v>
      </c>
      <c r="E7365"/>
      <c r="F7365"/>
      <c r="G7365" s="19"/>
      <c r="H7365"/>
      <c r="I7365" s="19"/>
    </row>
    <row r="7366" spans="1:9" x14ac:dyDescent="0.25">
      <c r="A7366" s="20" t="s">
        <v>2006</v>
      </c>
      <c r="B7366" s="20" t="s">
        <v>824</v>
      </c>
      <c r="C7366" s="20" t="s">
        <v>7</v>
      </c>
      <c r="D7366" t="s">
        <v>1961</v>
      </c>
      <c r="E7366"/>
      <c r="F7366"/>
      <c r="G7366" s="19"/>
      <c r="H7366"/>
      <c r="I7366" s="19"/>
    </row>
    <row r="7367" spans="1:9" x14ac:dyDescent="0.25">
      <c r="A7367" s="20" t="s">
        <v>2006</v>
      </c>
      <c r="B7367" s="20" t="s">
        <v>824</v>
      </c>
      <c r="C7367" s="20" t="s">
        <v>7</v>
      </c>
      <c r="D7367" t="s">
        <v>1962</v>
      </c>
      <c r="E7367"/>
      <c r="F7367"/>
      <c r="G7367" s="19"/>
      <c r="H7367"/>
      <c r="I7367" s="19"/>
    </row>
    <row r="7368" spans="1:9" x14ac:dyDescent="0.25">
      <c r="A7368" s="20" t="s">
        <v>2006</v>
      </c>
      <c r="B7368" s="20" t="s">
        <v>824</v>
      </c>
      <c r="C7368" s="20" t="s">
        <v>7</v>
      </c>
      <c r="D7368" t="s">
        <v>1963</v>
      </c>
      <c r="E7368"/>
      <c r="F7368"/>
      <c r="G7368" s="19"/>
      <c r="H7368"/>
      <c r="I7368" s="19"/>
    </row>
    <row r="7369" spans="1:9" x14ac:dyDescent="0.25">
      <c r="A7369" s="20" t="s">
        <v>2006</v>
      </c>
      <c r="B7369" s="20" t="s">
        <v>824</v>
      </c>
      <c r="C7369" s="20" t="s">
        <v>7</v>
      </c>
      <c r="D7369" t="s">
        <v>1964</v>
      </c>
      <c r="E7369"/>
      <c r="F7369"/>
      <c r="G7369" s="19"/>
      <c r="H7369"/>
      <c r="I7369" s="19"/>
    </row>
    <row r="7370" spans="1:9" x14ac:dyDescent="0.25">
      <c r="A7370" s="20" t="s">
        <v>2006</v>
      </c>
      <c r="B7370" s="20" t="s">
        <v>824</v>
      </c>
      <c r="C7370" s="20" t="s">
        <v>7</v>
      </c>
      <c r="D7370" t="s">
        <v>1965</v>
      </c>
      <c r="E7370"/>
      <c r="F7370"/>
      <c r="G7370" s="19"/>
      <c r="H7370"/>
      <c r="I7370" s="19"/>
    </row>
    <row r="7371" spans="1:9" x14ac:dyDescent="0.25">
      <c r="A7371" s="20" t="s">
        <v>2006</v>
      </c>
      <c r="B7371" s="20" t="s">
        <v>824</v>
      </c>
      <c r="C7371" s="20" t="s">
        <v>7</v>
      </c>
      <c r="D7371" t="s">
        <v>1966</v>
      </c>
      <c r="E7371"/>
      <c r="F7371"/>
      <c r="G7371" s="19"/>
      <c r="H7371"/>
      <c r="I7371" s="19"/>
    </row>
    <row r="7372" spans="1:9" x14ac:dyDescent="0.25">
      <c r="A7372" s="20" t="s">
        <v>2006</v>
      </c>
      <c r="B7372" s="20" t="s">
        <v>824</v>
      </c>
      <c r="C7372" s="20" t="s">
        <v>7</v>
      </c>
      <c r="D7372" t="s">
        <v>1967</v>
      </c>
      <c r="E7372"/>
      <c r="F7372"/>
      <c r="G7372" s="19"/>
      <c r="H7372"/>
      <c r="I7372" s="19"/>
    </row>
    <row r="7373" spans="1:9" x14ac:dyDescent="0.25">
      <c r="A7373" s="20" t="s">
        <v>2006</v>
      </c>
      <c r="B7373" s="20" t="s">
        <v>824</v>
      </c>
      <c r="C7373" s="20" t="s">
        <v>7</v>
      </c>
      <c r="D7373" t="s">
        <v>1968</v>
      </c>
      <c r="E7373"/>
      <c r="F7373"/>
      <c r="G7373" s="19"/>
      <c r="H7373"/>
      <c r="I7373" s="19"/>
    </row>
    <row r="7374" spans="1:9" x14ac:dyDescent="0.25">
      <c r="A7374" s="20" t="s">
        <v>2006</v>
      </c>
      <c r="B7374" s="20" t="s">
        <v>824</v>
      </c>
      <c r="C7374" s="20" t="s">
        <v>7</v>
      </c>
      <c r="D7374" t="s">
        <v>1969</v>
      </c>
      <c r="E7374"/>
      <c r="F7374"/>
      <c r="G7374" s="19"/>
      <c r="H7374"/>
      <c r="I7374" s="19"/>
    </row>
    <row r="7375" spans="1:9" x14ac:dyDescent="0.25">
      <c r="A7375" s="20" t="s">
        <v>2006</v>
      </c>
      <c r="B7375" s="20" t="s">
        <v>824</v>
      </c>
      <c r="C7375" s="20" t="s">
        <v>7</v>
      </c>
      <c r="D7375" t="s">
        <v>1970</v>
      </c>
      <c r="E7375"/>
      <c r="F7375"/>
      <c r="G7375" s="19"/>
      <c r="H7375"/>
      <c r="I7375" s="19"/>
    </row>
    <row r="7376" spans="1:9" x14ac:dyDescent="0.25">
      <c r="A7376" s="20" t="s">
        <v>2006</v>
      </c>
      <c r="B7376" s="20" t="s">
        <v>824</v>
      </c>
      <c r="C7376" s="20" t="s">
        <v>7</v>
      </c>
      <c r="D7376" t="s">
        <v>1971</v>
      </c>
      <c r="E7376"/>
      <c r="F7376"/>
      <c r="G7376" s="19" t="s">
        <v>2008</v>
      </c>
      <c r="H7376"/>
      <c r="I7376" s="19"/>
    </row>
    <row r="7377" spans="1:9" x14ac:dyDescent="0.25">
      <c r="A7377" s="20" t="s">
        <v>2006</v>
      </c>
      <c r="B7377" s="20" t="s">
        <v>824</v>
      </c>
      <c r="C7377" s="20" t="s">
        <v>7</v>
      </c>
      <c r="D7377" t="s">
        <v>1972</v>
      </c>
      <c r="E7377"/>
      <c r="F7377"/>
      <c r="G7377" s="19" t="s">
        <v>2009</v>
      </c>
      <c r="H7377"/>
      <c r="I7377" s="19"/>
    </row>
    <row r="7378" spans="1:9" x14ac:dyDescent="0.25">
      <c r="A7378" s="20" t="s">
        <v>2006</v>
      </c>
      <c r="B7378" s="20" t="s">
        <v>824</v>
      </c>
      <c r="C7378" s="20" t="s">
        <v>7</v>
      </c>
      <c r="D7378" t="s">
        <v>1973</v>
      </c>
      <c r="E7378"/>
      <c r="F7378"/>
      <c r="G7378" s="19"/>
      <c r="H7378"/>
      <c r="I7378" s="19"/>
    </row>
    <row r="7379" spans="1:9" x14ac:dyDescent="0.25">
      <c r="A7379" s="20" t="s">
        <v>2006</v>
      </c>
      <c r="B7379" s="20" t="s">
        <v>824</v>
      </c>
      <c r="C7379" s="20" t="s">
        <v>7</v>
      </c>
      <c r="D7379" t="s">
        <v>1974</v>
      </c>
      <c r="E7379"/>
      <c r="F7379"/>
      <c r="G7379" s="19"/>
      <c r="H7379"/>
      <c r="I7379" s="19"/>
    </row>
    <row r="7380" spans="1:9" x14ac:dyDescent="0.25">
      <c r="A7380" s="20" t="s">
        <v>2006</v>
      </c>
      <c r="B7380" s="20" t="s">
        <v>824</v>
      </c>
      <c r="C7380" s="20" t="s">
        <v>7</v>
      </c>
      <c r="D7380" t="s">
        <v>1975</v>
      </c>
      <c r="E7380"/>
      <c r="F7380"/>
      <c r="G7380" s="19"/>
      <c r="H7380"/>
      <c r="I7380" s="19"/>
    </row>
    <row r="7381" spans="1:9" x14ac:dyDescent="0.25">
      <c r="A7381" s="20" t="s">
        <v>2006</v>
      </c>
      <c r="B7381" s="20" t="s">
        <v>824</v>
      </c>
      <c r="C7381" s="20" t="s">
        <v>7</v>
      </c>
      <c r="D7381" t="s">
        <v>2013</v>
      </c>
      <c r="E7381"/>
      <c r="F7381"/>
      <c r="G7381" s="19"/>
      <c r="H7381"/>
      <c r="I7381" s="19"/>
    </row>
    <row r="7382" spans="1:9" x14ac:dyDescent="0.25">
      <c r="A7382" s="20" t="s">
        <v>2006</v>
      </c>
      <c r="B7382" s="20" t="s">
        <v>824</v>
      </c>
      <c r="C7382" s="20" t="s">
        <v>7</v>
      </c>
      <c r="D7382" t="s">
        <v>2014</v>
      </c>
      <c r="E7382"/>
      <c r="F7382"/>
      <c r="G7382" s="19"/>
      <c r="H7382"/>
      <c r="I7382" s="19"/>
    </row>
    <row r="7383" spans="1:9" x14ac:dyDescent="0.25">
      <c r="A7383" s="20" t="s">
        <v>2006</v>
      </c>
      <c r="B7383" s="20" t="s">
        <v>824</v>
      </c>
      <c r="C7383" s="20" t="s">
        <v>7</v>
      </c>
      <c r="D7383" t="s">
        <v>2015</v>
      </c>
      <c r="E7383"/>
      <c r="F7383"/>
      <c r="G7383" s="19"/>
      <c r="H7383"/>
      <c r="I7383" s="19"/>
    </row>
    <row r="7384" spans="1:9" x14ac:dyDescent="0.25">
      <c r="A7384" s="20" t="s">
        <v>2006</v>
      </c>
      <c r="B7384" s="20" t="s">
        <v>824</v>
      </c>
      <c r="C7384" s="20" t="s">
        <v>7</v>
      </c>
      <c r="D7384" t="s">
        <v>2016</v>
      </c>
      <c r="E7384"/>
      <c r="F7384"/>
      <c r="G7384" s="19"/>
      <c r="H7384"/>
      <c r="I7384" s="19"/>
    </row>
    <row r="7385" spans="1:9" x14ac:dyDescent="0.25">
      <c r="A7385" s="20" t="s">
        <v>2006</v>
      </c>
      <c r="B7385" s="20" t="s">
        <v>824</v>
      </c>
      <c r="C7385" s="20" t="s">
        <v>7</v>
      </c>
      <c r="D7385" t="s">
        <v>2017</v>
      </c>
      <c r="E7385"/>
      <c r="F7385"/>
      <c r="G7385" s="19" t="s">
        <v>2040</v>
      </c>
      <c r="H7385"/>
      <c r="I7385" s="19" t="s">
        <v>2049</v>
      </c>
    </row>
    <row r="7386" spans="1:9" x14ac:dyDescent="0.25">
      <c r="A7386" s="20" t="s">
        <v>2006</v>
      </c>
      <c r="B7386" s="20" t="s">
        <v>824</v>
      </c>
      <c r="C7386" s="20" t="s">
        <v>7</v>
      </c>
      <c r="D7386" t="s">
        <v>1976</v>
      </c>
      <c r="E7386"/>
      <c r="F7386"/>
      <c r="G7386" s="19"/>
      <c r="H7386"/>
      <c r="I7386" s="19"/>
    </row>
    <row r="7387" spans="1:9" x14ac:dyDescent="0.25">
      <c r="A7387" s="20" t="s">
        <v>2006</v>
      </c>
      <c r="B7387" s="20" t="s">
        <v>824</v>
      </c>
      <c r="C7387" s="20" t="s">
        <v>7</v>
      </c>
      <c r="D7387" t="s">
        <v>1977</v>
      </c>
      <c r="E7387"/>
      <c r="F7387"/>
      <c r="G7387" s="19"/>
      <c r="H7387"/>
      <c r="I7387" s="19"/>
    </row>
    <row r="7388" spans="1:9" x14ac:dyDescent="0.25">
      <c r="A7388" s="20" t="s">
        <v>2006</v>
      </c>
      <c r="B7388" s="20" t="s">
        <v>824</v>
      </c>
      <c r="C7388" s="20" t="s">
        <v>7</v>
      </c>
      <c r="D7388" t="s">
        <v>1978</v>
      </c>
      <c r="E7388"/>
      <c r="F7388"/>
      <c r="G7388" s="19"/>
      <c r="H7388"/>
      <c r="I7388" s="19"/>
    </row>
    <row r="7389" spans="1:9" x14ac:dyDescent="0.25">
      <c r="A7389" s="20" t="s">
        <v>2006</v>
      </c>
      <c r="B7389" s="20" t="s">
        <v>824</v>
      </c>
      <c r="C7389" s="20" t="s">
        <v>7</v>
      </c>
      <c r="D7389" t="s">
        <v>1979</v>
      </c>
      <c r="E7389"/>
      <c r="F7389"/>
      <c r="G7389" s="19"/>
      <c r="H7389"/>
      <c r="I7389" s="19"/>
    </row>
    <row r="7390" spans="1:9" x14ac:dyDescent="0.25">
      <c r="A7390" s="20" t="s">
        <v>2006</v>
      </c>
      <c r="B7390" s="20" t="s">
        <v>824</v>
      </c>
      <c r="C7390" s="20" t="s">
        <v>7</v>
      </c>
      <c r="D7390" t="s">
        <v>1980</v>
      </c>
      <c r="E7390"/>
      <c r="F7390"/>
      <c r="G7390" s="19"/>
      <c r="H7390"/>
      <c r="I7390" s="19"/>
    </row>
    <row r="7391" spans="1:9" x14ac:dyDescent="0.25">
      <c r="A7391" s="20" t="s">
        <v>2006</v>
      </c>
      <c r="B7391" s="20" t="s">
        <v>824</v>
      </c>
      <c r="C7391" s="20" t="s">
        <v>7</v>
      </c>
      <c r="D7391" t="s">
        <v>1981</v>
      </c>
      <c r="E7391"/>
      <c r="F7391"/>
      <c r="G7391" s="19"/>
      <c r="H7391"/>
      <c r="I7391" s="19"/>
    </row>
    <row r="7392" spans="1:9" x14ac:dyDescent="0.25">
      <c r="A7392" s="20" t="s">
        <v>2006</v>
      </c>
      <c r="B7392" s="20" t="s">
        <v>824</v>
      </c>
      <c r="C7392" s="20" t="s">
        <v>7</v>
      </c>
      <c r="D7392" t="s">
        <v>1982</v>
      </c>
      <c r="E7392"/>
      <c r="F7392"/>
      <c r="G7392" s="19"/>
      <c r="H7392"/>
      <c r="I7392" s="19"/>
    </row>
    <row r="7393" spans="1:9" x14ac:dyDescent="0.25">
      <c r="A7393" s="20" t="s">
        <v>2006</v>
      </c>
      <c r="B7393" s="20" t="s">
        <v>824</v>
      </c>
      <c r="C7393" s="20" t="s">
        <v>7</v>
      </c>
      <c r="D7393" t="s">
        <v>1983</v>
      </c>
      <c r="E7393"/>
      <c r="F7393"/>
      <c r="G7393" s="19"/>
      <c r="H7393"/>
      <c r="I7393" s="19"/>
    </row>
    <row r="7394" spans="1:9" x14ac:dyDescent="0.25">
      <c r="A7394" s="20" t="s">
        <v>2006</v>
      </c>
      <c r="B7394" s="20" t="s">
        <v>824</v>
      </c>
      <c r="C7394" s="20" t="s">
        <v>7</v>
      </c>
      <c r="D7394" t="s">
        <v>1984</v>
      </c>
      <c r="E7394"/>
      <c r="F7394"/>
      <c r="G7394" s="19"/>
      <c r="H7394"/>
      <c r="I7394" s="19"/>
    </row>
    <row r="7395" spans="1:9" x14ac:dyDescent="0.25">
      <c r="A7395" s="20" t="s">
        <v>2006</v>
      </c>
      <c r="B7395" s="20" t="s">
        <v>824</v>
      </c>
      <c r="C7395" s="20" t="s">
        <v>7</v>
      </c>
      <c r="D7395" t="s">
        <v>1985</v>
      </c>
      <c r="E7395"/>
      <c r="F7395"/>
      <c r="G7395" s="19"/>
      <c r="H7395"/>
      <c r="I7395" s="19"/>
    </row>
    <row r="7396" spans="1:9" x14ac:dyDescent="0.25">
      <c r="A7396" s="20" t="s">
        <v>2006</v>
      </c>
      <c r="B7396" s="20" t="s">
        <v>824</v>
      </c>
      <c r="C7396" s="20" t="s">
        <v>7</v>
      </c>
      <c r="D7396" t="s">
        <v>1986</v>
      </c>
      <c r="E7396"/>
      <c r="F7396"/>
      <c r="G7396" s="19"/>
      <c r="H7396"/>
      <c r="I7396" s="19"/>
    </row>
    <row r="7397" spans="1:9" x14ac:dyDescent="0.25">
      <c r="A7397" s="20" t="s">
        <v>2006</v>
      </c>
      <c r="B7397" s="20" t="s">
        <v>824</v>
      </c>
      <c r="C7397" s="20" t="s">
        <v>7</v>
      </c>
      <c r="D7397" t="s">
        <v>1987</v>
      </c>
      <c r="E7397"/>
      <c r="F7397"/>
      <c r="G7397" s="19"/>
      <c r="H7397"/>
      <c r="I7397" s="19"/>
    </row>
    <row r="7398" spans="1:9" x14ac:dyDescent="0.25">
      <c r="A7398" s="20" t="s">
        <v>2006</v>
      </c>
      <c r="B7398" s="20" t="s">
        <v>824</v>
      </c>
      <c r="C7398" s="20" t="s">
        <v>7</v>
      </c>
      <c r="D7398" t="s">
        <v>1988</v>
      </c>
      <c r="E7398"/>
      <c r="F7398"/>
      <c r="G7398" s="19"/>
      <c r="H7398"/>
      <c r="I7398" s="19"/>
    </row>
    <row r="7399" spans="1:9" x14ac:dyDescent="0.25">
      <c r="A7399" s="20" t="s">
        <v>2006</v>
      </c>
      <c r="B7399" s="20" t="s">
        <v>824</v>
      </c>
      <c r="C7399" s="20" t="s">
        <v>7</v>
      </c>
      <c r="D7399" t="s">
        <v>1989</v>
      </c>
      <c r="E7399"/>
      <c r="F7399"/>
      <c r="G7399" s="19"/>
      <c r="H7399"/>
      <c r="I7399" s="19"/>
    </row>
    <row r="7400" spans="1:9" x14ac:dyDescent="0.25">
      <c r="A7400" s="20" t="s">
        <v>2006</v>
      </c>
      <c r="B7400" s="20" t="s">
        <v>824</v>
      </c>
      <c r="C7400" s="20" t="s">
        <v>7</v>
      </c>
      <c r="D7400" t="s">
        <v>1990</v>
      </c>
      <c r="E7400"/>
      <c r="F7400"/>
      <c r="G7400" s="19"/>
      <c r="H7400"/>
      <c r="I7400" s="19"/>
    </row>
    <row r="7401" spans="1:9" x14ac:dyDescent="0.25">
      <c r="A7401" s="20" t="s">
        <v>2006</v>
      </c>
      <c r="B7401" s="20" t="s">
        <v>824</v>
      </c>
      <c r="C7401" s="20" t="s">
        <v>7</v>
      </c>
      <c r="D7401" t="s">
        <v>1993</v>
      </c>
      <c r="E7401"/>
      <c r="F7401"/>
      <c r="G7401" s="19"/>
      <c r="H7401"/>
      <c r="I7401" s="19"/>
    </row>
    <row r="7402" spans="1:9" x14ac:dyDescent="0.25">
      <c r="A7402" s="20" t="s">
        <v>2006</v>
      </c>
      <c r="B7402" s="20" t="s">
        <v>824</v>
      </c>
      <c r="C7402" s="20" t="s">
        <v>7</v>
      </c>
      <c r="D7402" t="s">
        <v>1994</v>
      </c>
      <c r="E7402"/>
      <c r="F7402"/>
      <c r="G7402" s="19"/>
      <c r="H7402"/>
      <c r="I7402" s="19"/>
    </row>
    <row r="7403" spans="1:9" x14ac:dyDescent="0.25">
      <c r="A7403" s="20" t="s">
        <v>2006</v>
      </c>
      <c r="B7403" s="20" t="s">
        <v>824</v>
      </c>
      <c r="C7403" s="20" t="s">
        <v>7</v>
      </c>
      <c r="D7403" t="s">
        <v>1995</v>
      </c>
      <c r="E7403"/>
      <c r="F7403"/>
      <c r="G7403" s="19"/>
      <c r="H7403"/>
      <c r="I7403" s="19"/>
    </row>
    <row r="7404" spans="1:9" x14ac:dyDescent="0.25">
      <c r="A7404" s="20" t="s">
        <v>2006</v>
      </c>
      <c r="B7404" s="20" t="s">
        <v>824</v>
      </c>
      <c r="C7404" s="20" t="s">
        <v>7</v>
      </c>
      <c r="D7404" t="s">
        <v>1996</v>
      </c>
      <c r="E7404"/>
      <c r="F7404"/>
      <c r="G7404" s="19"/>
      <c r="H7404"/>
      <c r="I7404" s="19"/>
    </row>
    <row r="7405" spans="1:9" x14ac:dyDescent="0.25">
      <c r="A7405" s="20" t="s">
        <v>2006</v>
      </c>
      <c r="B7405" s="20" t="s">
        <v>824</v>
      </c>
      <c r="C7405" s="20" t="s">
        <v>7</v>
      </c>
      <c r="D7405" t="s">
        <v>1997</v>
      </c>
      <c r="E7405"/>
      <c r="F7405"/>
      <c r="G7405" s="19"/>
      <c r="H7405"/>
      <c r="I7405" s="19"/>
    </row>
    <row r="7406" spans="1:9" x14ac:dyDescent="0.25">
      <c r="A7406" s="20" t="s">
        <v>2006</v>
      </c>
      <c r="B7406" s="20" t="s">
        <v>824</v>
      </c>
      <c r="C7406" s="20" t="s">
        <v>7</v>
      </c>
      <c r="D7406" t="s">
        <v>1998</v>
      </c>
      <c r="E7406"/>
      <c r="F7406"/>
      <c r="G7406" s="19"/>
      <c r="H7406"/>
      <c r="I7406" s="19"/>
    </row>
    <row r="7407" spans="1:9" x14ac:dyDescent="0.25">
      <c r="A7407" s="20" t="s">
        <v>2006</v>
      </c>
      <c r="B7407" s="20" t="s">
        <v>824</v>
      </c>
      <c r="C7407" s="20" t="s">
        <v>7</v>
      </c>
      <c r="D7407" t="s">
        <v>1999</v>
      </c>
      <c r="E7407"/>
      <c r="F7407"/>
      <c r="G7407" s="19" t="s">
        <v>2011</v>
      </c>
      <c r="H7407"/>
      <c r="I7407" s="19"/>
    </row>
    <row r="7408" spans="1:9" x14ac:dyDescent="0.25">
      <c r="A7408" s="20" t="s">
        <v>2006</v>
      </c>
      <c r="B7408" s="20" t="s">
        <v>824</v>
      </c>
      <c r="C7408" s="20" t="s">
        <v>7</v>
      </c>
      <c r="D7408" t="s">
        <v>2000</v>
      </c>
      <c r="E7408"/>
      <c r="F7408"/>
      <c r="G7408" s="19" t="s">
        <v>2011</v>
      </c>
      <c r="H7408"/>
      <c r="I7408" s="19"/>
    </row>
    <row r="7409" spans="1:9" x14ac:dyDescent="0.25">
      <c r="A7409" s="20" t="s">
        <v>2006</v>
      </c>
      <c r="B7409" s="20" t="s">
        <v>824</v>
      </c>
      <c r="C7409" s="20" t="s">
        <v>7</v>
      </c>
      <c r="D7409" t="s">
        <v>2001</v>
      </c>
      <c r="E7409"/>
      <c r="F7409"/>
      <c r="G7409" s="19"/>
      <c r="H7409"/>
      <c r="I7409" s="19"/>
    </row>
    <row r="7410" spans="1:9" x14ac:dyDescent="0.25">
      <c r="A7410" s="20" t="s">
        <v>2006</v>
      </c>
      <c r="B7410" s="20" t="s">
        <v>824</v>
      </c>
      <c r="C7410" s="20" t="s">
        <v>7</v>
      </c>
      <c r="D7410" t="s">
        <v>2002</v>
      </c>
      <c r="E7410"/>
      <c r="F7410"/>
      <c r="G7410" s="19"/>
      <c r="H7410"/>
      <c r="I7410" s="19"/>
    </row>
    <row r="7411" spans="1:9" x14ac:dyDescent="0.25">
      <c r="A7411" s="20" t="s">
        <v>2006</v>
      </c>
      <c r="B7411" s="20" t="s">
        <v>824</v>
      </c>
      <c r="C7411" s="20" t="s">
        <v>7</v>
      </c>
      <c r="D7411" t="s">
        <v>2003</v>
      </c>
      <c r="E7411"/>
      <c r="F7411"/>
      <c r="G7411" s="19"/>
      <c r="H7411"/>
      <c r="I7411" s="19"/>
    </row>
    <row r="7412" spans="1:9" x14ac:dyDescent="0.25">
      <c r="A7412" s="20" t="s">
        <v>2006</v>
      </c>
      <c r="B7412" s="20" t="s">
        <v>824</v>
      </c>
      <c r="C7412" s="20" t="s">
        <v>7</v>
      </c>
      <c r="D7412" t="s">
        <v>2004</v>
      </c>
      <c r="E7412"/>
      <c r="F7412"/>
      <c r="G7412" s="19"/>
      <c r="H7412"/>
      <c r="I7412" s="19"/>
    </row>
    <row r="7413" spans="1:9" x14ac:dyDescent="0.25">
      <c r="A7413" s="20" t="s">
        <v>2006</v>
      </c>
      <c r="B7413" s="20" t="s">
        <v>824</v>
      </c>
      <c r="C7413" s="20" t="s">
        <v>7</v>
      </c>
      <c r="D7413" t="s">
        <v>2005</v>
      </c>
      <c r="E7413"/>
      <c r="F7413"/>
      <c r="G7413" s="19" t="s">
        <v>2011</v>
      </c>
      <c r="H7413"/>
      <c r="I7413" s="19"/>
    </row>
    <row r="7414" spans="1:9" x14ac:dyDescent="0.25">
      <c r="A7414" s="20" t="s">
        <v>2006</v>
      </c>
      <c r="B7414" s="20" t="s">
        <v>824</v>
      </c>
      <c r="C7414" s="20" t="s">
        <v>7</v>
      </c>
      <c r="D7414" t="s">
        <v>2046</v>
      </c>
      <c r="E7414"/>
      <c r="F7414"/>
      <c r="G7414" s="19" t="s">
        <v>2010</v>
      </c>
      <c r="H7414" t="s">
        <v>101</v>
      </c>
      <c r="I7414" s="19">
        <f>65*2</f>
        <v>130</v>
      </c>
    </row>
    <row r="7415" spans="1:9" x14ac:dyDescent="0.25">
      <c r="A7415" s="20" t="s">
        <v>2006</v>
      </c>
      <c r="B7415" s="20" t="s">
        <v>824</v>
      </c>
      <c r="C7415" s="20" t="s">
        <v>7</v>
      </c>
      <c r="D7415" t="s">
        <v>2047</v>
      </c>
      <c r="E7415"/>
      <c r="F7415"/>
      <c r="G7415" s="19" t="s">
        <v>2010</v>
      </c>
      <c r="H7415" t="s">
        <v>101</v>
      </c>
      <c r="I7415" s="19">
        <v>25</v>
      </c>
    </row>
    <row r="7416" spans="1:9" x14ac:dyDescent="0.25">
      <c r="A7416" s="20" t="s">
        <v>2006</v>
      </c>
      <c r="B7416" s="20" t="s">
        <v>824</v>
      </c>
      <c r="C7416" s="20" t="s">
        <v>7</v>
      </c>
      <c r="D7416" t="s">
        <v>2048</v>
      </c>
      <c r="E7416"/>
      <c r="F7416"/>
      <c r="G7416" s="19" t="s">
        <v>968</v>
      </c>
      <c r="H7416" t="s">
        <v>101</v>
      </c>
      <c r="I7416" s="19">
        <v>400</v>
      </c>
    </row>
    <row r="7417" spans="1:9" x14ac:dyDescent="0.25">
      <c r="A7417" s="20" t="s">
        <v>2006</v>
      </c>
      <c r="B7417" s="20" t="s">
        <v>824</v>
      </c>
      <c r="C7417" s="20" t="s">
        <v>7</v>
      </c>
      <c r="D7417" t="s">
        <v>2018</v>
      </c>
      <c r="E7417"/>
      <c r="F7417"/>
      <c r="G7417" s="19" t="s">
        <v>2041</v>
      </c>
      <c r="H7417" t="s">
        <v>101</v>
      </c>
      <c r="I7417" s="19">
        <v>270</v>
      </c>
    </row>
    <row r="7418" spans="1:9" x14ac:dyDescent="0.25">
      <c r="A7418" s="20" t="s">
        <v>2006</v>
      </c>
      <c r="B7418" s="20" t="s">
        <v>824</v>
      </c>
      <c r="C7418" s="20" t="s">
        <v>7</v>
      </c>
      <c r="D7418" t="s">
        <v>2019</v>
      </c>
      <c r="E7418"/>
      <c r="F7418"/>
      <c r="G7418" s="19" t="s">
        <v>2011</v>
      </c>
      <c r="H7418"/>
      <c r="I7418" s="19" t="s">
        <v>1786</v>
      </c>
    </row>
    <row r="7419" spans="1:9" x14ac:dyDescent="0.25">
      <c r="A7419" s="20" t="s">
        <v>2006</v>
      </c>
      <c r="B7419" s="20" t="s">
        <v>824</v>
      </c>
      <c r="C7419" s="20" t="s">
        <v>7</v>
      </c>
      <c r="D7419" t="s">
        <v>2020</v>
      </c>
      <c r="E7419"/>
      <c r="F7419"/>
      <c r="G7419" s="19" t="s">
        <v>2011</v>
      </c>
      <c r="H7419"/>
      <c r="I7419" s="19" t="s">
        <v>1786</v>
      </c>
    </row>
    <row r="7420" spans="1:9" x14ac:dyDescent="0.25">
      <c r="A7420" s="20" t="s">
        <v>2006</v>
      </c>
      <c r="B7420" s="20" t="s">
        <v>824</v>
      </c>
      <c r="C7420" s="20" t="s">
        <v>7</v>
      </c>
      <c r="D7420" t="s">
        <v>2021</v>
      </c>
      <c r="E7420"/>
      <c r="F7420"/>
      <c r="G7420" s="19" t="s">
        <v>2011</v>
      </c>
      <c r="H7420"/>
      <c r="I7420" s="19" t="s">
        <v>1786</v>
      </c>
    </row>
    <row r="7421" spans="1:9" x14ac:dyDescent="0.25">
      <c r="A7421" s="20" t="s">
        <v>2006</v>
      </c>
      <c r="B7421" s="20" t="s">
        <v>824</v>
      </c>
      <c r="C7421" s="20" t="s">
        <v>7</v>
      </c>
      <c r="D7421" t="s">
        <v>2022</v>
      </c>
      <c r="E7421"/>
      <c r="F7421"/>
      <c r="G7421" s="19" t="s">
        <v>2011</v>
      </c>
      <c r="H7421"/>
      <c r="I7421" s="19" t="s">
        <v>2042</v>
      </c>
    </row>
    <row r="7422" spans="1:9" x14ac:dyDescent="0.25">
      <c r="A7422" s="20" t="s">
        <v>2006</v>
      </c>
      <c r="B7422" s="20" t="s">
        <v>824</v>
      </c>
      <c r="C7422" s="20" t="s">
        <v>7</v>
      </c>
      <c r="D7422" t="s">
        <v>2023</v>
      </c>
      <c r="E7422"/>
      <c r="F7422"/>
      <c r="G7422" s="19" t="s">
        <v>2011</v>
      </c>
      <c r="H7422"/>
      <c r="I7422" s="19" t="s">
        <v>1788</v>
      </c>
    </row>
    <row r="7423" spans="1:9" x14ac:dyDescent="0.25">
      <c r="A7423" s="20" t="s">
        <v>2006</v>
      </c>
      <c r="B7423" s="20" t="s">
        <v>824</v>
      </c>
      <c r="C7423" s="20" t="s">
        <v>7</v>
      </c>
      <c r="D7423" t="s">
        <v>2024</v>
      </c>
      <c r="E7423"/>
      <c r="F7423"/>
      <c r="G7423" s="19" t="s">
        <v>2011</v>
      </c>
      <c r="H7423"/>
      <c r="I7423" s="19" t="s">
        <v>1786</v>
      </c>
    </row>
    <row r="7424" spans="1:9" x14ac:dyDescent="0.25">
      <c r="A7424" s="20" t="s">
        <v>2006</v>
      </c>
      <c r="B7424" s="20" t="s">
        <v>824</v>
      </c>
      <c r="C7424" s="20" t="s">
        <v>7</v>
      </c>
      <c r="D7424" t="s">
        <v>2025</v>
      </c>
      <c r="E7424"/>
      <c r="F7424"/>
      <c r="G7424" s="19" t="s">
        <v>2011</v>
      </c>
      <c r="H7424"/>
      <c r="I7424" s="19" t="s">
        <v>1879</v>
      </c>
    </row>
    <row r="7425" spans="1:9" x14ac:dyDescent="0.25">
      <c r="A7425" s="20" t="s">
        <v>2006</v>
      </c>
      <c r="B7425" s="20" t="s">
        <v>824</v>
      </c>
      <c r="C7425" s="20" t="s">
        <v>7</v>
      </c>
      <c r="D7425" t="s">
        <v>2026</v>
      </c>
      <c r="E7425"/>
      <c r="F7425"/>
      <c r="G7425" s="19" t="s">
        <v>2011</v>
      </c>
      <c r="H7425"/>
      <c r="I7425" s="19" t="s">
        <v>1788</v>
      </c>
    </row>
    <row r="7426" spans="1:9" x14ac:dyDescent="0.25">
      <c r="A7426" s="20" t="s">
        <v>2006</v>
      </c>
      <c r="B7426" s="20" t="s">
        <v>824</v>
      </c>
      <c r="C7426" s="20" t="s">
        <v>7</v>
      </c>
      <c r="D7426" t="s">
        <v>2027</v>
      </c>
      <c r="E7426"/>
      <c r="F7426"/>
      <c r="G7426" s="19" t="s">
        <v>2011</v>
      </c>
      <c r="H7426"/>
      <c r="I7426" s="19" t="s">
        <v>2043</v>
      </c>
    </row>
    <row r="7427" spans="1:9" x14ac:dyDescent="0.25">
      <c r="A7427" s="20" t="s">
        <v>2006</v>
      </c>
      <c r="B7427" s="20" t="s">
        <v>824</v>
      </c>
      <c r="C7427" s="20" t="s">
        <v>7</v>
      </c>
      <c r="D7427" t="s">
        <v>2028</v>
      </c>
      <c r="E7427"/>
      <c r="F7427"/>
      <c r="G7427" s="19" t="s">
        <v>2011</v>
      </c>
      <c r="H7427"/>
      <c r="I7427" s="19" t="s">
        <v>1879</v>
      </c>
    </row>
    <row r="7428" spans="1:9" x14ac:dyDescent="0.25">
      <c r="A7428" s="20" t="s">
        <v>2006</v>
      </c>
      <c r="B7428" s="20" t="s">
        <v>824</v>
      </c>
      <c r="C7428" s="20" t="s">
        <v>7</v>
      </c>
      <c r="D7428" t="s">
        <v>2029</v>
      </c>
      <c r="E7428"/>
      <c r="F7428"/>
      <c r="G7428" s="19" t="s">
        <v>2011</v>
      </c>
      <c r="H7428"/>
      <c r="I7428" s="19" t="s">
        <v>2044</v>
      </c>
    </row>
    <row r="7429" spans="1:9" x14ac:dyDescent="0.25">
      <c r="A7429" s="20" t="s">
        <v>2006</v>
      </c>
      <c r="B7429" s="20" t="s">
        <v>824</v>
      </c>
      <c r="C7429" s="20" t="s">
        <v>7</v>
      </c>
      <c r="D7429" t="s">
        <v>2030</v>
      </c>
      <c r="E7429"/>
      <c r="F7429"/>
      <c r="G7429" s="19" t="s">
        <v>2011</v>
      </c>
      <c r="H7429"/>
      <c r="I7429" s="19" t="s">
        <v>2045</v>
      </c>
    </row>
    <row r="7430" spans="1:9" x14ac:dyDescent="0.25">
      <c r="A7430" s="20" t="s">
        <v>2006</v>
      </c>
      <c r="B7430" s="20" t="s">
        <v>824</v>
      </c>
      <c r="C7430" s="20" t="s">
        <v>7</v>
      </c>
      <c r="D7430" t="s">
        <v>2031</v>
      </c>
      <c r="E7430"/>
      <c r="F7430"/>
      <c r="G7430" s="19" t="s">
        <v>2011</v>
      </c>
      <c r="H7430"/>
      <c r="I7430" s="19" t="s">
        <v>1786</v>
      </c>
    </row>
    <row r="7431" spans="1:9" x14ac:dyDescent="0.25">
      <c r="A7431" s="20" t="s">
        <v>2006</v>
      </c>
      <c r="B7431" s="20" t="s">
        <v>824</v>
      </c>
      <c r="C7431" s="20" t="s">
        <v>7</v>
      </c>
      <c r="D7431" t="s">
        <v>2032</v>
      </c>
      <c r="E7431"/>
      <c r="F7431"/>
      <c r="G7431" s="19" t="s">
        <v>2011</v>
      </c>
      <c r="H7431"/>
      <c r="I7431" s="19" t="s">
        <v>1786</v>
      </c>
    </row>
    <row r="7432" spans="1:9" x14ac:dyDescent="0.25">
      <c r="A7432" s="20" t="s">
        <v>2006</v>
      </c>
      <c r="B7432" s="20" t="s">
        <v>824</v>
      </c>
      <c r="C7432" s="20" t="s">
        <v>7</v>
      </c>
      <c r="D7432" t="s">
        <v>2033</v>
      </c>
      <c r="E7432"/>
      <c r="F7432"/>
      <c r="G7432" s="19" t="s">
        <v>2011</v>
      </c>
      <c r="H7432"/>
      <c r="I7432" s="19" t="s">
        <v>1786</v>
      </c>
    </row>
    <row r="7433" spans="1:9" x14ac:dyDescent="0.25">
      <c r="A7433" s="20" t="s">
        <v>2006</v>
      </c>
      <c r="B7433" s="20" t="s">
        <v>824</v>
      </c>
      <c r="C7433" s="20" t="s">
        <v>7</v>
      </c>
      <c r="D7433" t="s">
        <v>2034</v>
      </c>
      <c r="E7433"/>
      <c r="F7433"/>
      <c r="G7433" s="19" t="s">
        <v>2011</v>
      </c>
      <c r="H7433"/>
      <c r="I7433" s="19" t="s">
        <v>1787</v>
      </c>
    </row>
    <row r="7434" spans="1:9" x14ac:dyDescent="0.25">
      <c r="A7434" s="20" t="s">
        <v>2006</v>
      </c>
      <c r="B7434" s="20" t="s">
        <v>824</v>
      </c>
      <c r="C7434" s="20" t="s">
        <v>7</v>
      </c>
      <c r="D7434" t="s">
        <v>2035</v>
      </c>
      <c r="E7434"/>
      <c r="F7434"/>
      <c r="G7434" s="19" t="s">
        <v>2011</v>
      </c>
      <c r="H7434"/>
      <c r="I7434" s="19" t="s">
        <v>1786</v>
      </c>
    </row>
    <row r="7435" spans="1:9" x14ac:dyDescent="0.25">
      <c r="A7435" s="20" t="s">
        <v>2006</v>
      </c>
      <c r="B7435" s="20" t="s">
        <v>824</v>
      </c>
      <c r="C7435" s="20" t="s">
        <v>7</v>
      </c>
      <c r="D7435" t="s">
        <v>2036</v>
      </c>
      <c r="E7435"/>
      <c r="F7435"/>
      <c r="G7435" s="19" t="s">
        <v>2011</v>
      </c>
      <c r="H7435"/>
      <c r="I7435" s="19" t="s">
        <v>1786</v>
      </c>
    </row>
    <row r="7436" spans="1:9" x14ac:dyDescent="0.25">
      <c r="A7436" s="20" t="s">
        <v>2006</v>
      </c>
      <c r="B7436" s="20" t="s">
        <v>824</v>
      </c>
      <c r="C7436" s="20" t="s">
        <v>7</v>
      </c>
      <c r="D7436" t="s">
        <v>2037</v>
      </c>
      <c r="E7436"/>
      <c r="F7436"/>
      <c r="G7436" s="19" t="s">
        <v>2011</v>
      </c>
      <c r="H7436"/>
      <c r="I7436" s="19" t="s">
        <v>1786</v>
      </c>
    </row>
    <row r="7437" spans="1:9" x14ac:dyDescent="0.25">
      <c r="A7437" s="20" t="s">
        <v>2006</v>
      </c>
      <c r="B7437" s="20" t="s">
        <v>824</v>
      </c>
      <c r="C7437" s="20" t="s">
        <v>7</v>
      </c>
      <c r="D7437" t="s">
        <v>2038</v>
      </c>
      <c r="E7437"/>
      <c r="F7437"/>
      <c r="G7437" s="19" t="s">
        <v>2011</v>
      </c>
      <c r="H7437"/>
      <c r="I7437" s="19" t="s">
        <v>1786</v>
      </c>
    </row>
    <row r="7438" spans="1:9" x14ac:dyDescent="0.25">
      <c r="A7438" s="20" t="s">
        <v>2006</v>
      </c>
      <c r="B7438" s="20" t="s">
        <v>824</v>
      </c>
      <c r="C7438" s="20" t="s">
        <v>7</v>
      </c>
      <c r="D7438" t="s">
        <v>2039</v>
      </c>
      <c r="E7438"/>
      <c r="F7438"/>
      <c r="G7438" s="19" t="s">
        <v>2011</v>
      </c>
      <c r="H7438"/>
      <c r="I7438" s="19" t="s">
        <v>1786</v>
      </c>
    </row>
    <row r="7439" spans="1:9" x14ac:dyDescent="0.25">
      <c r="A7439" s="20" t="s">
        <v>2006</v>
      </c>
      <c r="B7439" s="20" t="s">
        <v>824</v>
      </c>
      <c r="C7439" s="20" t="s">
        <v>7</v>
      </c>
      <c r="D7439" t="s">
        <v>1335</v>
      </c>
      <c r="E7439"/>
      <c r="F7439"/>
      <c r="G7439" s="19" t="s">
        <v>1711</v>
      </c>
      <c r="H7439"/>
      <c r="I7439" s="19"/>
    </row>
    <row r="7440" spans="1:9" x14ac:dyDescent="0.25">
      <c r="A7440" s="20" t="s">
        <v>1028</v>
      </c>
      <c r="B7440" s="20" t="s">
        <v>656</v>
      </c>
      <c r="C7440" s="20" t="s">
        <v>6</v>
      </c>
      <c r="D7440" t="s">
        <v>2050</v>
      </c>
      <c r="E7440"/>
      <c r="F7440"/>
      <c r="G7440" s="19"/>
      <c r="H7440"/>
      <c r="I7440" s="20"/>
    </row>
    <row r="7441" spans="1:9" x14ac:dyDescent="0.25">
      <c r="A7441" s="20" t="s">
        <v>1028</v>
      </c>
      <c r="B7441" s="20" t="s">
        <v>656</v>
      </c>
      <c r="C7441" s="20" t="s">
        <v>6</v>
      </c>
      <c r="D7441" t="s">
        <v>2051</v>
      </c>
      <c r="E7441"/>
      <c r="F7441"/>
      <c r="G7441" s="19"/>
      <c r="H7441"/>
      <c r="I7441" s="20"/>
    </row>
    <row r="7442" spans="1:9" x14ac:dyDescent="0.25">
      <c r="A7442" s="20" t="s">
        <v>1028</v>
      </c>
      <c r="B7442" s="20" t="s">
        <v>656</v>
      </c>
      <c r="C7442" s="20" t="s">
        <v>6</v>
      </c>
      <c r="D7442" t="s">
        <v>2052</v>
      </c>
      <c r="E7442"/>
      <c r="F7442"/>
      <c r="G7442" s="19"/>
      <c r="H7442"/>
      <c r="I7442" s="20"/>
    </row>
    <row r="7443" spans="1:9" x14ac:dyDescent="0.25">
      <c r="A7443" s="20" t="s">
        <v>1028</v>
      </c>
      <c r="B7443" s="20" t="s">
        <v>656</v>
      </c>
      <c r="C7443" s="20" t="s">
        <v>6</v>
      </c>
      <c r="D7443" t="s">
        <v>2053</v>
      </c>
      <c r="E7443"/>
      <c r="F7443"/>
      <c r="G7443" s="19"/>
      <c r="H7443"/>
      <c r="I7443" s="20"/>
    </row>
    <row r="7444" spans="1:9" x14ac:dyDescent="0.25">
      <c r="A7444" s="20" t="s">
        <v>1028</v>
      </c>
      <c r="B7444" s="20" t="s">
        <v>656</v>
      </c>
      <c r="C7444" s="20" t="s">
        <v>6</v>
      </c>
      <c r="D7444" t="s">
        <v>2054</v>
      </c>
      <c r="E7444"/>
      <c r="F7444"/>
      <c r="G7444" s="19"/>
      <c r="H7444"/>
      <c r="I7444" s="20"/>
    </row>
    <row r="7445" spans="1:9" x14ac:dyDescent="0.25">
      <c r="A7445" s="20" t="s">
        <v>1028</v>
      </c>
      <c r="B7445" s="20" t="s">
        <v>656</v>
      </c>
      <c r="C7445" s="20" t="s">
        <v>6</v>
      </c>
      <c r="D7445" t="s">
        <v>1650</v>
      </c>
      <c r="E7445"/>
      <c r="F7445"/>
      <c r="G7445" s="19"/>
      <c r="H7445"/>
      <c r="I7445" s="20"/>
    </row>
    <row r="7446" spans="1:9" x14ac:dyDescent="0.25">
      <c r="A7446" s="20" t="s">
        <v>1028</v>
      </c>
      <c r="B7446" s="20" t="s">
        <v>656</v>
      </c>
      <c r="C7446" s="20" t="s">
        <v>6</v>
      </c>
      <c r="D7446" t="s">
        <v>1651</v>
      </c>
      <c r="E7446"/>
      <c r="F7446"/>
      <c r="G7446" s="19"/>
      <c r="H7446"/>
      <c r="I7446" s="20"/>
    </row>
    <row r="7447" spans="1:9" x14ac:dyDescent="0.25">
      <c r="A7447" s="20" t="s">
        <v>1028</v>
      </c>
      <c r="B7447" s="20" t="s">
        <v>656</v>
      </c>
      <c r="C7447" s="20" t="s">
        <v>6</v>
      </c>
      <c r="D7447" t="s">
        <v>2055</v>
      </c>
      <c r="E7447"/>
      <c r="F7447"/>
      <c r="G7447" s="19"/>
      <c r="H7447"/>
      <c r="I7447" s="20"/>
    </row>
    <row r="7448" spans="1:9" x14ac:dyDescent="0.25">
      <c r="A7448" s="20" t="s">
        <v>1028</v>
      </c>
      <c r="B7448" s="20" t="s">
        <v>656</v>
      </c>
      <c r="C7448" s="20" t="s">
        <v>6</v>
      </c>
      <c r="D7448" t="s">
        <v>2056</v>
      </c>
      <c r="E7448"/>
      <c r="F7448"/>
      <c r="G7448" s="19"/>
      <c r="H7448"/>
      <c r="I7448" s="20"/>
    </row>
    <row r="7449" spans="1:9" x14ac:dyDescent="0.25">
      <c r="A7449" s="20" t="s">
        <v>1028</v>
      </c>
      <c r="B7449" s="20" t="s">
        <v>656</v>
      </c>
      <c r="C7449" s="20" t="s">
        <v>6</v>
      </c>
      <c r="D7449" t="s">
        <v>1652</v>
      </c>
      <c r="E7449"/>
      <c r="F7449"/>
      <c r="G7449" s="19" t="s">
        <v>2079</v>
      </c>
      <c r="H7449"/>
      <c r="I7449" s="20"/>
    </row>
    <row r="7450" spans="1:9" x14ac:dyDescent="0.25">
      <c r="A7450" s="20" t="s">
        <v>1028</v>
      </c>
      <c r="B7450" s="20" t="s">
        <v>656</v>
      </c>
      <c r="C7450" s="20" t="s">
        <v>6</v>
      </c>
      <c r="D7450" t="s">
        <v>1653</v>
      </c>
      <c r="E7450"/>
      <c r="F7450"/>
      <c r="G7450" s="19" t="s">
        <v>1683</v>
      </c>
      <c r="H7450"/>
      <c r="I7450" s="20"/>
    </row>
    <row r="7451" spans="1:9" x14ac:dyDescent="0.25">
      <c r="A7451" s="20" t="s">
        <v>1028</v>
      </c>
      <c r="B7451" s="20" t="s">
        <v>656</v>
      </c>
      <c r="C7451" s="20" t="s">
        <v>6</v>
      </c>
      <c r="D7451" t="s">
        <v>2057</v>
      </c>
      <c r="E7451"/>
      <c r="F7451"/>
      <c r="G7451" s="19"/>
      <c r="H7451"/>
      <c r="I7451" s="20"/>
    </row>
    <row r="7452" spans="1:9" x14ac:dyDescent="0.25">
      <c r="A7452" s="20" t="s">
        <v>1028</v>
      </c>
      <c r="B7452" s="20" t="s">
        <v>656</v>
      </c>
      <c r="C7452" s="20" t="s">
        <v>6</v>
      </c>
      <c r="D7452" t="s">
        <v>2058</v>
      </c>
      <c r="E7452"/>
      <c r="F7452"/>
      <c r="G7452" s="19" t="s">
        <v>2080</v>
      </c>
      <c r="H7452"/>
      <c r="I7452" s="20"/>
    </row>
    <row r="7453" spans="1:9" x14ac:dyDescent="0.25">
      <c r="A7453" s="20" t="s">
        <v>1028</v>
      </c>
      <c r="B7453" s="20" t="s">
        <v>656</v>
      </c>
      <c r="C7453" s="20" t="s">
        <v>6</v>
      </c>
      <c r="D7453" t="s">
        <v>2059</v>
      </c>
      <c r="E7453"/>
      <c r="F7453"/>
      <c r="G7453" s="19" t="s">
        <v>2081</v>
      </c>
      <c r="H7453"/>
      <c r="I7453" s="20"/>
    </row>
    <row r="7454" spans="1:9" x14ac:dyDescent="0.25">
      <c r="A7454" s="20" t="s">
        <v>1028</v>
      </c>
      <c r="B7454" s="20" t="s">
        <v>656</v>
      </c>
      <c r="C7454" s="20" t="s">
        <v>6</v>
      </c>
      <c r="D7454" t="s">
        <v>2060</v>
      </c>
      <c r="E7454"/>
      <c r="F7454"/>
      <c r="G7454" s="19"/>
      <c r="H7454"/>
      <c r="I7454" s="20"/>
    </row>
    <row r="7455" spans="1:9" x14ac:dyDescent="0.25">
      <c r="A7455" s="20" t="s">
        <v>1028</v>
      </c>
      <c r="B7455" s="20" t="s">
        <v>656</v>
      </c>
      <c r="C7455" s="20" t="s">
        <v>6</v>
      </c>
      <c r="D7455" t="s">
        <v>1658</v>
      </c>
      <c r="E7455"/>
      <c r="F7455"/>
      <c r="G7455" s="19" t="s">
        <v>1043</v>
      </c>
      <c r="H7455"/>
      <c r="I7455" s="20"/>
    </row>
    <row r="7456" spans="1:9" x14ac:dyDescent="0.25">
      <c r="A7456" s="20" t="s">
        <v>1028</v>
      </c>
      <c r="B7456" s="20" t="s">
        <v>656</v>
      </c>
      <c r="C7456" s="20" t="s">
        <v>6</v>
      </c>
      <c r="D7456" t="s">
        <v>2061</v>
      </c>
      <c r="E7456"/>
      <c r="F7456"/>
      <c r="G7456" s="19"/>
      <c r="H7456"/>
      <c r="I7456" s="20"/>
    </row>
    <row r="7457" spans="1:9" x14ac:dyDescent="0.25">
      <c r="A7457" s="20" t="s">
        <v>1028</v>
      </c>
      <c r="B7457" s="20" t="s">
        <v>656</v>
      </c>
      <c r="C7457" s="20" t="s">
        <v>6</v>
      </c>
      <c r="D7457" t="s">
        <v>1661</v>
      </c>
      <c r="E7457"/>
      <c r="F7457"/>
      <c r="G7457" s="19"/>
      <c r="H7457"/>
      <c r="I7457" s="20"/>
    </row>
    <row r="7458" spans="1:9" x14ac:dyDescent="0.25">
      <c r="A7458" s="20" t="s">
        <v>1028</v>
      </c>
      <c r="B7458" s="20" t="s">
        <v>656</v>
      </c>
      <c r="C7458" s="20" t="s">
        <v>6</v>
      </c>
      <c r="D7458" t="s">
        <v>1465</v>
      </c>
      <c r="E7458"/>
      <c r="F7458"/>
      <c r="G7458" s="19"/>
      <c r="H7458"/>
      <c r="I7458" s="20"/>
    </row>
    <row r="7459" spans="1:9" x14ac:dyDescent="0.25">
      <c r="A7459" s="20" t="s">
        <v>1028</v>
      </c>
      <c r="B7459" s="20" t="s">
        <v>656</v>
      </c>
      <c r="C7459" s="20" t="s">
        <v>6</v>
      </c>
      <c r="D7459" t="s">
        <v>2062</v>
      </c>
      <c r="E7459"/>
      <c r="F7459"/>
      <c r="G7459" s="19"/>
      <c r="H7459"/>
      <c r="I7459" s="20"/>
    </row>
    <row r="7460" spans="1:9" x14ac:dyDescent="0.25">
      <c r="A7460" s="20" t="s">
        <v>1028</v>
      </c>
      <c r="B7460" s="20" t="s">
        <v>656</v>
      </c>
      <c r="C7460" s="20" t="s">
        <v>6</v>
      </c>
      <c r="D7460" t="s">
        <v>2063</v>
      </c>
      <c r="E7460"/>
      <c r="F7460"/>
      <c r="G7460" s="19"/>
      <c r="H7460"/>
      <c r="I7460" s="20"/>
    </row>
    <row r="7461" spans="1:9" x14ac:dyDescent="0.25">
      <c r="A7461" s="20" t="s">
        <v>1028</v>
      </c>
      <c r="B7461" s="20" t="s">
        <v>656</v>
      </c>
      <c r="C7461" s="20" t="s">
        <v>6</v>
      </c>
      <c r="D7461" t="s">
        <v>2064</v>
      </c>
      <c r="E7461"/>
      <c r="F7461"/>
      <c r="G7461" s="19"/>
      <c r="H7461"/>
      <c r="I7461" s="20"/>
    </row>
    <row r="7462" spans="1:9" x14ac:dyDescent="0.25">
      <c r="A7462" s="20" t="s">
        <v>1028</v>
      </c>
      <c r="B7462" s="20" t="s">
        <v>656</v>
      </c>
      <c r="C7462" s="20" t="s">
        <v>6</v>
      </c>
      <c r="D7462" t="s">
        <v>2065</v>
      </c>
      <c r="E7462"/>
      <c r="F7462"/>
      <c r="G7462" s="19"/>
      <c r="H7462"/>
      <c r="I7462" s="20"/>
    </row>
    <row r="7463" spans="1:9" x14ac:dyDescent="0.25">
      <c r="A7463" s="20" t="s">
        <v>1028</v>
      </c>
      <c r="B7463" s="20" t="s">
        <v>656</v>
      </c>
      <c r="C7463" s="20" t="s">
        <v>6</v>
      </c>
      <c r="D7463" t="s">
        <v>2066</v>
      </c>
      <c r="E7463"/>
      <c r="F7463"/>
      <c r="G7463" s="19"/>
      <c r="H7463"/>
      <c r="I7463" s="20"/>
    </row>
    <row r="7464" spans="1:9" x14ac:dyDescent="0.25">
      <c r="A7464" s="20" t="s">
        <v>1028</v>
      </c>
      <c r="B7464" s="20" t="s">
        <v>656</v>
      </c>
      <c r="C7464" s="20" t="s">
        <v>6</v>
      </c>
      <c r="D7464" t="s">
        <v>2067</v>
      </c>
      <c r="E7464"/>
      <c r="F7464"/>
      <c r="G7464" s="19" t="s">
        <v>1771</v>
      </c>
      <c r="H7464"/>
      <c r="I7464" s="20"/>
    </row>
    <row r="7465" spans="1:9" x14ac:dyDescent="0.25">
      <c r="A7465" s="20" t="s">
        <v>1028</v>
      </c>
      <c r="B7465" s="20" t="s">
        <v>656</v>
      </c>
      <c r="C7465" s="20" t="s">
        <v>6</v>
      </c>
      <c r="D7465" t="s">
        <v>2068</v>
      </c>
      <c r="E7465"/>
      <c r="F7465"/>
      <c r="G7465" s="19" t="s">
        <v>1027</v>
      </c>
      <c r="H7465"/>
      <c r="I7465" s="20"/>
    </row>
    <row r="7466" spans="1:9" x14ac:dyDescent="0.25">
      <c r="A7466" s="20" t="s">
        <v>1028</v>
      </c>
      <c r="B7466" s="20" t="s">
        <v>656</v>
      </c>
      <c r="C7466" s="20" t="s">
        <v>6</v>
      </c>
      <c r="D7466" t="s">
        <v>2069</v>
      </c>
      <c r="E7466"/>
      <c r="F7466"/>
      <c r="G7466" s="19" t="s">
        <v>1027</v>
      </c>
      <c r="H7466"/>
      <c r="I7466" s="20"/>
    </row>
    <row r="7467" spans="1:9" x14ac:dyDescent="0.25">
      <c r="A7467" s="20" t="s">
        <v>1028</v>
      </c>
      <c r="B7467" s="20" t="s">
        <v>656</v>
      </c>
      <c r="C7467" s="20" t="s">
        <v>6</v>
      </c>
      <c r="D7467" t="s">
        <v>2070</v>
      </c>
      <c r="E7467"/>
      <c r="F7467"/>
      <c r="G7467" s="19" t="s">
        <v>1771</v>
      </c>
      <c r="H7467"/>
      <c r="I7467" s="20"/>
    </row>
    <row r="7468" spans="1:9" x14ac:dyDescent="0.25">
      <c r="A7468" s="20" t="s">
        <v>1028</v>
      </c>
      <c r="B7468" s="20" t="s">
        <v>656</v>
      </c>
      <c r="C7468" s="20" t="s">
        <v>6</v>
      </c>
      <c r="D7468" t="s">
        <v>2071</v>
      </c>
      <c r="E7468"/>
      <c r="F7468"/>
      <c r="G7468" s="19" t="s">
        <v>1771</v>
      </c>
      <c r="H7468"/>
      <c r="I7468" s="20"/>
    </row>
    <row r="7469" spans="1:9" x14ac:dyDescent="0.25">
      <c r="A7469" s="20" t="s">
        <v>1028</v>
      </c>
      <c r="B7469" s="20" t="s">
        <v>656</v>
      </c>
      <c r="C7469" s="20" t="s">
        <v>6</v>
      </c>
      <c r="D7469" t="s">
        <v>2072</v>
      </c>
      <c r="E7469"/>
      <c r="F7469"/>
      <c r="G7469" s="19" t="s">
        <v>1771</v>
      </c>
      <c r="H7469"/>
      <c r="I7469" s="20"/>
    </row>
    <row r="7470" spans="1:9" x14ac:dyDescent="0.25">
      <c r="A7470" s="20" t="s">
        <v>1028</v>
      </c>
      <c r="B7470" s="20" t="s">
        <v>656</v>
      </c>
      <c r="C7470" s="20" t="s">
        <v>6</v>
      </c>
      <c r="D7470" t="s">
        <v>2073</v>
      </c>
      <c r="E7470"/>
      <c r="F7470"/>
      <c r="G7470" s="19" t="s">
        <v>1771</v>
      </c>
      <c r="H7470"/>
      <c r="I7470" s="20"/>
    </row>
    <row r="7471" spans="1:9" x14ac:dyDescent="0.25">
      <c r="A7471" s="20" t="s">
        <v>1028</v>
      </c>
      <c r="B7471" s="20" t="s">
        <v>656</v>
      </c>
      <c r="C7471" s="20" t="s">
        <v>6</v>
      </c>
      <c r="D7471" t="s">
        <v>2074</v>
      </c>
      <c r="E7471"/>
      <c r="F7471"/>
      <c r="G7471" s="19" t="s">
        <v>1771</v>
      </c>
      <c r="H7471"/>
      <c r="I7471" s="20"/>
    </row>
    <row r="7472" spans="1:9" x14ac:dyDescent="0.25">
      <c r="A7472" s="20" t="s">
        <v>1028</v>
      </c>
      <c r="B7472" s="20" t="s">
        <v>656</v>
      </c>
      <c r="C7472" s="20" t="s">
        <v>6</v>
      </c>
      <c r="D7472" t="s">
        <v>1335</v>
      </c>
      <c r="E7472"/>
      <c r="F7472"/>
      <c r="G7472" s="19" t="s">
        <v>1711</v>
      </c>
      <c r="H7472"/>
      <c r="I7472" s="20"/>
    </row>
    <row r="7473" spans="1:9" x14ac:dyDescent="0.25">
      <c r="A7473" s="20" t="s">
        <v>1028</v>
      </c>
      <c r="B7473" s="20" t="s">
        <v>656</v>
      </c>
      <c r="C7473" s="20" t="s">
        <v>6</v>
      </c>
      <c r="D7473" t="s">
        <v>2075</v>
      </c>
      <c r="E7473"/>
      <c r="F7473"/>
      <c r="G7473" s="19"/>
      <c r="H7473"/>
      <c r="I7473" s="20"/>
    </row>
    <row r="7474" spans="1:9" x14ac:dyDescent="0.25">
      <c r="A7474" s="20" t="s">
        <v>1028</v>
      </c>
      <c r="B7474" s="20" t="s">
        <v>656</v>
      </c>
      <c r="C7474" s="20" t="s">
        <v>6</v>
      </c>
      <c r="D7474" t="s">
        <v>2076</v>
      </c>
      <c r="E7474"/>
      <c r="F7474"/>
      <c r="G7474" s="19" t="s">
        <v>1771</v>
      </c>
      <c r="H7474"/>
      <c r="I7474" s="20"/>
    </row>
    <row r="7475" spans="1:9" x14ac:dyDescent="0.25">
      <c r="A7475" s="20" t="s">
        <v>1028</v>
      </c>
      <c r="B7475" s="20" t="s">
        <v>656</v>
      </c>
      <c r="C7475" s="20" t="s">
        <v>6</v>
      </c>
      <c r="D7475" t="s">
        <v>2077</v>
      </c>
      <c r="E7475"/>
      <c r="F7475"/>
      <c r="G7475" s="19" t="s">
        <v>1771</v>
      </c>
      <c r="H7475"/>
      <c r="I7475" s="20"/>
    </row>
    <row r="7476" spans="1:9" x14ac:dyDescent="0.25">
      <c r="A7476" s="20" t="s">
        <v>1028</v>
      </c>
      <c r="B7476" s="20" t="s">
        <v>656</v>
      </c>
      <c r="C7476" s="20" t="s">
        <v>6</v>
      </c>
      <c r="D7476" t="s">
        <v>2078</v>
      </c>
      <c r="E7476"/>
      <c r="F7476"/>
      <c r="G7476" s="19"/>
      <c r="H7476"/>
      <c r="I7476" s="20"/>
    </row>
    <row r="7477" spans="1:9" x14ac:dyDescent="0.25">
      <c r="A7477" s="20" t="s">
        <v>1028</v>
      </c>
      <c r="B7477" s="20" t="s">
        <v>656</v>
      </c>
      <c r="C7477" s="20" t="s">
        <v>6</v>
      </c>
      <c r="D7477" t="s">
        <v>1035</v>
      </c>
      <c r="E7477"/>
      <c r="F7477"/>
      <c r="G7477" s="19"/>
      <c r="H7477"/>
      <c r="I7477" s="20"/>
    </row>
    <row r="7478" spans="1:9" x14ac:dyDescent="0.25">
      <c r="A7478" s="20" t="s">
        <v>1028</v>
      </c>
      <c r="B7478" s="20" t="s">
        <v>656</v>
      </c>
      <c r="C7478" s="20" t="s">
        <v>4</v>
      </c>
      <c r="D7478" t="s">
        <v>2050</v>
      </c>
      <c r="E7478"/>
      <c r="F7478"/>
      <c r="G7478" s="19"/>
      <c r="H7478"/>
      <c r="I7478" s="20"/>
    </row>
    <row r="7479" spans="1:9" x14ac:dyDescent="0.25">
      <c r="A7479" s="20" t="s">
        <v>1028</v>
      </c>
      <c r="B7479" s="20" t="s">
        <v>656</v>
      </c>
      <c r="C7479" s="20" t="s">
        <v>4</v>
      </c>
      <c r="D7479" t="s">
        <v>2051</v>
      </c>
      <c r="E7479"/>
      <c r="F7479"/>
      <c r="G7479" s="19"/>
      <c r="H7479"/>
      <c r="I7479" s="20"/>
    </row>
    <row r="7480" spans="1:9" x14ac:dyDescent="0.25">
      <c r="A7480" s="20" t="s">
        <v>1028</v>
      </c>
      <c r="B7480" s="20" t="s">
        <v>656</v>
      </c>
      <c r="C7480" s="20" t="s">
        <v>4</v>
      </c>
      <c r="D7480" t="s">
        <v>2052</v>
      </c>
      <c r="E7480"/>
      <c r="F7480"/>
      <c r="G7480" s="19"/>
      <c r="H7480"/>
      <c r="I7480" s="20"/>
    </row>
    <row r="7481" spans="1:9" x14ac:dyDescent="0.25">
      <c r="A7481" s="20" t="s">
        <v>1028</v>
      </c>
      <c r="B7481" s="20" t="s">
        <v>656</v>
      </c>
      <c r="C7481" s="20" t="s">
        <v>4</v>
      </c>
      <c r="D7481" t="s">
        <v>2053</v>
      </c>
      <c r="E7481"/>
      <c r="F7481"/>
      <c r="G7481" s="19"/>
      <c r="H7481"/>
      <c r="I7481" s="20"/>
    </row>
    <row r="7482" spans="1:9" x14ac:dyDescent="0.25">
      <c r="A7482" s="20" t="s">
        <v>1028</v>
      </c>
      <c r="B7482" s="20" t="s">
        <v>656</v>
      </c>
      <c r="C7482" s="20" t="s">
        <v>4</v>
      </c>
      <c r="D7482" t="s">
        <v>2054</v>
      </c>
      <c r="E7482"/>
      <c r="F7482"/>
      <c r="G7482" s="19"/>
      <c r="H7482"/>
      <c r="I7482" s="20"/>
    </row>
    <row r="7483" spans="1:9" x14ac:dyDescent="0.25">
      <c r="A7483" s="20" t="s">
        <v>1028</v>
      </c>
      <c r="B7483" s="20" t="s">
        <v>656</v>
      </c>
      <c r="C7483" s="20" t="s">
        <v>4</v>
      </c>
      <c r="D7483" t="s">
        <v>1650</v>
      </c>
      <c r="E7483"/>
      <c r="F7483"/>
      <c r="G7483" s="19"/>
      <c r="H7483"/>
      <c r="I7483" s="20"/>
    </row>
    <row r="7484" spans="1:9" x14ac:dyDescent="0.25">
      <c r="A7484" s="20" t="s">
        <v>1028</v>
      </c>
      <c r="B7484" s="20" t="s">
        <v>656</v>
      </c>
      <c r="C7484" s="20" t="s">
        <v>4</v>
      </c>
      <c r="D7484" t="s">
        <v>1651</v>
      </c>
      <c r="E7484"/>
      <c r="F7484"/>
      <c r="G7484" s="19"/>
      <c r="H7484"/>
      <c r="I7484" s="20"/>
    </row>
    <row r="7485" spans="1:9" x14ac:dyDescent="0.25">
      <c r="A7485" s="20" t="s">
        <v>1028</v>
      </c>
      <c r="B7485" s="20" t="s">
        <v>656</v>
      </c>
      <c r="C7485" s="20" t="s">
        <v>4</v>
      </c>
      <c r="D7485" t="s">
        <v>2055</v>
      </c>
      <c r="E7485"/>
      <c r="F7485"/>
      <c r="G7485" s="19"/>
      <c r="H7485"/>
      <c r="I7485" s="20"/>
    </row>
    <row r="7486" spans="1:9" x14ac:dyDescent="0.25">
      <c r="A7486" s="20" t="s">
        <v>1028</v>
      </c>
      <c r="B7486" s="20" t="s">
        <v>656</v>
      </c>
      <c r="C7486" s="20" t="s">
        <v>4</v>
      </c>
      <c r="D7486" t="s">
        <v>2056</v>
      </c>
      <c r="E7486"/>
      <c r="F7486"/>
      <c r="G7486" s="19"/>
      <c r="H7486"/>
      <c r="I7486" s="20"/>
    </row>
    <row r="7487" spans="1:9" x14ac:dyDescent="0.25">
      <c r="A7487" s="20" t="s">
        <v>1028</v>
      </c>
      <c r="B7487" s="20" t="s">
        <v>656</v>
      </c>
      <c r="C7487" s="20" t="s">
        <v>4</v>
      </c>
      <c r="D7487" t="s">
        <v>1652</v>
      </c>
      <c r="E7487"/>
      <c r="F7487"/>
      <c r="G7487" s="19" t="s">
        <v>2079</v>
      </c>
      <c r="H7487"/>
      <c r="I7487" s="20"/>
    </row>
    <row r="7488" spans="1:9" x14ac:dyDescent="0.25">
      <c r="A7488" s="20" t="s">
        <v>1028</v>
      </c>
      <c r="B7488" s="20" t="s">
        <v>656</v>
      </c>
      <c r="C7488" s="20" t="s">
        <v>4</v>
      </c>
      <c r="D7488" t="s">
        <v>1653</v>
      </c>
      <c r="E7488"/>
      <c r="F7488"/>
      <c r="G7488" s="19" t="s">
        <v>1683</v>
      </c>
      <c r="H7488"/>
      <c r="I7488" s="20"/>
    </row>
    <row r="7489" spans="1:9" x14ac:dyDescent="0.25">
      <c r="A7489" s="20" t="s">
        <v>1028</v>
      </c>
      <c r="B7489" s="20" t="s">
        <v>656</v>
      </c>
      <c r="C7489" s="20" t="s">
        <v>4</v>
      </c>
      <c r="D7489" t="s">
        <v>2057</v>
      </c>
      <c r="E7489"/>
      <c r="F7489"/>
      <c r="G7489" s="19"/>
      <c r="H7489"/>
      <c r="I7489" s="20"/>
    </row>
    <row r="7490" spans="1:9" x14ac:dyDescent="0.25">
      <c r="A7490" s="20" t="s">
        <v>1028</v>
      </c>
      <c r="B7490" s="20" t="s">
        <v>656</v>
      </c>
      <c r="C7490" s="20" t="s">
        <v>4</v>
      </c>
      <c r="D7490" t="s">
        <v>858</v>
      </c>
      <c r="E7490"/>
      <c r="F7490"/>
      <c r="G7490" s="19" t="s">
        <v>2081</v>
      </c>
      <c r="H7490"/>
      <c r="I7490" s="20"/>
    </row>
    <row r="7491" spans="1:9" x14ac:dyDescent="0.25">
      <c r="A7491" s="20" t="s">
        <v>1028</v>
      </c>
      <c r="B7491" s="20" t="s">
        <v>656</v>
      </c>
      <c r="C7491" s="20" t="s">
        <v>4</v>
      </c>
      <c r="D7491" t="s">
        <v>2060</v>
      </c>
      <c r="E7491"/>
      <c r="F7491"/>
      <c r="G7491" s="19"/>
      <c r="H7491"/>
      <c r="I7491" s="20"/>
    </row>
    <row r="7492" spans="1:9" x14ac:dyDescent="0.25">
      <c r="A7492" s="20" t="s">
        <v>1028</v>
      </c>
      <c r="B7492" s="20" t="s">
        <v>656</v>
      </c>
      <c r="C7492" s="20" t="s">
        <v>4</v>
      </c>
      <c r="D7492" t="s">
        <v>1658</v>
      </c>
      <c r="E7492"/>
      <c r="F7492"/>
      <c r="G7492" s="19" t="s">
        <v>1043</v>
      </c>
      <c r="H7492"/>
      <c r="I7492" s="20"/>
    </row>
    <row r="7493" spans="1:9" x14ac:dyDescent="0.25">
      <c r="A7493" s="20" t="s">
        <v>1028</v>
      </c>
      <c r="B7493" s="20" t="s">
        <v>656</v>
      </c>
      <c r="C7493" s="20" t="s">
        <v>4</v>
      </c>
      <c r="D7493" t="s">
        <v>2061</v>
      </c>
      <c r="E7493"/>
      <c r="F7493"/>
      <c r="G7493" s="19"/>
      <c r="H7493"/>
      <c r="I7493" s="20"/>
    </row>
    <row r="7494" spans="1:9" x14ac:dyDescent="0.25">
      <c r="A7494" s="20" t="s">
        <v>1028</v>
      </c>
      <c r="B7494" s="20" t="s">
        <v>656</v>
      </c>
      <c r="C7494" s="20" t="s">
        <v>4</v>
      </c>
      <c r="D7494" t="s">
        <v>1661</v>
      </c>
      <c r="E7494"/>
      <c r="F7494"/>
      <c r="G7494" s="19"/>
      <c r="H7494"/>
      <c r="I7494" s="20"/>
    </row>
    <row r="7495" spans="1:9" x14ac:dyDescent="0.25">
      <c r="A7495" s="20" t="s">
        <v>1028</v>
      </c>
      <c r="B7495" s="20" t="s">
        <v>656</v>
      </c>
      <c r="C7495" s="20" t="s">
        <v>4</v>
      </c>
      <c r="D7495" t="s">
        <v>1465</v>
      </c>
      <c r="E7495"/>
      <c r="F7495"/>
      <c r="G7495" s="19"/>
      <c r="H7495"/>
      <c r="I7495" s="20"/>
    </row>
    <row r="7496" spans="1:9" x14ac:dyDescent="0.25">
      <c r="A7496" s="20" t="s">
        <v>1028</v>
      </c>
      <c r="B7496" s="20" t="s">
        <v>656</v>
      </c>
      <c r="C7496" s="20" t="s">
        <v>4</v>
      </c>
      <c r="D7496" t="s">
        <v>2062</v>
      </c>
      <c r="E7496"/>
      <c r="F7496"/>
      <c r="G7496" s="19"/>
      <c r="H7496"/>
      <c r="I7496" s="20"/>
    </row>
    <row r="7497" spans="1:9" x14ac:dyDescent="0.25">
      <c r="A7497" s="20" t="s">
        <v>1028</v>
      </c>
      <c r="B7497" s="20" t="s">
        <v>656</v>
      </c>
      <c r="C7497" s="20" t="s">
        <v>4</v>
      </c>
      <c r="D7497" t="s">
        <v>2063</v>
      </c>
      <c r="E7497"/>
      <c r="F7497"/>
      <c r="G7497" s="19"/>
      <c r="H7497"/>
      <c r="I7497" s="20"/>
    </row>
    <row r="7498" spans="1:9" x14ac:dyDescent="0.25">
      <c r="A7498" s="20" t="s">
        <v>1028</v>
      </c>
      <c r="B7498" s="20" t="s">
        <v>656</v>
      </c>
      <c r="C7498" s="20" t="s">
        <v>4</v>
      </c>
      <c r="D7498" t="s">
        <v>2064</v>
      </c>
      <c r="E7498"/>
      <c r="F7498"/>
      <c r="G7498" s="19"/>
      <c r="H7498"/>
      <c r="I7498" s="20"/>
    </row>
    <row r="7499" spans="1:9" x14ac:dyDescent="0.25">
      <c r="A7499" s="20" t="s">
        <v>1028</v>
      </c>
      <c r="B7499" s="20" t="s">
        <v>656</v>
      </c>
      <c r="C7499" s="20" t="s">
        <v>4</v>
      </c>
      <c r="D7499" t="s">
        <v>2065</v>
      </c>
      <c r="E7499"/>
      <c r="F7499"/>
      <c r="G7499" s="19"/>
      <c r="H7499"/>
      <c r="I7499" s="20"/>
    </row>
    <row r="7500" spans="1:9" x14ac:dyDescent="0.25">
      <c r="A7500" s="20" t="s">
        <v>1028</v>
      </c>
      <c r="B7500" s="20" t="s">
        <v>656</v>
      </c>
      <c r="C7500" s="20" t="s">
        <v>4</v>
      </c>
      <c r="D7500" t="s">
        <v>2066</v>
      </c>
      <c r="E7500"/>
      <c r="F7500"/>
      <c r="G7500" s="19"/>
      <c r="H7500"/>
      <c r="I7500" s="20"/>
    </row>
    <row r="7501" spans="1:9" x14ac:dyDescent="0.25">
      <c r="A7501" s="20" t="s">
        <v>1028</v>
      </c>
      <c r="B7501" s="20" t="s">
        <v>656</v>
      </c>
      <c r="C7501" s="20" t="s">
        <v>4</v>
      </c>
      <c r="D7501" t="s">
        <v>2067</v>
      </c>
      <c r="E7501"/>
      <c r="F7501"/>
      <c r="G7501" s="19" t="s">
        <v>1771</v>
      </c>
      <c r="H7501"/>
      <c r="I7501" s="20" t="s">
        <v>1788</v>
      </c>
    </row>
    <row r="7502" spans="1:9" x14ac:dyDescent="0.25">
      <c r="A7502" s="20" t="s">
        <v>1028</v>
      </c>
      <c r="B7502" s="20" t="s">
        <v>656</v>
      </c>
      <c r="C7502" s="20" t="s">
        <v>4</v>
      </c>
      <c r="D7502" t="s">
        <v>2068</v>
      </c>
      <c r="E7502"/>
      <c r="F7502"/>
      <c r="G7502" s="19" t="s">
        <v>1027</v>
      </c>
      <c r="H7502"/>
      <c r="I7502" s="20"/>
    </row>
    <row r="7503" spans="1:9" x14ac:dyDescent="0.25">
      <c r="A7503" s="20" t="s">
        <v>1028</v>
      </c>
      <c r="B7503" s="20" t="s">
        <v>656</v>
      </c>
      <c r="C7503" s="20" t="s">
        <v>4</v>
      </c>
      <c r="D7503" t="s">
        <v>2069</v>
      </c>
      <c r="E7503"/>
      <c r="F7503"/>
      <c r="G7503" s="19" t="s">
        <v>1027</v>
      </c>
      <c r="H7503"/>
      <c r="I7503" s="20"/>
    </row>
    <row r="7504" spans="1:9" x14ac:dyDescent="0.25">
      <c r="A7504" s="20" t="s">
        <v>1028</v>
      </c>
      <c r="B7504" s="20" t="s">
        <v>656</v>
      </c>
      <c r="C7504" s="20" t="s">
        <v>4</v>
      </c>
      <c r="D7504" t="s">
        <v>2070</v>
      </c>
      <c r="E7504"/>
      <c r="F7504"/>
      <c r="G7504" s="19" t="s">
        <v>1771</v>
      </c>
      <c r="H7504"/>
      <c r="I7504" s="20" t="s">
        <v>2101</v>
      </c>
    </row>
    <row r="7505" spans="1:9" x14ac:dyDescent="0.25">
      <c r="A7505" s="20" t="s">
        <v>1028</v>
      </c>
      <c r="B7505" s="20" t="s">
        <v>656</v>
      </c>
      <c r="C7505" s="20" t="s">
        <v>4</v>
      </c>
      <c r="D7505" t="s">
        <v>2071</v>
      </c>
      <c r="E7505"/>
      <c r="F7505"/>
      <c r="G7505" s="19" t="s">
        <v>1771</v>
      </c>
      <c r="H7505"/>
      <c r="I7505" s="20" t="s">
        <v>1785</v>
      </c>
    </row>
    <row r="7506" spans="1:9" x14ac:dyDescent="0.25">
      <c r="A7506" s="20" t="s">
        <v>1028</v>
      </c>
      <c r="B7506" s="20" t="s">
        <v>656</v>
      </c>
      <c r="C7506" s="20" t="s">
        <v>4</v>
      </c>
      <c r="D7506" t="s">
        <v>2072</v>
      </c>
      <c r="E7506"/>
      <c r="F7506"/>
      <c r="G7506" s="19" t="s">
        <v>1771</v>
      </c>
      <c r="H7506"/>
      <c r="I7506" s="20" t="s">
        <v>2102</v>
      </c>
    </row>
    <row r="7507" spans="1:9" x14ac:dyDescent="0.25">
      <c r="A7507" s="20" t="s">
        <v>1028</v>
      </c>
      <c r="B7507" s="20" t="s">
        <v>656</v>
      </c>
      <c r="C7507" s="20" t="s">
        <v>4</v>
      </c>
      <c r="D7507" t="s">
        <v>2073</v>
      </c>
      <c r="E7507"/>
      <c r="F7507"/>
      <c r="G7507" s="19" t="s">
        <v>1771</v>
      </c>
      <c r="H7507"/>
      <c r="I7507" s="20" t="s">
        <v>1785</v>
      </c>
    </row>
    <row r="7508" spans="1:9" x14ac:dyDescent="0.25">
      <c r="A7508" s="20" t="s">
        <v>1028</v>
      </c>
      <c r="B7508" s="20" t="s">
        <v>656</v>
      </c>
      <c r="C7508" s="20" t="s">
        <v>4</v>
      </c>
      <c r="D7508" t="s">
        <v>2074</v>
      </c>
      <c r="E7508"/>
      <c r="F7508"/>
      <c r="G7508" s="19" t="s">
        <v>1771</v>
      </c>
      <c r="H7508"/>
      <c r="I7508" s="20" t="s">
        <v>2103</v>
      </c>
    </row>
    <row r="7509" spans="1:9" x14ac:dyDescent="0.25">
      <c r="A7509" s="20" t="s">
        <v>1028</v>
      </c>
      <c r="B7509" s="20" t="s">
        <v>656</v>
      </c>
      <c r="C7509" s="20" t="s">
        <v>4</v>
      </c>
      <c r="D7509" t="s">
        <v>1335</v>
      </c>
      <c r="E7509"/>
      <c r="F7509"/>
      <c r="G7509" s="19" t="s">
        <v>1711</v>
      </c>
      <c r="H7509"/>
      <c r="I7509" s="20"/>
    </row>
    <row r="7510" spans="1:9" x14ac:dyDescent="0.25">
      <c r="A7510" s="20" t="s">
        <v>1028</v>
      </c>
      <c r="B7510" s="20" t="s">
        <v>656</v>
      </c>
      <c r="C7510" s="20" t="s">
        <v>4</v>
      </c>
      <c r="D7510" t="s">
        <v>2075</v>
      </c>
      <c r="E7510"/>
      <c r="F7510"/>
      <c r="G7510" s="19"/>
      <c r="H7510"/>
      <c r="I7510" s="20"/>
    </row>
    <row r="7511" spans="1:9" x14ac:dyDescent="0.25">
      <c r="A7511" s="20" t="s">
        <v>1028</v>
      </c>
      <c r="B7511" s="20" t="s">
        <v>656</v>
      </c>
      <c r="C7511" s="20" t="s">
        <v>4</v>
      </c>
      <c r="D7511" t="s">
        <v>2076</v>
      </c>
      <c r="E7511"/>
      <c r="F7511"/>
      <c r="G7511" s="19" t="s">
        <v>1771</v>
      </c>
      <c r="H7511"/>
      <c r="I7511" s="20"/>
    </row>
    <row r="7512" spans="1:9" x14ac:dyDescent="0.25">
      <c r="A7512" s="20" t="s">
        <v>1028</v>
      </c>
      <c r="B7512" s="20" t="s">
        <v>656</v>
      </c>
      <c r="C7512" s="20" t="s">
        <v>4</v>
      </c>
      <c r="D7512" t="s">
        <v>2077</v>
      </c>
      <c r="E7512"/>
      <c r="F7512"/>
      <c r="G7512" s="19" t="s">
        <v>1771</v>
      </c>
      <c r="H7512"/>
      <c r="I7512" s="20"/>
    </row>
    <row r="7513" spans="1:9" x14ac:dyDescent="0.25">
      <c r="A7513" s="20" t="s">
        <v>1028</v>
      </c>
      <c r="B7513" s="20" t="s">
        <v>656</v>
      </c>
      <c r="C7513" s="20" t="s">
        <v>4</v>
      </c>
      <c r="D7513" t="s">
        <v>2082</v>
      </c>
      <c r="E7513"/>
      <c r="F7513"/>
      <c r="G7513" s="19" t="s">
        <v>2080</v>
      </c>
      <c r="H7513" t="s">
        <v>101</v>
      </c>
      <c r="I7513" s="20">
        <v>29</v>
      </c>
    </row>
    <row r="7514" spans="1:9" x14ac:dyDescent="0.25">
      <c r="A7514" s="20" t="s">
        <v>1028</v>
      </c>
      <c r="B7514" s="20" t="s">
        <v>656</v>
      </c>
      <c r="C7514" s="20" t="s">
        <v>4</v>
      </c>
      <c r="D7514" t="s">
        <v>2083</v>
      </c>
      <c r="E7514"/>
      <c r="F7514"/>
      <c r="G7514" s="19" t="s">
        <v>2093</v>
      </c>
      <c r="H7514" t="s">
        <v>96</v>
      </c>
      <c r="I7514" s="20">
        <v>1</v>
      </c>
    </row>
    <row r="7515" spans="1:9" x14ac:dyDescent="0.25">
      <c r="A7515" s="20" t="s">
        <v>1028</v>
      </c>
      <c r="B7515" s="20" t="s">
        <v>656</v>
      </c>
      <c r="C7515" s="20" t="s">
        <v>4</v>
      </c>
      <c r="D7515" t="s">
        <v>2084</v>
      </c>
      <c r="E7515"/>
      <c r="F7515"/>
      <c r="G7515" s="19" t="s">
        <v>2094</v>
      </c>
      <c r="H7515" t="s">
        <v>96</v>
      </c>
      <c r="I7515" s="20">
        <v>1</v>
      </c>
    </row>
    <row r="7516" spans="1:9" x14ac:dyDescent="0.25">
      <c r="A7516" s="20" t="s">
        <v>1028</v>
      </c>
      <c r="B7516" s="20" t="s">
        <v>656</v>
      </c>
      <c r="C7516" s="20" t="s">
        <v>4</v>
      </c>
      <c r="D7516" t="s">
        <v>2085</v>
      </c>
      <c r="E7516"/>
      <c r="F7516"/>
      <c r="G7516" s="19"/>
      <c r="H7516"/>
      <c r="I7516" s="20"/>
    </row>
    <row r="7517" spans="1:9" x14ac:dyDescent="0.25">
      <c r="A7517" s="20" t="s">
        <v>1028</v>
      </c>
      <c r="B7517" s="20" t="s">
        <v>656</v>
      </c>
      <c r="C7517" s="20" t="s">
        <v>4</v>
      </c>
      <c r="D7517" t="s">
        <v>2086</v>
      </c>
      <c r="E7517"/>
      <c r="F7517"/>
      <c r="G7517" s="19"/>
      <c r="H7517" t="s">
        <v>96</v>
      </c>
      <c r="I7517" s="20">
        <v>1</v>
      </c>
    </row>
    <row r="7518" spans="1:9" x14ac:dyDescent="0.25">
      <c r="A7518" s="20" t="s">
        <v>1028</v>
      </c>
      <c r="B7518" s="20" t="s">
        <v>656</v>
      </c>
      <c r="C7518" s="20" t="s">
        <v>4</v>
      </c>
      <c r="D7518" t="s">
        <v>2087</v>
      </c>
      <c r="E7518"/>
      <c r="F7518"/>
      <c r="G7518" s="19"/>
      <c r="H7518"/>
      <c r="I7518" s="20"/>
    </row>
    <row r="7519" spans="1:9" x14ac:dyDescent="0.25">
      <c r="A7519" s="20" t="s">
        <v>1028</v>
      </c>
      <c r="B7519" s="20" t="s">
        <v>656</v>
      </c>
      <c r="C7519" s="20" t="s">
        <v>4</v>
      </c>
      <c r="D7519" t="s">
        <v>2088</v>
      </c>
      <c r="E7519"/>
      <c r="F7519"/>
      <c r="G7519" s="19" t="s">
        <v>2095</v>
      </c>
      <c r="H7519"/>
      <c r="I7519" s="20"/>
    </row>
    <row r="7520" spans="1:9" x14ac:dyDescent="0.25">
      <c r="A7520" s="20" t="s">
        <v>1028</v>
      </c>
      <c r="B7520" s="20" t="s">
        <v>656</v>
      </c>
      <c r="C7520" s="20" t="s">
        <v>4</v>
      </c>
      <c r="D7520" t="s">
        <v>2089</v>
      </c>
      <c r="E7520"/>
      <c r="F7520"/>
      <c r="G7520" s="19" t="s">
        <v>2096</v>
      </c>
      <c r="H7520"/>
      <c r="I7520" s="20"/>
    </row>
    <row r="7521" spans="1:9" x14ac:dyDescent="0.25">
      <c r="A7521" s="20" t="s">
        <v>1028</v>
      </c>
      <c r="B7521" s="20" t="s">
        <v>656</v>
      </c>
      <c r="C7521" s="20" t="s">
        <v>4</v>
      </c>
      <c r="D7521" t="s">
        <v>2090</v>
      </c>
      <c r="E7521"/>
      <c r="F7521"/>
      <c r="G7521" s="19" t="s">
        <v>2097</v>
      </c>
      <c r="H7521"/>
      <c r="I7521" s="20"/>
    </row>
    <row r="7522" spans="1:9" x14ac:dyDescent="0.25">
      <c r="A7522" s="20" t="s">
        <v>1028</v>
      </c>
      <c r="B7522" s="20" t="s">
        <v>656</v>
      </c>
      <c r="C7522" s="20" t="s">
        <v>4</v>
      </c>
      <c r="D7522" t="s">
        <v>2090</v>
      </c>
      <c r="E7522"/>
      <c r="F7522"/>
      <c r="G7522" s="19" t="s">
        <v>2098</v>
      </c>
      <c r="H7522"/>
      <c r="I7522" s="20"/>
    </row>
    <row r="7523" spans="1:9" x14ac:dyDescent="0.25">
      <c r="A7523" s="20" t="s">
        <v>1028</v>
      </c>
      <c r="B7523" s="20" t="s">
        <v>656</v>
      </c>
      <c r="C7523" s="20" t="s">
        <v>4</v>
      </c>
      <c r="D7523" t="s">
        <v>2091</v>
      </c>
      <c r="E7523"/>
      <c r="F7523"/>
      <c r="G7523" s="19" t="s">
        <v>2099</v>
      </c>
      <c r="H7523"/>
      <c r="I7523" s="20"/>
    </row>
    <row r="7524" spans="1:9" x14ac:dyDescent="0.25">
      <c r="A7524" s="20" t="s">
        <v>1028</v>
      </c>
      <c r="B7524" s="20" t="s">
        <v>656</v>
      </c>
      <c r="C7524" s="20" t="s">
        <v>4</v>
      </c>
      <c r="D7524" t="s">
        <v>2092</v>
      </c>
      <c r="E7524"/>
      <c r="F7524"/>
      <c r="G7524" s="19"/>
      <c r="H7524"/>
      <c r="I7524" s="20"/>
    </row>
    <row r="7525" spans="1:9" x14ac:dyDescent="0.25">
      <c r="A7525" s="20" t="s">
        <v>1028</v>
      </c>
      <c r="B7525" s="20" t="s">
        <v>656</v>
      </c>
      <c r="C7525" s="20" t="s">
        <v>2</v>
      </c>
      <c r="D7525" t="s">
        <v>2050</v>
      </c>
      <c r="E7525"/>
      <c r="F7525"/>
      <c r="G7525" s="19"/>
      <c r="H7525"/>
      <c r="I7525" s="20"/>
    </row>
    <row r="7526" spans="1:9" x14ac:dyDescent="0.25">
      <c r="A7526" s="20" t="s">
        <v>1028</v>
      </c>
      <c r="B7526" s="20" t="s">
        <v>656</v>
      </c>
      <c r="C7526" s="20" t="s">
        <v>2</v>
      </c>
      <c r="D7526" t="s">
        <v>2051</v>
      </c>
      <c r="E7526"/>
      <c r="F7526"/>
      <c r="G7526" s="19"/>
      <c r="H7526"/>
      <c r="I7526" s="20"/>
    </row>
    <row r="7527" spans="1:9" x14ac:dyDescent="0.25">
      <c r="A7527" s="20" t="s">
        <v>1028</v>
      </c>
      <c r="B7527" s="20" t="s">
        <v>656</v>
      </c>
      <c r="C7527" s="20" t="s">
        <v>2</v>
      </c>
      <c r="D7527" t="s">
        <v>2052</v>
      </c>
      <c r="E7527"/>
      <c r="F7527"/>
      <c r="G7527" s="19"/>
      <c r="H7527"/>
      <c r="I7527" s="20"/>
    </row>
    <row r="7528" spans="1:9" x14ac:dyDescent="0.25">
      <c r="A7528" s="20" t="s">
        <v>1028</v>
      </c>
      <c r="B7528" s="20" t="s">
        <v>656</v>
      </c>
      <c r="C7528" s="20" t="s">
        <v>2</v>
      </c>
      <c r="D7528" t="s">
        <v>2053</v>
      </c>
      <c r="E7528"/>
      <c r="F7528"/>
      <c r="G7528" s="19"/>
      <c r="H7528"/>
      <c r="I7528" s="20"/>
    </row>
    <row r="7529" spans="1:9" x14ac:dyDescent="0.25">
      <c r="A7529" s="20" t="s">
        <v>1028</v>
      </c>
      <c r="B7529" s="20" t="s">
        <v>656</v>
      </c>
      <c r="C7529" s="20" t="s">
        <v>2</v>
      </c>
      <c r="D7529" t="s">
        <v>2054</v>
      </c>
      <c r="E7529"/>
      <c r="F7529"/>
      <c r="G7529" s="19"/>
      <c r="H7529"/>
      <c r="I7529" s="20"/>
    </row>
    <row r="7530" spans="1:9" x14ac:dyDescent="0.25">
      <c r="A7530" s="20" t="s">
        <v>1028</v>
      </c>
      <c r="B7530" s="20" t="s">
        <v>656</v>
      </c>
      <c r="C7530" s="20" t="s">
        <v>2</v>
      </c>
      <c r="D7530" t="s">
        <v>1650</v>
      </c>
      <c r="E7530"/>
      <c r="F7530"/>
      <c r="G7530" s="19"/>
      <c r="H7530"/>
      <c r="I7530" s="20"/>
    </row>
    <row r="7531" spans="1:9" x14ac:dyDescent="0.25">
      <c r="A7531" s="20" t="s">
        <v>1028</v>
      </c>
      <c r="B7531" s="20" t="s">
        <v>656</v>
      </c>
      <c r="C7531" s="20" t="s">
        <v>2</v>
      </c>
      <c r="D7531" t="s">
        <v>1651</v>
      </c>
      <c r="E7531"/>
      <c r="F7531"/>
      <c r="G7531" s="19"/>
      <c r="H7531"/>
      <c r="I7531" s="20"/>
    </row>
    <row r="7532" spans="1:9" x14ac:dyDescent="0.25">
      <c r="A7532" s="20" t="s">
        <v>1028</v>
      </c>
      <c r="B7532" s="20" t="s">
        <v>656</v>
      </c>
      <c r="C7532" s="20" t="s">
        <v>2</v>
      </c>
      <c r="D7532" t="s">
        <v>2055</v>
      </c>
      <c r="E7532"/>
      <c r="F7532"/>
      <c r="G7532" s="19"/>
      <c r="H7532"/>
      <c r="I7532" s="20"/>
    </row>
    <row r="7533" spans="1:9" x14ac:dyDescent="0.25">
      <c r="A7533" s="20" t="s">
        <v>1028</v>
      </c>
      <c r="B7533" s="20" t="s">
        <v>656</v>
      </c>
      <c r="C7533" s="20" t="s">
        <v>2</v>
      </c>
      <c r="D7533" t="s">
        <v>2056</v>
      </c>
      <c r="E7533"/>
      <c r="F7533"/>
      <c r="G7533" s="19"/>
      <c r="H7533"/>
      <c r="I7533" s="20"/>
    </row>
    <row r="7534" spans="1:9" x14ac:dyDescent="0.25">
      <c r="A7534" s="20" t="s">
        <v>1028</v>
      </c>
      <c r="B7534" s="20" t="s">
        <v>656</v>
      </c>
      <c r="C7534" s="20" t="s">
        <v>2</v>
      </c>
      <c r="D7534" t="s">
        <v>1652</v>
      </c>
      <c r="E7534"/>
      <c r="F7534"/>
      <c r="G7534" s="19" t="s">
        <v>2079</v>
      </c>
      <c r="H7534"/>
      <c r="I7534" s="20"/>
    </row>
    <row r="7535" spans="1:9" x14ac:dyDescent="0.25">
      <c r="A7535" s="20" t="s">
        <v>1028</v>
      </c>
      <c r="B7535" s="20" t="s">
        <v>656</v>
      </c>
      <c r="C7535" s="20" t="s">
        <v>2</v>
      </c>
      <c r="D7535" t="s">
        <v>1653</v>
      </c>
      <c r="E7535"/>
      <c r="F7535"/>
      <c r="G7535" s="19" t="s">
        <v>1683</v>
      </c>
      <c r="H7535"/>
      <c r="I7535" s="20"/>
    </row>
    <row r="7536" spans="1:9" x14ac:dyDescent="0.25">
      <c r="A7536" s="20" t="s">
        <v>1028</v>
      </c>
      <c r="B7536" s="20" t="s">
        <v>656</v>
      </c>
      <c r="C7536" s="20" t="s">
        <v>2</v>
      </c>
      <c r="D7536" t="s">
        <v>2060</v>
      </c>
      <c r="E7536"/>
      <c r="F7536"/>
      <c r="G7536" s="19"/>
      <c r="H7536"/>
      <c r="I7536" s="20"/>
    </row>
    <row r="7537" spans="1:9" x14ac:dyDescent="0.25">
      <c r="A7537" s="20" t="s">
        <v>1028</v>
      </c>
      <c r="B7537" s="20" t="s">
        <v>656</v>
      </c>
      <c r="C7537" s="20" t="s">
        <v>2</v>
      </c>
      <c r="D7537" t="s">
        <v>2104</v>
      </c>
      <c r="E7537"/>
      <c r="F7537"/>
      <c r="G7537" s="19" t="s">
        <v>1043</v>
      </c>
      <c r="H7537" t="s">
        <v>96</v>
      </c>
      <c r="I7537" s="20">
        <v>1</v>
      </c>
    </row>
    <row r="7538" spans="1:9" x14ac:dyDescent="0.25">
      <c r="A7538" s="20" t="s">
        <v>1028</v>
      </c>
      <c r="B7538" s="20" t="s">
        <v>656</v>
      </c>
      <c r="C7538" s="20" t="s">
        <v>2</v>
      </c>
      <c r="D7538" t="s">
        <v>2061</v>
      </c>
      <c r="E7538"/>
      <c r="F7538"/>
      <c r="G7538" s="19"/>
      <c r="H7538"/>
      <c r="I7538" s="20"/>
    </row>
    <row r="7539" spans="1:9" x14ac:dyDescent="0.25">
      <c r="A7539" s="20" t="s">
        <v>1028</v>
      </c>
      <c r="B7539" s="20" t="s">
        <v>656</v>
      </c>
      <c r="C7539" s="20" t="s">
        <v>2</v>
      </c>
      <c r="D7539" t="s">
        <v>1661</v>
      </c>
      <c r="E7539"/>
      <c r="F7539"/>
      <c r="G7539" s="19"/>
      <c r="H7539"/>
      <c r="I7539" s="20"/>
    </row>
    <row r="7540" spans="1:9" x14ac:dyDescent="0.25">
      <c r="A7540" s="20" t="s">
        <v>1028</v>
      </c>
      <c r="B7540" s="20" t="s">
        <v>656</v>
      </c>
      <c r="C7540" s="20" t="s">
        <v>2</v>
      </c>
      <c r="D7540" t="s">
        <v>1465</v>
      </c>
      <c r="E7540"/>
      <c r="F7540"/>
      <c r="G7540" s="19"/>
      <c r="H7540"/>
      <c r="I7540" s="20"/>
    </row>
    <row r="7541" spans="1:9" x14ac:dyDescent="0.25">
      <c r="A7541" s="20" t="s">
        <v>1028</v>
      </c>
      <c r="B7541" s="20" t="s">
        <v>656</v>
      </c>
      <c r="C7541" s="20" t="s">
        <v>2</v>
      </c>
      <c r="D7541" t="s">
        <v>2062</v>
      </c>
      <c r="E7541"/>
      <c r="F7541"/>
      <c r="G7541" s="19"/>
      <c r="H7541"/>
      <c r="I7541" s="20"/>
    </row>
    <row r="7542" spans="1:9" x14ac:dyDescent="0.25">
      <c r="A7542" s="20" t="s">
        <v>1028</v>
      </c>
      <c r="B7542" s="20" t="s">
        <v>656</v>
      </c>
      <c r="C7542" s="20" t="s">
        <v>2</v>
      </c>
      <c r="D7542" t="s">
        <v>2063</v>
      </c>
      <c r="E7542"/>
      <c r="F7542"/>
      <c r="G7542" s="19"/>
      <c r="H7542"/>
      <c r="I7542" s="20"/>
    </row>
    <row r="7543" spans="1:9" x14ac:dyDescent="0.25">
      <c r="A7543" s="20" t="s">
        <v>1028</v>
      </c>
      <c r="B7543" s="20" t="s">
        <v>656</v>
      </c>
      <c r="C7543" s="20" t="s">
        <v>2</v>
      </c>
      <c r="D7543" t="s">
        <v>2105</v>
      </c>
      <c r="E7543"/>
      <c r="F7543"/>
      <c r="G7543" s="19" t="s">
        <v>2116</v>
      </c>
      <c r="H7543" t="s">
        <v>96</v>
      </c>
      <c r="I7543" s="20">
        <v>2</v>
      </c>
    </row>
    <row r="7544" spans="1:9" x14ac:dyDescent="0.25">
      <c r="A7544" s="20" t="s">
        <v>1028</v>
      </c>
      <c r="B7544" s="20" t="s">
        <v>656</v>
      </c>
      <c r="C7544" s="20" t="s">
        <v>2</v>
      </c>
      <c r="D7544" t="s">
        <v>2106</v>
      </c>
      <c r="E7544"/>
      <c r="F7544"/>
      <c r="G7544" s="19" t="s">
        <v>2117</v>
      </c>
      <c r="H7544" t="s">
        <v>96</v>
      </c>
      <c r="I7544" s="20">
        <v>1</v>
      </c>
    </row>
    <row r="7545" spans="1:9" x14ac:dyDescent="0.25">
      <c r="A7545" s="20" t="s">
        <v>1028</v>
      </c>
      <c r="B7545" s="20" t="s">
        <v>656</v>
      </c>
      <c r="C7545" s="20" t="s">
        <v>2</v>
      </c>
      <c r="D7545" t="s">
        <v>2065</v>
      </c>
      <c r="E7545"/>
      <c r="F7545"/>
      <c r="G7545" s="19"/>
      <c r="H7545"/>
      <c r="I7545" s="20"/>
    </row>
    <row r="7546" spans="1:9" x14ac:dyDescent="0.25">
      <c r="A7546" s="20" t="s">
        <v>1028</v>
      </c>
      <c r="B7546" s="20" t="s">
        <v>656</v>
      </c>
      <c r="C7546" s="20" t="s">
        <v>2</v>
      </c>
      <c r="D7546" t="s">
        <v>2066</v>
      </c>
      <c r="E7546"/>
      <c r="F7546"/>
      <c r="G7546" s="19"/>
      <c r="H7546"/>
      <c r="I7546" s="20"/>
    </row>
    <row r="7547" spans="1:9" x14ac:dyDescent="0.25">
      <c r="A7547" s="20" t="s">
        <v>1028</v>
      </c>
      <c r="B7547" s="20" t="s">
        <v>656</v>
      </c>
      <c r="C7547" s="20" t="s">
        <v>2</v>
      </c>
      <c r="D7547" t="s">
        <v>2067</v>
      </c>
      <c r="E7547"/>
      <c r="F7547"/>
      <c r="G7547" s="19" t="s">
        <v>1771</v>
      </c>
      <c r="H7547"/>
      <c r="I7547" s="20" t="s">
        <v>1788</v>
      </c>
    </row>
    <row r="7548" spans="1:9" x14ac:dyDescent="0.25">
      <c r="A7548" s="20" t="s">
        <v>1028</v>
      </c>
      <c r="B7548" s="20" t="s">
        <v>656</v>
      </c>
      <c r="C7548" s="20" t="s">
        <v>2</v>
      </c>
      <c r="D7548" t="s">
        <v>2068</v>
      </c>
      <c r="E7548"/>
      <c r="F7548"/>
      <c r="G7548" s="19" t="s">
        <v>1027</v>
      </c>
      <c r="H7548"/>
      <c r="I7548" s="20"/>
    </row>
    <row r="7549" spans="1:9" x14ac:dyDescent="0.25">
      <c r="A7549" s="20" t="s">
        <v>1028</v>
      </c>
      <c r="B7549" s="20" t="s">
        <v>656</v>
      </c>
      <c r="C7549" s="20" t="s">
        <v>2</v>
      </c>
      <c r="D7549" t="s">
        <v>2070</v>
      </c>
      <c r="E7549"/>
      <c r="F7549"/>
      <c r="G7549" s="19" t="s">
        <v>1771</v>
      </c>
      <c r="H7549"/>
      <c r="I7549" s="20" t="s">
        <v>2101</v>
      </c>
    </row>
    <row r="7550" spans="1:9" x14ac:dyDescent="0.25">
      <c r="A7550" s="20" t="s">
        <v>1028</v>
      </c>
      <c r="B7550" s="20" t="s">
        <v>656</v>
      </c>
      <c r="C7550" s="20" t="s">
        <v>2</v>
      </c>
      <c r="D7550" t="s">
        <v>2071</v>
      </c>
      <c r="E7550"/>
      <c r="F7550"/>
      <c r="G7550" s="19" t="s">
        <v>1771</v>
      </c>
      <c r="H7550"/>
      <c r="I7550" s="20" t="s">
        <v>1785</v>
      </c>
    </row>
    <row r="7551" spans="1:9" x14ac:dyDescent="0.25">
      <c r="A7551" s="20" t="s">
        <v>1028</v>
      </c>
      <c r="B7551" s="20" t="s">
        <v>656</v>
      </c>
      <c r="C7551" s="20" t="s">
        <v>2</v>
      </c>
      <c r="D7551" t="s">
        <v>2072</v>
      </c>
      <c r="E7551"/>
      <c r="F7551"/>
      <c r="G7551" s="19" t="s">
        <v>1771</v>
      </c>
      <c r="H7551"/>
      <c r="I7551" s="20" t="s">
        <v>2102</v>
      </c>
    </row>
    <row r="7552" spans="1:9" x14ac:dyDescent="0.25">
      <c r="A7552" s="20" t="s">
        <v>1028</v>
      </c>
      <c r="B7552" s="20" t="s">
        <v>656</v>
      </c>
      <c r="C7552" s="20" t="s">
        <v>2</v>
      </c>
      <c r="D7552" t="s">
        <v>2073</v>
      </c>
      <c r="E7552"/>
      <c r="F7552"/>
      <c r="G7552" s="19" t="s">
        <v>1771</v>
      </c>
      <c r="H7552"/>
      <c r="I7552" s="20" t="s">
        <v>1785</v>
      </c>
    </row>
    <row r="7553" spans="1:9" x14ac:dyDescent="0.25">
      <c r="A7553" s="20" t="s">
        <v>1028</v>
      </c>
      <c r="B7553" s="20" t="s">
        <v>656</v>
      </c>
      <c r="C7553" s="20" t="s">
        <v>2</v>
      </c>
      <c r="D7553" t="s">
        <v>2074</v>
      </c>
      <c r="E7553"/>
      <c r="F7553"/>
      <c r="G7553" s="19" t="s">
        <v>1771</v>
      </c>
      <c r="H7553"/>
      <c r="I7553" s="20" t="s">
        <v>2103</v>
      </c>
    </row>
    <row r="7554" spans="1:9" x14ac:dyDescent="0.25">
      <c r="A7554" s="20" t="s">
        <v>1028</v>
      </c>
      <c r="B7554" s="20" t="s">
        <v>656</v>
      </c>
      <c r="C7554" s="20" t="s">
        <v>2</v>
      </c>
      <c r="D7554" t="s">
        <v>1335</v>
      </c>
      <c r="E7554"/>
      <c r="F7554"/>
      <c r="G7554" s="19" t="s">
        <v>1711</v>
      </c>
      <c r="H7554"/>
      <c r="I7554" s="20"/>
    </row>
    <row r="7555" spans="1:9" x14ac:dyDescent="0.25">
      <c r="A7555" s="20" t="s">
        <v>1028</v>
      </c>
      <c r="B7555" s="20" t="s">
        <v>656</v>
      </c>
      <c r="C7555" s="20" t="s">
        <v>2</v>
      </c>
      <c r="D7555" t="s">
        <v>2075</v>
      </c>
      <c r="E7555"/>
      <c r="F7555"/>
      <c r="G7555" s="19"/>
      <c r="H7555"/>
      <c r="I7555" s="20"/>
    </row>
    <row r="7556" spans="1:9" x14ac:dyDescent="0.25">
      <c r="A7556" s="20" t="s">
        <v>1028</v>
      </c>
      <c r="B7556" s="20" t="s">
        <v>656</v>
      </c>
      <c r="C7556" s="20" t="s">
        <v>2</v>
      </c>
      <c r="D7556" t="s">
        <v>2076</v>
      </c>
      <c r="E7556"/>
      <c r="F7556"/>
      <c r="G7556" s="19" t="s">
        <v>1771</v>
      </c>
      <c r="H7556"/>
      <c r="I7556" s="20"/>
    </row>
    <row r="7557" spans="1:9" x14ac:dyDescent="0.25">
      <c r="A7557" s="20" t="s">
        <v>1028</v>
      </c>
      <c r="B7557" s="20" t="s">
        <v>656</v>
      </c>
      <c r="C7557" s="20" t="s">
        <v>2</v>
      </c>
      <c r="D7557" t="s">
        <v>2077</v>
      </c>
      <c r="E7557"/>
      <c r="F7557"/>
      <c r="G7557" s="19" t="s">
        <v>1771</v>
      </c>
      <c r="H7557"/>
      <c r="I7557" s="20"/>
    </row>
    <row r="7558" spans="1:9" x14ac:dyDescent="0.25">
      <c r="A7558" s="20" t="s">
        <v>1028</v>
      </c>
      <c r="B7558" s="20" t="s">
        <v>656</v>
      </c>
      <c r="C7558" s="20" t="s">
        <v>2</v>
      </c>
      <c r="D7558" t="s">
        <v>2082</v>
      </c>
      <c r="E7558"/>
      <c r="F7558"/>
      <c r="G7558" s="19" t="s">
        <v>2080</v>
      </c>
      <c r="H7558" t="s">
        <v>101</v>
      </c>
      <c r="I7558" s="20">
        <v>29</v>
      </c>
    </row>
    <row r="7559" spans="1:9" x14ac:dyDescent="0.25">
      <c r="A7559" s="20" t="s">
        <v>1028</v>
      </c>
      <c r="B7559" s="20" t="s">
        <v>656</v>
      </c>
      <c r="C7559" s="20" t="s">
        <v>2</v>
      </c>
      <c r="D7559" t="s">
        <v>2083</v>
      </c>
      <c r="E7559"/>
      <c r="F7559"/>
      <c r="G7559" s="19" t="s">
        <v>2093</v>
      </c>
      <c r="H7559" t="s">
        <v>96</v>
      </c>
      <c r="I7559" s="20">
        <v>1</v>
      </c>
    </row>
    <row r="7560" spans="1:9" x14ac:dyDescent="0.25">
      <c r="A7560" s="20" t="s">
        <v>1028</v>
      </c>
      <c r="B7560" s="20" t="s">
        <v>656</v>
      </c>
      <c r="C7560" s="20" t="s">
        <v>2</v>
      </c>
      <c r="D7560" t="s">
        <v>2084</v>
      </c>
      <c r="E7560"/>
      <c r="F7560"/>
      <c r="G7560" s="19" t="s">
        <v>2094</v>
      </c>
      <c r="H7560" t="s">
        <v>96</v>
      </c>
      <c r="I7560" s="20">
        <v>1</v>
      </c>
    </row>
    <row r="7561" spans="1:9" x14ac:dyDescent="0.25">
      <c r="A7561" s="20" t="s">
        <v>1028</v>
      </c>
      <c r="B7561" s="20" t="s">
        <v>656</v>
      </c>
      <c r="C7561" s="20" t="s">
        <v>2</v>
      </c>
      <c r="D7561" t="s">
        <v>2085</v>
      </c>
      <c r="E7561"/>
      <c r="F7561"/>
      <c r="G7561" s="19"/>
      <c r="H7561"/>
      <c r="I7561" s="20"/>
    </row>
    <row r="7562" spans="1:9" x14ac:dyDescent="0.25">
      <c r="A7562" s="20" t="s">
        <v>1028</v>
      </c>
      <c r="B7562" s="20" t="s">
        <v>656</v>
      </c>
      <c r="C7562" s="20" t="s">
        <v>2</v>
      </c>
      <c r="D7562" t="s">
        <v>2086</v>
      </c>
      <c r="E7562"/>
      <c r="F7562"/>
      <c r="G7562" s="19"/>
      <c r="H7562" t="s">
        <v>96</v>
      </c>
      <c r="I7562" s="20">
        <v>1</v>
      </c>
    </row>
    <row r="7563" spans="1:9" x14ac:dyDescent="0.25">
      <c r="A7563" s="20" t="s">
        <v>1028</v>
      </c>
      <c r="B7563" s="20" t="s">
        <v>656</v>
      </c>
      <c r="C7563" s="20" t="s">
        <v>2</v>
      </c>
      <c r="D7563" t="s">
        <v>2107</v>
      </c>
      <c r="E7563"/>
      <c r="F7563"/>
      <c r="G7563" s="19" t="s">
        <v>2118</v>
      </c>
      <c r="H7563" t="s">
        <v>96</v>
      </c>
      <c r="I7563" s="20">
        <v>1</v>
      </c>
    </row>
    <row r="7564" spans="1:9" x14ac:dyDescent="0.25">
      <c r="A7564" s="20" t="s">
        <v>1028</v>
      </c>
      <c r="B7564" s="20" t="s">
        <v>656</v>
      </c>
      <c r="C7564" s="20" t="s">
        <v>2</v>
      </c>
      <c r="D7564" t="s">
        <v>2108</v>
      </c>
      <c r="E7564"/>
      <c r="F7564"/>
      <c r="G7564" s="19"/>
      <c r="H7564"/>
      <c r="I7564" s="20"/>
    </row>
    <row r="7565" spans="1:9" x14ac:dyDescent="0.25">
      <c r="A7565" s="20" t="s">
        <v>1028</v>
      </c>
      <c r="B7565" s="20" t="s">
        <v>656</v>
      </c>
      <c r="C7565" s="20" t="s">
        <v>2</v>
      </c>
      <c r="D7565" t="s">
        <v>2109</v>
      </c>
      <c r="E7565"/>
      <c r="F7565"/>
      <c r="G7565" s="19"/>
      <c r="H7565"/>
      <c r="I7565" s="20"/>
    </row>
    <row r="7566" spans="1:9" x14ac:dyDescent="0.25">
      <c r="A7566" s="20" t="s">
        <v>1028</v>
      </c>
      <c r="B7566" s="20" t="s">
        <v>656</v>
      </c>
      <c r="C7566" s="20" t="s">
        <v>2</v>
      </c>
      <c r="D7566" t="s">
        <v>2110</v>
      </c>
      <c r="E7566"/>
      <c r="F7566"/>
      <c r="G7566" s="19" t="s">
        <v>1027</v>
      </c>
      <c r="H7566" t="s">
        <v>101</v>
      </c>
      <c r="I7566" s="20">
        <v>14</v>
      </c>
    </row>
    <row r="7567" spans="1:9" x14ac:dyDescent="0.25">
      <c r="A7567" s="20" t="s">
        <v>1028</v>
      </c>
      <c r="B7567" s="20" t="s">
        <v>656</v>
      </c>
      <c r="C7567" s="20" t="s">
        <v>2</v>
      </c>
      <c r="D7567" t="s">
        <v>2111</v>
      </c>
      <c r="E7567"/>
      <c r="F7567"/>
      <c r="G7567" s="19" t="s">
        <v>2096</v>
      </c>
      <c r="H7567" t="s">
        <v>96</v>
      </c>
      <c r="I7567" s="20">
        <v>2</v>
      </c>
    </row>
    <row r="7568" spans="1:9" x14ac:dyDescent="0.25">
      <c r="A7568" s="20" t="s">
        <v>1028</v>
      </c>
      <c r="B7568" s="20" t="s">
        <v>656</v>
      </c>
      <c r="C7568" s="20" t="s">
        <v>2</v>
      </c>
      <c r="D7568" t="s">
        <v>2112</v>
      </c>
      <c r="E7568"/>
      <c r="F7568"/>
      <c r="G7568" s="19" t="s">
        <v>2081</v>
      </c>
      <c r="H7568" t="s">
        <v>101</v>
      </c>
      <c r="I7568" s="20">
        <v>150</v>
      </c>
    </row>
    <row r="7569" spans="1:9" x14ac:dyDescent="0.25">
      <c r="A7569" s="20" t="s">
        <v>1028</v>
      </c>
      <c r="B7569" s="20" t="s">
        <v>656</v>
      </c>
      <c r="C7569" s="20" t="s">
        <v>2</v>
      </c>
      <c r="D7569" t="s">
        <v>2113</v>
      </c>
      <c r="E7569"/>
      <c r="F7569"/>
      <c r="G7569" s="19" t="s">
        <v>2097</v>
      </c>
      <c r="H7569" t="s">
        <v>96</v>
      </c>
      <c r="I7569" s="20">
        <v>1</v>
      </c>
    </row>
    <row r="7570" spans="1:9" x14ac:dyDescent="0.25">
      <c r="A7570" s="20" t="s">
        <v>1028</v>
      </c>
      <c r="B7570" s="20" t="s">
        <v>656</v>
      </c>
      <c r="C7570" s="20" t="s">
        <v>2</v>
      </c>
      <c r="D7570" t="s">
        <v>2113</v>
      </c>
      <c r="E7570"/>
      <c r="F7570"/>
      <c r="G7570" s="19" t="s">
        <v>2098</v>
      </c>
      <c r="H7570" t="s">
        <v>96</v>
      </c>
      <c r="I7570" s="20">
        <v>1</v>
      </c>
    </row>
    <row r="7571" spans="1:9" x14ac:dyDescent="0.25">
      <c r="A7571" s="20" t="s">
        <v>1028</v>
      </c>
      <c r="B7571" s="20" t="s">
        <v>656</v>
      </c>
      <c r="C7571" s="20" t="s">
        <v>2</v>
      </c>
      <c r="D7571" t="s">
        <v>2114</v>
      </c>
      <c r="E7571"/>
      <c r="F7571"/>
      <c r="G7571" s="19" t="s">
        <v>2099</v>
      </c>
      <c r="H7571" t="s">
        <v>96</v>
      </c>
      <c r="I7571" s="20">
        <v>1</v>
      </c>
    </row>
    <row r="7572" spans="1:9" x14ac:dyDescent="0.25">
      <c r="A7572" s="20" t="s">
        <v>1028</v>
      </c>
      <c r="B7572" s="20" t="s">
        <v>656</v>
      </c>
      <c r="C7572" s="20" t="s">
        <v>2</v>
      </c>
      <c r="D7572" t="s">
        <v>1474</v>
      </c>
      <c r="E7572"/>
      <c r="F7572"/>
      <c r="G7572" s="19"/>
      <c r="H7572" t="s">
        <v>96</v>
      </c>
      <c r="I7572" s="20">
        <v>1</v>
      </c>
    </row>
    <row r="7573" spans="1:9" x14ac:dyDescent="0.25">
      <c r="A7573" s="20" t="s">
        <v>1028</v>
      </c>
      <c r="B7573" s="20" t="s">
        <v>656</v>
      </c>
      <c r="C7573" s="20" t="s">
        <v>2</v>
      </c>
      <c r="D7573" t="s">
        <v>2115</v>
      </c>
      <c r="E7573"/>
      <c r="F7573"/>
      <c r="G7573" s="19" t="s">
        <v>1027</v>
      </c>
      <c r="H7573" t="s">
        <v>101</v>
      </c>
      <c r="I7573" s="20">
        <f>0.35*2</f>
        <v>0.7</v>
      </c>
    </row>
    <row r="7574" spans="1:9" x14ac:dyDescent="0.25">
      <c r="A7574" s="20" t="s">
        <v>1028</v>
      </c>
      <c r="B7574" s="20" t="s">
        <v>656</v>
      </c>
      <c r="C7574" s="20" t="s">
        <v>2</v>
      </c>
      <c r="D7574" t="s">
        <v>2087</v>
      </c>
      <c r="E7574"/>
      <c r="F7574"/>
      <c r="G7574" s="19"/>
      <c r="H7574"/>
      <c r="I7574" s="20"/>
    </row>
    <row r="7575" spans="1:9" x14ac:dyDescent="0.25">
      <c r="A7575" s="20" t="s">
        <v>1028</v>
      </c>
      <c r="B7575" s="20" t="s">
        <v>656</v>
      </c>
      <c r="C7575" s="20" t="s">
        <v>2</v>
      </c>
      <c r="D7575" t="s">
        <v>2088</v>
      </c>
      <c r="E7575"/>
      <c r="F7575"/>
      <c r="G7575" s="19" t="s">
        <v>2095</v>
      </c>
      <c r="H7575"/>
      <c r="I7575" s="20"/>
    </row>
    <row r="7576" spans="1:9" x14ac:dyDescent="0.25">
      <c r="A7576" s="20" t="s">
        <v>1028</v>
      </c>
      <c r="B7576" s="20" t="s">
        <v>656</v>
      </c>
      <c r="C7576" s="20" t="s">
        <v>5</v>
      </c>
      <c r="D7576" t="s">
        <v>2050</v>
      </c>
      <c r="E7576"/>
      <c r="F7576"/>
      <c r="G7576" s="19"/>
      <c r="H7576"/>
      <c r="I7576" s="20"/>
    </row>
    <row r="7577" spans="1:9" x14ac:dyDescent="0.25">
      <c r="A7577" s="20" t="s">
        <v>1028</v>
      </c>
      <c r="B7577" s="20" t="s">
        <v>656</v>
      </c>
      <c r="C7577" s="20" t="s">
        <v>5</v>
      </c>
      <c r="D7577" t="s">
        <v>2051</v>
      </c>
      <c r="E7577"/>
      <c r="F7577"/>
      <c r="G7577" s="19"/>
      <c r="H7577"/>
      <c r="I7577" s="20"/>
    </row>
    <row r="7578" spans="1:9" x14ac:dyDescent="0.25">
      <c r="A7578" s="20" t="s">
        <v>1028</v>
      </c>
      <c r="B7578" s="20" t="s">
        <v>656</v>
      </c>
      <c r="C7578" s="20" t="s">
        <v>5</v>
      </c>
      <c r="D7578" t="s">
        <v>2052</v>
      </c>
      <c r="E7578"/>
      <c r="F7578"/>
      <c r="G7578" s="19"/>
      <c r="H7578"/>
      <c r="I7578" s="20"/>
    </row>
    <row r="7579" spans="1:9" x14ac:dyDescent="0.25">
      <c r="A7579" s="20" t="s">
        <v>1028</v>
      </c>
      <c r="B7579" s="20" t="s">
        <v>656</v>
      </c>
      <c r="C7579" s="20" t="s">
        <v>5</v>
      </c>
      <c r="D7579" t="s">
        <v>2053</v>
      </c>
      <c r="E7579"/>
      <c r="F7579"/>
      <c r="G7579" s="19"/>
      <c r="H7579"/>
      <c r="I7579" s="20"/>
    </row>
    <row r="7580" spans="1:9" x14ac:dyDescent="0.25">
      <c r="A7580" s="20" t="s">
        <v>1028</v>
      </c>
      <c r="B7580" s="20" t="s">
        <v>656</v>
      </c>
      <c r="C7580" s="20" t="s">
        <v>5</v>
      </c>
      <c r="D7580" t="s">
        <v>2054</v>
      </c>
      <c r="E7580"/>
      <c r="F7580"/>
      <c r="G7580" s="19"/>
      <c r="H7580"/>
      <c r="I7580" s="20"/>
    </row>
    <row r="7581" spans="1:9" x14ac:dyDescent="0.25">
      <c r="A7581" s="20" t="s">
        <v>1028</v>
      </c>
      <c r="B7581" s="20" t="s">
        <v>656</v>
      </c>
      <c r="C7581" s="20" t="s">
        <v>5</v>
      </c>
      <c r="D7581" t="s">
        <v>1650</v>
      </c>
      <c r="E7581"/>
      <c r="F7581"/>
      <c r="G7581" s="19"/>
      <c r="H7581"/>
      <c r="I7581" s="20"/>
    </row>
    <row r="7582" spans="1:9" x14ac:dyDescent="0.25">
      <c r="A7582" s="20" t="s">
        <v>1028</v>
      </c>
      <c r="B7582" s="20" t="s">
        <v>656</v>
      </c>
      <c r="C7582" s="20" t="s">
        <v>5</v>
      </c>
      <c r="D7582" t="s">
        <v>1651</v>
      </c>
      <c r="E7582"/>
      <c r="F7582"/>
      <c r="G7582" s="19"/>
      <c r="H7582"/>
      <c r="I7582" s="20"/>
    </row>
    <row r="7583" spans="1:9" x14ac:dyDescent="0.25">
      <c r="A7583" s="20" t="s">
        <v>1028</v>
      </c>
      <c r="B7583" s="20" t="s">
        <v>656</v>
      </c>
      <c r="C7583" s="20" t="s">
        <v>5</v>
      </c>
      <c r="D7583" t="s">
        <v>2055</v>
      </c>
      <c r="E7583"/>
      <c r="F7583"/>
      <c r="G7583" s="19"/>
      <c r="H7583"/>
      <c r="I7583" s="20"/>
    </row>
    <row r="7584" spans="1:9" x14ac:dyDescent="0.25">
      <c r="A7584" s="20" t="s">
        <v>1028</v>
      </c>
      <c r="B7584" s="20" t="s">
        <v>656</v>
      </c>
      <c r="C7584" s="20" t="s">
        <v>5</v>
      </c>
      <c r="D7584" t="s">
        <v>2056</v>
      </c>
      <c r="E7584"/>
      <c r="F7584"/>
      <c r="G7584" s="19"/>
      <c r="H7584"/>
      <c r="I7584" s="20"/>
    </row>
    <row r="7585" spans="1:9" x14ac:dyDescent="0.25">
      <c r="A7585" s="20" t="s">
        <v>1028</v>
      </c>
      <c r="B7585" s="20" t="s">
        <v>656</v>
      </c>
      <c r="C7585" s="20" t="s">
        <v>5</v>
      </c>
      <c r="D7585" t="s">
        <v>1652</v>
      </c>
      <c r="E7585"/>
      <c r="F7585"/>
      <c r="G7585" s="19" t="s">
        <v>2079</v>
      </c>
      <c r="H7585"/>
      <c r="I7585" s="20"/>
    </row>
    <row r="7586" spans="1:9" x14ac:dyDescent="0.25">
      <c r="A7586" s="20" t="s">
        <v>1028</v>
      </c>
      <c r="B7586" s="20" t="s">
        <v>656</v>
      </c>
      <c r="C7586" s="20" t="s">
        <v>5</v>
      </c>
      <c r="D7586" t="s">
        <v>1653</v>
      </c>
      <c r="E7586"/>
      <c r="F7586"/>
      <c r="G7586" s="19" t="s">
        <v>1683</v>
      </c>
      <c r="H7586"/>
      <c r="I7586" s="20"/>
    </row>
    <row r="7587" spans="1:9" x14ac:dyDescent="0.25">
      <c r="A7587" s="20" t="s">
        <v>1028</v>
      </c>
      <c r="B7587" s="20" t="s">
        <v>656</v>
      </c>
      <c r="C7587" s="20" t="s">
        <v>5</v>
      </c>
      <c r="D7587" t="s">
        <v>2060</v>
      </c>
      <c r="E7587"/>
      <c r="F7587"/>
      <c r="G7587" s="19"/>
      <c r="H7587"/>
      <c r="I7587" s="20"/>
    </row>
    <row r="7588" spans="1:9" x14ac:dyDescent="0.25">
      <c r="A7588" s="20" t="s">
        <v>1028</v>
      </c>
      <c r="B7588" s="20" t="s">
        <v>656</v>
      </c>
      <c r="C7588" s="20" t="s">
        <v>5</v>
      </c>
      <c r="D7588" t="s">
        <v>2104</v>
      </c>
      <c r="E7588"/>
      <c r="F7588"/>
      <c r="G7588" s="19" t="s">
        <v>1043</v>
      </c>
      <c r="H7588" t="s">
        <v>96</v>
      </c>
      <c r="I7588" s="20" t="s">
        <v>1789</v>
      </c>
    </row>
    <row r="7589" spans="1:9" x14ac:dyDescent="0.25">
      <c r="A7589" s="20" t="s">
        <v>1028</v>
      </c>
      <c r="B7589" s="20" t="s">
        <v>656</v>
      </c>
      <c r="C7589" s="20" t="s">
        <v>5</v>
      </c>
      <c r="D7589" t="s">
        <v>2061</v>
      </c>
      <c r="E7589"/>
      <c r="F7589"/>
      <c r="G7589" s="19"/>
      <c r="H7589"/>
      <c r="I7589" s="20"/>
    </row>
    <row r="7590" spans="1:9" x14ac:dyDescent="0.25">
      <c r="A7590" s="20" t="s">
        <v>1028</v>
      </c>
      <c r="B7590" s="20" t="s">
        <v>656</v>
      </c>
      <c r="C7590" s="20" t="s">
        <v>5</v>
      </c>
      <c r="D7590" t="s">
        <v>1661</v>
      </c>
      <c r="E7590"/>
      <c r="F7590"/>
      <c r="G7590" s="19"/>
      <c r="H7590"/>
      <c r="I7590" s="20"/>
    </row>
    <row r="7591" spans="1:9" x14ac:dyDescent="0.25">
      <c r="A7591" s="20" t="s">
        <v>1028</v>
      </c>
      <c r="B7591" s="20" t="s">
        <v>656</v>
      </c>
      <c r="C7591" s="20" t="s">
        <v>5</v>
      </c>
      <c r="D7591" t="s">
        <v>1465</v>
      </c>
      <c r="E7591"/>
      <c r="F7591"/>
      <c r="G7591" s="19"/>
      <c r="H7591"/>
      <c r="I7591" s="20"/>
    </row>
    <row r="7592" spans="1:9" x14ac:dyDescent="0.25">
      <c r="A7592" s="20" t="s">
        <v>1028</v>
      </c>
      <c r="B7592" s="20" t="s">
        <v>656</v>
      </c>
      <c r="C7592" s="20" t="s">
        <v>5</v>
      </c>
      <c r="D7592" t="s">
        <v>2062</v>
      </c>
      <c r="E7592"/>
      <c r="F7592"/>
      <c r="G7592" s="19"/>
      <c r="H7592"/>
      <c r="I7592" s="20"/>
    </row>
    <row r="7593" spans="1:9" x14ac:dyDescent="0.25">
      <c r="A7593" s="20" t="s">
        <v>1028</v>
      </c>
      <c r="B7593" s="20" t="s">
        <v>656</v>
      </c>
      <c r="C7593" s="20" t="s">
        <v>5</v>
      </c>
      <c r="D7593" t="s">
        <v>2063</v>
      </c>
      <c r="E7593"/>
      <c r="F7593"/>
      <c r="G7593" s="19"/>
      <c r="H7593"/>
      <c r="I7593" s="20"/>
    </row>
    <row r="7594" spans="1:9" x14ac:dyDescent="0.25">
      <c r="A7594" s="20" t="s">
        <v>1028</v>
      </c>
      <c r="B7594" s="20" t="s">
        <v>656</v>
      </c>
      <c r="C7594" s="20" t="s">
        <v>5</v>
      </c>
      <c r="D7594" t="s">
        <v>2105</v>
      </c>
      <c r="E7594"/>
      <c r="F7594"/>
      <c r="G7594" s="19" t="s">
        <v>2116</v>
      </c>
      <c r="H7594" t="s">
        <v>96</v>
      </c>
      <c r="I7594" s="20" t="s">
        <v>1776</v>
      </c>
    </row>
    <row r="7595" spans="1:9" x14ac:dyDescent="0.25">
      <c r="A7595" s="20" t="s">
        <v>1028</v>
      </c>
      <c r="B7595" s="20" t="s">
        <v>656</v>
      </c>
      <c r="C7595" s="20" t="s">
        <v>5</v>
      </c>
      <c r="D7595" t="s">
        <v>2106</v>
      </c>
      <c r="E7595"/>
      <c r="F7595"/>
      <c r="G7595" s="19" t="s">
        <v>2117</v>
      </c>
      <c r="H7595" t="s">
        <v>96</v>
      </c>
      <c r="I7595" s="20" t="s">
        <v>1789</v>
      </c>
    </row>
    <row r="7596" spans="1:9" x14ac:dyDescent="0.25">
      <c r="A7596" s="20" t="s">
        <v>1028</v>
      </c>
      <c r="B7596" s="20" t="s">
        <v>656</v>
      </c>
      <c r="C7596" s="20" t="s">
        <v>5</v>
      </c>
      <c r="D7596" t="s">
        <v>2065</v>
      </c>
      <c r="E7596"/>
      <c r="F7596"/>
      <c r="G7596" s="19"/>
      <c r="H7596"/>
      <c r="I7596" s="20"/>
    </row>
    <row r="7597" spans="1:9" x14ac:dyDescent="0.25">
      <c r="A7597" s="20" t="s">
        <v>1028</v>
      </c>
      <c r="B7597" s="20" t="s">
        <v>656</v>
      </c>
      <c r="C7597" s="20" t="s">
        <v>5</v>
      </c>
      <c r="D7597" t="s">
        <v>2066</v>
      </c>
      <c r="E7597"/>
      <c r="F7597"/>
      <c r="G7597" s="19"/>
      <c r="H7597"/>
      <c r="I7597" s="20"/>
    </row>
    <row r="7598" spans="1:9" x14ac:dyDescent="0.25">
      <c r="A7598" s="20" t="s">
        <v>1028</v>
      </c>
      <c r="B7598" s="20" t="s">
        <v>656</v>
      </c>
      <c r="C7598" s="20" t="s">
        <v>5</v>
      </c>
      <c r="D7598" t="s">
        <v>2067</v>
      </c>
      <c r="E7598"/>
      <c r="F7598"/>
      <c r="G7598" s="19" t="s">
        <v>1771</v>
      </c>
      <c r="H7598"/>
      <c r="I7598" s="20" t="s">
        <v>1788</v>
      </c>
    </row>
    <row r="7599" spans="1:9" x14ac:dyDescent="0.25">
      <c r="A7599" s="20" t="s">
        <v>1028</v>
      </c>
      <c r="B7599" s="20" t="s">
        <v>656</v>
      </c>
      <c r="C7599" s="20" t="s">
        <v>5</v>
      </c>
      <c r="D7599" t="s">
        <v>2068</v>
      </c>
      <c r="E7599"/>
      <c r="F7599"/>
      <c r="G7599" s="19" t="s">
        <v>1027</v>
      </c>
      <c r="H7599"/>
      <c r="I7599" s="20"/>
    </row>
    <row r="7600" spans="1:9" x14ac:dyDescent="0.25">
      <c r="A7600" s="20" t="s">
        <v>1028</v>
      </c>
      <c r="B7600" s="20" t="s">
        <v>656</v>
      </c>
      <c r="C7600" s="20" t="s">
        <v>5</v>
      </c>
      <c r="D7600" t="s">
        <v>2069</v>
      </c>
      <c r="E7600"/>
      <c r="F7600"/>
      <c r="G7600" s="19" t="s">
        <v>1027</v>
      </c>
      <c r="H7600"/>
      <c r="I7600" s="20"/>
    </row>
    <row r="7601" spans="1:9" x14ac:dyDescent="0.25">
      <c r="A7601" s="20" t="s">
        <v>1028</v>
      </c>
      <c r="B7601" s="20" t="s">
        <v>656</v>
      </c>
      <c r="C7601" s="20" t="s">
        <v>5</v>
      </c>
      <c r="D7601" t="s">
        <v>2070</v>
      </c>
      <c r="E7601"/>
      <c r="F7601"/>
      <c r="G7601" s="19" t="s">
        <v>1771</v>
      </c>
      <c r="H7601"/>
      <c r="I7601" s="20" t="s">
        <v>2101</v>
      </c>
    </row>
    <row r="7602" spans="1:9" x14ac:dyDescent="0.25">
      <c r="A7602" s="20" t="s">
        <v>1028</v>
      </c>
      <c r="B7602" s="20" t="s">
        <v>656</v>
      </c>
      <c r="C7602" s="20" t="s">
        <v>5</v>
      </c>
      <c r="D7602" t="s">
        <v>2071</v>
      </c>
      <c r="E7602"/>
      <c r="F7602"/>
      <c r="G7602" s="19" t="s">
        <v>1771</v>
      </c>
      <c r="H7602"/>
      <c r="I7602" s="20" t="s">
        <v>1785</v>
      </c>
    </row>
    <row r="7603" spans="1:9" x14ac:dyDescent="0.25">
      <c r="A7603" s="20" t="s">
        <v>1028</v>
      </c>
      <c r="B7603" s="20" t="s">
        <v>656</v>
      </c>
      <c r="C7603" s="20" t="s">
        <v>5</v>
      </c>
      <c r="D7603" t="s">
        <v>2072</v>
      </c>
      <c r="E7603"/>
      <c r="F7603"/>
      <c r="G7603" s="19" t="s">
        <v>1771</v>
      </c>
      <c r="H7603"/>
      <c r="I7603" s="20" t="s">
        <v>2102</v>
      </c>
    </row>
    <row r="7604" spans="1:9" x14ac:dyDescent="0.25">
      <c r="A7604" s="20" t="s">
        <v>1028</v>
      </c>
      <c r="B7604" s="20" t="s">
        <v>656</v>
      </c>
      <c r="C7604" s="20" t="s">
        <v>5</v>
      </c>
      <c r="D7604" t="s">
        <v>2073</v>
      </c>
      <c r="E7604"/>
      <c r="F7604"/>
      <c r="G7604" s="19" t="s">
        <v>1771</v>
      </c>
      <c r="H7604"/>
      <c r="I7604" s="20" t="s">
        <v>1785</v>
      </c>
    </row>
    <row r="7605" spans="1:9" x14ac:dyDescent="0.25">
      <c r="A7605" s="20" t="s">
        <v>1028</v>
      </c>
      <c r="B7605" s="20" t="s">
        <v>656</v>
      </c>
      <c r="C7605" s="20" t="s">
        <v>5</v>
      </c>
      <c r="D7605" t="s">
        <v>2074</v>
      </c>
      <c r="E7605"/>
      <c r="F7605"/>
      <c r="G7605" s="19" t="s">
        <v>1771</v>
      </c>
      <c r="H7605"/>
      <c r="I7605" s="20" t="s">
        <v>2103</v>
      </c>
    </row>
    <row r="7606" spans="1:9" x14ac:dyDescent="0.25">
      <c r="A7606" s="20" t="s">
        <v>1028</v>
      </c>
      <c r="B7606" s="20" t="s">
        <v>656</v>
      </c>
      <c r="C7606" s="20" t="s">
        <v>5</v>
      </c>
      <c r="D7606" t="s">
        <v>1335</v>
      </c>
      <c r="E7606"/>
      <c r="F7606"/>
      <c r="G7606" s="19" t="s">
        <v>1711</v>
      </c>
      <c r="H7606"/>
      <c r="I7606" s="20"/>
    </row>
    <row r="7607" spans="1:9" x14ac:dyDescent="0.25">
      <c r="A7607" s="20" t="s">
        <v>1028</v>
      </c>
      <c r="B7607" s="20" t="s">
        <v>656</v>
      </c>
      <c r="C7607" s="20" t="s">
        <v>5</v>
      </c>
      <c r="D7607" t="s">
        <v>2075</v>
      </c>
      <c r="E7607"/>
      <c r="F7607"/>
      <c r="G7607" s="19"/>
      <c r="H7607"/>
      <c r="I7607" s="20"/>
    </row>
    <row r="7608" spans="1:9" x14ac:dyDescent="0.25">
      <c r="A7608" s="20" t="s">
        <v>1028</v>
      </c>
      <c r="B7608" s="20" t="s">
        <v>656</v>
      </c>
      <c r="C7608" s="20" t="s">
        <v>5</v>
      </c>
      <c r="D7608" t="s">
        <v>2076</v>
      </c>
      <c r="E7608"/>
      <c r="F7608"/>
      <c r="G7608" s="19" t="s">
        <v>1771</v>
      </c>
      <c r="H7608"/>
      <c r="I7608" s="20"/>
    </row>
    <row r="7609" spans="1:9" x14ac:dyDescent="0.25">
      <c r="A7609" s="20" t="s">
        <v>1028</v>
      </c>
      <c r="B7609" s="20" t="s">
        <v>656</v>
      </c>
      <c r="C7609" s="20" t="s">
        <v>5</v>
      </c>
      <c r="D7609" t="s">
        <v>2077</v>
      </c>
      <c r="E7609"/>
      <c r="F7609"/>
      <c r="G7609" s="19" t="s">
        <v>1771</v>
      </c>
      <c r="H7609"/>
      <c r="I7609" s="20"/>
    </row>
    <row r="7610" spans="1:9" x14ac:dyDescent="0.25">
      <c r="A7610" s="20" t="s">
        <v>1028</v>
      </c>
      <c r="B7610" s="20" t="s">
        <v>656</v>
      </c>
      <c r="C7610" s="20" t="s">
        <v>5</v>
      </c>
      <c r="D7610" t="s">
        <v>2082</v>
      </c>
      <c r="E7610"/>
      <c r="F7610"/>
      <c r="G7610" s="19" t="s">
        <v>2080</v>
      </c>
      <c r="H7610" t="s">
        <v>101</v>
      </c>
      <c r="I7610" s="20">
        <v>29</v>
      </c>
    </row>
    <row r="7611" spans="1:9" x14ac:dyDescent="0.25">
      <c r="A7611" s="20" t="s">
        <v>1028</v>
      </c>
      <c r="B7611" s="20" t="s">
        <v>656</v>
      </c>
      <c r="C7611" s="20" t="s">
        <v>5</v>
      </c>
      <c r="D7611" t="s">
        <v>2083</v>
      </c>
      <c r="E7611"/>
      <c r="F7611"/>
      <c r="G7611" s="19" t="s">
        <v>2093</v>
      </c>
      <c r="H7611" t="s">
        <v>96</v>
      </c>
      <c r="I7611" s="20">
        <v>1</v>
      </c>
    </row>
    <row r="7612" spans="1:9" x14ac:dyDescent="0.25">
      <c r="A7612" s="20" t="s">
        <v>1028</v>
      </c>
      <c r="B7612" s="20" t="s">
        <v>656</v>
      </c>
      <c r="C7612" s="20" t="s">
        <v>5</v>
      </c>
      <c r="D7612" t="s">
        <v>2084</v>
      </c>
      <c r="E7612"/>
      <c r="F7612"/>
      <c r="G7612" s="19" t="s">
        <v>2094</v>
      </c>
      <c r="H7612" t="s">
        <v>96</v>
      </c>
      <c r="I7612" s="20">
        <v>1</v>
      </c>
    </row>
    <row r="7613" spans="1:9" x14ac:dyDescent="0.25">
      <c r="A7613" s="20" t="s">
        <v>1028</v>
      </c>
      <c r="B7613" s="20" t="s">
        <v>656</v>
      </c>
      <c r="C7613" s="20" t="s">
        <v>5</v>
      </c>
      <c r="D7613" t="s">
        <v>2085</v>
      </c>
      <c r="E7613"/>
      <c r="F7613"/>
      <c r="G7613" s="19"/>
      <c r="H7613"/>
      <c r="I7613" s="20"/>
    </row>
    <row r="7614" spans="1:9" x14ac:dyDescent="0.25">
      <c r="A7614" s="20" t="s">
        <v>1028</v>
      </c>
      <c r="B7614" s="20" t="s">
        <v>656</v>
      </c>
      <c r="C7614" s="20" t="s">
        <v>5</v>
      </c>
      <c r="D7614" t="s">
        <v>2086</v>
      </c>
      <c r="E7614"/>
      <c r="F7614"/>
      <c r="G7614" s="19"/>
      <c r="H7614" t="s">
        <v>96</v>
      </c>
      <c r="I7614" s="20">
        <v>1</v>
      </c>
    </row>
    <row r="7615" spans="1:9" x14ac:dyDescent="0.25">
      <c r="A7615" s="20" t="s">
        <v>1028</v>
      </c>
      <c r="B7615" s="20" t="s">
        <v>656</v>
      </c>
      <c r="C7615" s="20" t="s">
        <v>5</v>
      </c>
      <c r="D7615" t="s">
        <v>2107</v>
      </c>
      <c r="E7615"/>
      <c r="F7615"/>
      <c r="G7615" s="19" t="s">
        <v>2118</v>
      </c>
      <c r="H7615" t="s">
        <v>96</v>
      </c>
      <c r="I7615" s="20">
        <v>1</v>
      </c>
    </row>
    <row r="7616" spans="1:9" x14ac:dyDescent="0.25">
      <c r="A7616" s="20" t="s">
        <v>1028</v>
      </c>
      <c r="B7616" s="20" t="s">
        <v>656</v>
      </c>
      <c r="C7616" s="20" t="s">
        <v>5</v>
      </c>
      <c r="D7616" t="s">
        <v>2108</v>
      </c>
      <c r="E7616"/>
      <c r="F7616"/>
      <c r="G7616" s="19"/>
      <c r="H7616"/>
      <c r="I7616" s="20"/>
    </row>
    <row r="7617" spans="1:9" x14ac:dyDescent="0.25">
      <c r="A7617" s="20" t="s">
        <v>1028</v>
      </c>
      <c r="B7617" s="20" t="s">
        <v>656</v>
      </c>
      <c r="C7617" s="20" t="s">
        <v>5</v>
      </c>
      <c r="D7617" t="s">
        <v>2109</v>
      </c>
      <c r="E7617"/>
      <c r="F7617"/>
      <c r="G7617" s="19"/>
      <c r="H7617"/>
      <c r="I7617" s="20"/>
    </row>
    <row r="7618" spans="1:9" x14ac:dyDescent="0.25">
      <c r="A7618" s="20" t="s">
        <v>1028</v>
      </c>
      <c r="B7618" s="20" t="s">
        <v>656</v>
      </c>
      <c r="C7618" s="20" t="s">
        <v>5</v>
      </c>
      <c r="D7618" t="s">
        <v>2110</v>
      </c>
      <c r="E7618"/>
      <c r="F7618"/>
      <c r="G7618" s="19" t="s">
        <v>1027</v>
      </c>
      <c r="H7618" t="s">
        <v>101</v>
      </c>
      <c r="I7618" s="20">
        <v>14</v>
      </c>
    </row>
    <row r="7619" spans="1:9" x14ac:dyDescent="0.25">
      <c r="A7619" s="20" t="s">
        <v>1028</v>
      </c>
      <c r="B7619" s="20" t="s">
        <v>656</v>
      </c>
      <c r="C7619" s="20" t="s">
        <v>5</v>
      </c>
      <c r="D7619" t="s">
        <v>2111</v>
      </c>
      <c r="E7619"/>
      <c r="F7619"/>
      <c r="G7619" s="19" t="s">
        <v>2096</v>
      </c>
      <c r="H7619" t="s">
        <v>96</v>
      </c>
      <c r="I7619" s="20">
        <v>2</v>
      </c>
    </row>
    <row r="7620" spans="1:9" x14ac:dyDescent="0.25">
      <c r="A7620" s="20" t="s">
        <v>1028</v>
      </c>
      <c r="B7620" s="20" t="s">
        <v>656</v>
      </c>
      <c r="C7620" s="20" t="s">
        <v>5</v>
      </c>
      <c r="D7620" t="s">
        <v>2112</v>
      </c>
      <c r="E7620"/>
      <c r="F7620"/>
      <c r="G7620" s="19" t="s">
        <v>2081</v>
      </c>
      <c r="H7620" t="s">
        <v>101</v>
      </c>
      <c r="I7620" s="20">
        <v>150</v>
      </c>
    </row>
    <row r="7621" spans="1:9" x14ac:dyDescent="0.25">
      <c r="A7621" s="20" t="s">
        <v>1028</v>
      </c>
      <c r="B7621" s="20" t="s">
        <v>656</v>
      </c>
      <c r="C7621" s="20" t="s">
        <v>5</v>
      </c>
      <c r="D7621" t="s">
        <v>2113</v>
      </c>
      <c r="E7621"/>
      <c r="F7621"/>
      <c r="G7621" s="19" t="s">
        <v>2097</v>
      </c>
      <c r="H7621" t="s">
        <v>96</v>
      </c>
      <c r="I7621" s="20">
        <v>1</v>
      </c>
    </row>
    <row r="7622" spans="1:9" x14ac:dyDescent="0.25">
      <c r="A7622" s="20" t="s">
        <v>1028</v>
      </c>
      <c r="B7622" s="20" t="s">
        <v>656</v>
      </c>
      <c r="C7622" s="20" t="s">
        <v>5</v>
      </c>
      <c r="D7622" t="s">
        <v>2113</v>
      </c>
      <c r="E7622"/>
      <c r="F7622"/>
      <c r="G7622" s="19" t="s">
        <v>2098</v>
      </c>
      <c r="H7622" t="s">
        <v>96</v>
      </c>
      <c r="I7622" s="20">
        <v>1</v>
      </c>
    </row>
    <row r="7623" spans="1:9" x14ac:dyDescent="0.25">
      <c r="A7623" s="20" t="s">
        <v>1028</v>
      </c>
      <c r="B7623" s="20" t="s">
        <v>656</v>
      </c>
      <c r="C7623" s="20" t="s">
        <v>5</v>
      </c>
      <c r="D7623" t="s">
        <v>2114</v>
      </c>
      <c r="E7623"/>
      <c r="F7623"/>
      <c r="G7623" s="19" t="s">
        <v>2099</v>
      </c>
      <c r="H7623" t="s">
        <v>96</v>
      </c>
      <c r="I7623" s="20">
        <v>1</v>
      </c>
    </row>
    <row r="7624" spans="1:9" x14ac:dyDescent="0.25">
      <c r="A7624" s="20" t="s">
        <v>1028</v>
      </c>
      <c r="B7624" s="20" t="s">
        <v>656</v>
      </c>
      <c r="C7624" s="20" t="s">
        <v>5</v>
      </c>
      <c r="D7624" t="s">
        <v>1474</v>
      </c>
      <c r="E7624"/>
      <c r="F7624"/>
      <c r="G7624" s="19"/>
      <c r="H7624" t="s">
        <v>96</v>
      </c>
      <c r="I7624" s="20">
        <v>1</v>
      </c>
    </row>
    <row r="7625" spans="1:9" x14ac:dyDescent="0.25">
      <c r="A7625" s="20" t="s">
        <v>1028</v>
      </c>
      <c r="B7625" s="20" t="s">
        <v>656</v>
      </c>
      <c r="C7625" s="20" t="s">
        <v>5</v>
      </c>
      <c r="D7625" t="s">
        <v>2087</v>
      </c>
      <c r="E7625"/>
      <c r="F7625"/>
      <c r="G7625" s="19"/>
      <c r="H7625"/>
      <c r="I7625" s="20"/>
    </row>
    <row r="7626" spans="1:9" x14ac:dyDescent="0.25">
      <c r="A7626" s="20" t="s">
        <v>1028</v>
      </c>
      <c r="B7626" s="20" t="s">
        <v>656</v>
      </c>
      <c r="C7626" s="20" t="s">
        <v>5</v>
      </c>
      <c r="D7626" t="s">
        <v>2119</v>
      </c>
      <c r="E7626"/>
      <c r="F7626"/>
      <c r="G7626" s="19"/>
      <c r="H7626"/>
      <c r="I7626" s="20"/>
    </row>
    <row r="7627" spans="1:9" x14ac:dyDescent="0.25">
      <c r="A7627" s="20" t="s">
        <v>1028</v>
      </c>
      <c r="B7627" s="20" t="s">
        <v>656</v>
      </c>
      <c r="C7627" s="20" t="s">
        <v>5</v>
      </c>
      <c r="D7627" t="s">
        <v>2120</v>
      </c>
      <c r="E7627"/>
      <c r="F7627"/>
      <c r="G7627" s="19"/>
      <c r="H7627"/>
      <c r="I7627" s="20"/>
    </row>
    <row r="7628" spans="1:9" x14ac:dyDescent="0.25">
      <c r="A7628" s="20" t="s">
        <v>1028</v>
      </c>
      <c r="B7628" s="20" t="s">
        <v>656</v>
      </c>
      <c r="C7628" s="20" t="s">
        <v>5</v>
      </c>
      <c r="D7628" t="s">
        <v>2121</v>
      </c>
      <c r="E7628"/>
      <c r="F7628"/>
      <c r="G7628" s="19" t="s">
        <v>2079</v>
      </c>
      <c r="H7628" t="s">
        <v>101</v>
      </c>
      <c r="I7628" s="20">
        <v>50</v>
      </c>
    </row>
    <row r="7629" spans="1:9" x14ac:dyDescent="0.25">
      <c r="A7629" s="20" t="s">
        <v>1028</v>
      </c>
      <c r="B7629" s="20" t="s">
        <v>656</v>
      </c>
      <c r="C7629" s="20" t="s">
        <v>5</v>
      </c>
      <c r="D7629" t="s">
        <v>2088</v>
      </c>
      <c r="E7629"/>
      <c r="F7629"/>
      <c r="G7629" s="19" t="s">
        <v>2095</v>
      </c>
      <c r="H7629"/>
      <c r="I7629" s="20"/>
    </row>
    <row r="7630" spans="1:9" x14ac:dyDescent="0.25">
      <c r="A7630" s="20" t="s">
        <v>2122</v>
      </c>
      <c r="B7630" s="20" t="s">
        <v>656</v>
      </c>
      <c r="C7630" s="20" t="s">
        <v>6</v>
      </c>
      <c r="D7630" t="s">
        <v>2050</v>
      </c>
      <c r="E7630"/>
      <c r="F7630"/>
      <c r="G7630" s="19"/>
      <c r="H7630"/>
      <c r="I7630" s="20"/>
    </row>
    <row r="7631" spans="1:9" x14ac:dyDescent="0.25">
      <c r="A7631" s="20" t="s">
        <v>2122</v>
      </c>
      <c r="B7631" s="20" t="s">
        <v>656</v>
      </c>
      <c r="C7631" s="20" t="s">
        <v>6</v>
      </c>
      <c r="D7631" t="s">
        <v>2051</v>
      </c>
      <c r="E7631"/>
      <c r="F7631"/>
      <c r="G7631" s="19"/>
      <c r="H7631"/>
      <c r="I7631" s="20"/>
    </row>
    <row r="7632" spans="1:9" x14ac:dyDescent="0.25">
      <c r="A7632" s="20" t="s">
        <v>2122</v>
      </c>
      <c r="B7632" s="20" t="s">
        <v>656</v>
      </c>
      <c r="C7632" s="20" t="s">
        <v>6</v>
      </c>
      <c r="D7632" t="s">
        <v>2052</v>
      </c>
      <c r="E7632"/>
      <c r="F7632"/>
      <c r="G7632" s="19"/>
      <c r="H7632"/>
      <c r="I7632" s="20"/>
    </row>
    <row r="7633" spans="1:9" x14ac:dyDescent="0.25">
      <c r="A7633" s="20" t="s">
        <v>2122</v>
      </c>
      <c r="B7633" s="20" t="s">
        <v>656</v>
      </c>
      <c r="C7633" s="20" t="s">
        <v>6</v>
      </c>
      <c r="D7633" t="s">
        <v>2053</v>
      </c>
      <c r="E7633"/>
      <c r="F7633"/>
      <c r="G7633" s="19"/>
      <c r="H7633"/>
      <c r="I7633" s="20"/>
    </row>
    <row r="7634" spans="1:9" x14ac:dyDescent="0.25">
      <c r="A7634" s="20" t="s">
        <v>2122</v>
      </c>
      <c r="B7634" s="20" t="s">
        <v>656</v>
      </c>
      <c r="C7634" s="20" t="s">
        <v>6</v>
      </c>
      <c r="D7634" t="s">
        <v>2054</v>
      </c>
      <c r="E7634"/>
      <c r="F7634"/>
      <c r="G7634" s="19"/>
      <c r="H7634"/>
      <c r="I7634" s="20"/>
    </row>
    <row r="7635" spans="1:9" x14ac:dyDescent="0.25">
      <c r="A7635" s="20" t="s">
        <v>2122</v>
      </c>
      <c r="B7635" s="20" t="s">
        <v>656</v>
      </c>
      <c r="C7635" s="20" t="s">
        <v>6</v>
      </c>
      <c r="D7635" t="s">
        <v>1650</v>
      </c>
      <c r="E7635"/>
      <c r="F7635"/>
      <c r="G7635" s="19"/>
      <c r="H7635"/>
      <c r="I7635" s="20"/>
    </row>
    <row r="7636" spans="1:9" x14ac:dyDescent="0.25">
      <c r="A7636" s="20" t="s">
        <v>2122</v>
      </c>
      <c r="B7636" s="20" t="s">
        <v>656</v>
      </c>
      <c r="C7636" s="20" t="s">
        <v>6</v>
      </c>
      <c r="D7636" t="s">
        <v>1651</v>
      </c>
      <c r="E7636"/>
      <c r="F7636"/>
      <c r="G7636" s="19"/>
      <c r="H7636"/>
      <c r="I7636" s="20"/>
    </row>
    <row r="7637" spans="1:9" x14ac:dyDescent="0.25">
      <c r="A7637" s="20" t="s">
        <v>2122</v>
      </c>
      <c r="B7637" s="20" t="s">
        <v>656</v>
      </c>
      <c r="C7637" s="20" t="s">
        <v>6</v>
      </c>
      <c r="D7637" t="s">
        <v>2055</v>
      </c>
      <c r="E7637"/>
      <c r="F7637"/>
      <c r="G7637" s="19"/>
      <c r="H7637"/>
      <c r="I7637" s="20"/>
    </row>
    <row r="7638" spans="1:9" x14ac:dyDescent="0.25">
      <c r="A7638" s="20" t="s">
        <v>2122</v>
      </c>
      <c r="B7638" s="20" t="s">
        <v>656</v>
      </c>
      <c r="C7638" s="20" t="s">
        <v>6</v>
      </c>
      <c r="D7638" t="s">
        <v>2056</v>
      </c>
      <c r="E7638"/>
      <c r="F7638"/>
      <c r="G7638" s="19"/>
      <c r="H7638"/>
      <c r="I7638" s="20"/>
    </row>
    <row r="7639" spans="1:9" x14ac:dyDescent="0.25">
      <c r="A7639" s="20" t="s">
        <v>2122</v>
      </c>
      <c r="B7639" s="20" t="s">
        <v>656</v>
      </c>
      <c r="C7639" s="20" t="s">
        <v>6</v>
      </c>
      <c r="D7639" t="s">
        <v>1652</v>
      </c>
      <c r="E7639"/>
      <c r="F7639"/>
      <c r="G7639" s="19" t="s">
        <v>2079</v>
      </c>
      <c r="H7639"/>
      <c r="I7639" s="20"/>
    </row>
    <row r="7640" spans="1:9" x14ac:dyDescent="0.25">
      <c r="A7640" s="20" t="s">
        <v>2122</v>
      </c>
      <c r="B7640" s="20" t="s">
        <v>656</v>
      </c>
      <c r="C7640" s="20" t="s">
        <v>6</v>
      </c>
      <c r="D7640" t="s">
        <v>1653</v>
      </c>
      <c r="E7640"/>
      <c r="F7640"/>
      <c r="G7640" s="19" t="s">
        <v>1683</v>
      </c>
      <c r="H7640"/>
      <c r="I7640" s="20"/>
    </row>
    <row r="7641" spans="1:9" x14ac:dyDescent="0.25">
      <c r="A7641" s="20" t="s">
        <v>2122</v>
      </c>
      <c r="B7641" s="20" t="s">
        <v>656</v>
      </c>
      <c r="C7641" s="20" t="s">
        <v>6</v>
      </c>
      <c r="D7641" t="s">
        <v>2057</v>
      </c>
      <c r="E7641"/>
      <c r="F7641"/>
      <c r="G7641" s="19"/>
      <c r="H7641"/>
      <c r="I7641" s="20"/>
    </row>
    <row r="7642" spans="1:9" x14ac:dyDescent="0.25">
      <c r="A7642" s="20" t="s">
        <v>2122</v>
      </c>
      <c r="B7642" s="20" t="s">
        <v>656</v>
      </c>
      <c r="C7642" s="20" t="s">
        <v>6</v>
      </c>
      <c r="D7642" t="s">
        <v>2058</v>
      </c>
      <c r="E7642"/>
      <c r="F7642"/>
      <c r="G7642" s="19" t="s">
        <v>2080</v>
      </c>
      <c r="H7642"/>
      <c r="I7642" s="20"/>
    </row>
    <row r="7643" spans="1:9" x14ac:dyDescent="0.25">
      <c r="A7643" s="20" t="s">
        <v>2122</v>
      </c>
      <c r="B7643" s="20" t="s">
        <v>656</v>
      </c>
      <c r="C7643" s="20" t="s">
        <v>6</v>
      </c>
      <c r="D7643" t="s">
        <v>2059</v>
      </c>
      <c r="E7643"/>
      <c r="F7643"/>
      <c r="G7643" s="19" t="s">
        <v>2081</v>
      </c>
      <c r="H7643"/>
      <c r="I7643" s="20"/>
    </row>
    <row r="7644" spans="1:9" x14ac:dyDescent="0.25">
      <c r="A7644" s="20" t="s">
        <v>2122</v>
      </c>
      <c r="B7644" s="20" t="s">
        <v>656</v>
      </c>
      <c r="C7644" s="20" t="s">
        <v>6</v>
      </c>
      <c r="D7644" t="s">
        <v>2060</v>
      </c>
      <c r="E7644"/>
      <c r="F7644"/>
      <c r="G7644" s="19"/>
      <c r="H7644"/>
      <c r="I7644" s="20"/>
    </row>
    <row r="7645" spans="1:9" x14ac:dyDescent="0.25">
      <c r="A7645" s="20" t="s">
        <v>2122</v>
      </c>
      <c r="B7645" s="20" t="s">
        <v>656</v>
      </c>
      <c r="C7645" s="20" t="s">
        <v>6</v>
      </c>
      <c r="D7645" t="s">
        <v>1658</v>
      </c>
      <c r="E7645"/>
      <c r="F7645"/>
      <c r="G7645" s="19" t="s">
        <v>1043</v>
      </c>
      <c r="H7645"/>
      <c r="I7645" s="20"/>
    </row>
    <row r="7646" spans="1:9" x14ac:dyDescent="0.25">
      <c r="A7646" s="20" t="s">
        <v>2122</v>
      </c>
      <c r="B7646" s="20" t="s">
        <v>656</v>
      </c>
      <c r="C7646" s="20" t="s">
        <v>6</v>
      </c>
      <c r="D7646" t="s">
        <v>2061</v>
      </c>
      <c r="E7646"/>
      <c r="F7646"/>
      <c r="G7646" s="19"/>
      <c r="H7646"/>
      <c r="I7646" s="20"/>
    </row>
    <row r="7647" spans="1:9" x14ac:dyDescent="0.25">
      <c r="A7647" s="20" t="s">
        <v>2122</v>
      </c>
      <c r="B7647" s="20" t="s">
        <v>656</v>
      </c>
      <c r="C7647" s="20" t="s">
        <v>6</v>
      </c>
      <c r="D7647" t="s">
        <v>1661</v>
      </c>
      <c r="E7647"/>
      <c r="F7647"/>
      <c r="G7647" s="19"/>
      <c r="H7647"/>
      <c r="I7647" s="20"/>
    </row>
    <row r="7648" spans="1:9" x14ac:dyDescent="0.25">
      <c r="A7648" s="20" t="s">
        <v>2122</v>
      </c>
      <c r="B7648" s="20" t="s">
        <v>656</v>
      </c>
      <c r="C7648" s="20" t="s">
        <v>6</v>
      </c>
      <c r="D7648" t="s">
        <v>1465</v>
      </c>
      <c r="E7648"/>
      <c r="F7648"/>
      <c r="G7648" s="19"/>
      <c r="H7648"/>
      <c r="I7648" s="20"/>
    </row>
    <row r="7649" spans="1:9" x14ac:dyDescent="0.25">
      <c r="A7649" s="20" t="s">
        <v>2122</v>
      </c>
      <c r="B7649" s="20" t="s">
        <v>656</v>
      </c>
      <c r="C7649" s="20" t="s">
        <v>6</v>
      </c>
      <c r="D7649" t="s">
        <v>2062</v>
      </c>
      <c r="E7649"/>
      <c r="F7649"/>
      <c r="G7649" s="19"/>
      <c r="H7649"/>
      <c r="I7649" s="20"/>
    </row>
    <row r="7650" spans="1:9" x14ac:dyDescent="0.25">
      <c r="A7650" s="20" t="s">
        <v>2122</v>
      </c>
      <c r="B7650" s="20" t="s">
        <v>656</v>
      </c>
      <c r="C7650" s="20" t="s">
        <v>6</v>
      </c>
      <c r="D7650" t="s">
        <v>2063</v>
      </c>
      <c r="E7650"/>
      <c r="F7650"/>
      <c r="G7650" s="19"/>
      <c r="H7650"/>
      <c r="I7650" s="20"/>
    </row>
    <row r="7651" spans="1:9" x14ac:dyDescent="0.25">
      <c r="A7651" s="20" t="s">
        <v>2122</v>
      </c>
      <c r="B7651" s="20" t="s">
        <v>656</v>
      </c>
      <c r="C7651" s="20" t="s">
        <v>6</v>
      </c>
      <c r="D7651" t="s">
        <v>2064</v>
      </c>
      <c r="E7651"/>
      <c r="F7651"/>
      <c r="G7651" s="19"/>
      <c r="H7651"/>
      <c r="I7651" s="20"/>
    </row>
    <row r="7652" spans="1:9" x14ac:dyDescent="0.25">
      <c r="A7652" s="20" t="s">
        <v>2122</v>
      </c>
      <c r="B7652" s="20" t="s">
        <v>656</v>
      </c>
      <c r="C7652" s="20" t="s">
        <v>6</v>
      </c>
      <c r="D7652" t="s">
        <v>2065</v>
      </c>
      <c r="E7652"/>
      <c r="F7652"/>
      <c r="G7652" s="19"/>
      <c r="H7652"/>
      <c r="I7652" s="20"/>
    </row>
    <row r="7653" spans="1:9" x14ac:dyDescent="0.25">
      <c r="A7653" s="20" t="s">
        <v>2122</v>
      </c>
      <c r="B7653" s="20" t="s">
        <v>656</v>
      </c>
      <c r="C7653" s="20" t="s">
        <v>6</v>
      </c>
      <c r="D7653" t="s">
        <v>2066</v>
      </c>
      <c r="E7653"/>
      <c r="F7653"/>
      <c r="G7653" s="19"/>
      <c r="H7653"/>
      <c r="I7653" s="20"/>
    </row>
    <row r="7654" spans="1:9" x14ac:dyDescent="0.25">
      <c r="A7654" s="20" t="s">
        <v>2122</v>
      </c>
      <c r="B7654" s="20" t="s">
        <v>656</v>
      </c>
      <c r="C7654" s="20" t="s">
        <v>6</v>
      </c>
      <c r="D7654" t="s">
        <v>2067</v>
      </c>
      <c r="E7654"/>
      <c r="F7654"/>
      <c r="G7654" s="19" t="s">
        <v>1771</v>
      </c>
      <c r="H7654"/>
      <c r="I7654" s="20"/>
    </row>
    <row r="7655" spans="1:9" x14ac:dyDescent="0.25">
      <c r="A7655" s="20" t="s">
        <v>2122</v>
      </c>
      <c r="B7655" s="20" t="s">
        <v>656</v>
      </c>
      <c r="C7655" s="20" t="s">
        <v>6</v>
      </c>
      <c r="D7655" t="s">
        <v>2068</v>
      </c>
      <c r="E7655"/>
      <c r="F7655"/>
      <c r="G7655" s="19" t="s">
        <v>1027</v>
      </c>
      <c r="H7655"/>
      <c r="I7655" s="20"/>
    </row>
    <row r="7656" spans="1:9" x14ac:dyDescent="0.25">
      <c r="A7656" s="20" t="s">
        <v>2122</v>
      </c>
      <c r="B7656" s="20" t="s">
        <v>656</v>
      </c>
      <c r="C7656" s="20" t="s">
        <v>6</v>
      </c>
      <c r="D7656" t="s">
        <v>2069</v>
      </c>
      <c r="E7656"/>
      <c r="F7656"/>
      <c r="G7656" s="19" t="s">
        <v>1027</v>
      </c>
      <c r="H7656"/>
      <c r="I7656" s="20"/>
    </row>
    <row r="7657" spans="1:9" x14ac:dyDescent="0.25">
      <c r="A7657" s="20" t="s">
        <v>2122</v>
      </c>
      <c r="B7657" s="20" t="s">
        <v>656</v>
      </c>
      <c r="C7657" s="20" t="s">
        <v>6</v>
      </c>
      <c r="D7657" t="s">
        <v>2070</v>
      </c>
      <c r="E7657"/>
      <c r="F7657"/>
      <c r="G7657" s="19" t="s">
        <v>1771</v>
      </c>
      <c r="H7657"/>
      <c r="I7657" s="20"/>
    </row>
    <row r="7658" spans="1:9" x14ac:dyDescent="0.25">
      <c r="A7658" s="20" t="s">
        <v>2122</v>
      </c>
      <c r="B7658" s="20" t="s">
        <v>656</v>
      </c>
      <c r="C7658" s="20" t="s">
        <v>6</v>
      </c>
      <c r="D7658" t="s">
        <v>2071</v>
      </c>
      <c r="E7658"/>
      <c r="F7658"/>
      <c r="G7658" s="19" t="s">
        <v>1771</v>
      </c>
      <c r="H7658"/>
      <c r="I7658" s="20"/>
    </row>
    <row r="7659" spans="1:9" x14ac:dyDescent="0.25">
      <c r="A7659" s="20" t="s">
        <v>2122</v>
      </c>
      <c r="B7659" s="20" t="s">
        <v>656</v>
      </c>
      <c r="C7659" s="20" t="s">
        <v>6</v>
      </c>
      <c r="D7659" t="s">
        <v>2072</v>
      </c>
      <c r="E7659"/>
      <c r="F7659"/>
      <c r="G7659" s="19" t="s">
        <v>1771</v>
      </c>
      <c r="H7659"/>
      <c r="I7659" s="20"/>
    </row>
    <row r="7660" spans="1:9" x14ac:dyDescent="0.25">
      <c r="A7660" s="20" t="s">
        <v>2122</v>
      </c>
      <c r="B7660" s="20" t="s">
        <v>656</v>
      </c>
      <c r="C7660" s="20" t="s">
        <v>6</v>
      </c>
      <c r="D7660" t="s">
        <v>2073</v>
      </c>
      <c r="E7660"/>
      <c r="F7660"/>
      <c r="G7660" s="19" t="s">
        <v>1771</v>
      </c>
      <c r="H7660"/>
      <c r="I7660" s="20"/>
    </row>
    <row r="7661" spans="1:9" x14ac:dyDescent="0.25">
      <c r="A7661" s="20" t="s">
        <v>2122</v>
      </c>
      <c r="B7661" s="20" t="s">
        <v>656</v>
      </c>
      <c r="C7661" s="20" t="s">
        <v>6</v>
      </c>
      <c r="D7661" t="s">
        <v>2074</v>
      </c>
      <c r="E7661"/>
      <c r="F7661"/>
      <c r="G7661" s="19" t="s">
        <v>1771</v>
      </c>
      <c r="H7661"/>
      <c r="I7661" s="20"/>
    </row>
    <row r="7662" spans="1:9" x14ac:dyDescent="0.25">
      <c r="A7662" s="20" t="s">
        <v>2122</v>
      </c>
      <c r="B7662" s="20" t="s">
        <v>656</v>
      </c>
      <c r="C7662" s="20" t="s">
        <v>6</v>
      </c>
      <c r="D7662" t="s">
        <v>1335</v>
      </c>
      <c r="E7662"/>
      <c r="F7662"/>
      <c r="G7662" s="19" t="s">
        <v>1711</v>
      </c>
      <c r="H7662"/>
      <c r="I7662" s="20"/>
    </row>
    <row r="7663" spans="1:9" x14ac:dyDescent="0.25">
      <c r="A7663" s="20" t="s">
        <v>2122</v>
      </c>
      <c r="B7663" s="20" t="s">
        <v>656</v>
      </c>
      <c r="C7663" s="20" t="s">
        <v>6</v>
      </c>
      <c r="D7663" t="s">
        <v>2075</v>
      </c>
      <c r="E7663"/>
      <c r="F7663"/>
      <c r="G7663" s="19"/>
      <c r="H7663"/>
      <c r="I7663" s="20"/>
    </row>
    <row r="7664" spans="1:9" x14ac:dyDescent="0.25">
      <c r="A7664" s="20" t="s">
        <v>2122</v>
      </c>
      <c r="B7664" s="20" t="s">
        <v>656</v>
      </c>
      <c r="C7664" s="20" t="s">
        <v>6</v>
      </c>
      <c r="D7664" t="s">
        <v>2076</v>
      </c>
      <c r="E7664"/>
      <c r="F7664"/>
      <c r="G7664" s="19" t="s">
        <v>1771</v>
      </c>
      <c r="H7664"/>
      <c r="I7664" s="20"/>
    </row>
    <row r="7665" spans="1:9" x14ac:dyDescent="0.25">
      <c r="A7665" s="20" t="s">
        <v>2122</v>
      </c>
      <c r="B7665" s="20" t="s">
        <v>656</v>
      </c>
      <c r="C7665" s="20" t="s">
        <v>6</v>
      </c>
      <c r="D7665" t="s">
        <v>2077</v>
      </c>
      <c r="E7665"/>
      <c r="F7665"/>
      <c r="G7665" s="19" t="s">
        <v>1771</v>
      </c>
      <c r="H7665"/>
      <c r="I7665" s="20"/>
    </row>
    <row r="7666" spans="1:9" x14ac:dyDescent="0.25">
      <c r="A7666" s="20" t="s">
        <v>2122</v>
      </c>
      <c r="B7666" s="20" t="s">
        <v>656</v>
      </c>
      <c r="C7666" s="20" t="s">
        <v>6</v>
      </c>
      <c r="D7666" t="s">
        <v>2078</v>
      </c>
      <c r="E7666"/>
      <c r="F7666"/>
      <c r="G7666" s="19"/>
      <c r="H7666"/>
      <c r="I7666" s="20"/>
    </row>
    <row r="7667" spans="1:9" x14ac:dyDescent="0.25">
      <c r="A7667" s="20" t="s">
        <v>2122</v>
      </c>
      <c r="B7667" s="20" t="s">
        <v>656</v>
      </c>
      <c r="C7667" s="20" t="s">
        <v>6</v>
      </c>
      <c r="D7667" t="s">
        <v>1035</v>
      </c>
      <c r="E7667"/>
      <c r="F7667"/>
      <c r="G7667" s="19"/>
      <c r="H7667"/>
      <c r="I7667" s="20"/>
    </row>
    <row r="7668" spans="1:9" x14ac:dyDescent="0.25">
      <c r="A7668" s="20" t="s">
        <v>2122</v>
      </c>
      <c r="B7668" s="20" t="s">
        <v>656</v>
      </c>
      <c r="C7668" s="20" t="s">
        <v>4</v>
      </c>
      <c r="D7668" t="s">
        <v>2050</v>
      </c>
      <c r="E7668"/>
      <c r="F7668"/>
      <c r="G7668" s="19"/>
      <c r="H7668"/>
      <c r="I7668" s="20"/>
    </row>
    <row r="7669" spans="1:9" x14ac:dyDescent="0.25">
      <c r="A7669" s="20" t="s">
        <v>2122</v>
      </c>
      <c r="B7669" s="20" t="s">
        <v>656</v>
      </c>
      <c r="C7669" s="20" t="s">
        <v>4</v>
      </c>
      <c r="D7669" t="s">
        <v>2051</v>
      </c>
      <c r="E7669"/>
      <c r="F7669"/>
      <c r="G7669" s="19"/>
      <c r="H7669"/>
      <c r="I7669" s="20"/>
    </row>
    <row r="7670" spans="1:9" x14ac:dyDescent="0.25">
      <c r="A7670" s="20" t="s">
        <v>2122</v>
      </c>
      <c r="B7670" s="20" t="s">
        <v>656</v>
      </c>
      <c r="C7670" s="20" t="s">
        <v>4</v>
      </c>
      <c r="D7670" t="s">
        <v>2052</v>
      </c>
      <c r="E7670"/>
      <c r="F7670"/>
      <c r="G7670" s="19"/>
      <c r="H7670"/>
      <c r="I7670" s="20"/>
    </row>
    <row r="7671" spans="1:9" x14ac:dyDescent="0.25">
      <c r="A7671" s="20" t="s">
        <v>2122</v>
      </c>
      <c r="B7671" s="20" t="s">
        <v>656</v>
      </c>
      <c r="C7671" s="20" t="s">
        <v>4</v>
      </c>
      <c r="D7671" t="s">
        <v>2053</v>
      </c>
      <c r="E7671"/>
      <c r="F7671"/>
      <c r="G7671" s="19"/>
      <c r="H7671"/>
      <c r="I7671" s="20"/>
    </row>
    <row r="7672" spans="1:9" x14ac:dyDescent="0.25">
      <c r="A7672" s="20" t="s">
        <v>2122</v>
      </c>
      <c r="B7672" s="20" t="s">
        <v>656</v>
      </c>
      <c r="C7672" s="20" t="s">
        <v>4</v>
      </c>
      <c r="D7672" t="s">
        <v>2054</v>
      </c>
      <c r="E7672"/>
      <c r="F7672"/>
      <c r="G7672" s="19"/>
      <c r="H7672"/>
      <c r="I7672" s="20"/>
    </row>
    <row r="7673" spans="1:9" x14ac:dyDescent="0.25">
      <c r="A7673" s="20" t="s">
        <v>2122</v>
      </c>
      <c r="B7673" s="20" t="s">
        <v>656</v>
      </c>
      <c r="C7673" s="20" t="s">
        <v>4</v>
      </c>
      <c r="D7673" t="s">
        <v>1650</v>
      </c>
      <c r="E7673"/>
      <c r="F7673"/>
      <c r="G7673" s="19"/>
      <c r="H7673"/>
      <c r="I7673" s="20"/>
    </row>
    <row r="7674" spans="1:9" x14ac:dyDescent="0.25">
      <c r="A7674" s="20" t="s">
        <v>2122</v>
      </c>
      <c r="B7674" s="20" t="s">
        <v>656</v>
      </c>
      <c r="C7674" s="20" t="s">
        <v>4</v>
      </c>
      <c r="D7674" t="s">
        <v>1651</v>
      </c>
      <c r="E7674"/>
      <c r="F7674"/>
      <c r="G7674" s="19"/>
      <c r="H7674"/>
      <c r="I7674" s="20"/>
    </row>
    <row r="7675" spans="1:9" x14ac:dyDescent="0.25">
      <c r="A7675" s="20" t="s">
        <v>2122</v>
      </c>
      <c r="B7675" s="20" t="s">
        <v>656</v>
      </c>
      <c r="C7675" s="20" t="s">
        <v>4</v>
      </c>
      <c r="D7675" t="s">
        <v>2055</v>
      </c>
      <c r="E7675"/>
      <c r="F7675"/>
      <c r="G7675" s="19"/>
      <c r="H7675"/>
      <c r="I7675" s="20"/>
    </row>
    <row r="7676" spans="1:9" x14ac:dyDescent="0.25">
      <c r="A7676" s="20" t="s">
        <v>2122</v>
      </c>
      <c r="B7676" s="20" t="s">
        <v>656</v>
      </c>
      <c r="C7676" s="20" t="s">
        <v>4</v>
      </c>
      <c r="D7676" t="s">
        <v>2056</v>
      </c>
      <c r="E7676"/>
      <c r="F7676"/>
      <c r="G7676" s="19"/>
      <c r="H7676"/>
      <c r="I7676" s="20"/>
    </row>
    <row r="7677" spans="1:9" x14ac:dyDescent="0.25">
      <c r="A7677" s="20" t="s">
        <v>2122</v>
      </c>
      <c r="B7677" s="20" t="s">
        <v>656</v>
      </c>
      <c r="C7677" s="20" t="s">
        <v>4</v>
      </c>
      <c r="D7677" t="s">
        <v>1652</v>
      </c>
      <c r="E7677"/>
      <c r="F7677"/>
      <c r="G7677" s="19" t="s">
        <v>2079</v>
      </c>
      <c r="H7677"/>
      <c r="I7677" s="20"/>
    </row>
    <row r="7678" spans="1:9" x14ac:dyDescent="0.25">
      <c r="A7678" s="20" t="s">
        <v>2122</v>
      </c>
      <c r="B7678" s="20" t="s">
        <v>656</v>
      </c>
      <c r="C7678" s="20" t="s">
        <v>4</v>
      </c>
      <c r="D7678" t="s">
        <v>1653</v>
      </c>
      <c r="E7678"/>
      <c r="F7678"/>
      <c r="G7678" s="19" t="s">
        <v>1683</v>
      </c>
      <c r="H7678"/>
      <c r="I7678" s="20"/>
    </row>
    <row r="7679" spans="1:9" x14ac:dyDescent="0.25">
      <c r="A7679" s="20" t="s">
        <v>2122</v>
      </c>
      <c r="B7679" s="20" t="s">
        <v>656</v>
      </c>
      <c r="C7679" s="20" t="s">
        <v>4</v>
      </c>
      <c r="D7679" t="s">
        <v>2057</v>
      </c>
      <c r="E7679"/>
      <c r="F7679"/>
      <c r="G7679" s="19"/>
      <c r="H7679"/>
      <c r="I7679" s="20"/>
    </row>
    <row r="7680" spans="1:9" x14ac:dyDescent="0.25">
      <c r="A7680" s="20" t="s">
        <v>2122</v>
      </c>
      <c r="B7680" s="20" t="s">
        <v>656</v>
      </c>
      <c r="C7680" s="20" t="s">
        <v>4</v>
      </c>
      <c r="D7680" t="s">
        <v>858</v>
      </c>
      <c r="E7680"/>
      <c r="F7680"/>
      <c r="G7680" s="19" t="s">
        <v>2081</v>
      </c>
      <c r="H7680"/>
      <c r="I7680" s="20"/>
    </row>
    <row r="7681" spans="1:9" x14ac:dyDescent="0.25">
      <c r="A7681" s="20" t="s">
        <v>2122</v>
      </c>
      <c r="B7681" s="20" t="s">
        <v>656</v>
      </c>
      <c r="C7681" s="20" t="s">
        <v>4</v>
      </c>
      <c r="D7681" t="s">
        <v>2060</v>
      </c>
      <c r="E7681"/>
      <c r="F7681"/>
      <c r="G7681" s="19"/>
      <c r="H7681"/>
      <c r="I7681" s="20"/>
    </row>
    <row r="7682" spans="1:9" x14ac:dyDescent="0.25">
      <c r="A7682" s="20" t="s">
        <v>2122</v>
      </c>
      <c r="B7682" s="20" t="s">
        <v>656</v>
      </c>
      <c r="C7682" s="20" t="s">
        <v>4</v>
      </c>
      <c r="D7682" t="s">
        <v>1658</v>
      </c>
      <c r="E7682"/>
      <c r="F7682"/>
      <c r="G7682" s="19" t="s">
        <v>1043</v>
      </c>
      <c r="H7682"/>
      <c r="I7682" s="20"/>
    </row>
    <row r="7683" spans="1:9" x14ac:dyDescent="0.25">
      <c r="A7683" s="20" t="s">
        <v>2122</v>
      </c>
      <c r="B7683" s="20" t="s">
        <v>656</v>
      </c>
      <c r="C7683" s="20" t="s">
        <v>4</v>
      </c>
      <c r="D7683" t="s">
        <v>2061</v>
      </c>
      <c r="E7683"/>
      <c r="F7683"/>
      <c r="G7683" s="19"/>
      <c r="H7683"/>
      <c r="I7683" s="20"/>
    </row>
    <row r="7684" spans="1:9" x14ac:dyDescent="0.25">
      <c r="A7684" s="20" t="s">
        <v>2122</v>
      </c>
      <c r="B7684" s="20" t="s">
        <v>656</v>
      </c>
      <c r="C7684" s="20" t="s">
        <v>4</v>
      </c>
      <c r="D7684" t="s">
        <v>1661</v>
      </c>
      <c r="E7684"/>
      <c r="F7684"/>
      <c r="G7684" s="19"/>
      <c r="H7684"/>
      <c r="I7684" s="20"/>
    </row>
    <row r="7685" spans="1:9" x14ac:dyDescent="0.25">
      <c r="A7685" s="20" t="s">
        <v>2122</v>
      </c>
      <c r="B7685" s="20" t="s">
        <v>656</v>
      </c>
      <c r="C7685" s="20" t="s">
        <v>4</v>
      </c>
      <c r="D7685" t="s">
        <v>1465</v>
      </c>
      <c r="E7685"/>
      <c r="F7685"/>
      <c r="G7685" s="19"/>
      <c r="H7685"/>
      <c r="I7685" s="20"/>
    </row>
    <row r="7686" spans="1:9" x14ac:dyDescent="0.25">
      <c r="A7686" s="20" t="s">
        <v>2122</v>
      </c>
      <c r="B7686" s="20" t="s">
        <v>656</v>
      </c>
      <c r="C7686" s="20" t="s">
        <v>4</v>
      </c>
      <c r="D7686" t="s">
        <v>2062</v>
      </c>
      <c r="E7686"/>
      <c r="F7686"/>
      <c r="G7686" s="19"/>
      <c r="H7686"/>
      <c r="I7686" s="20"/>
    </row>
    <row r="7687" spans="1:9" x14ac:dyDescent="0.25">
      <c r="A7687" s="20" t="s">
        <v>2122</v>
      </c>
      <c r="B7687" s="20" t="s">
        <v>656</v>
      </c>
      <c r="C7687" s="20" t="s">
        <v>4</v>
      </c>
      <c r="D7687" t="s">
        <v>2063</v>
      </c>
      <c r="E7687"/>
      <c r="F7687"/>
      <c r="G7687" s="19"/>
      <c r="H7687"/>
      <c r="I7687" s="20"/>
    </row>
    <row r="7688" spans="1:9" x14ac:dyDescent="0.25">
      <c r="A7688" s="20" t="s">
        <v>2122</v>
      </c>
      <c r="B7688" s="20" t="s">
        <v>656</v>
      </c>
      <c r="C7688" s="20" t="s">
        <v>4</v>
      </c>
      <c r="D7688" t="s">
        <v>2064</v>
      </c>
      <c r="E7688"/>
      <c r="F7688"/>
      <c r="G7688" s="19"/>
      <c r="H7688"/>
      <c r="I7688" s="20"/>
    </row>
    <row r="7689" spans="1:9" x14ac:dyDescent="0.25">
      <c r="A7689" s="20" t="s">
        <v>2122</v>
      </c>
      <c r="B7689" s="20" t="s">
        <v>656</v>
      </c>
      <c r="C7689" s="20" t="s">
        <v>4</v>
      </c>
      <c r="D7689" t="s">
        <v>2065</v>
      </c>
      <c r="E7689"/>
      <c r="F7689"/>
      <c r="G7689" s="19"/>
      <c r="H7689"/>
      <c r="I7689" s="20"/>
    </row>
    <row r="7690" spans="1:9" x14ac:dyDescent="0.25">
      <c r="A7690" s="20" t="s">
        <v>2122</v>
      </c>
      <c r="B7690" s="20" t="s">
        <v>656</v>
      </c>
      <c r="C7690" s="20" t="s">
        <v>4</v>
      </c>
      <c r="D7690" t="s">
        <v>2066</v>
      </c>
      <c r="E7690"/>
      <c r="F7690"/>
      <c r="G7690" s="19"/>
      <c r="H7690"/>
      <c r="I7690" s="20"/>
    </row>
    <row r="7691" spans="1:9" x14ac:dyDescent="0.25">
      <c r="A7691" s="20" t="s">
        <v>2122</v>
      </c>
      <c r="B7691" s="20" t="s">
        <v>656</v>
      </c>
      <c r="C7691" s="20" t="s">
        <v>4</v>
      </c>
      <c r="D7691" t="s">
        <v>2067</v>
      </c>
      <c r="E7691"/>
      <c r="F7691"/>
      <c r="G7691" s="19" t="s">
        <v>1771</v>
      </c>
      <c r="H7691"/>
      <c r="I7691" s="20"/>
    </row>
    <row r="7692" spans="1:9" x14ac:dyDescent="0.25">
      <c r="A7692" s="20" t="s">
        <v>2122</v>
      </c>
      <c r="B7692" s="20" t="s">
        <v>656</v>
      </c>
      <c r="C7692" s="20" t="s">
        <v>4</v>
      </c>
      <c r="D7692" t="s">
        <v>2068</v>
      </c>
      <c r="E7692"/>
      <c r="F7692"/>
      <c r="G7692" s="19" t="s">
        <v>1027</v>
      </c>
      <c r="H7692"/>
      <c r="I7692" s="20"/>
    </row>
    <row r="7693" spans="1:9" x14ac:dyDescent="0.25">
      <c r="A7693" s="20" t="s">
        <v>2122</v>
      </c>
      <c r="B7693" s="20" t="s">
        <v>656</v>
      </c>
      <c r="C7693" s="20" t="s">
        <v>4</v>
      </c>
      <c r="D7693" t="s">
        <v>2069</v>
      </c>
      <c r="E7693"/>
      <c r="F7693"/>
      <c r="G7693" s="19" t="s">
        <v>1027</v>
      </c>
      <c r="H7693"/>
      <c r="I7693" s="20"/>
    </row>
    <row r="7694" spans="1:9" x14ac:dyDescent="0.25">
      <c r="A7694" s="20" t="s">
        <v>2122</v>
      </c>
      <c r="B7694" s="20" t="s">
        <v>656</v>
      </c>
      <c r="C7694" s="20" t="s">
        <v>4</v>
      </c>
      <c r="D7694" t="s">
        <v>2070</v>
      </c>
      <c r="E7694"/>
      <c r="F7694"/>
      <c r="G7694" s="19" t="s">
        <v>1771</v>
      </c>
      <c r="H7694"/>
      <c r="I7694" s="20"/>
    </row>
    <row r="7695" spans="1:9" x14ac:dyDescent="0.25">
      <c r="A7695" s="20" t="s">
        <v>2122</v>
      </c>
      <c r="B7695" s="20" t="s">
        <v>656</v>
      </c>
      <c r="C7695" s="20" t="s">
        <v>4</v>
      </c>
      <c r="D7695" t="s">
        <v>2071</v>
      </c>
      <c r="E7695"/>
      <c r="F7695"/>
      <c r="G7695" s="19" t="s">
        <v>1771</v>
      </c>
      <c r="H7695"/>
      <c r="I7695" s="20"/>
    </row>
    <row r="7696" spans="1:9" x14ac:dyDescent="0.25">
      <c r="A7696" s="20" t="s">
        <v>2122</v>
      </c>
      <c r="B7696" s="20" t="s">
        <v>656</v>
      </c>
      <c r="C7696" s="20" t="s">
        <v>4</v>
      </c>
      <c r="D7696" t="s">
        <v>2072</v>
      </c>
      <c r="E7696"/>
      <c r="F7696"/>
      <c r="G7696" s="19" t="s">
        <v>1771</v>
      </c>
      <c r="H7696"/>
      <c r="I7696" s="20"/>
    </row>
    <row r="7697" spans="1:9" x14ac:dyDescent="0.25">
      <c r="A7697" s="20" t="s">
        <v>2122</v>
      </c>
      <c r="B7697" s="20" t="s">
        <v>656</v>
      </c>
      <c r="C7697" s="20" t="s">
        <v>4</v>
      </c>
      <c r="D7697" t="s">
        <v>2073</v>
      </c>
      <c r="E7697"/>
      <c r="F7697"/>
      <c r="G7697" s="19" t="s">
        <v>1771</v>
      </c>
      <c r="H7697"/>
      <c r="I7697" s="20"/>
    </row>
    <row r="7698" spans="1:9" x14ac:dyDescent="0.25">
      <c r="A7698" s="20" t="s">
        <v>2122</v>
      </c>
      <c r="B7698" s="20" t="s">
        <v>656</v>
      </c>
      <c r="C7698" s="20" t="s">
        <v>4</v>
      </c>
      <c r="D7698" t="s">
        <v>2074</v>
      </c>
      <c r="E7698"/>
      <c r="F7698"/>
      <c r="G7698" s="19" t="s">
        <v>1771</v>
      </c>
      <c r="H7698"/>
      <c r="I7698" s="20"/>
    </row>
    <row r="7699" spans="1:9" x14ac:dyDescent="0.25">
      <c r="A7699" s="20" t="s">
        <v>2122</v>
      </c>
      <c r="B7699" s="20" t="s">
        <v>656</v>
      </c>
      <c r="C7699" s="20" t="s">
        <v>4</v>
      </c>
      <c r="D7699" t="s">
        <v>1335</v>
      </c>
      <c r="E7699"/>
      <c r="F7699"/>
      <c r="G7699" s="19" t="s">
        <v>1711</v>
      </c>
      <c r="H7699"/>
      <c r="I7699" s="20"/>
    </row>
    <row r="7700" spans="1:9" x14ac:dyDescent="0.25">
      <c r="A7700" s="20" t="s">
        <v>2122</v>
      </c>
      <c r="B7700" s="20" t="s">
        <v>656</v>
      </c>
      <c r="C7700" s="20" t="s">
        <v>4</v>
      </c>
      <c r="D7700" t="s">
        <v>2075</v>
      </c>
      <c r="E7700"/>
      <c r="F7700"/>
      <c r="G7700" s="19"/>
      <c r="H7700"/>
      <c r="I7700" s="20"/>
    </row>
    <row r="7701" spans="1:9" x14ac:dyDescent="0.25">
      <c r="A7701" s="20" t="s">
        <v>2122</v>
      </c>
      <c r="B7701" s="20" t="s">
        <v>656</v>
      </c>
      <c r="C7701" s="20" t="s">
        <v>4</v>
      </c>
      <c r="D7701" t="s">
        <v>2076</v>
      </c>
      <c r="E7701"/>
      <c r="F7701"/>
      <c r="G7701" s="19" t="s">
        <v>1771</v>
      </c>
      <c r="H7701"/>
      <c r="I7701" s="20"/>
    </row>
    <row r="7702" spans="1:9" x14ac:dyDescent="0.25">
      <c r="A7702" s="20" t="s">
        <v>2122</v>
      </c>
      <c r="B7702" s="20" t="s">
        <v>656</v>
      </c>
      <c r="C7702" s="20" t="s">
        <v>4</v>
      </c>
      <c r="D7702" t="s">
        <v>2077</v>
      </c>
      <c r="E7702"/>
      <c r="F7702"/>
      <c r="G7702" s="19" t="s">
        <v>1771</v>
      </c>
      <c r="H7702"/>
      <c r="I7702" s="20"/>
    </row>
    <row r="7703" spans="1:9" x14ac:dyDescent="0.25">
      <c r="A7703" s="20" t="s">
        <v>2122</v>
      </c>
      <c r="B7703" s="20" t="s">
        <v>656</v>
      </c>
      <c r="C7703" s="20" t="s">
        <v>4</v>
      </c>
      <c r="D7703" t="s">
        <v>2082</v>
      </c>
      <c r="E7703"/>
      <c r="F7703"/>
      <c r="G7703" s="19" t="s">
        <v>2080</v>
      </c>
      <c r="H7703" t="s">
        <v>101</v>
      </c>
      <c r="I7703" s="20">
        <v>29</v>
      </c>
    </row>
    <row r="7704" spans="1:9" x14ac:dyDescent="0.25">
      <c r="A7704" s="20" t="s">
        <v>2122</v>
      </c>
      <c r="B7704" s="20" t="s">
        <v>656</v>
      </c>
      <c r="C7704" s="20" t="s">
        <v>4</v>
      </c>
      <c r="D7704" t="s">
        <v>2083</v>
      </c>
      <c r="E7704"/>
      <c r="F7704"/>
      <c r="G7704" s="19" t="s">
        <v>2093</v>
      </c>
      <c r="H7704" t="s">
        <v>96</v>
      </c>
      <c r="I7704" s="20">
        <v>1</v>
      </c>
    </row>
    <row r="7705" spans="1:9" x14ac:dyDescent="0.25">
      <c r="A7705" s="20" t="s">
        <v>2122</v>
      </c>
      <c r="B7705" s="20" t="s">
        <v>656</v>
      </c>
      <c r="C7705" s="20" t="s">
        <v>4</v>
      </c>
      <c r="D7705" t="s">
        <v>2084</v>
      </c>
      <c r="E7705"/>
      <c r="F7705"/>
      <c r="G7705" s="19" t="s">
        <v>2094</v>
      </c>
      <c r="H7705" t="s">
        <v>96</v>
      </c>
      <c r="I7705" s="20">
        <v>1</v>
      </c>
    </row>
    <row r="7706" spans="1:9" x14ac:dyDescent="0.25">
      <c r="A7706" s="20" t="s">
        <v>2122</v>
      </c>
      <c r="B7706" s="20" t="s">
        <v>656</v>
      </c>
      <c r="C7706" s="20" t="s">
        <v>4</v>
      </c>
      <c r="D7706" t="s">
        <v>2085</v>
      </c>
      <c r="E7706"/>
      <c r="F7706"/>
      <c r="G7706" s="19"/>
      <c r="H7706"/>
      <c r="I7706" s="20"/>
    </row>
    <row r="7707" spans="1:9" x14ac:dyDescent="0.25">
      <c r="A7707" s="20" t="s">
        <v>2122</v>
      </c>
      <c r="B7707" s="20" t="s">
        <v>656</v>
      </c>
      <c r="C7707" s="20" t="s">
        <v>4</v>
      </c>
      <c r="D7707" t="s">
        <v>2086</v>
      </c>
      <c r="E7707"/>
      <c r="F7707"/>
      <c r="G7707" s="19"/>
      <c r="H7707" t="s">
        <v>96</v>
      </c>
      <c r="I7707" s="20">
        <v>1</v>
      </c>
    </row>
    <row r="7708" spans="1:9" x14ac:dyDescent="0.25">
      <c r="A7708" s="20" t="s">
        <v>2122</v>
      </c>
      <c r="B7708" s="20" t="s">
        <v>656</v>
      </c>
      <c r="C7708" s="20" t="s">
        <v>4</v>
      </c>
      <c r="D7708" t="s">
        <v>2087</v>
      </c>
      <c r="E7708"/>
      <c r="F7708"/>
      <c r="G7708" s="19"/>
      <c r="H7708"/>
      <c r="I7708" s="20"/>
    </row>
    <row r="7709" spans="1:9" x14ac:dyDescent="0.25">
      <c r="A7709" s="20" t="s">
        <v>2122</v>
      </c>
      <c r="B7709" s="20" t="s">
        <v>656</v>
      </c>
      <c r="C7709" s="20" t="s">
        <v>4</v>
      </c>
      <c r="D7709" t="s">
        <v>2088</v>
      </c>
      <c r="E7709"/>
      <c r="F7709"/>
      <c r="G7709" s="19" t="s">
        <v>2095</v>
      </c>
      <c r="H7709"/>
      <c r="I7709" s="20"/>
    </row>
    <row r="7710" spans="1:9" x14ac:dyDescent="0.25">
      <c r="A7710" s="20" t="s">
        <v>2122</v>
      </c>
      <c r="B7710" s="20" t="s">
        <v>656</v>
      </c>
      <c r="C7710" s="20" t="s">
        <v>4</v>
      </c>
      <c r="D7710" t="s">
        <v>2089</v>
      </c>
      <c r="E7710"/>
      <c r="F7710"/>
      <c r="G7710" s="19" t="s">
        <v>2096</v>
      </c>
      <c r="H7710"/>
      <c r="I7710" s="20"/>
    </row>
    <row r="7711" spans="1:9" x14ac:dyDescent="0.25">
      <c r="A7711" s="20" t="s">
        <v>2122</v>
      </c>
      <c r="B7711" s="20" t="s">
        <v>656</v>
      </c>
      <c r="C7711" s="20" t="s">
        <v>4</v>
      </c>
      <c r="D7711" t="s">
        <v>2090</v>
      </c>
      <c r="E7711"/>
      <c r="F7711"/>
      <c r="G7711" s="19" t="s">
        <v>2097</v>
      </c>
      <c r="H7711"/>
      <c r="I7711" s="20"/>
    </row>
    <row r="7712" spans="1:9" x14ac:dyDescent="0.25">
      <c r="A7712" s="20" t="s">
        <v>2122</v>
      </c>
      <c r="B7712" s="20" t="s">
        <v>656</v>
      </c>
      <c r="C7712" s="20" t="s">
        <v>4</v>
      </c>
      <c r="D7712" t="s">
        <v>2090</v>
      </c>
      <c r="E7712"/>
      <c r="F7712"/>
      <c r="G7712" s="19" t="s">
        <v>2098</v>
      </c>
      <c r="H7712"/>
      <c r="I7712" s="20"/>
    </row>
    <row r="7713" spans="1:9" x14ac:dyDescent="0.25">
      <c r="A7713" s="20" t="s">
        <v>2122</v>
      </c>
      <c r="B7713" s="20" t="s">
        <v>656</v>
      </c>
      <c r="C7713" s="20" t="s">
        <v>4</v>
      </c>
      <c r="D7713" t="s">
        <v>2091</v>
      </c>
      <c r="E7713"/>
      <c r="F7713"/>
      <c r="G7713" s="19" t="s">
        <v>2099</v>
      </c>
      <c r="H7713"/>
      <c r="I7713" s="20"/>
    </row>
    <row r="7714" spans="1:9" x14ac:dyDescent="0.25">
      <c r="A7714" s="20" t="s">
        <v>2122</v>
      </c>
      <c r="B7714" s="20" t="s">
        <v>656</v>
      </c>
      <c r="C7714" s="20" t="s">
        <v>4</v>
      </c>
      <c r="D7714" t="s">
        <v>2092</v>
      </c>
      <c r="E7714"/>
      <c r="F7714"/>
      <c r="G7714" s="19"/>
      <c r="H7714"/>
      <c r="I7714" s="20"/>
    </row>
    <row r="7715" spans="1:9" x14ac:dyDescent="0.25">
      <c r="A7715" s="20" t="s">
        <v>2122</v>
      </c>
      <c r="B7715" s="20" t="s">
        <v>656</v>
      </c>
      <c r="C7715" s="20" t="s">
        <v>2</v>
      </c>
      <c r="D7715" t="s">
        <v>2050</v>
      </c>
      <c r="E7715"/>
      <c r="F7715"/>
      <c r="G7715" s="19"/>
      <c r="H7715"/>
      <c r="I7715" s="20"/>
    </row>
    <row r="7716" spans="1:9" x14ac:dyDescent="0.25">
      <c r="A7716" s="20" t="s">
        <v>2122</v>
      </c>
      <c r="B7716" s="20" t="s">
        <v>656</v>
      </c>
      <c r="C7716" s="20" t="s">
        <v>2</v>
      </c>
      <c r="D7716" t="s">
        <v>2051</v>
      </c>
      <c r="E7716"/>
      <c r="F7716"/>
      <c r="G7716" s="19"/>
      <c r="H7716"/>
      <c r="I7716" s="20"/>
    </row>
    <row r="7717" spans="1:9" x14ac:dyDescent="0.25">
      <c r="A7717" s="20" t="s">
        <v>2122</v>
      </c>
      <c r="B7717" s="20" t="s">
        <v>656</v>
      </c>
      <c r="C7717" s="20" t="s">
        <v>2</v>
      </c>
      <c r="D7717" t="s">
        <v>2052</v>
      </c>
      <c r="E7717"/>
      <c r="F7717"/>
      <c r="G7717" s="19"/>
      <c r="H7717"/>
      <c r="I7717" s="20"/>
    </row>
    <row r="7718" spans="1:9" x14ac:dyDescent="0.25">
      <c r="A7718" s="20" t="s">
        <v>2122</v>
      </c>
      <c r="B7718" s="20" t="s">
        <v>656</v>
      </c>
      <c r="C7718" s="20" t="s">
        <v>2</v>
      </c>
      <c r="D7718" t="s">
        <v>2053</v>
      </c>
      <c r="E7718"/>
      <c r="F7718"/>
      <c r="G7718" s="19"/>
      <c r="H7718"/>
      <c r="I7718" s="20"/>
    </row>
    <row r="7719" spans="1:9" x14ac:dyDescent="0.25">
      <c r="A7719" s="20" t="s">
        <v>2122</v>
      </c>
      <c r="B7719" s="20" t="s">
        <v>656</v>
      </c>
      <c r="C7719" s="20" t="s">
        <v>2</v>
      </c>
      <c r="D7719" t="s">
        <v>2054</v>
      </c>
      <c r="E7719"/>
      <c r="F7719"/>
      <c r="G7719" s="19"/>
      <c r="H7719"/>
      <c r="I7719" s="20"/>
    </row>
    <row r="7720" spans="1:9" x14ac:dyDescent="0.25">
      <c r="A7720" s="20" t="s">
        <v>2122</v>
      </c>
      <c r="B7720" s="20" t="s">
        <v>656</v>
      </c>
      <c r="C7720" s="20" t="s">
        <v>2</v>
      </c>
      <c r="D7720" t="s">
        <v>1650</v>
      </c>
      <c r="E7720"/>
      <c r="F7720"/>
      <c r="G7720" s="19"/>
      <c r="H7720"/>
      <c r="I7720" s="20"/>
    </row>
    <row r="7721" spans="1:9" x14ac:dyDescent="0.25">
      <c r="A7721" s="20" t="s">
        <v>2122</v>
      </c>
      <c r="B7721" s="20" t="s">
        <v>656</v>
      </c>
      <c r="C7721" s="20" t="s">
        <v>2</v>
      </c>
      <c r="D7721" t="s">
        <v>1651</v>
      </c>
      <c r="E7721"/>
      <c r="F7721"/>
      <c r="G7721" s="19"/>
      <c r="H7721"/>
      <c r="I7721" s="20"/>
    </row>
    <row r="7722" spans="1:9" x14ac:dyDescent="0.25">
      <c r="A7722" s="20" t="s">
        <v>2122</v>
      </c>
      <c r="B7722" s="20" t="s">
        <v>656</v>
      </c>
      <c r="C7722" s="20" t="s">
        <v>2</v>
      </c>
      <c r="D7722" t="s">
        <v>2055</v>
      </c>
      <c r="E7722"/>
      <c r="F7722"/>
      <c r="G7722" s="19"/>
      <c r="H7722"/>
      <c r="I7722" s="20"/>
    </row>
    <row r="7723" spans="1:9" x14ac:dyDescent="0.25">
      <c r="A7723" s="20" t="s">
        <v>2122</v>
      </c>
      <c r="B7723" s="20" t="s">
        <v>656</v>
      </c>
      <c r="C7723" s="20" t="s">
        <v>2</v>
      </c>
      <c r="D7723" t="s">
        <v>2056</v>
      </c>
      <c r="E7723"/>
      <c r="F7723"/>
      <c r="G7723" s="19"/>
      <c r="H7723"/>
      <c r="I7723" s="20"/>
    </row>
    <row r="7724" spans="1:9" x14ac:dyDescent="0.25">
      <c r="A7724" s="20" t="s">
        <v>2122</v>
      </c>
      <c r="B7724" s="20" t="s">
        <v>656</v>
      </c>
      <c r="C7724" s="20" t="s">
        <v>2</v>
      </c>
      <c r="D7724" t="s">
        <v>1652</v>
      </c>
      <c r="E7724"/>
      <c r="F7724"/>
      <c r="G7724" s="19" t="s">
        <v>2079</v>
      </c>
      <c r="H7724"/>
      <c r="I7724" s="20"/>
    </row>
    <row r="7725" spans="1:9" x14ac:dyDescent="0.25">
      <c r="A7725" s="20" t="s">
        <v>2122</v>
      </c>
      <c r="B7725" s="20" t="s">
        <v>656</v>
      </c>
      <c r="C7725" s="20" t="s">
        <v>2</v>
      </c>
      <c r="D7725" t="s">
        <v>1653</v>
      </c>
      <c r="E7725"/>
      <c r="F7725"/>
      <c r="G7725" s="19" t="s">
        <v>1683</v>
      </c>
      <c r="H7725"/>
      <c r="I7725" s="20"/>
    </row>
    <row r="7726" spans="1:9" x14ac:dyDescent="0.25">
      <c r="A7726" s="20" t="s">
        <v>2122</v>
      </c>
      <c r="B7726" s="20" t="s">
        <v>656</v>
      </c>
      <c r="C7726" s="20" t="s">
        <v>2</v>
      </c>
      <c r="D7726" t="s">
        <v>2060</v>
      </c>
      <c r="E7726"/>
      <c r="F7726"/>
      <c r="G7726" s="19"/>
      <c r="H7726"/>
      <c r="I7726" s="20"/>
    </row>
    <row r="7727" spans="1:9" x14ac:dyDescent="0.25">
      <c r="A7727" s="20" t="s">
        <v>2122</v>
      </c>
      <c r="B7727" s="20" t="s">
        <v>656</v>
      </c>
      <c r="C7727" s="20" t="s">
        <v>2</v>
      </c>
      <c r="D7727" t="s">
        <v>2104</v>
      </c>
      <c r="E7727"/>
      <c r="F7727"/>
      <c r="G7727" s="19" t="s">
        <v>1043</v>
      </c>
      <c r="H7727" t="s">
        <v>96</v>
      </c>
      <c r="I7727" s="20">
        <v>1</v>
      </c>
    </row>
    <row r="7728" spans="1:9" x14ac:dyDescent="0.25">
      <c r="A7728" s="20" t="s">
        <v>2122</v>
      </c>
      <c r="B7728" s="20" t="s">
        <v>656</v>
      </c>
      <c r="C7728" s="20" t="s">
        <v>2</v>
      </c>
      <c r="D7728" t="s">
        <v>2061</v>
      </c>
      <c r="E7728"/>
      <c r="F7728"/>
      <c r="G7728" s="19"/>
      <c r="H7728"/>
      <c r="I7728" s="20"/>
    </row>
    <row r="7729" spans="1:9" x14ac:dyDescent="0.25">
      <c r="A7729" s="20" t="s">
        <v>2122</v>
      </c>
      <c r="B7729" s="20" t="s">
        <v>656</v>
      </c>
      <c r="C7729" s="20" t="s">
        <v>2</v>
      </c>
      <c r="D7729" t="s">
        <v>1661</v>
      </c>
      <c r="E7729"/>
      <c r="F7729"/>
      <c r="G7729" s="19"/>
      <c r="H7729"/>
      <c r="I7729" s="20"/>
    </row>
    <row r="7730" spans="1:9" x14ac:dyDescent="0.25">
      <c r="A7730" s="20" t="s">
        <v>2122</v>
      </c>
      <c r="B7730" s="20" t="s">
        <v>656</v>
      </c>
      <c r="C7730" s="20" t="s">
        <v>2</v>
      </c>
      <c r="D7730" t="s">
        <v>1465</v>
      </c>
      <c r="E7730"/>
      <c r="F7730"/>
      <c r="G7730" s="19"/>
      <c r="H7730"/>
      <c r="I7730" s="20"/>
    </row>
    <row r="7731" spans="1:9" x14ac:dyDescent="0.25">
      <c r="A7731" s="20" t="s">
        <v>2122</v>
      </c>
      <c r="B7731" s="20" t="s">
        <v>656</v>
      </c>
      <c r="C7731" s="20" t="s">
        <v>2</v>
      </c>
      <c r="D7731" t="s">
        <v>2062</v>
      </c>
      <c r="E7731"/>
      <c r="F7731"/>
      <c r="G7731" s="19"/>
      <c r="H7731"/>
      <c r="I7731" s="20"/>
    </row>
    <row r="7732" spans="1:9" x14ac:dyDescent="0.25">
      <c r="A7732" s="20" t="s">
        <v>2122</v>
      </c>
      <c r="B7732" s="20" t="s">
        <v>656</v>
      </c>
      <c r="C7732" s="20" t="s">
        <v>2</v>
      </c>
      <c r="D7732" t="s">
        <v>2063</v>
      </c>
      <c r="E7732"/>
      <c r="F7732"/>
      <c r="G7732" s="19"/>
      <c r="H7732"/>
      <c r="I7732" s="20" t="s">
        <v>2100</v>
      </c>
    </row>
    <row r="7733" spans="1:9" x14ac:dyDescent="0.25">
      <c r="A7733" s="20" t="s">
        <v>2122</v>
      </c>
      <c r="B7733" s="20" t="s">
        <v>656</v>
      </c>
      <c r="C7733" s="20" t="s">
        <v>2</v>
      </c>
      <c r="D7733" t="s">
        <v>2105</v>
      </c>
      <c r="E7733"/>
      <c r="F7733"/>
      <c r="G7733" s="19" t="s">
        <v>2116</v>
      </c>
      <c r="H7733" t="s">
        <v>96</v>
      </c>
      <c r="I7733" s="20">
        <v>2</v>
      </c>
    </row>
    <row r="7734" spans="1:9" x14ac:dyDescent="0.25">
      <c r="A7734" s="20" t="s">
        <v>2122</v>
      </c>
      <c r="B7734" s="20" t="s">
        <v>656</v>
      </c>
      <c r="C7734" s="20" t="s">
        <v>2</v>
      </c>
      <c r="D7734" t="s">
        <v>2106</v>
      </c>
      <c r="E7734"/>
      <c r="F7734"/>
      <c r="G7734" s="19" t="s">
        <v>2117</v>
      </c>
      <c r="H7734" t="s">
        <v>96</v>
      </c>
      <c r="I7734" s="20">
        <v>1</v>
      </c>
    </row>
    <row r="7735" spans="1:9" x14ac:dyDescent="0.25">
      <c r="A7735" s="20" t="s">
        <v>2122</v>
      </c>
      <c r="B7735" s="20" t="s">
        <v>656</v>
      </c>
      <c r="C7735" s="20" t="s">
        <v>2</v>
      </c>
      <c r="D7735" t="s">
        <v>2065</v>
      </c>
      <c r="E7735"/>
      <c r="F7735"/>
      <c r="G7735" s="19"/>
      <c r="H7735"/>
      <c r="I7735" s="20"/>
    </row>
    <row r="7736" spans="1:9" x14ac:dyDescent="0.25">
      <c r="A7736" s="20" t="s">
        <v>2122</v>
      </c>
      <c r="B7736" s="20" t="s">
        <v>656</v>
      </c>
      <c r="C7736" s="20" t="s">
        <v>2</v>
      </c>
      <c r="D7736" t="s">
        <v>2066</v>
      </c>
      <c r="E7736"/>
      <c r="F7736"/>
      <c r="G7736" s="19"/>
      <c r="H7736"/>
      <c r="I7736" s="20"/>
    </row>
    <row r="7737" spans="1:9" x14ac:dyDescent="0.25">
      <c r="A7737" s="20" t="s">
        <v>2122</v>
      </c>
      <c r="B7737" s="20" t="s">
        <v>656</v>
      </c>
      <c r="C7737" s="20" t="s">
        <v>2</v>
      </c>
      <c r="D7737" t="s">
        <v>2067</v>
      </c>
      <c r="E7737"/>
      <c r="F7737"/>
      <c r="G7737" s="19" t="s">
        <v>1771</v>
      </c>
      <c r="H7737"/>
      <c r="I7737" s="20" t="s">
        <v>1788</v>
      </c>
    </row>
    <row r="7738" spans="1:9" x14ac:dyDescent="0.25">
      <c r="A7738" s="20" t="s">
        <v>2122</v>
      </c>
      <c r="B7738" s="20" t="s">
        <v>656</v>
      </c>
      <c r="C7738" s="20" t="s">
        <v>2</v>
      </c>
      <c r="D7738" t="s">
        <v>2068</v>
      </c>
      <c r="E7738"/>
      <c r="F7738"/>
      <c r="G7738" s="19" t="s">
        <v>1027</v>
      </c>
      <c r="H7738"/>
      <c r="I7738" s="20"/>
    </row>
    <row r="7739" spans="1:9" x14ac:dyDescent="0.25">
      <c r="A7739" s="20" t="s">
        <v>2122</v>
      </c>
      <c r="B7739" s="20" t="s">
        <v>656</v>
      </c>
      <c r="C7739" s="20" t="s">
        <v>2</v>
      </c>
      <c r="D7739" t="s">
        <v>2070</v>
      </c>
      <c r="E7739"/>
      <c r="F7739"/>
      <c r="G7739" s="19" t="s">
        <v>1771</v>
      </c>
      <c r="H7739"/>
      <c r="I7739" s="20" t="s">
        <v>2101</v>
      </c>
    </row>
    <row r="7740" spans="1:9" x14ac:dyDescent="0.25">
      <c r="A7740" s="20" t="s">
        <v>2122</v>
      </c>
      <c r="B7740" s="20" t="s">
        <v>656</v>
      </c>
      <c r="C7740" s="20" t="s">
        <v>2</v>
      </c>
      <c r="D7740" t="s">
        <v>2071</v>
      </c>
      <c r="E7740"/>
      <c r="F7740"/>
      <c r="G7740" s="19" t="s">
        <v>1771</v>
      </c>
      <c r="H7740"/>
      <c r="I7740" s="20" t="s">
        <v>1785</v>
      </c>
    </row>
    <row r="7741" spans="1:9" x14ac:dyDescent="0.25">
      <c r="A7741" s="20" t="s">
        <v>2122</v>
      </c>
      <c r="B7741" s="20" t="s">
        <v>656</v>
      </c>
      <c r="C7741" s="20" t="s">
        <v>2</v>
      </c>
      <c r="D7741" t="s">
        <v>2072</v>
      </c>
      <c r="E7741"/>
      <c r="F7741"/>
      <c r="G7741" s="19" t="s">
        <v>1771</v>
      </c>
      <c r="H7741"/>
      <c r="I7741" s="20" t="s">
        <v>2102</v>
      </c>
    </row>
    <row r="7742" spans="1:9" x14ac:dyDescent="0.25">
      <c r="A7742" s="20" t="s">
        <v>2122</v>
      </c>
      <c r="B7742" s="20" t="s">
        <v>656</v>
      </c>
      <c r="C7742" s="20" t="s">
        <v>2</v>
      </c>
      <c r="D7742" t="s">
        <v>2073</v>
      </c>
      <c r="E7742"/>
      <c r="F7742"/>
      <c r="G7742" s="19" t="s">
        <v>1771</v>
      </c>
      <c r="H7742"/>
      <c r="I7742" s="20" t="s">
        <v>1785</v>
      </c>
    </row>
    <row r="7743" spans="1:9" x14ac:dyDescent="0.25">
      <c r="A7743" s="20" t="s">
        <v>2122</v>
      </c>
      <c r="B7743" s="20" t="s">
        <v>656</v>
      </c>
      <c r="C7743" s="20" t="s">
        <v>2</v>
      </c>
      <c r="D7743" t="s">
        <v>2074</v>
      </c>
      <c r="E7743"/>
      <c r="F7743"/>
      <c r="G7743" s="19" t="s">
        <v>1771</v>
      </c>
      <c r="H7743"/>
      <c r="I7743" s="20" t="s">
        <v>2103</v>
      </c>
    </row>
    <row r="7744" spans="1:9" x14ac:dyDescent="0.25">
      <c r="A7744" s="20" t="s">
        <v>2122</v>
      </c>
      <c r="B7744" s="20" t="s">
        <v>656</v>
      </c>
      <c r="C7744" s="20" t="s">
        <v>2</v>
      </c>
      <c r="D7744" t="s">
        <v>1335</v>
      </c>
      <c r="E7744"/>
      <c r="F7744"/>
      <c r="G7744" s="19" t="s">
        <v>1711</v>
      </c>
      <c r="H7744"/>
      <c r="I7744" s="20"/>
    </row>
    <row r="7745" spans="1:9" x14ac:dyDescent="0.25">
      <c r="A7745" s="20" t="s">
        <v>2122</v>
      </c>
      <c r="B7745" s="20" t="s">
        <v>656</v>
      </c>
      <c r="C7745" s="20" t="s">
        <v>2</v>
      </c>
      <c r="D7745" t="s">
        <v>2075</v>
      </c>
      <c r="E7745"/>
      <c r="F7745"/>
      <c r="G7745" s="19"/>
      <c r="H7745"/>
      <c r="I7745" s="20"/>
    </row>
    <row r="7746" spans="1:9" x14ac:dyDescent="0.25">
      <c r="A7746" s="20" t="s">
        <v>2122</v>
      </c>
      <c r="B7746" s="20" t="s">
        <v>656</v>
      </c>
      <c r="C7746" s="20" t="s">
        <v>2</v>
      </c>
      <c r="D7746" t="s">
        <v>2076</v>
      </c>
      <c r="E7746"/>
      <c r="F7746"/>
      <c r="G7746" s="19" t="s">
        <v>1771</v>
      </c>
      <c r="H7746"/>
      <c r="I7746" s="20"/>
    </row>
    <row r="7747" spans="1:9" x14ac:dyDescent="0.25">
      <c r="A7747" s="20" t="s">
        <v>2122</v>
      </c>
      <c r="B7747" s="20" t="s">
        <v>656</v>
      </c>
      <c r="C7747" s="20" t="s">
        <v>2</v>
      </c>
      <c r="D7747" t="s">
        <v>2077</v>
      </c>
      <c r="E7747"/>
      <c r="F7747"/>
      <c r="G7747" s="19" t="s">
        <v>1771</v>
      </c>
      <c r="H7747"/>
      <c r="I7747" s="20"/>
    </row>
    <row r="7748" spans="1:9" x14ac:dyDescent="0.25">
      <c r="A7748" s="20" t="s">
        <v>2122</v>
      </c>
      <c r="B7748" s="20" t="s">
        <v>656</v>
      </c>
      <c r="C7748" s="20" t="s">
        <v>2</v>
      </c>
      <c r="D7748" t="s">
        <v>2082</v>
      </c>
      <c r="E7748"/>
      <c r="F7748"/>
      <c r="G7748" s="19" t="s">
        <v>2080</v>
      </c>
      <c r="H7748" t="s">
        <v>101</v>
      </c>
      <c r="I7748" s="20">
        <v>29</v>
      </c>
    </row>
    <row r="7749" spans="1:9" x14ac:dyDescent="0.25">
      <c r="A7749" s="20" t="s">
        <v>2122</v>
      </c>
      <c r="B7749" s="20" t="s">
        <v>656</v>
      </c>
      <c r="C7749" s="20" t="s">
        <v>2</v>
      </c>
      <c r="D7749" t="s">
        <v>2083</v>
      </c>
      <c r="E7749"/>
      <c r="F7749"/>
      <c r="G7749" s="19" t="s">
        <v>2093</v>
      </c>
      <c r="H7749" t="s">
        <v>96</v>
      </c>
      <c r="I7749" s="20">
        <v>1</v>
      </c>
    </row>
    <row r="7750" spans="1:9" x14ac:dyDescent="0.25">
      <c r="A7750" s="20" t="s">
        <v>2122</v>
      </c>
      <c r="B7750" s="20" t="s">
        <v>656</v>
      </c>
      <c r="C7750" s="20" t="s">
        <v>2</v>
      </c>
      <c r="D7750" t="s">
        <v>2084</v>
      </c>
      <c r="E7750"/>
      <c r="F7750"/>
      <c r="G7750" s="19" t="s">
        <v>2094</v>
      </c>
      <c r="H7750" t="s">
        <v>96</v>
      </c>
      <c r="I7750" s="20">
        <v>1</v>
      </c>
    </row>
    <row r="7751" spans="1:9" x14ac:dyDescent="0.25">
      <c r="A7751" s="20" t="s">
        <v>2122</v>
      </c>
      <c r="B7751" s="20" t="s">
        <v>656</v>
      </c>
      <c r="C7751" s="20" t="s">
        <v>2</v>
      </c>
      <c r="D7751" t="s">
        <v>2085</v>
      </c>
      <c r="E7751"/>
      <c r="F7751"/>
      <c r="G7751" s="19"/>
      <c r="H7751"/>
      <c r="I7751" s="20"/>
    </row>
    <row r="7752" spans="1:9" x14ac:dyDescent="0.25">
      <c r="A7752" s="20" t="s">
        <v>2122</v>
      </c>
      <c r="B7752" s="20" t="s">
        <v>656</v>
      </c>
      <c r="C7752" s="20" t="s">
        <v>2</v>
      </c>
      <c r="D7752" t="s">
        <v>2086</v>
      </c>
      <c r="E7752"/>
      <c r="F7752"/>
      <c r="G7752" s="19"/>
      <c r="H7752" t="s">
        <v>96</v>
      </c>
      <c r="I7752" s="20">
        <v>1</v>
      </c>
    </row>
    <row r="7753" spans="1:9" x14ac:dyDescent="0.25">
      <c r="A7753" s="20" t="s">
        <v>2122</v>
      </c>
      <c r="B7753" s="20" t="s">
        <v>656</v>
      </c>
      <c r="C7753" s="20" t="s">
        <v>2</v>
      </c>
      <c r="D7753" t="s">
        <v>2107</v>
      </c>
      <c r="E7753"/>
      <c r="F7753"/>
      <c r="G7753" s="19" t="s">
        <v>2118</v>
      </c>
      <c r="H7753" t="s">
        <v>96</v>
      </c>
      <c r="I7753" s="20">
        <v>1</v>
      </c>
    </row>
    <row r="7754" spans="1:9" x14ac:dyDescent="0.25">
      <c r="A7754" s="20" t="s">
        <v>2122</v>
      </c>
      <c r="B7754" s="20" t="s">
        <v>656</v>
      </c>
      <c r="C7754" s="20" t="s">
        <v>2</v>
      </c>
      <c r="D7754" t="s">
        <v>2108</v>
      </c>
      <c r="E7754"/>
      <c r="F7754"/>
      <c r="G7754" s="19"/>
      <c r="H7754"/>
      <c r="I7754" s="20"/>
    </row>
    <row r="7755" spans="1:9" x14ac:dyDescent="0.25">
      <c r="A7755" s="20" t="s">
        <v>2122</v>
      </c>
      <c r="B7755" s="20" t="s">
        <v>656</v>
      </c>
      <c r="C7755" s="20" t="s">
        <v>2</v>
      </c>
      <c r="D7755" t="s">
        <v>2109</v>
      </c>
      <c r="E7755"/>
      <c r="F7755"/>
      <c r="G7755" s="19"/>
      <c r="H7755"/>
      <c r="I7755" s="20"/>
    </row>
    <row r="7756" spans="1:9" x14ac:dyDescent="0.25">
      <c r="A7756" s="20" t="s">
        <v>2122</v>
      </c>
      <c r="B7756" s="20" t="s">
        <v>656</v>
      </c>
      <c r="C7756" s="20" t="s">
        <v>2</v>
      </c>
      <c r="D7756" t="s">
        <v>2110</v>
      </c>
      <c r="E7756"/>
      <c r="F7756"/>
      <c r="G7756" s="19" t="s">
        <v>1027</v>
      </c>
      <c r="H7756" t="s">
        <v>101</v>
      </c>
      <c r="I7756" s="20">
        <v>14</v>
      </c>
    </row>
    <row r="7757" spans="1:9" x14ac:dyDescent="0.25">
      <c r="A7757" s="20" t="s">
        <v>2122</v>
      </c>
      <c r="B7757" s="20" t="s">
        <v>656</v>
      </c>
      <c r="C7757" s="20" t="s">
        <v>2</v>
      </c>
      <c r="D7757" t="s">
        <v>2111</v>
      </c>
      <c r="E7757"/>
      <c r="F7757"/>
      <c r="G7757" s="19" t="s">
        <v>2096</v>
      </c>
      <c r="H7757" t="s">
        <v>96</v>
      </c>
      <c r="I7757" s="20">
        <v>2</v>
      </c>
    </row>
    <row r="7758" spans="1:9" x14ac:dyDescent="0.25">
      <c r="A7758" s="20" t="s">
        <v>2122</v>
      </c>
      <c r="B7758" s="20" t="s">
        <v>656</v>
      </c>
      <c r="C7758" s="20" t="s">
        <v>2</v>
      </c>
      <c r="D7758" t="s">
        <v>2112</v>
      </c>
      <c r="E7758"/>
      <c r="F7758"/>
      <c r="G7758" s="19" t="s">
        <v>2081</v>
      </c>
      <c r="H7758" t="s">
        <v>101</v>
      </c>
      <c r="I7758" s="20">
        <v>150</v>
      </c>
    </row>
    <row r="7759" spans="1:9" x14ac:dyDescent="0.25">
      <c r="A7759" s="20" t="s">
        <v>2122</v>
      </c>
      <c r="B7759" s="20" t="s">
        <v>656</v>
      </c>
      <c r="C7759" s="20" t="s">
        <v>2</v>
      </c>
      <c r="D7759" t="s">
        <v>2113</v>
      </c>
      <c r="E7759"/>
      <c r="F7759"/>
      <c r="G7759" s="19" t="s">
        <v>2097</v>
      </c>
      <c r="H7759" t="s">
        <v>96</v>
      </c>
      <c r="I7759" s="20">
        <v>1</v>
      </c>
    </row>
    <row r="7760" spans="1:9" x14ac:dyDescent="0.25">
      <c r="A7760" s="20" t="s">
        <v>2122</v>
      </c>
      <c r="B7760" s="20" t="s">
        <v>656</v>
      </c>
      <c r="C7760" s="20" t="s">
        <v>2</v>
      </c>
      <c r="D7760" t="s">
        <v>2113</v>
      </c>
      <c r="E7760"/>
      <c r="F7760"/>
      <c r="G7760" s="19" t="s">
        <v>2098</v>
      </c>
      <c r="H7760" t="s">
        <v>96</v>
      </c>
      <c r="I7760" s="20">
        <v>1</v>
      </c>
    </row>
    <row r="7761" spans="1:9" x14ac:dyDescent="0.25">
      <c r="A7761" s="20" t="s">
        <v>2122</v>
      </c>
      <c r="B7761" s="20" t="s">
        <v>656</v>
      </c>
      <c r="C7761" s="20" t="s">
        <v>2</v>
      </c>
      <c r="D7761" t="s">
        <v>2114</v>
      </c>
      <c r="E7761"/>
      <c r="F7761"/>
      <c r="G7761" s="19" t="s">
        <v>2099</v>
      </c>
      <c r="H7761" t="s">
        <v>96</v>
      </c>
      <c r="I7761" s="20">
        <v>1</v>
      </c>
    </row>
    <row r="7762" spans="1:9" x14ac:dyDescent="0.25">
      <c r="A7762" s="20" t="s">
        <v>2122</v>
      </c>
      <c r="B7762" s="20" t="s">
        <v>656</v>
      </c>
      <c r="C7762" s="20" t="s">
        <v>2</v>
      </c>
      <c r="D7762" t="s">
        <v>1474</v>
      </c>
      <c r="E7762"/>
      <c r="F7762"/>
      <c r="G7762" s="19"/>
      <c r="H7762" t="s">
        <v>96</v>
      </c>
      <c r="I7762" s="20">
        <v>1</v>
      </c>
    </row>
    <row r="7763" spans="1:9" x14ac:dyDescent="0.25">
      <c r="A7763" s="20" t="s">
        <v>2122</v>
      </c>
      <c r="B7763" s="20" t="s">
        <v>656</v>
      </c>
      <c r="C7763" s="20" t="s">
        <v>2</v>
      </c>
      <c r="D7763" t="s">
        <v>2115</v>
      </c>
      <c r="E7763"/>
      <c r="F7763"/>
      <c r="G7763" s="19" t="s">
        <v>1027</v>
      </c>
      <c r="H7763" t="s">
        <v>101</v>
      </c>
      <c r="I7763" s="20">
        <f>0.35*2</f>
        <v>0.7</v>
      </c>
    </row>
    <row r="7764" spans="1:9" x14ac:dyDescent="0.25">
      <c r="A7764" s="20" t="s">
        <v>2122</v>
      </c>
      <c r="B7764" s="20" t="s">
        <v>656</v>
      </c>
      <c r="C7764" s="20" t="s">
        <v>2</v>
      </c>
      <c r="D7764" t="s">
        <v>2087</v>
      </c>
      <c r="E7764"/>
      <c r="F7764"/>
      <c r="G7764" s="19"/>
      <c r="H7764"/>
      <c r="I7764" s="20"/>
    </row>
    <row r="7765" spans="1:9" x14ac:dyDescent="0.25">
      <c r="A7765" s="20" t="s">
        <v>2122</v>
      </c>
      <c r="B7765" s="20" t="s">
        <v>656</v>
      </c>
      <c r="C7765" s="20" t="s">
        <v>2</v>
      </c>
      <c r="D7765" t="s">
        <v>2088</v>
      </c>
      <c r="E7765"/>
      <c r="F7765"/>
      <c r="G7765" s="19" t="s">
        <v>2095</v>
      </c>
      <c r="H7765"/>
      <c r="I7765" s="20"/>
    </row>
    <row r="7766" spans="1:9" x14ac:dyDescent="0.25">
      <c r="A7766" s="20" t="s">
        <v>2122</v>
      </c>
      <c r="B7766" s="20" t="s">
        <v>656</v>
      </c>
      <c r="C7766" s="20" t="s">
        <v>5</v>
      </c>
      <c r="D7766" t="s">
        <v>2050</v>
      </c>
      <c r="E7766"/>
      <c r="F7766"/>
      <c r="G7766" s="19"/>
      <c r="H7766"/>
      <c r="I7766" s="20"/>
    </row>
    <row r="7767" spans="1:9" x14ac:dyDescent="0.25">
      <c r="A7767" s="20" t="s">
        <v>2122</v>
      </c>
      <c r="B7767" s="20" t="s">
        <v>656</v>
      </c>
      <c r="C7767" s="20" t="s">
        <v>5</v>
      </c>
      <c r="D7767" t="s">
        <v>2051</v>
      </c>
      <c r="E7767"/>
      <c r="F7767"/>
      <c r="G7767" s="19"/>
      <c r="H7767"/>
      <c r="I7767" s="20"/>
    </row>
    <row r="7768" spans="1:9" x14ac:dyDescent="0.25">
      <c r="A7768" s="20" t="s">
        <v>2122</v>
      </c>
      <c r="B7768" s="20" t="s">
        <v>656</v>
      </c>
      <c r="C7768" s="20" t="s">
        <v>5</v>
      </c>
      <c r="D7768" t="s">
        <v>2052</v>
      </c>
      <c r="E7768"/>
      <c r="F7768"/>
      <c r="G7768" s="19"/>
      <c r="H7768"/>
      <c r="I7768" s="20"/>
    </row>
    <row r="7769" spans="1:9" x14ac:dyDescent="0.25">
      <c r="A7769" s="20" t="s">
        <v>2122</v>
      </c>
      <c r="B7769" s="20" t="s">
        <v>656</v>
      </c>
      <c r="C7769" s="20" t="s">
        <v>5</v>
      </c>
      <c r="D7769" t="s">
        <v>2053</v>
      </c>
      <c r="E7769"/>
      <c r="F7769"/>
      <c r="G7769" s="19"/>
      <c r="H7769"/>
      <c r="I7769" s="20"/>
    </row>
    <row r="7770" spans="1:9" x14ac:dyDescent="0.25">
      <c r="A7770" s="20" t="s">
        <v>2122</v>
      </c>
      <c r="B7770" s="20" t="s">
        <v>656</v>
      </c>
      <c r="C7770" s="20" t="s">
        <v>5</v>
      </c>
      <c r="D7770" t="s">
        <v>2054</v>
      </c>
      <c r="E7770"/>
      <c r="F7770"/>
      <c r="G7770" s="19"/>
      <c r="H7770"/>
      <c r="I7770" s="20"/>
    </row>
    <row r="7771" spans="1:9" x14ac:dyDescent="0.25">
      <c r="A7771" s="20" t="s">
        <v>2122</v>
      </c>
      <c r="B7771" s="20" t="s">
        <v>656</v>
      </c>
      <c r="C7771" s="20" t="s">
        <v>5</v>
      </c>
      <c r="D7771" t="s">
        <v>1650</v>
      </c>
      <c r="E7771"/>
      <c r="F7771"/>
      <c r="G7771" s="19"/>
      <c r="H7771"/>
      <c r="I7771" s="20"/>
    </row>
    <row r="7772" spans="1:9" x14ac:dyDescent="0.25">
      <c r="A7772" s="20" t="s">
        <v>2122</v>
      </c>
      <c r="B7772" s="20" t="s">
        <v>656</v>
      </c>
      <c r="C7772" s="20" t="s">
        <v>5</v>
      </c>
      <c r="D7772" t="s">
        <v>1651</v>
      </c>
      <c r="E7772"/>
      <c r="F7772"/>
      <c r="G7772" s="19"/>
      <c r="H7772"/>
      <c r="I7772" s="20"/>
    </row>
    <row r="7773" spans="1:9" x14ac:dyDescent="0.25">
      <c r="A7773" s="20" t="s">
        <v>2122</v>
      </c>
      <c r="B7773" s="20" t="s">
        <v>656</v>
      </c>
      <c r="C7773" s="20" t="s">
        <v>5</v>
      </c>
      <c r="D7773" t="s">
        <v>2055</v>
      </c>
      <c r="E7773"/>
      <c r="F7773"/>
      <c r="G7773" s="19"/>
      <c r="H7773"/>
      <c r="I7773" s="20"/>
    </row>
    <row r="7774" spans="1:9" x14ac:dyDescent="0.25">
      <c r="A7774" s="20" t="s">
        <v>2122</v>
      </c>
      <c r="B7774" s="20" t="s">
        <v>656</v>
      </c>
      <c r="C7774" s="20" t="s">
        <v>5</v>
      </c>
      <c r="D7774" t="s">
        <v>2056</v>
      </c>
      <c r="E7774"/>
      <c r="F7774"/>
      <c r="G7774" s="19"/>
      <c r="H7774"/>
      <c r="I7774" s="20"/>
    </row>
    <row r="7775" spans="1:9" x14ac:dyDescent="0.25">
      <c r="A7775" s="20" t="s">
        <v>2122</v>
      </c>
      <c r="B7775" s="20" t="s">
        <v>656</v>
      </c>
      <c r="C7775" s="20" t="s">
        <v>5</v>
      </c>
      <c r="D7775" t="s">
        <v>1652</v>
      </c>
      <c r="E7775"/>
      <c r="F7775"/>
      <c r="G7775" s="19" t="s">
        <v>2079</v>
      </c>
      <c r="H7775"/>
      <c r="I7775" s="20"/>
    </row>
    <row r="7776" spans="1:9" x14ac:dyDescent="0.25">
      <c r="A7776" s="20" t="s">
        <v>2122</v>
      </c>
      <c r="B7776" s="20" t="s">
        <v>656</v>
      </c>
      <c r="C7776" s="20" t="s">
        <v>5</v>
      </c>
      <c r="D7776" t="s">
        <v>1653</v>
      </c>
      <c r="E7776"/>
      <c r="F7776"/>
      <c r="G7776" s="19" t="s">
        <v>1683</v>
      </c>
      <c r="H7776"/>
      <c r="I7776" s="20"/>
    </row>
    <row r="7777" spans="1:9" x14ac:dyDescent="0.25">
      <c r="A7777" s="20" t="s">
        <v>2122</v>
      </c>
      <c r="B7777" s="20" t="s">
        <v>656</v>
      </c>
      <c r="C7777" s="20" t="s">
        <v>5</v>
      </c>
      <c r="D7777" t="s">
        <v>2060</v>
      </c>
      <c r="E7777"/>
      <c r="F7777"/>
      <c r="G7777" s="19"/>
      <c r="H7777"/>
      <c r="I7777" s="20"/>
    </row>
    <row r="7778" spans="1:9" x14ac:dyDescent="0.25">
      <c r="A7778" s="20" t="s">
        <v>2122</v>
      </c>
      <c r="B7778" s="20" t="s">
        <v>656</v>
      </c>
      <c r="C7778" s="20" t="s">
        <v>5</v>
      </c>
      <c r="D7778" t="s">
        <v>2104</v>
      </c>
      <c r="E7778"/>
      <c r="F7778"/>
      <c r="G7778" s="19" t="s">
        <v>1043</v>
      </c>
      <c r="H7778" t="s">
        <v>96</v>
      </c>
      <c r="I7778" s="20">
        <v>1</v>
      </c>
    </row>
    <row r="7779" spans="1:9" x14ac:dyDescent="0.25">
      <c r="A7779" s="20" t="s">
        <v>2122</v>
      </c>
      <c r="B7779" s="20" t="s">
        <v>656</v>
      </c>
      <c r="C7779" s="20" t="s">
        <v>5</v>
      </c>
      <c r="D7779" t="s">
        <v>2061</v>
      </c>
      <c r="E7779"/>
      <c r="F7779"/>
      <c r="G7779" s="19"/>
      <c r="H7779"/>
      <c r="I7779" s="20"/>
    </row>
    <row r="7780" spans="1:9" x14ac:dyDescent="0.25">
      <c r="A7780" s="20" t="s">
        <v>2122</v>
      </c>
      <c r="B7780" s="20" t="s">
        <v>656</v>
      </c>
      <c r="C7780" s="20" t="s">
        <v>5</v>
      </c>
      <c r="D7780" t="s">
        <v>1661</v>
      </c>
      <c r="E7780"/>
      <c r="F7780"/>
      <c r="G7780" s="19"/>
      <c r="H7780"/>
      <c r="I7780" s="20"/>
    </row>
    <row r="7781" spans="1:9" x14ac:dyDescent="0.25">
      <c r="A7781" s="20" t="s">
        <v>2122</v>
      </c>
      <c r="B7781" s="20" t="s">
        <v>656</v>
      </c>
      <c r="C7781" s="20" t="s">
        <v>5</v>
      </c>
      <c r="D7781" t="s">
        <v>1465</v>
      </c>
      <c r="E7781"/>
      <c r="F7781"/>
      <c r="G7781" s="19"/>
      <c r="H7781"/>
      <c r="I7781" s="20"/>
    </row>
    <row r="7782" spans="1:9" x14ac:dyDescent="0.25">
      <c r="A7782" s="20" t="s">
        <v>2122</v>
      </c>
      <c r="B7782" s="20" t="s">
        <v>656</v>
      </c>
      <c r="C7782" s="20" t="s">
        <v>5</v>
      </c>
      <c r="D7782" t="s">
        <v>2062</v>
      </c>
      <c r="E7782"/>
      <c r="F7782"/>
      <c r="G7782" s="19"/>
      <c r="H7782"/>
      <c r="I7782" s="20"/>
    </row>
    <row r="7783" spans="1:9" x14ac:dyDescent="0.25">
      <c r="A7783" s="20" t="s">
        <v>2122</v>
      </c>
      <c r="B7783" s="20" t="s">
        <v>656</v>
      </c>
      <c r="C7783" s="20" t="s">
        <v>5</v>
      </c>
      <c r="D7783" t="s">
        <v>2063</v>
      </c>
      <c r="E7783"/>
      <c r="F7783"/>
      <c r="G7783" s="19"/>
      <c r="H7783"/>
      <c r="I7783" s="20" t="s">
        <v>2100</v>
      </c>
    </row>
    <row r="7784" spans="1:9" x14ac:dyDescent="0.25">
      <c r="A7784" s="20" t="s">
        <v>2122</v>
      </c>
      <c r="B7784" s="20" t="s">
        <v>656</v>
      </c>
      <c r="C7784" s="20" t="s">
        <v>5</v>
      </c>
      <c r="D7784" t="s">
        <v>2105</v>
      </c>
      <c r="E7784"/>
      <c r="F7784"/>
      <c r="G7784" s="19" t="s">
        <v>2116</v>
      </c>
      <c r="H7784" t="s">
        <v>96</v>
      </c>
      <c r="I7784" s="20">
        <v>2</v>
      </c>
    </row>
    <row r="7785" spans="1:9" x14ac:dyDescent="0.25">
      <c r="A7785" s="20" t="s">
        <v>2122</v>
      </c>
      <c r="B7785" s="20" t="s">
        <v>656</v>
      </c>
      <c r="C7785" s="20" t="s">
        <v>5</v>
      </c>
      <c r="D7785" t="s">
        <v>2106</v>
      </c>
      <c r="E7785"/>
      <c r="F7785"/>
      <c r="G7785" s="19" t="s">
        <v>2117</v>
      </c>
      <c r="H7785" t="s">
        <v>96</v>
      </c>
      <c r="I7785" s="20">
        <v>1</v>
      </c>
    </row>
    <row r="7786" spans="1:9" x14ac:dyDescent="0.25">
      <c r="A7786" s="20" t="s">
        <v>2122</v>
      </c>
      <c r="B7786" s="20" t="s">
        <v>656</v>
      </c>
      <c r="C7786" s="20" t="s">
        <v>5</v>
      </c>
      <c r="D7786" t="s">
        <v>2065</v>
      </c>
      <c r="E7786"/>
      <c r="F7786"/>
      <c r="G7786" s="19"/>
      <c r="H7786"/>
      <c r="I7786" s="20"/>
    </row>
    <row r="7787" spans="1:9" x14ac:dyDescent="0.25">
      <c r="A7787" s="20" t="s">
        <v>2122</v>
      </c>
      <c r="B7787" s="20" t="s">
        <v>656</v>
      </c>
      <c r="C7787" s="20" t="s">
        <v>5</v>
      </c>
      <c r="D7787" t="s">
        <v>2066</v>
      </c>
      <c r="E7787"/>
      <c r="F7787"/>
      <c r="G7787" s="19"/>
      <c r="H7787"/>
      <c r="I7787" s="20"/>
    </row>
    <row r="7788" spans="1:9" x14ac:dyDescent="0.25">
      <c r="A7788" s="20" t="s">
        <v>2122</v>
      </c>
      <c r="B7788" s="20" t="s">
        <v>656</v>
      </c>
      <c r="C7788" s="20" t="s">
        <v>5</v>
      </c>
      <c r="D7788" t="s">
        <v>2067</v>
      </c>
      <c r="E7788"/>
      <c r="F7788"/>
      <c r="G7788" s="19" t="s">
        <v>1771</v>
      </c>
      <c r="H7788"/>
      <c r="I7788" s="20" t="s">
        <v>1788</v>
      </c>
    </row>
    <row r="7789" spans="1:9" x14ac:dyDescent="0.25">
      <c r="A7789" s="20" t="s">
        <v>2122</v>
      </c>
      <c r="B7789" s="20" t="s">
        <v>656</v>
      </c>
      <c r="C7789" s="20" t="s">
        <v>5</v>
      </c>
      <c r="D7789" t="s">
        <v>2068</v>
      </c>
      <c r="E7789"/>
      <c r="F7789"/>
      <c r="G7789" s="19" t="s">
        <v>1027</v>
      </c>
      <c r="H7789"/>
      <c r="I7789" s="20"/>
    </row>
    <row r="7790" spans="1:9" x14ac:dyDescent="0.25">
      <c r="A7790" s="20" t="s">
        <v>2122</v>
      </c>
      <c r="B7790" s="20" t="s">
        <v>656</v>
      </c>
      <c r="C7790" s="20" t="s">
        <v>5</v>
      </c>
      <c r="D7790" t="s">
        <v>2069</v>
      </c>
      <c r="E7790"/>
      <c r="F7790"/>
      <c r="G7790" s="19" t="s">
        <v>1027</v>
      </c>
      <c r="H7790"/>
      <c r="I7790" s="20"/>
    </row>
    <row r="7791" spans="1:9" x14ac:dyDescent="0.25">
      <c r="A7791" s="20" t="s">
        <v>2122</v>
      </c>
      <c r="B7791" s="20" t="s">
        <v>656</v>
      </c>
      <c r="C7791" s="20" t="s">
        <v>5</v>
      </c>
      <c r="D7791" t="s">
        <v>2070</v>
      </c>
      <c r="E7791"/>
      <c r="F7791"/>
      <c r="G7791" s="19" t="s">
        <v>1771</v>
      </c>
      <c r="H7791"/>
      <c r="I7791" s="20" t="s">
        <v>2101</v>
      </c>
    </row>
    <row r="7792" spans="1:9" x14ac:dyDescent="0.25">
      <c r="A7792" s="20" t="s">
        <v>2122</v>
      </c>
      <c r="B7792" s="20" t="s">
        <v>656</v>
      </c>
      <c r="C7792" s="20" t="s">
        <v>5</v>
      </c>
      <c r="D7792" t="s">
        <v>2071</v>
      </c>
      <c r="E7792"/>
      <c r="F7792"/>
      <c r="G7792" s="19" t="s">
        <v>1771</v>
      </c>
      <c r="H7792"/>
      <c r="I7792" s="20" t="s">
        <v>1785</v>
      </c>
    </row>
    <row r="7793" spans="1:9" x14ac:dyDescent="0.25">
      <c r="A7793" s="20" t="s">
        <v>2122</v>
      </c>
      <c r="B7793" s="20" t="s">
        <v>656</v>
      </c>
      <c r="C7793" s="20" t="s">
        <v>5</v>
      </c>
      <c r="D7793" t="s">
        <v>2072</v>
      </c>
      <c r="E7793"/>
      <c r="F7793"/>
      <c r="G7793" s="19" t="s">
        <v>1771</v>
      </c>
      <c r="H7793"/>
      <c r="I7793" s="20" t="s">
        <v>2102</v>
      </c>
    </row>
    <row r="7794" spans="1:9" x14ac:dyDescent="0.25">
      <c r="A7794" s="20" t="s">
        <v>2122</v>
      </c>
      <c r="B7794" s="20" t="s">
        <v>656</v>
      </c>
      <c r="C7794" s="20" t="s">
        <v>5</v>
      </c>
      <c r="D7794" t="s">
        <v>2073</v>
      </c>
      <c r="E7794"/>
      <c r="F7794"/>
      <c r="G7794" s="19" t="s">
        <v>1771</v>
      </c>
      <c r="H7794"/>
      <c r="I7794" s="20" t="s">
        <v>1785</v>
      </c>
    </row>
    <row r="7795" spans="1:9" x14ac:dyDescent="0.25">
      <c r="A7795" s="20" t="s">
        <v>2122</v>
      </c>
      <c r="B7795" s="20" t="s">
        <v>656</v>
      </c>
      <c r="C7795" s="20" t="s">
        <v>5</v>
      </c>
      <c r="D7795" t="s">
        <v>2074</v>
      </c>
      <c r="E7795"/>
      <c r="F7795"/>
      <c r="G7795" s="19" t="s">
        <v>1771</v>
      </c>
      <c r="H7795"/>
      <c r="I7795" s="20" t="s">
        <v>2103</v>
      </c>
    </row>
    <row r="7796" spans="1:9" x14ac:dyDescent="0.25">
      <c r="A7796" s="20" t="s">
        <v>2122</v>
      </c>
      <c r="B7796" s="20" t="s">
        <v>656</v>
      </c>
      <c r="C7796" s="20" t="s">
        <v>5</v>
      </c>
      <c r="D7796" t="s">
        <v>1335</v>
      </c>
      <c r="E7796"/>
      <c r="F7796"/>
      <c r="G7796" s="19" t="s">
        <v>1711</v>
      </c>
      <c r="H7796"/>
      <c r="I7796" s="20"/>
    </row>
    <row r="7797" spans="1:9" x14ac:dyDescent="0.25">
      <c r="A7797" s="20" t="s">
        <v>2122</v>
      </c>
      <c r="B7797" s="20" t="s">
        <v>656</v>
      </c>
      <c r="C7797" s="20" t="s">
        <v>5</v>
      </c>
      <c r="D7797" t="s">
        <v>2075</v>
      </c>
      <c r="E7797"/>
      <c r="F7797"/>
      <c r="G7797" s="19"/>
      <c r="H7797"/>
      <c r="I7797" s="20"/>
    </row>
    <row r="7798" spans="1:9" x14ac:dyDescent="0.25">
      <c r="A7798" s="20" t="s">
        <v>2122</v>
      </c>
      <c r="B7798" s="20" t="s">
        <v>656</v>
      </c>
      <c r="C7798" s="20" t="s">
        <v>5</v>
      </c>
      <c r="D7798" t="s">
        <v>2076</v>
      </c>
      <c r="E7798"/>
      <c r="F7798"/>
      <c r="G7798" s="19" t="s">
        <v>1771</v>
      </c>
      <c r="H7798"/>
      <c r="I7798" s="20"/>
    </row>
    <row r="7799" spans="1:9" x14ac:dyDescent="0.25">
      <c r="A7799" s="20" t="s">
        <v>2122</v>
      </c>
      <c r="B7799" s="20" t="s">
        <v>656</v>
      </c>
      <c r="C7799" s="20" t="s">
        <v>5</v>
      </c>
      <c r="D7799" t="s">
        <v>2077</v>
      </c>
      <c r="E7799"/>
      <c r="F7799"/>
      <c r="G7799" s="19" t="s">
        <v>1771</v>
      </c>
      <c r="H7799"/>
      <c r="I7799" s="20"/>
    </row>
    <row r="7800" spans="1:9" x14ac:dyDescent="0.25">
      <c r="A7800" s="20" t="s">
        <v>2122</v>
      </c>
      <c r="B7800" s="20" t="s">
        <v>656</v>
      </c>
      <c r="C7800" s="20" t="s">
        <v>5</v>
      </c>
      <c r="D7800" t="s">
        <v>2082</v>
      </c>
      <c r="E7800"/>
      <c r="F7800"/>
      <c r="G7800" s="19" t="s">
        <v>2080</v>
      </c>
      <c r="H7800" t="s">
        <v>101</v>
      </c>
      <c r="I7800" s="20">
        <v>29</v>
      </c>
    </row>
    <row r="7801" spans="1:9" x14ac:dyDescent="0.25">
      <c r="A7801" s="20" t="s">
        <v>2122</v>
      </c>
      <c r="B7801" s="20" t="s">
        <v>656</v>
      </c>
      <c r="C7801" s="20" t="s">
        <v>5</v>
      </c>
      <c r="D7801" t="s">
        <v>2083</v>
      </c>
      <c r="E7801"/>
      <c r="F7801"/>
      <c r="G7801" s="19" t="s">
        <v>2093</v>
      </c>
      <c r="H7801" t="s">
        <v>96</v>
      </c>
      <c r="I7801" s="20">
        <v>1</v>
      </c>
    </row>
    <row r="7802" spans="1:9" x14ac:dyDescent="0.25">
      <c r="A7802" s="20" t="s">
        <v>2122</v>
      </c>
      <c r="B7802" s="20" t="s">
        <v>656</v>
      </c>
      <c r="C7802" s="20" t="s">
        <v>5</v>
      </c>
      <c r="D7802" t="s">
        <v>2084</v>
      </c>
      <c r="E7802"/>
      <c r="F7802"/>
      <c r="G7802" s="19" t="s">
        <v>2094</v>
      </c>
      <c r="H7802" t="s">
        <v>96</v>
      </c>
      <c r="I7802" s="20">
        <v>1</v>
      </c>
    </row>
    <row r="7803" spans="1:9" x14ac:dyDescent="0.25">
      <c r="A7803" s="20" t="s">
        <v>2122</v>
      </c>
      <c r="B7803" s="20" t="s">
        <v>656</v>
      </c>
      <c r="C7803" s="20" t="s">
        <v>5</v>
      </c>
      <c r="D7803" t="s">
        <v>2085</v>
      </c>
      <c r="E7803"/>
      <c r="F7803"/>
      <c r="G7803" s="19"/>
      <c r="H7803"/>
      <c r="I7803" s="20"/>
    </row>
    <row r="7804" spans="1:9" x14ac:dyDescent="0.25">
      <c r="A7804" s="20" t="s">
        <v>2122</v>
      </c>
      <c r="B7804" s="20" t="s">
        <v>656</v>
      </c>
      <c r="C7804" s="20" t="s">
        <v>5</v>
      </c>
      <c r="D7804" t="s">
        <v>2086</v>
      </c>
      <c r="E7804"/>
      <c r="F7804"/>
      <c r="G7804" s="19"/>
      <c r="H7804" t="s">
        <v>96</v>
      </c>
      <c r="I7804" s="20">
        <v>1</v>
      </c>
    </row>
    <row r="7805" spans="1:9" x14ac:dyDescent="0.25">
      <c r="A7805" s="20" t="s">
        <v>2122</v>
      </c>
      <c r="B7805" s="20" t="s">
        <v>656</v>
      </c>
      <c r="C7805" s="20" t="s">
        <v>5</v>
      </c>
      <c r="D7805" t="s">
        <v>2107</v>
      </c>
      <c r="E7805"/>
      <c r="F7805"/>
      <c r="G7805" s="19" t="s">
        <v>2118</v>
      </c>
      <c r="H7805" t="s">
        <v>96</v>
      </c>
      <c r="I7805" s="20">
        <v>1</v>
      </c>
    </row>
    <row r="7806" spans="1:9" x14ac:dyDescent="0.25">
      <c r="A7806" s="20" t="s">
        <v>2122</v>
      </c>
      <c r="B7806" s="20" t="s">
        <v>656</v>
      </c>
      <c r="C7806" s="20" t="s">
        <v>5</v>
      </c>
      <c r="D7806" t="s">
        <v>2108</v>
      </c>
      <c r="E7806"/>
      <c r="F7806"/>
      <c r="G7806" s="19"/>
      <c r="H7806"/>
      <c r="I7806" s="20"/>
    </row>
    <row r="7807" spans="1:9" x14ac:dyDescent="0.25">
      <c r="A7807" s="20" t="s">
        <v>2122</v>
      </c>
      <c r="B7807" s="20" t="s">
        <v>656</v>
      </c>
      <c r="C7807" s="20" t="s">
        <v>5</v>
      </c>
      <c r="D7807" t="s">
        <v>2109</v>
      </c>
      <c r="E7807"/>
      <c r="F7807"/>
      <c r="G7807" s="19"/>
      <c r="H7807"/>
      <c r="I7807" s="20"/>
    </row>
    <row r="7808" spans="1:9" x14ac:dyDescent="0.25">
      <c r="A7808" s="20" t="s">
        <v>2122</v>
      </c>
      <c r="B7808" s="20" t="s">
        <v>656</v>
      </c>
      <c r="C7808" s="20" t="s">
        <v>5</v>
      </c>
      <c r="D7808" t="s">
        <v>2110</v>
      </c>
      <c r="E7808"/>
      <c r="F7808"/>
      <c r="G7808" s="19" t="s">
        <v>1027</v>
      </c>
      <c r="H7808" t="s">
        <v>101</v>
      </c>
      <c r="I7808" s="20">
        <v>14</v>
      </c>
    </row>
    <row r="7809" spans="1:9" x14ac:dyDescent="0.25">
      <c r="A7809" s="20" t="s">
        <v>2122</v>
      </c>
      <c r="B7809" s="20" t="s">
        <v>656</v>
      </c>
      <c r="C7809" s="20" t="s">
        <v>5</v>
      </c>
      <c r="D7809" t="s">
        <v>2111</v>
      </c>
      <c r="E7809"/>
      <c r="F7809"/>
      <c r="G7809" s="19" t="s">
        <v>2096</v>
      </c>
      <c r="H7809" t="s">
        <v>96</v>
      </c>
      <c r="I7809" s="20">
        <v>2</v>
      </c>
    </row>
    <row r="7810" spans="1:9" x14ac:dyDescent="0.25">
      <c r="A7810" s="20" t="s">
        <v>2122</v>
      </c>
      <c r="B7810" s="20" t="s">
        <v>656</v>
      </c>
      <c r="C7810" s="20" t="s">
        <v>5</v>
      </c>
      <c r="D7810" t="s">
        <v>2112</v>
      </c>
      <c r="E7810"/>
      <c r="F7810"/>
      <c r="G7810" s="19" t="s">
        <v>2081</v>
      </c>
      <c r="H7810" t="s">
        <v>101</v>
      </c>
      <c r="I7810" s="20">
        <v>150</v>
      </c>
    </row>
    <row r="7811" spans="1:9" x14ac:dyDescent="0.25">
      <c r="A7811" s="20" t="s">
        <v>2122</v>
      </c>
      <c r="B7811" s="20" t="s">
        <v>656</v>
      </c>
      <c r="C7811" s="20" t="s">
        <v>5</v>
      </c>
      <c r="D7811" t="s">
        <v>2113</v>
      </c>
      <c r="E7811"/>
      <c r="F7811"/>
      <c r="G7811" s="19" t="s">
        <v>2097</v>
      </c>
      <c r="H7811" t="s">
        <v>96</v>
      </c>
      <c r="I7811" s="20">
        <v>1</v>
      </c>
    </row>
    <row r="7812" spans="1:9" x14ac:dyDescent="0.25">
      <c r="A7812" s="20" t="s">
        <v>2122</v>
      </c>
      <c r="B7812" s="20" t="s">
        <v>656</v>
      </c>
      <c r="C7812" s="20" t="s">
        <v>5</v>
      </c>
      <c r="D7812" t="s">
        <v>2113</v>
      </c>
      <c r="E7812"/>
      <c r="F7812"/>
      <c r="G7812" s="19" t="s">
        <v>2098</v>
      </c>
      <c r="H7812" t="s">
        <v>96</v>
      </c>
      <c r="I7812" s="20">
        <v>1</v>
      </c>
    </row>
    <row r="7813" spans="1:9" x14ac:dyDescent="0.25">
      <c r="A7813" s="20" t="s">
        <v>2122</v>
      </c>
      <c r="B7813" s="20" t="s">
        <v>656</v>
      </c>
      <c r="C7813" s="20" t="s">
        <v>5</v>
      </c>
      <c r="D7813" t="s">
        <v>2114</v>
      </c>
      <c r="E7813"/>
      <c r="F7813"/>
      <c r="G7813" s="19" t="s">
        <v>2099</v>
      </c>
      <c r="H7813" t="s">
        <v>96</v>
      </c>
      <c r="I7813" s="20">
        <v>1</v>
      </c>
    </row>
    <row r="7814" spans="1:9" x14ac:dyDescent="0.25">
      <c r="A7814" s="20" t="s">
        <v>2122</v>
      </c>
      <c r="B7814" s="20" t="s">
        <v>656</v>
      </c>
      <c r="C7814" s="20" t="s">
        <v>5</v>
      </c>
      <c r="D7814" t="s">
        <v>1474</v>
      </c>
      <c r="E7814"/>
      <c r="F7814"/>
      <c r="G7814" s="19"/>
      <c r="H7814" t="s">
        <v>96</v>
      </c>
      <c r="I7814" s="20">
        <v>1</v>
      </c>
    </row>
    <row r="7815" spans="1:9" x14ac:dyDescent="0.25">
      <c r="A7815" s="20" t="s">
        <v>2122</v>
      </c>
      <c r="B7815" s="20" t="s">
        <v>656</v>
      </c>
      <c r="C7815" s="20" t="s">
        <v>5</v>
      </c>
      <c r="D7815" t="s">
        <v>2087</v>
      </c>
      <c r="E7815"/>
      <c r="F7815"/>
      <c r="G7815" s="19"/>
      <c r="H7815"/>
      <c r="I7815" s="20"/>
    </row>
    <row r="7816" spans="1:9" x14ac:dyDescent="0.25">
      <c r="A7816" s="20" t="s">
        <v>2122</v>
      </c>
      <c r="B7816" s="20" t="s">
        <v>656</v>
      </c>
      <c r="C7816" s="20" t="s">
        <v>5</v>
      </c>
      <c r="D7816" t="s">
        <v>2119</v>
      </c>
      <c r="E7816"/>
      <c r="F7816"/>
      <c r="G7816" s="19"/>
      <c r="H7816"/>
      <c r="I7816" s="20"/>
    </row>
    <row r="7817" spans="1:9" x14ac:dyDescent="0.25">
      <c r="A7817" s="20" t="s">
        <v>2122</v>
      </c>
      <c r="B7817" s="20" t="s">
        <v>656</v>
      </c>
      <c r="C7817" s="20" t="s">
        <v>5</v>
      </c>
      <c r="D7817" t="s">
        <v>2120</v>
      </c>
      <c r="E7817"/>
      <c r="F7817"/>
      <c r="G7817" s="19"/>
      <c r="H7817"/>
      <c r="I7817" s="20"/>
    </row>
    <row r="7818" spans="1:9" x14ac:dyDescent="0.25">
      <c r="A7818" s="20" t="s">
        <v>2122</v>
      </c>
      <c r="B7818" s="20" t="s">
        <v>656</v>
      </c>
      <c r="C7818" s="20" t="s">
        <v>5</v>
      </c>
      <c r="D7818" t="s">
        <v>2121</v>
      </c>
      <c r="E7818"/>
      <c r="F7818"/>
      <c r="G7818" s="19" t="s">
        <v>2079</v>
      </c>
      <c r="H7818" t="s">
        <v>101</v>
      </c>
      <c r="I7818" s="20">
        <v>50</v>
      </c>
    </row>
    <row r="7819" spans="1:9" x14ac:dyDescent="0.25">
      <c r="A7819" s="20" t="s">
        <v>2122</v>
      </c>
      <c r="B7819" s="20" t="s">
        <v>656</v>
      </c>
      <c r="C7819" s="20" t="s">
        <v>5</v>
      </c>
      <c r="D7819" t="s">
        <v>2088</v>
      </c>
      <c r="E7819"/>
      <c r="F7819"/>
      <c r="G7819" s="19" t="s">
        <v>2095</v>
      </c>
      <c r="H7819"/>
      <c r="I7819" s="20"/>
    </row>
    <row r="7820" spans="1:9" x14ac:dyDescent="0.25">
      <c r="A7820" s="9" t="s">
        <v>54</v>
      </c>
      <c r="B7820" s="21" t="s">
        <v>656</v>
      </c>
      <c r="C7820" s="8" t="s">
        <v>2</v>
      </c>
      <c r="D7820" s="89" t="s">
        <v>2123</v>
      </c>
      <c r="E7820" s="10" t="s">
        <v>15</v>
      </c>
      <c r="F7820" s="89"/>
      <c r="G7820" s="90" t="s">
        <v>2124</v>
      </c>
      <c r="H7820" s="41" t="s">
        <v>96</v>
      </c>
      <c r="I7820" s="20">
        <v>1</v>
      </c>
    </row>
    <row r="7821" spans="1:9" x14ac:dyDescent="0.25">
      <c r="A7821" s="9" t="s">
        <v>54</v>
      </c>
      <c r="B7821" s="21" t="s">
        <v>656</v>
      </c>
      <c r="C7821" s="8" t="s">
        <v>2</v>
      </c>
      <c r="D7821" s="89" t="s">
        <v>1795</v>
      </c>
      <c r="E7821" s="41" t="s">
        <v>31</v>
      </c>
      <c r="F7821" s="89"/>
      <c r="G7821" s="90" t="s">
        <v>2125</v>
      </c>
      <c r="H7821" s="41" t="s">
        <v>96</v>
      </c>
      <c r="I7821" s="20">
        <v>2</v>
      </c>
    </row>
    <row r="7822" spans="1:9" x14ac:dyDescent="0.25">
      <c r="A7822" s="9" t="s">
        <v>54</v>
      </c>
      <c r="B7822" s="21" t="s">
        <v>656</v>
      </c>
      <c r="C7822" s="8" t="s">
        <v>2</v>
      </c>
      <c r="D7822" s="89" t="s">
        <v>1795</v>
      </c>
      <c r="E7822" s="41" t="s">
        <v>31</v>
      </c>
      <c r="F7822" s="89"/>
      <c r="G7822" s="90" t="s">
        <v>134</v>
      </c>
      <c r="H7822" s="41" t="s">
        <v>96</v>
      </c>
      <c r="I7822" s="20">
        <v>1</v>
      </c>
    </row>
    <row r="7823" spans="1:9" x14ac:dyDescent="0.25">
      <c r="A7823" s="9" t="s">
        <v>54</v>
      </c>
      <c r="B7823" s="21" t="s">
        <v>656</v>
      </c>
      <c r="C7823" s="8" t="s">
        <v>7</v>
      </c>
      <c r="D7823" s="89" t="s">
        <v>2123</v>
      </c>
      <c r="E7823" s="10" t="s">
        <v>15</v>
      </c>
      <c r="F7823" s="89"/>
      <c r="G7823" s="90" t="s">
        <v>2124</v>
      </c>
      <c r="H7823" s="41" t="s">
        <v>96</v>
      </c>
      <c r="I7823" s="20">
        <v>1</v>
      </c>
    </row>
    <row r="7824" spans="1:9" x14ac:dyDescent="0.25">
      <c r="A7824" s="9" t="s">
        <v>54</v>
      </c>
      <c r="B7824" s="21" t="s">
        <v>656</v>
      </c>
      <c r="C7824" s="8" t="s">
        <v>7</v>
      </c>
      <c r="D7824" s="89" t="s">
        <v>1795</v>
      </c>
      <c r="E7824" s="41" t="s">
        <v>31</v>
      </c>
      <c r="F7824" s="89"/>
      <c r="G7824" s="90" t="s">
        <v>2125</v>
      </c>
      <c r="H7824" s="41" t="s">
        <v>96</v>
      </c>
      <c r="I7824" s="20">
        <v>2</v>
      </c>
    </row>
    <row r="7825" spans="1:9" x14ac:dyDescent="0.25">
      <c r="A7825" s="9" t="s">
        <v>54</v>
      </c>
      <c r="B7825" s="21" t="s">
        <v>656</v>
      </c>
      <c r="C7825" s="8" t="s">
        <v>7</v>
      </c>
      <c r="D7825" s="89" t="s">
        <v>1795</v>
      </c>
      <c r="E7825" s="41" t="s">
        <v>31</v>
      </c>
      <c r="F7825" s="89"/>
      <c r="G7825" s="90" t="s">
        <v>134</v>
      </c>
      <c r="H7825" s="41" t="s">
        <v>96</v>
      </c>
      <c r="I7825" s="20">
        <v>1</v>
      </c>
    </row>
    <row r="7826" spans="1:9" x14ac:dyDescent="0.25">
      <c r="A7826" s="36" t="s">
        <v>54</v>
      </c>
      <c r="B7826" s="28" t="s">
        <v>656</v>
      </c>
      <c r="C7826" s="29" t="s">
        <v>5</v>
      </c>
      <c r="D7826" s="89" t="s">
        <v>2123</v>
      </c>
      <c r="E7826" t="s">
        <v>15</v>
      </c>
      <c r="F7826" s="89"/>
      <c r="G7826" s="90" t="s">
        <v>2124</v>
      </c>
      <c r="H7826" s="12" t="s">
        <v>96</v>
      </c>
      <c r="I7826" s="20">
        <v>1</v>
      </c>
    </row>
    <row r="7827" spans="1:9" x14ac:dyDescent="0.25">
      <c r="A7827" s="36" t="s">
        <v>54</v>
      </c>
      <c r="B7827" s="28" t="s">
        <v>656</v>
      </c>
      <c r="C7827" s="29" t="s">
        <v>5</v>
      </c>
      <c r="D7827" s="89" t="s">
        <v>1795</v>
      </c>
      <c r="E7827" s="41" t="s">
        <v>31</v>
      </c>
      <c r="F7827" s="89"/>
      <c r="G7827" s="90" t="s">
        <v>2125</v>
      </c>
      <c r="H7827" s="12" t="s">
        <v>96</v>
      </c>
      <c r="I7827" s="20">
        <v>2</v>
      </c>
    </row>
    <row r="7828" spans="1:9" x14ac:dyDescent="0.25">
      <c r="A7828" s="36" t="s">
        <v>54</v>
      </c>
      <c r="B7828" s="28" t="s">
        <v>656</v>
      </c>
      <c r="C7828" s="29" t="s">
        <v>5</v>
      </c>
      <c r="D7828" s="89" t="s">
        <v>1795</v>
      </c>
      <c r="E7828" s="41" t="s">
        <v>31</v>
      </c>
      <c r="F7828" s="89"/>
      <c r="G7828" s="90" t="s">
        <v>134</v>
      </c>
      <c r="H7828" s="12" t="s">
        <v>96</v>
      </c>
      <c r="I7828" s="20">
        <v>1</v>
      </c>
    </row>
    <row r="7829" spans="1:9" x14ac:dyDescent="0.25">
      <c r="A7829" s="92" t="s">
        <v>661</v>
      </c>
      <c r="B7829" s="93" t="s">
        <v>656</v>
      </c>
      <c r="C7829" s="94" t="s">
        <v>4</v>
      </c>
      <c r="D7829" s="95" t="s">
        <v>109</v>
      </c>
      <c r="E7829" s="95" t="s">
        <v>21</v>
      </c>
      <c r="F7829" s="96" t="s">
        <v>30</v>
      </c>
      <c r="G7829" s="97" t="s">
        <v>1956</v>
      </c>
      <c r="H7829" s="98" t="s">
        <v>96</v>
      </c>
      <c r="I7829" s="34">
        <v>1</v>
      </c>
    </row>
    <row r="7830" spans="1:9" x14ac:dyDescent="0.25">
      <c r="A7830" s="92" t="s">
        <v>661</v>
      </c>
      <c r="B7830" s="93" t="s">
        <v>656</v>
      </c>
      <c r="C7830" s="29" t="s">
        <v>5</v>
      </c>
      <c r="D7830" s="95" t="s">
        <v>109</v>
      </c>
      <c r="E7830" s="95" t="s">
        <v>21</v>
      </c>
      <c r="F7830" s="96" t="s">
        <v>30</v>
      </c>
      <c r="G7830" s="97" t="s">
        <v>1956</v>
      </c>
      <c r="H7830" s="98" t="s">
        <v>96</v>
      </c>
      <c r="I7830" s="34">
        <v>2</v>
      </c>
    </row>
    <row r="7831" spans="1:9" x14ac:dyDescent="0.25">
      <c r="A7831" s="92" t="s">
        <v>661</v>
      </c>
      <c r="B7831" s="93" t="s">
        <v>656</v>
      </c>
      <c r="C7831" s="99" t="s">
        <v>150</v>
      </c>
      <c r="D7831" s="95" t="s">
        <v>109</v>
      </c>
      <c r="E7831" s="95" t="s">
        <v>21</v>
      </c>
      <c r="F7831" s="96" t="s">
        <v>30</v>
      </c>
      <c r="G7831" s="97" t="s">
        <v>117</v>
      </c>
      <c r="H7831" s="98" t="s">
        <v>96</v>
      </c>
      <c r="I7831" s="34">
        <v>1</v>
      </c>
    </row>
    <row r="7832" spans="1:9" x14ac:dyDescent="0.25">
      <c r="A7832" s="92" t="s">
        <v>661</v>
      </c>
      <c r="B7832" s="93" t="s">
        <v>656</v>
      </c>
      <c r="C7832" s="99" t="s">
        <v>150</v>
      </c>
      <c r="D7832" s="95" t="s">
        <v>109</v>
      </c>
      <c r="E7832" s="95" t="s">
        <v>21</v>
      </c>
      <c r="F7832" s="96" t="s">
        <v>30</v>
      </c>
      <c r="G7832" s="97" t="s">
        <v>1956</v>
      </c>
      <c r="H7832" s="98" t="s">
        <v>96</v>
      </c>
      <c r="I7832" s="34">
        <v>2</v>
      </c>
    </row>
    <row r="7833" spans="1:9" x14ac:dyDescent="0.25">
      <c r="A7833" s="92" t="s">
        <v>662</v>
      </c>
      <c r="B7833" s="93" t="s">
        <v>656</v>
      </c>
      <c r="C7833" s="29" t="s">
        <v>5</v>
      </c>
      <c r="D7833" s="95" t="s">
        <v>109</v>
      </c>
      <c r="E7833" s="95" t="s">
        <v>21</v>
      </c>
      <c r="F7833" s="96" t="s">
        <v>30</v>
      </c>
      <c r="G7833" s="97" t="s">
        <v>1956</v>
      </c>
      <c r="H7833" s="98" t="s">
        <v>96</v>
      </c>
      <c r="I7833" s="34">
        <v>2</v>
      </c>
    </row>
    <row r="7834" spans="1:9" x14ac:dyDescent="0.25">
      <c r="A7834" s="92" t="s">
        <v>662</v>
      </c>
      <c r="B7834" s="93" t="s">
        <v>656</v>
      </c>
      <c r="C7834" s="99" t="s">
        <v>150</v>
      </c>
      <c r="D7834" s="95" t="s">
        <v>109</v>
      </c>
      <c r="E7834" s="95" t="s">
        <v>21</v>
      </c>
      <c r="F7834" s="96" t="s">
        <v>30</v>
      </c>
      <c r="G7834" s="97" t="s">
        <v>117</v>
      </c>
      <c r="H7834" s="98" t="s">
        <v>96</v>
      </c>
      <c r="I7834" s="34">
        <v>1</v>
      </c>
    </row>
    <row r="7835" spans="1:9" x14ac:dyDescent="0.25">
      <c r="A7835" s="92" t="s">
        <v>662</v>
      </c>
      <c r="B7835" s="93" t="s">
        <v>656</v>
      </c>
      <c r="C7835" s="99" t="s">
        <v>150</v>
      </c>
      <c r="D7835" s="95" t="s">
        <v>109</v>
      </c>
      <c r="E7835" s="95" t="s">
        <v>21</v>
      </c>
      <c r="F7835" s="96" t="s">
        <v>30</v>
      </c>
      <c r="G7835" s="97" t="s">
        <v>1956</v>
      </c>
      <c r="H7835" s="98" t="s">
        <v>96</v>
      </c>
      <c r="I7835" s="34">
        <v>2</v>
      </c>
    </row>
    <row r="7836" spans="1:9" x14ac:dyDescent="0.25">
      <c r="A7836" s="92" t="s">
        <v>661</v>
      </c>
      <c r="B7836" s="93" t="s">
        <v>656</v>
      </c>
      <c r="C7836" s="29" t="s">
        <v>5</v>
      </c>
      <c r="D7836" s="89" t="s">
        <v>1307</v>
      </c>
      <c r="E7836" s="89"/>
      <c r="F7836" s="89"/>
      <c r="G7836" s="90" t="s">
        <v>2126</v>
      </c>
      <c r="H7836" s="12" t="s">
        <v>101</v>
      </c>
      <c r="I7836" s="20">
        <v>120</v>
      </c>
    </row>
    <row r="7837" spans="1:9" x14ac:dyDescent="0.25">
      <c r="A7837" s="92" t="s">
        <v>661</v>
      </c>
      <c r="B7837" s="93" t="s">
        <v>656</v>
      </c>
      <c r="C7837" s="99" t="s">
        <v>150</v>
      </c>
      <c r="D7837" s="89" t="s">
        <v>1307</v>
      </c>
      <c r="E7837" s="89"/>
      <c r="F7837" s="89"/>
      <c r="G7837" s="90" t="s">
        <v>2126</v>
      </c>
      <c r="H7837" s="98" t="s">
        <v>101</v>
      </c>
      <c r="I7837" s="20">
        <v>120</v>
      </c>
    </row>
    <row r="7838" spans="1:9" x14ac:dyDescent="0.25">
      <c r="A7838" s="101" t="s">
        <v>662</v>
      </c>
      <c r="B7838" s="93" t="s">
        <v>656</v>
      </c>
      <c r="C7838" s="94" t="s">
        <v>5</v>
      </c>
      <c r="D7838" s="89" t="s">
        <v>1307</v>
      </c>
      <c r="E7838" s="89"/>
      <c r="F7838" s="89"/>
      <c r="G7838" s="90" t="s">
        <v>2126</v>
      </c>
      <c r="H7838" s="98" t="s">
        <v>101</v>
      </c>
      <c r="I7838" s="20">
        <v>120</v>
      </c>
    </row>
    <row r="7839" spans="1:9" x14ac:dyDescent="0.25">
      <c r="A7839" s="101" t="s">
        <v>662</v>
      </c>
      <c r="B7839" s="93" t="s">
        <v>656</v>
      </c>
      <c r="C7839" s="94" t="s">
        <v>150</v>
      </c>
      <c r="D7839" s="89" t="s">
        <v>1307</v>
      </c>
      <c r="E7839" s="89"/>
      <c r="F7839" s="89"/>
      <c r="G7839" s="90" t="s">
        <v>2126</v>
      </c>
      <c r="H7839" s="98" t="s">
        <v>101</v>
      </c>
      <c r="I7839" s="20">
        <v>120</v>
      </c>
    </row>
    <row r="7840" spans="1:9" x14ac:dyDescent="0.25">
      <c r="A7840" s="20" t="s">
        <v>461</v>
      </c>
      <c r="B7840" s="28" t="s">
        <v>656</v>
      </c>
      <c r="C7840" s="23" t="s">
        <v>7</v>
      </c>
      <c r="D7840" s="89" t="s">
        <v>1307</v>
      </c>
      <c r="E7840" s="89"/>
      <c r="F7840" s="41" t="s">
        <v>629</v>
      </c>
      <c r="G7840" s="102" t="s">
        <v>2127</v>
      </c>
      <c r="H7840" t="s">
        <v>101</v>
      </c>
      <c r="I7840" s="20">
        <v>275</v>
      </c>
    </row>
    <row r="7841" spans="1:9" x14ac:dyDescent="0.25">
      <c r="A7841" s="20" t="s">
        <v>461</v>
      </c>
      <c r="B7841" s="28" t="s">
        <v>656</v>
      </c>
      <c r="C7841" s="23" t="s">
        <v>7</v>
      </c>
      <c r="D7841" t="s">
        <v>282</v>
      </c>
      <c r="E7841" t="s">
        <v>20</v>
      </c>
      <c r="F7841" t="s">
        <v>282</v>
      </c>
      <c r="G7841" s="102" t="s">
        <v>117</v>
      </c>
      <c r="H7841" t="s">
        <v>96</v>
      </c>
      <c r="I7841" s="20">
        <v>1</v>
      </c>
    </row>
    <row r="7842" spans="1:9" x14ac:dyDescent="0.25">
      <c r="A7842" s="103" t="s">
        <v>461</v>
      </c>
      <c r="B7842" s="93" t="s">
        <v>656</v>
      </c>
      <c r="C7842" s="29" t="s">
        <v>5</v>
      </c>
      <c r="D7842" s="89" t="s">
        <v>282</v>
      </c>
      <c r="E7842" s="89" t="s">
        <v>20</v>
      </c>
      <c r="F7842" s="89" t="s">
        <v>282</v>
      </c>
      <c r="G7842" s="90" t="s">
        <v>117</v>
      </c>
      <c r="H7842" s="89" t="s">
        <v>96</v>
      </c>
      <c r="I7842" s="20">
        <v>1</v>
      </c>
    </row>
    <row r="7843" spans="1:9" x14ac:dyDescent="0.25">
      <c r="A7843" s="37" t="s">
        <v>400</v>
      </c>
      <c r="B7843" s="28" t="s">
        <v>657</v>
      </c>
      <c r="C7843" s="29" t="s">
        <v>2</v>
      </c>
      <c r="D7843" s="89" t="s">
        <v>2129</v>
      </c>
      <c r="E7843" s="89"/>
      <c r="F7843" s="89"/>
      <c r="G7843" s="90"/>
      <c r="H7843" s="89"/>
      <c r="I7843" s="20"/>
    </row>
    <row r="7844" spans="1:9" x14ac:dyDescent="0.25">
      <c r="A7844" s="37" t="s">
        <v>400</v>
      </c>
      <c r="B7844" s="28" t="s">
        <v>657</v>
      </c>
      <c r="C7844" s="29" t="s">
        <v>2</v>
      </c>
      <c r="D7844" s="89" t="s">
        <v>2104</v>
      </c>
      <c r="E7844" s="41" t="s">
        <v>31</v>
      </c>
      <c r="F7844" s="89"/>
      <c r="G7844" s="90" t="s">
        <v>2130</v>
      </c>
      <c r="H7844" s="12" t="s">
        <v>96</v>
      </c>
      <c r="I7844" s="20">
        <v>1</v>
      </c>
    </row>
    <row r="7845" spans="1:9" x14ac:dyDescent="0.25">
      <c r="A7845" s="37" t="s">
        <v>400</v>
      </c>
      <c r="B7845" s="28" t="s">
        <v>657</v>
      </c>
      <c r="C7845" s="29" t="s">
        <v>2</v>
      </c>
      <c r="D7845" s="89" t="s">
        <v>2131</v>
      </c>
      <c r="E7845" s="41" t="s">
        <v>31</v>
      </c>
      <c r="F7845" s="89"/>
      <c r="G7845" s="90" t="s">
        <v>763</v>
      </c>
      <c r="H7845" s="12" t="s">
        <v>96</v>
      </c>
      <c r="I7845" s="20">
        <v>1</v>
      </c>
    </row>
    <row r="7846" spans="1:9" x14ac:dyDescent="0.25">
      <c r="A7846" s="104" t="s">
        <v>400</v>
      </c>
      <c r="B7846" s="93" t="s">
        <v>657</v>
      </c>
      <c r="C7846" s="99" t="s">
        <v>7</v>
      </c>
      <c r="D7846" s="89" t="s">
        <v>2129</v>
      </c>
      <c r="E7846" s="89"/>
      <c r="F7846" s="89"/>
      <c r="G7846" s="90"/>
      <c r="H7846" s="89"/>
      <c r="I7846" s="20"/>
    </row>
    <row r="7847" spans="1:9" x14ac:dyDescent="0.25">
      <c r="A7847" s="104" t="s">
        <v>400</v>
      </c>
      <c r="B7847" s="93" t="s">
        <v>657</v>
      </c>
      <c r="C7847" s="99" t="s">
        <v>7</v>
      </c>
      <c r="D7847" s="89" t="s">
        <v>2104</v>
      </c>
      <c r="E7847" s="89" t="s">
        <v>31</v>
      </c>
      <c r="F7847" s="89"/>
      <c r="G7847" s="90" t="s">
        <v>2130</v>
      </c>
      <c r="H7847" s="100" t="s">
        <v>96</v>
      </c>
      <c r="I7847" s="20">
        <v>1</v>
      </c>
    </row>
    <row r="7848" spans="1:9" x14ac:dyDescent="0.25">
      <c r="A7848" s="104" t="s">
        <v>400</v>
      </c>
      <c r="B7848" s="93" t="s">
        <v>657</v>
      </c>
      <c r="C7848" s="99" t="s">
        <v>7</v>
      </c>
      <c r="D7848" s="89" t="s">
        <v>2131</v>
      </c>
      <c r="E7848" s="89" t="s">
        <v>31</v>
      </c>
      <c r="F7848" s="89"/>
      <c r="G7848" s="90" t="s">
        <v>763</v>
      </c>
      <c r="H7848" s="98" t="s">
        <v>96</v>
      </c>
      <c r="I7848" s="20">
        <v>1</v>
      </c>
    </row>
    <row r="7849" spans="1:9" x14ac:dyDescent="0.25">
      <c r="A7849" s="104" t="s">
        <v>400</v>
      </c>
      <c r="B7849" s="93" t="s">
        <v>657</v>
      </c>
      <c r="C7849" s="99" t="s">
        <v>5</v>
      </c>
      <c r="D7849" s="89" t="s">
        <v>2129</v>
      </c>
      <c r="E7849" s="89"/>
      <c r="F7849" s="89"/>
      <c r="G7849" s="90"/>
      <c r="H7849" s="89"/>
      <c r="I7849" s="20"/>
    </row>
    <row r="7850" spans="1:9" x14ac:dyDescent="0.25">
      <c r="A7850" s="104" t="s">
        <v>400</v>
      </c>
      <c r="B7850" s="93" t="s">
        <v>657</v>
      </c>
      <c r="C7850" s="99" t="s">
        <v>5</v>
      </c>
      <c r="D7850" s="89" t="s">
        <v>2104</v>
      </c>
      <c r="E7850" s="89" t="s">
        <v>31</v>
      </c>
      <c r="F7850" s="89"/>
      <c r="G7850" s="90" t="s">
        <v>2130</v>
      </c>
      <c r="H7850" s="100" t="s">
        <v>96</v>
      </c>
      <c r="I7850" s="20">
        <v>1</v>
      </c>
    </row>
    <row r="7851" spans="1:9" x14ac:dyDescent="0.25">
      <c r="A7851" s="104" t="s">
        <v>400</v>
      </c>
      <c r="B7851" s="93" t="s">
        <v>657</v>
      </c>
      <c r="C7851" s="99" t="s">
        <v>5</v>
      </c>
      <c r="D7851" s="89" t="s">
        <v>2131</v>
      </c>
      <c r="E7851" s="89" t="s">
        <v>31</v>
      </c>
      <c r="F7851" s="89"/>
      <c r="G7851" s="90" t="s">
        <v>763</v>
      </c>
      <c r="H7851" s="98" t="s">
        <v>96</v>
      </c>
      <c r="I7851" s="20">
        <v>1</v>
      </c>
    </row>
    <row r="7852" spans="1:9" x14ac:dyDescent="0.25">
      <c r="A7852" s="58" t="s">
        <v>254</v>
      </c>
      <c r="B7852" s="59" t="s">
        <v>658</v>
      </c>
      <c r="C7852" s="60" t="s">
        <v>22</v>
      </c>
      <c r="D7852" s="89" t="s">
        <v>2134</v>
      </c>
      <c r="E7852" s="89"/>
      <c r="F7852" s="41" t="s">
        <v>282</v>
      </c>
      <c r="G7852" s="90" t="s">
        <v>2135</v>
      </c>
      <c r="H7852" s="33" t="s">
        <v>96</v>
      </c>
      <c r="I7852" s="20">
        <v>2</v>
      </c>
    </row>
    <row r="7853" spans="1:9" x14ac:dyDescent="0.25">
      <c r="A7853" s="58" t="s">
        <v>254</v>
      </c>
      <c r="B7853" s="59" t="s">
        <v>658</v>
      </c>
      <c r="C7853" s="60" t="s">
        <v>22</v>
      </c>
      <c r="D7853" s="89" t="s">
        <v>2134</v>
      </c>
      <c r="E7853" s="89"/>
      <c r="F7853" s="41" t="s">
        <v>282</v>
      </c>
      <c r="G7853" s="90" t="s">
        <v>2136</v>
      </c>
      <c r="H7853" s="33" t="s">
        <v>96</v>
      </c>
      <c r="I7853" s="20">
        <v>2</v>
      </c>
    </row>
    <row r="7854" spans="1:9" x14ac:dyDescent="0.25">
      <c r="A7854" s="58" t="s">
        <v>254</v>
      </c>
      <c r="B7854" s="59" t="s">
        <v>658</v>
      </c>
      <c r="C7854" s="60" t="s">
        <v>22</v>
      </c>
      <c r="D7854" s="89" t="s">
        <v>2134</v>
      </c>
      <c r="E7854" s="89"/>
      <c r="F7854" s="41" t="s">
        <v>282</v>
      </c>
      <c r="G7854" s="90" t="s">
        <v>2137</v>
      </c>
      <c r="H7854" s="33" t="s">
        <v>96</v>
      </c>
      <c r="I7854" s="20">
        <v>2</v>
      </c>
    </row>
    <row r="7855" spans="1:9" x14ac:dyDescent="0.25">
      <c r="A7855" s="58" t="s">
        <v>254</v>
      </c>
      <c r="B7855" s="59" t="s">
        <v>658</v>
      </c>
      <c r="C7855" s="60" t="s">
        <v>22</v>
      </c>
      <c r="D7855" s="89" t="s">
        <v>2138</v>
      </c>
      <c r="E7855" s="89"/>
      <c r="F7855" s="41" t="s">
        <v>1462</v>
      </c>
      <c r="G7855" s="90" t="s">
        <v>2133</v>
      </c>
      <c r="H7855" s="33" t="s">
        <v>96</v>
      </c>
      <c r="I7855" s="33">
        <v>1</v>
      </c>
    </row>
    <row r="7856" spans="1:9" x14ac:dyDescent="0.25">
      <c r="A7856" s="58" t="s">
        <v>254</v>
      </c>
      <c r="B7856" s="59" t="s">
        <v>658</v>
      </c>
      <c r="C7856" s="60" t="s">
        <v>22</v>
      </c>
      <c r="D7856" s="89" t="s">
        <v>2139</v>
      </c>
      <c r="E7856" s="89"/>
      <c r="F7856" s="41" t="s">
        <v>1462</v>
      </c>
      <c r="G7856" s="90" t="s">
        <v>2140</v>
      </c>
      <c r="H7856" s="33" t="s">
        <v>96</v>
      </c>
      <c r="I7856" s="33">
        <v>1</v>
      </c>
    </row>
    <row r="7857" spans="1:9" x14ac:dyDescent="0.25">
      <c r="A7857" s="58" t="s">
        <v>254</v>
      </c>
      <c r="B7857" s="59" t="s">
        <v>658</v>
      </c>
      <c r="C7857" s="60" t="s">
        <v>22</v>
      </c>
      <c r="D7857" s="89" t="s">
        <v>2141</v>
      </c>
      <c r="E7857" s="89"/>
      <c r="F7857" s="41" t="s">
        <v>1462</v>
      </c>
      <c r="G7857" s="90" t="s">
        <v>369</v>
      </c>
      <c r="H7857" s="33" t="s">
        <v>96</v>
      </c>
      <c r="I7857" s="33">
        <v>1</v>
      </c>
    </row>
    <row r="7858" spans="1:9" x14ac:dyDescent="0.25">
      <c r="A7858" s="9" t="s">
        <v>331</v>
      </c>
      <c r="B7858" s="21" t="s">
        <v>658</v>
      </c>
      <c r="C7858" s="8" t="s">
        <v>4</v>
      </c>
      <c r="D7858" s="41" t="s">
        <v>2143</v>
      </c>
      <c r="E7858" s="10" t="s">
        <v>15</v>
      </c>
      <c r="F7858" s="13" t="s">
        <v>18</v>
      </c>
      <c r="G7858" s="40" t="s">
        <v>2144</v>
      </c>
      <c r="H7858" s="12" t="s">
        <v>96</v>
      </c>
      <c r="I7858" s="20">
        <v>2</v>
      </c>
    </row>
    <row r="7859" spans="1:9" x14ac:dyDescent="0.25">
      <c r="A7859" s="9" t="s">
        <v>331</v>
      </c>
      <c r="B7859" s="21" t="s">
        <v>658</v>
      </c>
      <c r="C7859" s="8" t="s">
        <v>4</v>
      </c>
      <c r="D7859" s="41" t="s">
        <v>282</v>
      </c>
      <c r="E7859" s="10" t="s">
        <v>15</v>
      </c>
      <c r="F7859" s="13" t="s">
        <v>18</v>
      </c>
      <c r="G7859" s="103" t="s">
        <v>117</v>
      </c>
      <c r="H7859" s="12" t="s">
        <v>96</v>
      </c>
      <c r="I7859" s="20">
        <v>2</v>
      </c>
    </row>
    <row r="7860" spans="1:9" x14ac:dyDescent="0.25">
      <c r="A7860" s="105" t="s">
        <v>331</v>
      </c>
      <c r="B7860" s="106" t="s">
        <v>658</v>
      </c>
      <c r="C7860" s="109" t="s">
        <v>7</v>
      </c>
      <c r="D7860" s="89" t="s">
        <v>2143</v>
      </c>
      <c r="E7860" s="107" t="s">
        <v>15</v>
      </c>
      <c r="F7860" s="108" t="s">
        <v>18</v>
      </c>
      <c r="G7860" s="90" t="s">
        <v>759</v>
      </c>
      <c r="H7860" s="100" t="s">
        <v>96</v>
      </c>
      <c r="I7860" s="20">
        <v>2</v>
      </c>
    </row>
    <row r="7861" spans="1:9" x14ac:dyDescent="0.25">
      <c r="A7861" s="92" t="s">
        <v>331</v>
      </c>
      <c r="B7861" s="93" t="s">
        <v>658</v>
      </c>
      <c r="C7861" s="109" t="s">
        <v>7</v>
      </c>
      <c r="D7861" s="89" t="s">
        <v>282</v>
      </c>
      <c r="E7861" s="95" t="s">
        <v>15</v>
      </c>
      <c r="F7861" s="96" t="s">
        <v>18</v>
      </c>
      <c r="G7861" s="90" t="s">
        <v>283</v>
      </c>
      <c r="H7861" s="98" t="s">
        <v>96</v>
      </c>
      <c r="I7861" s="20">
        <v>2</v>
      </c>
    </row>
    <row r="7862" spans="1:9" x14ac:dyDescent="0.25">
      <c r="A7862" s="105" t="s">
        <v>331</v>
      </c>
      <c r="B7862" s="106" t="s">
        <v>658</v>
      </c>
      <c r="C7862" s="109" t="s">
        <v>5</v>
      </c>
      <c r="D7862" s="89" t="s">
        <v>2143</v>
      </c>
      <c r="E7862" s="107" t="s">
        <v>15</v>
      </c>
      <c r="F7862" s="108" t="s">
        <v>18</v>
      </c>
      <c r="G7862" s="90" t="s">
        <v>759</v>
      </c>
      <c r="H7862" s="100" t="s">
        <v>96</v>
      </c>
      <c r="I7862" s="20">
        <v>2</v>
      </c>
    </row>
    <row r="7863" spans="1:9" x14ac:dyDescent="0.25">
      <c r="A7863" s="92" t="s">
        <v>331</v>
      </c>
      <c r="B7863" s="93" t="s">
        <v>658</v>
      </c>
      <c r="C7863" s="109" t="s">
        <v>5</v>
      </c>
      <c r="D7863" s="89" t="s">
        <v>282</v>
      </c>
      <c r="E7863" s="95" t="s">
        <v>15</v>
      </c>
      <c r="F7863" s="96" t="s">
        <v>18</v>
      </c>
      <c r="G7863" s="90" t="s">
        <v>283</v>
      </c>
      <c r="H7863" s="98" t="s">
        <v>96</v>
      </c>
      <c r="I7863" s="20">
        <v>2</v>
      </c>
    </row>
    <row r="7864" spans="1:9" x14ac:dyDescent="0.25">
      <c r="A7864" s="105" t="s">
        <v>331</v>
      </c>
      <c r="B7864" s="106" t="s">
        <v>658</v>
      </c>
      <c r="C7864" s="109" t="s">
        <v>22</v>
      </c>
      <c r="D7864" s="89" t="s">
        <v>2143</v>
      </c>
      <c r="E7864" s="107" t="s">
        <v>15</v>
      </c>
      <c r="F7864" s="108" t="s">
        <v>18</v>
      </c>
      <c r="G7864" s="90" t="s">
        <v>759</v>
      </c>
      <c r="H7864" s="100" t="s">
        <v>96</v>
      </c>
      <c r="I7864" s="20">
        <v>2</v>
      </c>
    </row>
    <row r="7865" spans="1:9" x14ac:dyDescent="0.25">
      <c r="A7865" s="92" t="s">
        <v>331</v>
      </c>
      <c r="B7865" s="93" t="s">
        <v>658</v>
      </c>
      <c r="C7865" s="109" t="s">
        <v>22</v>
      </c>
      <c r="D7865" s="89" t="s">
        <v>282</v>
      </c>
      <c r="E7865" s="95" t="s">
        <v>15</v>
      </c>
      <c r="F7865" s="96" t="s">
        <v>18</v>
      </c>
      <c r="G7865" s="90" t="s">
        <v>283</v>
      </c>
      <c r="H7865" s="98" t="s">
        <v>96</v>
      </c>
      <c r="I7865" s="20">
        <v>2</v>
      </c>
    </row>
    <row r="7866" spans="1:9" x14ac:dyDescent="0.25">
      <c r="A7866" s="105" t="s">
        <v>331</v>
      </c>
      <c r="B7866" s="106" t="s">
        <v>658</v>
      </c>
      <c r="C7866" s="109" t="s">
        <v>150</v>
      </c>
      <c r="D7866" s="89" t="s">
        <v>2143</v>
      </c>
      <c r="E7866" s="107" t="s">
        <v>15</v>
      </c>
      <c r="F7866" s="108" t="s">
        <v>18</v>
      </c>
      <c r="G7866" s="90" t="s">
        <v>759</v>
      </c>
      <c r="H7866" s="100" t="s">
        <v>96</v>
      </c>
      <c r="I7866" s="20">
        <v>2</v>
      </c>
    </row>
    <row r="7867" spans="1:9" x14ac:dyDescent="0.25">
      <c r="A7867" s="92" t="s">
        <v>331</v>
      </c>
      <c r="B7867" s="93" t="s">
        <v>658</v>
      </c>
      <c r="C7867" s="109" t="s">
        <v>150</v>
      </c>
      <c r="D7867" s="89" t="s">
        <v>282</v>
      </c>
      <c r="E7867" s="95" t="s">
        <v>15</v>
      </c>
      <c r="F7867" s="96" t="s">
        <v>18</v>
      </c>
      <c r="G7867" s="90" t="s">
        <v>283</v>
      </c>
      <c r="H7867" s="98" t="s">
        <v>96</v>
      </c>
      <c r="I7867" s="20">
        <v>2</v>
      </c>
    </row>
    <row r="7868" spans="1:9" x14ac:dyDescent="0.25">
      <c r="A7868" s="92" t="s">
        <v>331</v>
      </c>
      <c r="B7868" s="93" t="s">
        <v>658</v>
      </c>
      <c r="C7868" s="109" t="s">
        <v>2</v>
      </c>
      <c r="D7868" s="89" t="s">
        <v>2145</v>
      </c>
      <c r="E7868" s="95" t="s">
        <v>20</v>
      </c>
      <c r="F7868" s="108" t="s">
        <v>18</v>
      </c>
      <c r="G7868" s="90" t="s">
        <v>759</v>
      </c>
      <c r="H7868" s="98" t="s">
        <v>96</v>
      </c>
      <c r="I7868" s="20">
        <v>2</v>
      </c>
    </row>
    <row r="7869" spans="1:9" x14ac:dyDescent="0.25">
      <c r="A7869" s="92" t="s">
        <v>331</v>
      </c>
      <c r="B7869" s="93" t="s">
        <v>658</v>
      </c>
      <c r="C7869" s="109" t="s">
        <v>2</v>
      </c>
      <c r="D7869" s="89" t="s">
        <v>282</v>
      </c>
      <c r="E7869" s="95" t="s">
        <v>20</v>
      </c>
      <c r="F7869" s="96" t="s">
        <v>282</v>
      </c>
      <c r="G7869" s="90" t="s">
        <v>283</v>
      </c>
      <c r="H7869" s="98" t="s">
        <v>96</v>
      </c>
      <c r="I7869" s="20">
        <v>2</v>
      </c>
    </row>
    <row r="7870" spans="1:9" x14ac:dyDescent="0.25">
      <c r="A7870" s="92" t="s">
        <v>331</v>
      </c>
      <c r="B7870" s="93" t="s">
        <v>658</v>
      </c>
      <c r="C7870" s="109" t="s">
        <v>5</v>
      </c>
      <c r="D7870" s="41" t="s">
        <v>282</v>
      </c>
      <c r="E7870" s="10" t="s">
        <v>20</v>
      </c>
      <c r="F7870" s="41" t="s">
        <v>282</v>
      </c>
      <c r="G7870" s="90" t="s">
        <v>2135</v>
      </c>
      <c r="H7870" s="98" t="s">
        <v>96</v>
      </c>
      <c r="I7870" s="20">
        <v>3</v>
      </c>
    </row>
    <row r="7871" spans="1:9" x14ac:dyDescent="0.25">
      <c r="A7871" s="92" t="s">
        <v>331</v>
      </c>
      <c r="B7871" s="93" t="s">
        <v>658</v>
      </c>
      <c r="C7871" s="109" t="s">
        <v>5</v>
      </c>
      <c r="D7871" s="41" t="s">
        <v>282</v>
      </c>
      <c r="E7871" s="10" t="s">
        <v>20</v>
      </c>
      <c r="F7871" s="41" t="s">
        <v>282</v>
      </c>
      <c r="G7871" s="90" t="s">
        <v>2136</v>
      </c>
      <c r="H7871" s="98" t="s">
        <v>96</v>
      </c>
      <c r="I7871" s="20">
        <v>3</v>
      </c>
    </row>
    <row r="7872" spans="1:9" x14ac:dyDescent="0.25">
      <c r="A7872" s="92" t="s">
        <v>331</v>
      </c>
      <c r="B7872" s="93" t="s">
        <v>658</v>
      </c>
      <c r="C7872" s="109" t="s">
        <v>5</v>
      </c>
      <c r="D7872" s="41" t="s">
        <v>282</v>
      </c>
      <c r="E7872" s="10" t="s">
        <v>20</v>
      </c>
      <c r="F7872" s="41" t="s">
        <v>282</v>
      </c>
      <c r="G7872" s="90" t="s">
        <v>2137</v>
      </c>
      <c r="H7872" s="98" t="s">
        <v>96</v>
      </c>
      <c r="I7872" s="20">
        <v>3</v>
      </c>
    </row>
    <row r="7873" spans="1:9" x14ac:dyDescent="0.25">
      <c r="A7873" s="46" t="s">
        <v>1059</v>
      </c>
      <c r="B7873" s="46" t="s">
        <v>658</v>
      </c>
      <c r="C7873" s="46" t="s">
        <v>4</v>
      </c>
      <c r="D7873" s="89" t="s">
        <v>2147</v>
      </c>
      <c r="E7873" s="41" t="s">
        <v>49</v>
      </c>
      <c r="F7873" s="41" t="s">
        <v>333</v>
      </c>
      <c r="G7873" s="102" t="s">
        <v>2148</v>
      </c>
      <c r="H7873" s="41" t="s">
        <v>1917</v>
      </c>
      <c r="I7873" s="20">
        <v>22</v>
      </c>
    </row>
    <row r="7874" spans="1:9" x14ac:dyDescent="0.25">
      <c r="A7874" s="103" t="s">
        <v>1059</v>
      </c>
      <c r="B7874" s="103" t="s">
        <v>658</v>
      </c>
      <c r="C7874" s="40" t="s">
        <v>2</v>
      </c>
      <c r="D7874" s="89" t="s">
        <v>2147</v>
      </c>
      <c r="E7874" s="89" t="s">
        <v>49</v>
      </c>
      <c r="F7874" s="89" t="s">
        <v>333</v>
      </c>
      <c r="G7874" s="90" t="s">
        <v>2148</v>
      </c>
      <c r="H7874" s="89" t="s">
        <v>1917</v>
      </c>
      <c r="I7874" s="20">
        <v>22</v>
      </c>
    </row>
    <row r="7875" spans="1:9" x14ac:dyDescent="0.25">
      <c r="A7875" s="103" t="s">
        <v>1059</v>
      </c>
      <c r="B7875" s="103" t="s">
        <v>658</v>
      </c>
      <c r="C7875" s="40" t="s">
        <v>7</v>
      </c>
      <c r="D7875" s="89" t="s">
        <v>2147</v>
      </c>
      <c r="E7875" s="89" t="s">
        <v>49</v>
      </c>
      <c r="F7875" s="89" t="s">
        <v>333</v>
      </c>
      <c r="G7875" s="90" t="s">
        <v>2148</v>
      </c>
      <c r="H7875" s="89" t="s">
        <v>1917</v>
      </c>
      <c r="I7875" s="20">
        <v>22</v>
      </c>
    </row>
    <row r="7876" spans="1:9" x14ac:dyDescent="0.25">
      <c r="A7876" s="103" t="s">
        <v>1059</v>
      </c>
      <c r="B7876" s="103" t="s">
        <v>658</v>
      </c>
      <c r="C7876" s="40" t="s">
        <v>5</v>
      </c>
      <c r="D7876" s="89" t="s">
        <v>2147</v>
      </c>
      <c r="E7876" s="89" t="s">
        <v>49</v>
      </c>
      <c r="F7876" s="89" t="s">
        <v>333</v>
      </c>
      <c r="G7876" s="90" t="s">
        <v>2148</v>
      </c>
      <c r="H7876" s="89" t="s">
        <v>1917</v>
      </c>
      <c r="I7876" s="20">
        <v>22</v>
      </c>
    </row>
    <row r="7877" spans="1:9" x14ac:dyDescent="0.25">
      <c r="A7877" s="103" t="s">
        <v>1059</v>
      </c>
      <c r="B7877" s="103" t="s">
        <v>658</v>
      </c>
      <c r="C7877" s="40" t="s">
        <v>2</v>
      </c>
      <c r="D7877" s="89" t="s">
        <v>2150</v>
      </c>
      <c r="E7877" s="41" t="s">
        <v>20</v>
      </c>
      <c r="F7877" s="41" t="s">
        <v>38</v>
      </c>
      <c r="G7877" s="90">
        <v>4654745</v>
      </c>
      <c r="H7877" s="41" t="s">
        <v>96</v>
      </c>
      <c r="I7877" s="20">
        <v>1</v>
      </c>
    </row>
    <row r="7878" spans="1:9" x14ac:dyDescent="0.25">
      <c r="A7878" s="103" t="s">
        <v>1059</v>
      </c>
      <c r="B7878" s="103" t="s">
        <v>658</v>
      </c>
      <c r="C7878" s="40" t="s">
        <v>7</v>
      </c>
      <c r="D7878" s="89" t="s">
        <v>2150</v>
      </c>
      <c r="E7878" s="89" t="s">
        <v>20</v>
      </c>
      <c r="F7878" s="89" t="s">
        <v>38</v>
      </c>
      <c r="G7878" s="90">
        <v>4654745</v>
      </c>
      <c r="H7878" s="89" t="s">
        <v>96</v>
      </c>
      <c r="I7878" s="20">
        <v>1</v>
      </c>
    </row>
    <row r="7879" spans="1:9" x14ac:dyDescent="0.25">
      <c r="A7879" s="103" t="s">
        <v>1059</v>
      </c>
      <c r="B7879" s="103" t="s">
        <v>658</v>
      </c>
      <c r="C7879" s="40" t="s">
        <v>5</v>
      </c>
      <c r="D7879" s="89" t="s">
        <v>2150</v>
      </c>
      <c r="E7879" s="89" t="s">
        <v>20</v>
      </c>
      <c r="F7879" s="89" t="s">
        <v>38</v>
      </c>
      <c r="G7879" s="90">
        <v>4654745</v>
      </c>
      <c r="H7879" s="89" t="s">
        <v>96</v>
      </c>
      <c r="I7879" s="20">
        <v>1</v>
      </c>
    </row>
    <row r="7880" spans="1:9" x14ac:dyDescent="0.25">
      <c r="A7880" s="103" t="s">
        <v>1059</v>
      </c>
      <c r="B7880" s="103" t="s">
        <v>658</v>
      </c>
      <c r="C7880" s="40" t="s">
        <v>7</v>
      </c>
      <c r="D7880" s="89" t="s">
        <v>2151</v>
      </c>
      <c r="E7880" s="47" t="s">
        <v>15</v>
      </c>
      <c r="F7880" s="41" t="s">
        <v>17</v>
      </c>
      <c r="G7880" s="90" t="s">
        <v>2152</v>
      </c>
      <c r="H7880" s="89" t="s">
        <v>96</v>
      </c>
      <c r="I7880" s="20">
        <v>1</v>
      </c>
    </row>
    <row r="7881" spans="1:9" x14ac:dyDescent="0.25">
      <c r="A7881" s="103" t="s">
        <v>1059</v>
      </c>
      <c r="B7881" s="103" t="s">
        <v>658</v>
      </c>
      <c r="C7881" s="40" t="s">
        <v>5</v>
      </c>
      <c r="D7881" s="89" t="s">
        <v>2151</v>
      </c>
      <c r="E7881" s="89" t="s">
        <v>15</v>
      </c>
      <c r="F7881" s="89" t="s">
        <v>17</v>
      </c>
      <c r="G7881" s="90" t="s">
        <v>2152</v>
      </c>
      <c r="H7881" s="89" t="s">
        <v>96</v>
      </c>
      <c r="I7881" s="20">
        <v>1</v>
      </c>
    </row>
    <row r="7882" spans="1:9" x14ac:dyDescent="0.25">
      <c r="A7882" s="103" t="s">
        <v>1059</v>
      </c>
      <c r="B7882" s="103" t="s">
        <v>658</v>
      </c>
      <c r="C7882" s="40" t="s">
        <v>2</v>
      </c>
      <c r="D7882" s="89" t="s">
        <v>2151</v>
      </c>
      <c r="E7882" s="89" t="s">
        <v>15</v>
      </c>
      <c r="F7882" s="89" t="s">
        <v>17</v>
      </c>
      <c r="G7882" s="90" t="s">
        <v>2152</v>
      </c>
      <c r="H7882" s="89" t="s">
        <v>96</v>
      </c>
      <c r="I7882" s="20">
        <v>1</v>
      </c>
    </row>
    <row r="7883" spans="1:9" x14ac:dyDescent="0.25">
      <c r="A7883" s="40" t="s">
        <v>2216</v>
      </c>
      <c r="B7883" s="103" t="s">
        <v>658</v>
      </c>
      <c r="C7883" s="40" t="s">
        <v>6</v>
      </c>
      <c r="D7883" s="89" t="s">
        <v>2153</v>
      </c>
      <c r="E7883" s="89"/>
      <c r="F7883" s="89"/>
      <c r="G7883" s="90"/>
      <c r="H7883" s="89"/>
      <c r="I7883" s="19"/>
    </row>
    <row r="7884" spans="1:9" x14ac:dyDescent="0.25">
      <c r="A7884" s="40" t="s">
        <v>2216</v>
      </c>
      <c r="B7884" s="103" t="s">
        <v>658</v>
      </c>
      <c r="C7884" s="40" t="s">
        <v>6</v>
      </c>
      <c r="D7884" s="89" t="s">
        <v>2154</v>
      </c>
      <c r="E7884" s="89"/>
      <c r="F7884" s="89"/>
      <c r="G7884" s="90"/>
      <c r="H7884" s="89"/>
      <c r="I7884" s="19"/>
    </row>
    <row r="7885" spans="1:9" x14ac:dyDescent="0.25">
      <c r="A7885" s="40" t="s">
        <v>2216</v>
      </c>
      <c r="B7885" s="103" t="s">
        <v>658</v>
      </c>
      <c r="C7885" s="40" t="s">
        <v>6</v>
      </c>
      <c r="D7885" s="89" t="s">
        <v>2155</v>
      </c>
      <c r="E7885" s="89"/>
      <c r="F7885" s="89"/>
      <c r="G7885" s="90"/>
      <c r="H7885" s="89"/>
      <c r="I7885" s="19"/>
    </row>
    <row r="7886" spans="1:9" x14ac:dyDescent="0.25">
      <c r="A7886" s="40" t="s">
        <v>2216</v>
      </c>
      <c r="B7886" s="103" t="s">
        <v>658</v>
      </c>
      <c r="C7886" s="40" t="s">
        <v>6</v>
      </c>
      <c r="D7886" s="89" t="s">
        <v>2156</v>
      </c>
      <c r="E7886" s="89"/>
      <c r="F7886" s="89"/>
      <c r="G7886" s="90"/>
      <c r="H7886" s="89"/>
      <c r="I7886" s="19"/>
    </row>
    <row r="7887" spans="1:9" x14ac:dyDescent="0.25">
      <c r="A7887" s="40" t="s">
        <v>2216</v>
      </c>
      <c r="B7887" s="103" t="s">
        <v>658</v>
      </c>
      <c r="C7887" s="40" t="s">
        <v>6</v>
      </c>
      <c r="D7887" s="89" t="s">
        <v>2157</v>
      </c>
      <c r="E7887" s="89"/>
      <c r="F7887" s="89"/>
      <c r="G7887" s="90"/>
      <c r="H7887" s="89"/>
      <c r="I7887" s="19"/>
    </row>
    <row r="7888" spans="1:9" x14ac:dyDescent="0.25">
      <c r="A7888" s="40" t="s">
        <v>2216</v>
      </c>
      <c r="B7888" s="103" t="s">
        <v>658</v>
      </c>
      <c r="C7888" s="40" t="s">
        <v>6</v>
      </c>
      <c r="D7888" s="89" t="s">
        <v>2158</v>
      </c>
      <c r="E7888" s="89"/>
      <c r="F7888" s="89"/>
      <c r="G7888" s="90"/>
      <c r="H7888" s="89"/>
      <c r="I7888" s="19"/>
    </row>
    <row r="7889" spans="1:9" x14ac:dyDescent="0.25">
      <c r="A7889" s="40" t="s">
        <v>2216</v>
      </c>
      <c r="B7889" s="103" t="s">
        <v>658</v>
      </c>
      <c r="C7889" s="40" t="s">
        <v>6</v>
      </c>
      <c r="D7889" s="89" t="s">
        <v>2159</v>
      </c>
      <c r="E7889" s="89"/>
      <c r="F7889" s="89"/>
      <c r="G7889" s="90"/>
      <c r="H7889" s="89"/>
      <c r="I7889" s="19"/>
    </row>
    <row r="7890" spans="1:9" x14ac:dyDescent="0.25">
      <c r="A7890" s="40" t="s">
        <v>2216</v>
      </c>
      <c r="B7890" s="103" t="s">
        <v>658</v>
      </c>
      <c r="C7890" s="40" t="s">
        <v>6</v>
      </c>
      <c r="D7890" s="89" t="s">
        <v>2160</v>
      </c>
      <c r="E7890" s="89"/>
      <c r="F7890" s="89"/>
      <c r="G7890" s="90"/>
      <c r="H7890" s="89"/>
      <c r="I7890" s="19"/>
    </row>
    <row r="7891" spans="1:9" x14ac:dyDescent="0.25">
      <c r="A7891" s="40" t="s">
        <v>2216</v>
      </c>
      <c r="B7891" s="103" t="s">
        <v>658</v>
      </c>
      <c r="C7891" s="40" t="s">
        <v>6</v>
      </c>
      <c r="D7891" s="89" t="s">
        <v>2161</v>
      </c>
      <c r="E7891" s="89"/>
      <c r="F7891" s="89"/>
      <c r="G7891" s="90"/>
      <c r="H7891" s="89"/>
      <c r="I7891" s="19"/>
    </row>
    <row r="7892" spans="1:9" x14ac:dyDescent="0.25">
      <c r="A7892" s="40" t="s">
        <v>2216</v>
      </c>
      <c r="B7892" s="103" t="s">
        <v>658</v>
      </c>
      <c r="C7892" s="40" t="s">
        <v>6</v>
      </c>
      <c r="D7892" s="89" t="s">
        <v>2161</v>
      </c>
      <c r="E7892" s="89"/>
      <c r="F7892" s="89"/>
      <c r="G7892" s="90"/>
      <c r="H7892" s="89"/>
      <c r="I7892" s="19"/>
    </row>
    <row r="7893" spans="1:9" x14ac:dyDescent="0.25">
      <c r="A7893" s="40" t="s">
        <v>2216</v>
      </c>
      <c r="B7893" s="103" t="s">
        <v>658</v>
      </c>
      <c r="C7893" s="40" t="s">
        <v>6</v>
      </c>
      <c r="D7893" s="89" t="s">
        <v>2162</v>
      </c>
      <c r="E7893" s="89"/>
      <c r="F7893" s="89"/>
      <c r="G7893" s="90"/>
      <c r="H7893" s="89"/>
      <c r="I7893" s="19"/>
    </row>
    <row r="7894" spans="1:9" x14ac:dyDescent="0.25">
      <c r="A7894" s="40" t="s">
        <v>2216</v>
      </c>
      <c r="B7894" s="103" t="s">
        <v>658</v>
      </c>
      <c r="C7894" s="40" t="s">
        <v>6</v>
      </c>
      <c r="D7894" s="89" t="s">
        <v>2163</v>
      </c>
      <c r="E7894" s="89"/>
      <c r="F7894" s="89"/>
      <c r="G7894" s="90"/>
      <c r="H7894" s="89"/>
      <c r="I7894" s="19"/>
    </row>
    <row r="7895" spans="1:9" x14ac:dyDescent="0.25">
      <c r="A7895" s="40" t="s">
        <v>2216</v>
      </c>
      <c r="B7895" s="103" t="s">
        <v>658</v>
      </c>
      <c r="C7895" s="40" t="s">
        <v>6</v>
      </c>
      <c r="D7895" s="89" t="s">
        <v>2164</v>
      </c>
      <c r="E7895" s="89"/>
      <c r="F7895" s="89"/>
      <c r="G7895" s="90"/>
      <c r="H7895" s="89"/>
      <c r="I7895" s="19"/>
    </row>
    <row r="7896" spans="1:9" x14ac:dyDescent="0.25">
      <c r="A7896" s="40" t="s">
        <v>2216</v>
      </c>
      <c r="B7896" s="103" t="s">
        <v>658</v>
      </c>
      <c r="C7896" s="40" t="s">
        <v>6</v>
      </c>
      <c r="D7896" s="89" t="s">
        <v>2165</v>
      </c>
      <c r="E7896" s="89"/>
      <c r="F7896" s="89"/>
      <c r="G7896" s="90"/>
      <c r="H7896" s="89"/>
      <c r="I7896" s="19"/>
    </row>
    <row r="7897" spans="1:9" x14ac:dyDescent="0.25">
      <c r="A7897" s="40" t="s">
        <v>2216</v>
      </c>
      <c r="B7897" s="103" t="s">
        <v>658</v>
      </c>
      <c r="C7897" s="40" t="s">
        <v>6</v>
      </c>
      <c r="D7897" s="89" t="s">
        <v>2166</v>
      </c>
      <c r="E7897" s="89"/>
      <c r="F7897" s="89"/>
      <c r="G7897" s="90" t="s">
        <v>2217</v>
      </c>
      <c r="H7897" s="89"/>
      <c r="I7897" s="19"/>
    </row>
    <row r="7898" spans="1:9" x14ac:dyDescent="0.25">
      <c r="A7898" s="40" t="s">
        <v>2216</v>
      </c>
      <c r="B7898" s="103" t="s">
        <v>658</v>
      </c>
      <c r="C7898" s="40" t="s">
        <v>6</v>
      </c>
      <c r="D7898" s="89" t="s">
        <v>2167</v>
      </c>
      <c r="E7898" s="89"/>
      <c r="F7898" s="89"/>
      <c r="G7898" s="90"/>
      <c r="H7898" s="89"/>
      <c r="I7898" s="19"/>
    </row>
    <row r="7899" spans="1:9" x14ac:dyDescent="0.25">
      <c r="A7899" s="40" t="s">
        <v>2216</v>
      </c>
      <c r="B7899" s="103" t="s">
        <v>658</v>
      </c>
      <c r="C7899" s="40" t="s">
        <v>6</v>
      </c>
      <c r="D7899" s="89" t="s">
        <v>2168</v>
      </c>
      <c r="E7899" s="89"/>
      <c r="F7899" s="89"/>
      <c r="G7899" s="90"/>
      <c r="H7899" s="89"/>
      <c r="I7899" s="19"/>
    </row>
    <row r="7900" spans="1:9" x14ac:dyDescent="0.25">
      <c r="A7900" s="40" t="s">
        <v>2216</v>
      </c>
      <c r="B7900" s="103" t="s">
        <v>658</v>
      </c>
      <c r="C7900" s="40" t="s">
        <v>6</v>
      </c>
      <c r="D7900" s="89" t="s">
        <v>2169</v>
      </c>
      <c r="E7900" s="89"/>
      <c r="F7900" s="89"/>
      <c r="G7900" s="90" t="s">
        <v>2218</v>
      </c>
      <c r="H7900" s="89"/>
      <c r="I7900" s="19"/>
    </row>
    <row r="7901" spans="1:9" x14ac:dyDescent="0.25">
      <c r="A7901" s="40" t="s">
        <v>2216</v>
      </c>
      <c r="B7901" s="103" t="s">
        <v>658</v>
      </c>
      <c r="C7901" s="40" t="s">
        <v>6</v>
      </c>
      <c r="D7901" s="89" t="s">
        <v>2170</v>
      </c>
      <c r="E7901" s="89"/>
      <c r="F7901" s="89"/>
      <c r="G7901" s="90"/>
      <c r="H7901" s="89"/>
      <c r="I7901" s="19"/>
    </row>
    <row r="7902" spans="1:9" x14ac:dyDescent="0.25">
      <c r="A7902" s="40" t="s">
        <v>2216</v>
      </c>
      <c r="B7902" s="103" t="s">
        <v>658</v>
      </c>
      <c r="C7902" s="40" t="s">
        <v>6</v>
      </c>
      <c r="D7902" s="89" t="s">
        <v>2171</v>
      </c>
      <c r="E7902" s="89"/>
      <c r="F7902" s="89"/>
      <c r="G7902" s="90"/>
      <c r="H7902" s="89"/>
      <c r="I7902" s="19"/>
    </row>
    <row r="7903" spans="1:9" x14ac:dyDescent="0.25">
      <c r="A7903" s="40" t="s">
        <v>2216</v>
      </c>
      <c r="B7903" s="103" t="s">
        <v>658</v>
      </c>
      <c r="C7903" s="40" t="s">
        <v>6</v>
      </c>
      <c r="D7903" s="89" t="s">
        <v>2172</v>
      </c>
      <c r="E7903" s="89"/>
      <c r="F7903" s="89"/>
      <c r="G7903" s="90"/>
      <c r="H7903" s="89"/>
      <c r="I7903" s="19"/>
    </row>
    <row r="7904" spans="1:9" x14ac:dyDescent="0.25">
      <c r="A7904" s="40" t="s">
        <v>2216</v>
      </c>
      <c r="B7904" s="103" t="s">
        <v>658</v>
      </c>
      <c r="C7904" s="40" t="s">
        <v>6</v>
      </c>
      <c r="D7904" s="89" t="s">
        <v>2173</v>
      </c>
      <c r="E7904" s="89"/>
      <c r="F7904" s="89"/>
      <c r="G7904" s="90"/>
      <c r="H7904" s="89"/>
      <c r="I7904" s="19"/>
    </row>
    <row r="7905" spans="1:9" x14ac:dyDescent="0.25">
      <c r="A7905" s="40" t="s">
        <v>2216</v>
      </c>
      <c r="B7905" s="103" t="s">
        <v>658</v>
      </c>
      <c r="C7905" s="40" t="s">
        <v>6</v>
      </c>
      <c r="D7905" s="89" t="s">
        <v>2174</v>
      </c>
      <c r="E7905" s="89"/>
      <c r="F7905" s="89"/>
      <c r="G7905" s="90"/>
      <c r="H7905" s="89"/>
      <c r="I7905" s="19"/>
    </row>
    <row r="7906" spans="1:9" x14ac:dyDescent="0.25">
      <c r="A7906" s="40" t="s">
        <v>2216</v>
      </c>
      <c r="B7906" s="103" t="s">
        <v>658</v>
      </c>
      <c r="C7906" s="40" t="s">
        <v>6</v>
      </c>
      <c r="D7906" s="89" t="s">
        <v>2175</v>
      </c>
      <c r="E7906" s="89"/>
      <c r="F7906" s="89"/>
      <c r="G7906" s="90"/>
      <c r="H7906" s="89"/>
      <c r="I7906" s="19"/>
    </row>
    <row r="7907" spans="1:9" x14ac:dyDescent="0.25">
      <c r="A7907" s="40" t="s">
        <v>2216</v>
      </c>
      <c r="B7907" s="103" t="s">
        <v>658</v>
      </c>
      <c r="C7907" s="40" t="s">
        <v>6</v>
      </c>
      <c r="D7907" s="89" t="s">
        <v>2176</v>
      </c>
      <c r="E7907" s="89"/>
      <c r="F7907" s="89"/>
      <c r="G7907" s="90" t="s">
        <v>2219</v>
      </c>
      <c r="H7907" s="89"/>
      <c r="I7907" s="19"/>
    </row>
    <row r="7908" spans="1:9" x14ac:dyDescent="0.25">
      <c r="A7908" s="40" t="s">
        <v>2216</v>
      </c>
      <c r="B7908" s="103" t="s">
        <v>658</v>
      </c>
      <c r="C7908" s="40" t="s">
        <v>6</v>
      </c>
      <c r="D7908" s="89" t="s">
        <v>2176</v>
      </c>
      <c r="E7908" s="89"/>
      <c r="F7908" s="89"/>
      <c r="G7908" s="90" t="s">
        <v>2220</v>
      </c>
      <c r="H7908" s="89"/>
      <c r="I7908" s="19"/>
    </row>
    <row r="7909" spans="1:9" x14ac:dyDescent="0.25">
      <c r="A7909" s="40" t="s">
        <v>2216</v>
      </c>
      <c r="B7909" s="103" t="s">
        <v>658</v>
      </c>
      <c r="C7909" s="40" t="s">
        <v>6</v>
      </c>
      <c r="D7909" s="89" t="s">
        <v>2177</v>
      </c>
      <c r="E7909" s="89"/>
      <c r="F7909" s="89"/>
      <c r="G7909" s="90" t="s">
        <v>2221</v>
      </c>
      <c r="H7909" s="89"/>
      <c r="I7909" s="19"/>
    </row>
    <row r="7910" spans="1:9" x14ac:dyDescent="0.25">
      <c r="A7910" s="40" t="s">
        <v>2216</v>
      </c>
      <c r="B7910" s="103" t="s">
        <v>658</v>
      </c>
      <c r="C7910" s="40" t="s">
        <v>6</v>
      </c>
      <c r="D7910" s="89" t="s">
        <v>2178</v>
      </c>
      <c r="E7910" s="89"/>
      <c r="F7910" s="89"/>
      <c r="G7910" s="90" t="s">
        <v>197</v>
      </c>
      <c r="H7910" s="89"/>
      <c r="I7910" s="19" t="s">
        <v>1786</v>
      </c>
    </row>
    <row r="7911" spans="1:9" x14ac:dyDescent="0.25">
      <c r="A7911" s="40" t="s">
        <v>2216</v>
      </c>
      <c r="B7911" s="103" t="s">
        <v>658</v>
      </c>
      <c r="C7911" s="40" t="s">
        <v>6</v>
      </c>
      <c r="D7911" s="89" t="s">
        <v>2179</v>
      </c>
      <c r="E7911" s="89"/>
      <c r="F7911" s="89"/>
      <c r="G7911" s="90" t="s">
        <v>197</v>
      </c>
      <c r="H7911" s="89"/>
      <c r="I7911" s="19" t="s">
        <v>1786</v>
      </c>
    </row>
    <row r="7912" spans="1:9" x14ac:dyDescent="0.25">
      <c r="A7912" s="40" t="s">
        <v>2216</v>
      </c>
      <c r="B7912" s="103" t="s">
        <v>658</v>
      </c>
      <c r="C7912" s="40" t="s">
        <v>6</v>
      </c>
      <c r="D7912" s="89" t="s">
        <v>2180</v>
      </c>
      <c r="E7912" s="89"/>
      <c r="F7912" s="89"/>
      <c r="G7912" s="90" t="s">
        <v>197</v>
      </c>
      <c r="H7912" s="89"/>
      <c r="I7912" s="19" t="s">
        <v>1786</v>
      </c>
    </row>
    <row r="7913" spans="1:9" x14ac:dyDescent="0.25">
      <c r="A7913" s="40" t="s">
        <v>2216</v>
      </c>
      <c r="B7913" s="103" t="s">
        <v>658</v>
      </c>
      <c r="C7913" s="40" t="s">
        <v>6</v>
      </c>
      <c r="D7913" s="89" t="s">
        <v>2181</v>
      </c>
      <c r="E7913" s="89"/>
      <c r="F7913" s="89"/>
      <c r="G7913" s="90" t="s">
        <v>197</v>
      </c>
      <c r="H7913" s="89"/>
      <c r="I7913" s="19" t="s">
        <v>1788</v>
      </c>
    </row>
    <row r="7914" spans="1:9" x14ac:dyDescent="0.25">
      <c r="A7914" s="40" t="s">
        <v>2216</v>
      </c>
      <c r="B7914" s="103" t="s">
        <v>658</v>
      </c>
      <c r="C7914" s="40" t="s">
        <v>6</v>
      </c>
      <c r="D7914" s="89" t="s">
        <v>2182</v>
      </c>
      <c r="E7914" s="89"/>
      <c r="F7914" s="89"/>
      <c r="G7914" s="90" t="s">
        <v>197</v>
      </c>
      <c r="H7914" s="89"/>
      <c r="I7914" s="19" t="s">
        <v>1786</v>
      </c>
    </row>
    <row r="7915" spans="1:9" x14ac:dyDescent="0.25">
      <c r="A7915" s="40" t="s">
        <v>2216</v>
      </c>
      <c r="B7915" s="103" t="s">
        <v>658</v>
      </c>
      <c r="C7915" s="40" t="s">
        <v>6</v>
      </c>
      <c r="D7915" s="89" t="s">
        <v>2183</v>
      </c>
      <c r="E7915" s="89"/>
      <c r="F7915" s="89"/>
      <c r="G7915" s="90" t="s">
        <v>197</v>
      </c>
      <c r="H7915" s="89"/>
      <c r="I7915" s="19" t="s">
        <v>1788</v>
      </c>
    </row>
    <row r="7916" spans="1:9" x14ac:dyDescent="0.25">
      <c r="A7916" s="40" t="s">
        <v>2216</v>
      </c>
      <c r="B7916" s="103" t="s">
        <v>658</v>
      </c>
      <c r="C7916" s="40" t="s">
        <v>6</v>
      </c>
      <c r="D7916" s="89" t="s">
        <v>2184</v>
      </c>
      <c r="E7916" s="89"/>
      <c r="F7916" s="89"/>
      <c r="G7916" s="90" t="s">
        <v>197</v>
      </c>
      <c r="H7916" s="89"/>
      <c r="I7916" s="19" t="s">
        <v>2226</v>
      </c>
    </row>
    <row r="7917" spans="1:9" x14ac:dyDescent="0.25">
      <c r="A7917" s="40" t="s">
        <v>2216</v>
      </c>
      <c r="B7917" s="103" t="s">
        <v>658</v>
      </c>
      <c r="C7917" s="40" t="s">
        <v>6</v>
      </c>
      <c r="D7917" s="89" t="s">
        <v>2185</v>
      </c>
      <c r="E7917" s="89"/>
      <c r="F7917" s="89"/>
      <c r="G7917" s="90" t="s">
        <v>197</v>
      </c>
      <c r="H7917" s="89"/>
      <c r="I7917" s="19" t="s">
        <v>1786</v>
      </c>
    </row>
    <row r="7918" spans="1:9" x14ac:dyDescent="0.25">
      <c r="A7918" s="40" t="s">
        <v>2216</v>
      </c>
      <c r="B7918" s="103" t="s">
        <v>658</v>
      </c>
      <c r="C7918" s="40" t="s">
        <v>6</v>
      </c>
      <c r="D7918" s="89" t="s">
        <v>2186</v>
      </c>
      <c r="E7918" s="89"/>
      <c r="F7918" s="89"/>
      <c r="G7918" s="90" t="s">
        <v>197</v>
      </c>
      <c r="H7918" s="89"/>
      <c r="I7918" s="19" t="s">
        <v>1788</v>
      </c>
    </row>
    <row r="7919" spans="1:9" x14ac:dyDescent="0.25">
      <c r="A7919" s="40" t="s">
        <v>2216</v>
      </c>
      <c r="B7919" s="103" t="s">
        <v>658</v>
      </c>
      <c r="C7919" s="40" t="s">
        <v>6</v>
      </c>
      <c r="D7919" s="89" t="s">
        <v>2187</v>
      </c>
      <c r="E7919" s="89"/>
      <c r="F7919" s="89"/>
      <c r="G7919" s="90" t="s">
        <v>197</v>
      </c>
      <c r="H7919" s="89"/>
      <c r="I7919" s="19" t="s">
        <v>1786</v>
      </c>
    </row>
    <row r="7920" spans="1:9" x14ac:dyDescent="0.25">
      <c r="A7920" s="40" t="s">
        <v>2216</v>
      </c>
      <c r="B7920" s="103" t="s">
        <v>658</v>
      </c>
      <c r="C7920" s="40" t="s">
        <v>6</v>
      </c>
      <c r="D7920" s="89" t="s">
        <v>2188</v>
      </c>
      <c r="E7920" s="89"/>
      <c r="F7920" s="89"/>
      <c r="G7920" s="90" t="s">
        <v>197</v>
      </c>
      <c r="H7920" s="89"/>
      <c r="I7920" s="19"/>
    </row>
    <row r="7921" spans="1:9" x14ac:dyDescent="0.25">
      <c r="A7921" s="40" t="s">
        <v>2216</v>
      </c>
      <c r="B7921" s="103" t="s">
        <v>658</v>
      </c>
      <c r="C7921" s="40" t="s">
        <v>6</v>
      </c>
      <c r="D7921" s="89" t="s">
        <v>2189</v>
      </c>
      <c r="E7921" s="89"/>
      <c r="F7921" s="89"/>
      <c r="G7921" s="90" t="s">
        <v>197</v>
      </c>
      <c r="H7921" s="89"/>
      <c r="I7921" s="19" t="s">
        <v>1788</v>
      </c>
    </row>
    <row r="7922" spans="1:9" x14ac:dyDescent="0.25">
      <c r="A7922" s="40" t="s">
        <v>2216</v>
      </c>
      <c r="B7922" s="103" t="s">
        <v>658</v>
      </c>
      <c r="C7922" s="40" t="s">
        <v>6</v>
      </c>
      <c r="D7922" s="89" t="s">
        <v>2190</v>
      </c>
      <c r="E7922" s="89"/>
      <c r="F7922" s="89"/>
      <c r="G7922" s="90" t="s">
        <v>197</v>
      </c>
      <c r="H7922" s="89"/>
      <c r="I7922" s="19" t="s">
        <v>1788</v>
      </c>
    </row>
    <row r="7923" spans="1:9" x14ac:dyDescent="0.25">
      <c r="A7923" s="40" t="s">
        <v>2216</v>
      </c>
      <c r="B7923" s="103" t="s">
        <v>658</v>
      </c>
      <c r="C7923" s="40" t="s">
        <v>6</v>
      </c>
      <c r="D7923" s="89" t="s">
        <v>2191</v>
      </c>
      <c r="E7923" s="89"/>
      <c r="F7923" s="89"/>
      <c r="G7923" s="90" t="s">
        <v>197</v>
      </c>
      <c r="H7923" s="89"/>
      <c r="I7923" s="19" t="s">
        <v>1786</v>
      </c>
    </row>
    <row r="7924" spans="1:9" x14ac:dyDescent="0.25">
      <c r="A7924" s="40" t="s">
        <v>2216</v>
      </c>
      <c r="B7924" s="103" t="s">
        <v>658</v>
      </c>
      <c r="C7924" s="40" t="s">
        <v>6</v>
      </c>
      <c r="D7924" s="89" t="s">
        <v>2192</v>
      </c>
      <c r="E7924" s="89"/>
      <c r="F7924" s="89"/>
      <c r="G7924" s="90" t="s">
        <v>197</v>
      </c>
      <c r="H7924" s="89"/>
      <c r="I7924" s="19" t="s">
        <v>1786</v>
      </c>
    </row>
    <row r="7925" spans="1:9" x14ac:dyDescent="0.25">
      <c r="A7925" s="40" t="s">
        <v>2216</v>
      </c>
      <c r="B7925" s="103" t="s">
        <v>658</v>
      </c>
      <c r="C7925" s="40" t="s">
        <v>6</v>
      </c>
      <c r="D7925" s="89" t="s">
        <v>2193</v>
      </c>
      <c r="E7925" s="89"/>
      <c r="F7925" s="89"/>
      <c r="G7925" s="90" t="s">
        <v>197</v>
      </c>
      <c r="H7925" s="89"/>
      <c r="I7925" s="19" t="s">
        <v>1787</v>
      </c>
    </row>
    <row r="7926" spans="1:9" x14ac:dyDescent="0.25">
      <c r="A7926" s="40" t="s">
        <v>2216</v>
      </c>
      <c r="B7926" s="103" t="s">
        <v>658</v>
      </c>
      <c r="C7926" s="40" t="s">
        <v>6</v>
      </c>
      <c r="D7926" s="89" t="s">
        <v>2194</v>
      </c>
      <c r="E7926" s="89"/>
      <c r="F7926" s="89"/>
      <c r="G7926" s="90" t="s">
        <v>197</v>
      </c>
      <c r="H7926" s="89"/>
      <c r="I7926" s="19" t="s">
        <v>1785</v>
      </c>
    </row>
    <row r="7927" spans="1:9" x14ac:dyDescent="0.25">
      <c r="A7927" s="40" t="s">
        <v>2216</v>
      </c>
      <c r="B7927" s="103" t="s">
        <v>658</v>
      </c>
      <c r="C7927" s="40" t="s">
        <v>6</v>
      </c>
      <c r="D7927" s="89" t="s">
        <v>2195</v>
      </c>
      <c r="E7927" s="89"/>
      <c r="F7927" s="89"/>
      <c r="G7927" s="90" t="s">
        <v>197</v>
      </c>
      <c r="H7927" s="89"/>
      <c r="I7927" s="19"/>
    </row>
    <row r="7928" spans="1:9" x14ac:dyDescent="0.25">
      <c r="A7928" s="40" t="s">
        <v>2216</v>
      </c>
      <c r="B7928" s="103" t="s">
        <v>658</v>
      </c>
      <c r="C7928" s="40" t="s">
        <v>6</v>
      </c>
      <c r="D7928" s="89" t="s">
        <v>2196</v>
      </c>
      <c r="E7928" s="89"/>
      <c r="F7928" s="89"/>
      <c r="G7928" s="90" t="s">
        <v>197</v>
      </c>
      <c r="H7928" s="89"/>
      <c r="I7928" s="19"/>
    </row>
    <row r="7929" spans="1:9" x14ac:dyDescent="0.25">
      <c r="A7929" s="40" t="s">
        <v>2216</v>
      </c>
      <c r="B7929" s="103" t="s">
        <v>658</v>
      </c>
      <c r="C7929" s="40" t="s">
        <v>6</v>
      </c>
      <c r="D7929" s="89" t="s">
        <v>2197</v>
      </c>
      <c r="E7929" s="89"/>
      <c r="F7929" s="89"/>
      <c r="G7929" s="90" t="s">
        <v>197</v>
      </c>
      <c r="H7929" s="89"/>
      <c r="I7929" s="19"/>
    </row>
    <row r="7930" spans="1:9" x14ac:dyDescent="0.25">
      <c r="A7930" s="40" t="s">
        <v>2216</v>
      </c>
      <c r="B7930" s="103" t="s">
        <v>658</v>
      </c>
      <c r="C7930" s="40" t="s">
        <v>6</v>
      </c>
      <c r="D7930" s="89" t="s">
        <v>2198</v>
      </c>
      <c r="E7930" s="89"/>
      <c r="F7930" s="89"/>
      <c r="G7930" s="90" t="s">
        <v>197</v>
      </c>
      <c r="H7930" s="89"/>
      <c r="I7930" s="19"/>
    </row>
    <row r="7931" spans="1:9" x14ac:dyDescent="0.25">
      <c r="A7931" s="40" t="s">
        <v>2216</v>
      </c>
      <c r="B7931" s="103" t="s">
        <v>658</v>
      </c>
      <c r="C7931" s="40" t="s">
        <v>6</v>
      </c>
      <c r="D7931" s="89" t="s">
        <v>2199</v>
      </c>
      <c r="E7931" s="89"/>
      <c r="F7931" s="89"/>
      <c r="G7931" s="90" t="s">
        <v>197</v>
      </c>
      <c r="H7931" s="89"/>
      <c r="I7931" s="19"/>
    </row>
    <row r="7932" spans="1:9" x14ac:dyDescent="0.25">
      <c r="A7932" s="40" t="s">
        <v>2216</v>
      </c>
      <c r="B7932" s="103" t="s">
        <v>658</v>
      </c>
      <c r="C7932" s="40" t="s">
        <v>6</v>
      </c>
      <c r="D7932" s="89" t="s">
        <v>2200</v>
      </c>
      <c r="E7932" s="89"/>
      <c r="F7932" s="89"/>
      <c r="G7932" s="90" t="s">
        <v>197</v>
      </c>
      <c r="H7932" s="89"/>
      <c r="I7932" s="19"/>
    </row>
    <row r="7933" spans="1:9" x14ac:dyDescent="0.25">
      <c r="A7933" s="40" t="s">
        <v>2216</v>
      </c>
      <c r="B7933" s="103" t="s">
        <v>658</v>
      </c>
      <c r="C7933" s="40" t="s">
        <v>6</v>
      </c>
      <c r="D7933" s="89" t="s">
        <v>2192</v>
      </c>
      <c r="E7933" s="89"/>
      <c r="F7933" s="89"/>
      <c r="G7933" s="90" t="s">
        <v>197</v>
      </c>
      <c r="H7933" s="89"/>
      <c r="I7933" s="19" t="s">
        <v>1786</v>
      </c>
    </row>
    <row r="7934" spans="1:9" x14ac:dyDescent="0.25">
      <c r="A7934" s="40" t="s">
        <v>2216</v>
      </c>
      <c r="B7934" s="103" t="s">
        <v>658</v>
      </c>
      <c r="C7934" s="40" t="s">
        <v>6</v>
      </c>
      <c r="D7934" s="89" t="s">
        <v>2193</v>
      </c>
      <c r="E7934" s="89"/>
      <c r="F7934" s="89"/>
      <c r="G7934" s="90" t="s">
        <v>197</v>
      </c>
      <c r="H7934" s="89"/>
      <c r="I7934" s="19" t="s">
        <v>1787</v>
      </c>
    </row>
    <row r="7935" spans="1:9" x14ac:dyDescent="0.25">
      <c r="A7935" s="40" t="s">
        <v>2216</v>
      </c>
      <c r="B7935" s="103" t="s">
        <v>658</v>
      </c>
      <c r="C7935" s="40" t="s">
        <v>6</v>
      </c>
      <c r="D7935" s="89" t="s">
        <v>2194</v>
      </c>
      <c r="E7935" s="89"/>
      <c r="F7935" s="89"/>
      <c r="G7935" s="90" t="s">
        <v>197</v>
      </c>
      <c r="H7935" s="89"/>
      <c r="I7935" s="19" t="s">
        <v>1785</v>
      </c>
    </row>
    <row r="7936" spans="1:9" x14ac:dyDescent="0.25">
      <c r="A7936" s="40" t="s">
        <v>2216</v>
      </c>
      <c r="B7936" s="103" t="s">
        <v>658</v>
      </c>
      <c r="C7936" s="40" t="s">
        <v>6</v>
      </c>
      <c r="D7936" s="89" t="s">
        <v>2201</v>
      </c>
      <c r="E7936" s="89"/>
      <c r="F7936" s="89"/>
      <c r="G7936" s="90" t="s">
        <v>197</v>
      </c>
      <c r="H7936" s="89"/>
      <c r="I7936" s="19" t="s">
        <v>2227</v>
      </c>
    </row>
    <row r="7937" spans="1:9" x14ac:dyDescent="0.25">
      <c r="A7937" s="40" t="s">
        <v>2216</v>
      </c>
      <c r="B7937" s="103" t="s">
        <v>658</v>
      </c>
      <c r="C7937" s="40" t="s">
        <v>6</v>
      </c>
      <c r="D7937" s="89" t="s">
        <v>2202</v>
      </c>
      <c r="E7937" s="89"/>
      <c r="F7937" s="89"/>
      <c r="G7937" s="90" t="s">
        <v>2222</v>
      </c>
      <c r="H7937" s="89"/>
      <c r="I7937" s="19"/>
    </row>
    <row r="7938" spans="1:9" x14ac:dyDescent="0.25">
      <c r="A7938" s="40" t="s">
        <v>2216</v>
      </c>
      <c r="B7938" s="103" t="s">
        <v>658</v>
      </c>
      <c r="C7938" s="40" t="s">
        <v>6</v>
      </c>
      <c r="D7938" s="89" t="s">
        <v>2203</v>
      </c>
      <c r="E7938" s="89"/>
      <c r="F7938" s="89"/>
      <c r="G7938" s="90" t="s">
        <v>2222</v>
      </c>
      <c r="H7938" s="89"/>
      <c r="I7938" s="19"/>
    </row>
    <row r="7939" spans="1:9" x14ac:dyDescent="0.25">
      <c r="A7939" s="40" t="s">
        <v>2216</v>
      </c>
      <c r="B7939" s="103" t="s">
        <v>658</v>
      </c>
      <c r="C7939" s="40" t="s">
        <v>6</v>
      </c>
      <c r="D7939" s="89" t="s">
        <v>2204</v>
      </c>
      <c r="E7939" s="89"/>
      <c r="F7939" s="89"/>
      <c r="G7939" s="90" t="s">
        <v>197</v>
      </c>
      <c r="H7939" s="89"/>
      <c r="I7939" s="19" t="s">
        <v>1788</v>
      </c>
    </row>
    <row r="7940" spans="1:9" x14ac:dyDescent="0.25">
      <c r="A7940" s="40" t="s">
        <v>2216</v>
      </c>
      <c r="B7940" s="103" t="s">
        <v>658</v>
      </c>
      <c r="C7940" s="40" t="s">
        <v>6</v>
      </c>
      <c r="D7940" s="89" t="s">
        <v>2205</v>
      </c>
      <c r="E7940" s="89"/>
      <c r="F7940" s="41" t="s">
        <v>2228</v>
      </c>
      <c r="G7940" s="90" t="s">
        <v>2223</v>
      </c>
      <c r="H7940" s="41" t="s">
        <v>101</v>
      </c>
      <c r="I7940" s="19">
        <v>2.5</v>
      </c>
    </row>
    <row r="7941" spans="1:9" x14ac:dyDescent="0.25">
      <c r="A7941" s="40" t="s">
        <v>2216</v>
      </c>
      <c r="B7941" s="103" t="s">
        <v>658</v>
      </c>
      <c r="C7941" s="40" t="s">
        <v>6</v>
      </c>
      <c r="D7941" s="89" t="s">
        <v>2206</v>
      </c>
      <c r="E7941" s="89"/>
      <c r="F7941" s="89"/>
      <c r="G7941" s="90" t="s">
        <v>2224</v>
      </c>
      <c r="H7941" s="89"/>
      <c r="I7941" s="19" t="s">
        <v>2045</v>
      </c>
    </row>
    <row r="7942" spans="1:9" x14ac:dyDescent="0.25">
      <c r="A7942" s="40" t="s">
        <v>2216</v>
      </c>
      <c r="B7942" s="103" t="s">
        <v>658</v>
      </c>
      <c r="C7942" s="40" t="s">
        <v>6</v>
      </c>
      <c r="D7942" s="89" t="s">
        <v>2207</v>
      </c>
      <c r="E7942" s="89"/>
      <c r="F7942" s="89"/>
      <c r="G7942" s="90" t="s">
        <v>2224</v>
      </c>
      <c r="H7942" s="89"/>
      <c r="I7942" s="19" t="s">
        <v>1785</v>
      </c>
    </row>
    <row r="7943" spans="1:9" x14ac:dyDescent="0.25">
      <c r="A7943" s="40" t="s">
        <v>2216</v>
      </c>
      <c r="B7943" s="103" t="s">
        <v>658</v>
      </c>
      <c r="C7943" s="40" t="s">
        <v>6</v>
      </c>
      <c r="D7943" s="89" t="s">
        <v>2208</v>
      </c>
      <c r="E7943" s="89"/>
      <c r="F7943" s="89"/>
      <c r="G7943" s="90" t="s">
        <v>197</v>
      </c>
      <c r="H7943" s="89"/>
      <c r="I7943" s="19"/>
    </row>
    <row r="7944" spans="1:9" x14ac:dyDescent="0.25">
      <c r="A7944" s="40" t="s">
        <v>2216</v>
      </c>
      <c r="B7944" s="103" t="s">
        <v>658</v>
      </c>
      <c r="C7944" s="40" t="s">
        <v>6</v>
      </c>
      <c r="D7944" s="89" t="s">
        <v>2209</v>
      </c>
      <c r="E7944" s="89"/>
      <c r="F7944" s="89"/>
      <c r="G7944" s="90" t="s">
        <v>197</v>
      </c>
      <c r="H7944" s="89"/>
      <c r="I7944" s="19"/>
    </row>
    <row r="7945" spans="1:9" x14ac:dyDescent="0.25">
      <c r="A7945" s="40" t="s">
        <v>2216</v>
      </c>
      <c r="B7945" s="103" t="s">
        <v>658</v>
      </c>
      <c r="C7945" s="40" t="s">
        <v>6</v>
      </c>
      <c r="D7945" s="89" t="s">
        <v>1335</v>
      </c>
      <c r="E7945" s="89"/>
      <c r="F7945" s="89"/>
      <c r="G7945" s="90" t="s">
        <v>1711</v>
      </c>
      <c r="H7945" s="89"/>
      <c r="I7945" s="19"/>
    </row>
    <row r="7946" spans="1:9" x14ac:dyDescent="0.25">
      <c r="A7946" s="40" t="s">
        <v>2216</v>
      </c>
      <c r="B7946" s="103" t="s">
        <v>658</v>
      </c>
      <c r="C7946" s="40" t="s">
        <v>6</v>
      </c>
      <c r="D7946" s="89" t="s">
        <v>2210</v>
      </c>
      <c r="E7946" s="89"/>
      <c r="F7946" s="89"/>
      <c r="G7946" s="90"/>
      <c r="H7946" s="89"/>
      <c r="I7946" s="19"/>
    </row>
    <row r="7947" spans="1:9" x14ac:dyDescent="0.25">
      <c r="A7947" s="40" t="s">
        <v>2216</v>
      </c>
      <c r="B7947" s="103" t="s">
        <v>658</v>
      </c>
      <c r="C7947" s="40" t="s">
        <v>6</v>
      </c>
      <c r="D7947" s="89" t="s">
        <v>2211</v>
      </c>
      <c r="E7947" s="89"/>
      <c r="F7947" s="89"/>
      <c r="G7947" s="90"/>
      <c r="H7947" s="89"/>
      <c r="I7947" s="19"/>
    </row>
    <row r="7948" spans="1:9" x14ac:dyDescent="0.25">
      <c r="A7948" s="40" t="s">
        <v>2216</v>
      </c>
      <c r="B7948" s="103" t="s">
        <v>658</v>
      </c>
      <c r="C7948" s="40" t="s">
        <v>6</v>
      </c>
      <c r="D7948" s="89" t="s">
        <v>2212</v>
      </c>
      <c r="E7948" s="89"/>
      <c r="F7948" s="89"/>
      <c r="G7948" s="90"/>
      <c r="H7948" s="89"/>
      <c r="I7948" s="19"/>
    </row>
    <row r="7949" spans="1:9" x14ac:dyDescent="0.25">
      <c r="A7949" s="40" t="s">
        <v>2216</v>
      </c>
      <c r="B7949" s="103" t="s">
        <v>658</v>
      </c>
      <c r="C7949" s="40" t="s">
        <v>6</v>
      </c>
      <c r="D7949" s="89" t="s">
        <v>1747</v>
      </c>
      <c r="E7949" s="89"/>
      <c r="F7949" s="89"/>
      <c r="G7949" s="90"/>
      <c r="H7949" s="89"/>
      <c r="I7949" s="19"/>
    </row>
    <row r="7950" spans="1:9" x14ac:dyDescent="0.25">
      <c r="A7950" s="40" t="s">
        <v>2216</v>
      </c>
      <c r="B7950" s="103" t="s">
        <v>658</v>
      </c>
      <c r="C7950" s="40" t="s">
        <v>6</v>
      </c>
      <c r="D7950" s="89" t="s">
        <v>2213</v>
      </c>
      <c r="E7950" s="89"/>
      <c r="F7950" s="89"/>
      <c r="G7950" s="90"/>
      <c r="H7950" s="89"/>
      <c r="I7950" s="19"/>
    </row>
    <row r="7951" spans="1:9" x14ac:dyDescent="0.25">
      <c r="A7951" s="40" t="s">
        <v>2216</v>
      </c>
      <c r="B7951" s="103" t="s">
        <v>658</v>
      </c>
      <c r="C7951" s="40" t="s">
        <v>6</v>
      </c>
      <c r="D7951" s="89" t="s">
        <v>2214</v>
      </c>
      <c r="E7951" s="89"/>
      <c r="F7951" s="89"/>
      <c r="G7951" s="90"/>
      <c r="H7951" s="89"/>
      <c r="I7951" s="19"/>
    </row>
    <row r="7952" spans="1:9" x14ac:dyDescent="0.25">
      <c r="A7952" s="40" t="s">
        <v>2216</v>
      </c>
      <c r="B7952" s="103" t="s">
        <v>658</v>
      </c>
      <c r="C7952" s="40" t="s">
        <v>6</v>
      </c>
      <c r="D7952" s="89" t="s">
        <v>2215</v>
      </c>
      <c r="E7952" s="89"/>
      <c r="F7952" s="89"/>
      <c r="G7952" s="90" t="s">
        <v>2225</v>
      </c>
      <c r="H7952" s="89"/>
      <c r="I7952" s="19"/>
    </row>
    <row r="7953" spans="1:9" x14ac:dyDescent="0.25">
      <c r="A7953" s="40" t="s">
        <v>2216</v>
      </c>
      <c r="B7953" s="103" t="s">
        <v>658</v>
      </c>
      <c r="C7953" s="40" t="s">
        <v>4</v>
      </c>
      <c r="D7953" s="89" t="s">
        <v>2153</v>
      </c>
      <c r="E7953" s="89"/>
      <c r="F7953" s="89"/>
      <c r="G7953" s="90"/>
      <c r="H7953" s="89"/>
      <c r="I7953" s="20"/>
    </row>
    <row r="7954" spans="1:9" x14ac:dyDescent="0.25">
      <c r="A7954" s="40" t="s">
        <v>2216</v>
      </c>
      <c r="B7954" s="103" t="s">
        <v>658</v>
      </c>
      <c r="C7954" s="40" t="s">
        <v>4</v>
      </c>
      <c r="D7954" s="89" t="s">
        <v>2154</v>
      </c>
      <c r="E7954" s="89"/>
      <c r="F7954" s="89"/>
      <c r="G7954" s="90"/>
      <c r="H7954" s="89"/>
      <c r="I7954" s="20"/>
    </row>
    <row r="7955" spans="1:9" x14ac:dyDescent="0.25">
      <c r="A7955" s="40" t="s">
        <v>2216</v>
      </c>
      <c r="B7955" s="103" t="s">
        <v>658</v>
      </c>
      <c r="C7955" s="40" t="s">
        <v>4</v>
      </c>
      <c r="D7955" s="89" t="s">
        <v>2155</v>
      </c>
      <c r="E7955" s="89"/>
      <c r="F7955" s="89"/>
      <c r="G7955" s="90"/>
      <c r="H7955" s="89"/>
      <c r="I7955" s="20"/>
    </row>
    <row r="7956" spans="1:9" x14ac:dyDescent="0.25">
      <c r="A7956" s="40" t="s">
        <v>2216</v>
      </c>
      <c r="B7956" s="103" t="s">
        <v>658</v>
      </c>
      <c r="C7956" s="40" t="s">
        <v>4</v>
      </c>
      <c r="D7956" s="89" t="s">
        <v>2156</v>
      </c>
      <c r="E7956" s="89"/>
      <c r="F7956" s="89"/>
      <c r="G7956" s="90"/>
      <c r="H7956" s="89"/>
      <c r="I7956" s="20"/>
    </row>
    <row r="7957" spans="1:9" x14ac:dyDescent="0.25">
      <c r="A7957" s="40" t="s">
        <v>2216</v>
      </c>
      <c r="B7957" s="103" t="s">
        <v>658</v>
      </c>
      <c r="C7957" s="40" t="s">
        <v>4</v>
      </c>
      <c r="D7957" s="89" t="s">
        <v>2157</v>
      </c>
      <c r="E7957" s="89"/>
      <c r="F7957" s="89"/>
      <c r="G7957" s="90"/>
      <c r="H7957" s="89"/>
      <c r="I7957" s="20"/>
    </row>
    <row r="7958" spans="1:9" x14ac:dyDescent="0.25">
      <c r="A7958" s="40" t="s">
        <v>2216</v>
      </c>
      <c r="B7958" s="103" t="s">
        <v>658</v>
      </c>
      <c r="C7958" s="40" t="s">
        <v>4</v>
      </c>
      <c r="D7958" s="89" t="s">
        <v>2158</v>
      </c>
      <c r="E7958" s="89"/>
      <c r="F7958" s="89"/>
      <c r="G7958" s="90"/>
      <c r="H7958" s="89"/>
      <c r="I7958" s="20"/>
    </row>
    <row r="7959" spans="1:9" x14ac:dyDescent="0.25">
      <c r="A7959" s="40" t="s">
        <v>2216</v>
      </c>
      <c r="B7959" s="103" t="s">
        <v>658</v>
      </c>
      <c r="C7959" s="40" t="s">
        <v>4</v>
      </c>
      <c r="D7959" s="89" t="s">
        <v>2159</v>
      </c>
      <c r="E7959" s="89"/>
      <c r="F7959" s="89"/>
      <c r="G7959" s="90"/>
      <c r="H7959" s="89"/>
      <c r="I7959" s="20"/>
    </row>
    <row r="7960" spans="1:9" x14ac:dyDescent="0.25">
      <c r="A7960" s="40" t="s">
        <v>2216</v>
      </c>
      <c r="B7960" s="103" t="s">
        <v>658</v>
      </c>
      <c r="C7960" s="40" t="s">
        <v>4</v>
      </c>
      <c r="D7960" s="89" t="s">
        <v>2160</v>
      </c>
      <c r="E7960" s="89"/>
      <c r="F7960" s="89"/>
      <c r="G7960" s="90"/>
      <c r="H7960" s="89"/>
      <c r="I7960" s="20"/>
    </row>
    <row r="7961" spans="1:9" x14ac:dyDescent="0.25">
      <c r="A7961" s="40" t="s">
        <v>2216</v>
      </c>
      <c r="B7961" s="103" t="s">
        <v>658</v>
      </c>
      <c r="C7961" s="40" t="s">
        <v>4</v>
      </c>
      <c r="D7961" s="89" t="s">
        <v>2161</v>
      </c>
      <c r="E7961" s="89"/>
      <c r="F7961" s="89"/>
      <c r="G7961" s="90"/>
      <c r="H7961" s="89"/>
      <c r="I7961" s="20"/>
    </row>
    <row r="7962" spans="1:9" x14ac:dyDescent="0.25">
      <c r="A7962" s="40" t="s">
        <v>2216</v>
      </c>
      <c r="B7962" s="103" t="s">
        <v>658</v>
      </c>
      <c r="C7962" s="40" t="s">
        <v>4</v>
      </c>
      <c r="D7962" s="89" t="s">
        <v>2161</v>
      </c>
      <c r="E7962" s="89"/>
      <c r="F7962" s="89"/>
      <c r="G7962" s="90"/>
      <c r="H7962" s="89"/>
      <c r="I7962" s="20"/>
    </row>
    <row r="7963" spans="1:9" x14ac:dyDescent="0.25">
      <c r="A7963" s="40" t="s">
        <v>2216</v>
      </c>
      <c r="B7963" s="103" t="s">
        <v>658</v>
      </c>
      <c r="C7963" s="40" t="s">
        <v>4</v>
      </c>
      <c r="D7963" s="89" t="s">
        <v>2162</v>
      </c>
      <c r="E7963" s="89"/>
      <c r="F7963" s="89"/>
      <c r="G7963" s="90"/>
      <c r="H7963" s="89"/>
      <c r="I7963" s="20"/>
    </row>
    <row r="7964" spans="1:9" x14ac:dyDescent="0.25">
      <c r="A7964" s="40" t="s">
        <v>2216</v>
      </c>
      <c r="B7964" s="103" t="s">
        <v>658</v>
      </c>
      <c r="C7964" s="40" t="s">
        <v>4</v>
      </c>
      <c r="D7964" s="89" t="s">
        <v>2163</v>
      </c>
      <c r="E7964" s="89"/>
      <c r="F7964" s="89"/>
      <c r="G7964" s="90"/>
      <c r="H7964" s="89"/>
      <c r="I7964" s="20"/>
    </row>
    <row r="7965" spans="1:9" x14ac:dyDescent="0.25">
      <c r="A7965" s="40" t="s">
        <v>2216</v>
      </c>
      <c r="B7965" s="103" t="s">
        <v>658</v>
      </c>
      <c r="C7965" s="40" t="s">
        <v>4</v>
      </c>
      <c r="D7965" s="89" t="s">
        <v>2164</v>
      </c>
      <c r="E7965" s="89"/>
      <c r="F7965" s="89"/>
      <c r="G7965" s="90"/>
      <c r="H7965" s="89"/>
      <c r="I7965" s="20"/>
    </row>
    <row r="7966" spans="1:9" x14ac:dyDescent="0.25">
      <c r="A7966" s="40" t="s">
        <v>2216</v>
      </c>
      <c r="B7966" s="103" t="s">
        <v>658</v>
      </c>
      <c r="C7966" s="40" t="s">
        <v>4</v>
      </c>
      <c r="D7966" s="89" t="s">
        <v>2165</v>
      </c>
      <c r="E7966" s="89"/>
      <c r="F7966" s="89"/>
      <c r="G7966" s="90"/>
      <c r="H7966" s="89"/>
      <c r="I7966" s="20"/>
    </row>
    <row r="7967" spans="1:9" x14ac:dyDescent="0.25">
      <c r="A7967" s="40" t="s">
        <v>2216</v>
      </c>
      <c r="B7967" s="103" t="s">
        <v>658</v>
      </c>
      <c r="C7967" s="40" t="s">
        <v>4</v>
      </c>
      <c r="D7967" s="89" t="s">
        <v>2166</v>
      </c>
      <c r="E7967" s="89"/>
      <c r="F7967" s="89"/>
      <c r="G7967" s="90"/>
      <c r="H7967" s="89"/>
      <c r="I7967" s="20"/>
    </row>
    <row r="7968" spans="1:9" x14ac:dyDescent="0.25">
      <c r="A7968" s="40" t="s">
        <v>2216</v>
      </c>
      <c r="B7968" s="103" t="s">
        <v>658</v>
      </c>
      <c r="C7968" s="40" t="s">
        <v>4</v>
      </c>
      <c r="D7968" s="89" t="s">
        <v>2167</v>
      </c>
      <c r="E7968" s="89"/>
      <c r="F7968" s="89"/>
      <c r="G7968" s="90" t="s">
        <v>2217</v>
      </c>
      <c r="H7968" s="89"/>
      <c r="I7968" s="20"/>
    </row>
    <row r="7969" spans="1:9" x14ac:dyDescent="0.25">
      <c r="A7969" s="40" t="s">
        <v>2216</v>
      </c>
      <c r="B7969" s="103" t="s">
        <v>658</v>
      </c>
      <c r="C7969" s="40" t="s">
        <v>4</v>
      </c>
      <c r="D7969" s="89" t="s">
        <v>2168</v>
      </c>
      <c r="E7969" s="89"/>
      <c r="F7969" s="89"/>
      <c r="G7969" s="90"/>
      <c r="H7969" s="89"/>
      <c r="I7969" s="20"/>
    </row>
    <row r="7970" spans="1:9" x14ac:dyDescent="0.25">
      <c r="A7970" s="40" t="s">
        <v>2216</v>
      </c>
      <c r="B7970" s="103" t="s">
        <v>658</v>
      </c>
      <c r="C7970" s="40" t="s">
        <v>4</v>
      </c>
      <c r="D7970" s="89" t="s">
        <v>2169</v>
      </c>
      <c r="E7970" s="89"/>
      <c r="F7970" s="89"/>
      <c r="G7970" s="90"/>
      <c r="H7970" s="89"/>
      <c r="I7970" s="20"/>
    </row>
    <row r="7971" spans="1:9" x14ac:dyDescent="0.25">
      <c r="A7971" s="40" t="s">
        <v>2216</v>
      </c>
      <c r="B7971" s="103" t="s">
        <v>658</v>
      </c>
      <c r="C7971" s="40" t="s">
        <v>4</v>
      </c>
      <c r="D7971" s="89" t="s">
        <v>2170</v>
      </c>
      <c r="E7971" s="89"/>
      <c r="F7971" s="89"/>
      <c r="G7971" s="90" t="s">
        <v>2218</v>
      </c>
      <c r="H7971" s="89"/>
      <c r="I7971" s="20"/>
    </row>
    <row r="7972" spans="1:9" x14ac:dyDescent="0.25">
      <c r="A7972" s="40" t="s">
        <v>2216</v>
      </c>
      <c r="B7972" s="103" t="s">
        <v>658</v>
      </c>
      <c r="C7972" s="40" t="s">
        <v>4</v>
      </c>
      <c r="D7972" s="89" t="s">
        <v>2171</v>
      </c>
      <c r="E7972" s="89"/>
      <c r="F7972" s="89"/>
      <c r="G7972" s="90"/>
      <c r="H7972" s="89"/>
      <c r="I7972" s="20"/>
    </row>
    <row r="7973" spans="1:9" x14ac:dyDescent="0.25">
      <c r="A7973" s="40" t="s">
        <v>2216</v>
      </c>
      <c r="B7973" s="103" t="s">
        <v>658</v>
      </c>
      <c r="C7973" s="40" t="s">
        <v>4</v>
      </c>
      <c r="D7973" s="89" t="s">
        <v>2172</v>
      </c>
      <c r="E7973" s="89"/>
      <c r="F7973" s="89"/>
      <c r="G7973" s="90"/>
      <c r="H7973" s="89"/>
      <c r="I7973" s="20"/>
    </row>
    <row r="7974" spans="1:9" x14ac:dyDescent="0.25">
      <c r="A7974" s="40" t="s">
        <v>2216</v>
      </c>
      <c r="B7974" s="103" t="s">
        <v>658</v>
      </c>
      <c r="C7974" s="40" t="s">
        <v>4</v>
      </c>
      <c r="D7974" s="89" t="s">
        <v>2173</v>
      </c>
      <c r="E7974" s="89"/>
      <c r="F7974" s="89"/>
      <c r="G7974" s="90"/>
      <c r="H7974" s="89"/>
      <c r="I7974" s="20"/>
    </row>
    <row r="7975" spans="1:9" x14ac:dyDescent="0.25">
      <c r="A7975" s="40" t="s">
        <v>2216</v>
      </c>
      <c r="B7975" s="103" t="s">
        <v>658</v>
      </c>
      <c r="C7975" s="40" t="s">
        <v>4</v>
      </c>
      <c r="D7975" s="89" t="s">
        <v>2174</v>
      </c>
      <c r="E7975" s="89"/>
      <c r="F7975" s="89"/>
      <c r="G7975" s="90"/>
      <c r="H7975" s="89"/>
      <c r="I7975" s="20"/>
    </row>
    <row r="7976" spans="1:9" x14ac:dyDescent="0.25">
      <c r="A7976" s="40" t="s">
        <v>2216</v>
      </c>
      <c r="B7976" s="103" t="s">
        <v>658</v>
      </c>
      <c r="C7976" s="40" t="s">
        <v>4</v>
      </c>
      <c r="D7976" s="89" t="s">
        <v>2175</v>
      </c>
      <c r="E7976" s="89"/>
      <c r="F7976" s="89"/>
      <c r="G7976" s="90"/>
      <c r="H7976" s="89"/>
      <c r="I7976" s="20"/>
    </row>
    <row r="7977" spans="1:9" x14ac:dyDescent="0.25">
      <c r="A7977" s="40" t="s">
        <v>2216</v>
      </c>
      <c r="B7977" s="103" t="s">
        <v>658</v>
      </c>
      <c r="C7977" s="40" t="s">
        <v>4</v>
      </c>
      <c r="D7977" s="89" t="s">
        <v>2176</v>
      </c>
      <c r="E7977" s="89"/>
      <c r="F7977" s="89"/>
      <c r="G7977" s="90"/>
      <c r="H7977" s="89"/>
      <c r="I7977" s="20"/>
    </row>
    <row r="7978" spans="1:9" x14ac:dyDescent="0.25">
      <c r="A7978" s="40" t="s">
        <v>2216</v>
      </c>
      <c r="B7978" s="103" t="s">
        <v>658</v>
      </c>
      <c r="C7978" s="40" t="s">
        <v>4</v>
      </c>
      <c r="D7978" s="89" t="s">
        <v>2176</v>
      </c>
      <c r="E7978" s="89"/>
      <c r="F7978" s="89"/>
      <c r="G7978" s="90" t="s">
        <v>2219</v>
      </c>
      <c r="H7978" s="89"/>
      <c r="I7978" s="20"/>
    </row>
    <row r="7979" spans="1:9" x14ac:dyDescent="0.25">
      <c r="A7979" s="40" t="s">
        <v>2216</v>
      </c>
      <c r="B7979" s="103" t="s">
        <v>658</v>
      </c>
      <c r="C7979" s="40" t="s">
        <v>4</v>
      </c>
      <c r="D7979" s="89" t="s">
        <v>2177</v>
      </c>
      <c r="E7979" s="89"/>
      <c r="F7979" s="89"/>
      <c r="G7979" s="90" t="s">
        <v>2220</v>
      </c>
      <c r="H7979" s="89"/>
      <c r="I7979" s="20"/>
    </row>
    <row r="7980" spans="1:9" x14ac:dyDescent="0.25">
      <c r="A7980" s="40" t="s">
        <v>2216</v>
      </c>
      <c r="B7980" s="103" t="s">
        <v>658</v>
      </c>
      <c r="C7980" s="40" t="s">
        <v>4</v>
      </c>
      <c r="D7980" s="89" t="s">
        <v>2178</v>
      </c>
      <c r="E7980" s="89"/>
      <c r="F7980" s="89"/>
      <c r="G7980" s="90" t="s">
        <v>2221</v>
      </c>
      <c r="H7980" s="89"/>
      <c r="I7980" s="20"/>
    </row>
    <row r="7981" spans="1:9" x14ac:dyDescent="0.25">
      <c r="A7981" s="40" t="s">
        <v>2216</v>
      </c>
      <c r="B7981" s="103" t="s">
        <v>658</v>
      </c>
      <c r="C7981" s="40" t="s">
        <v>4</v>
      </c>
      <c r="D7981" s="89" t="s">
        <v>2179</v>
      </c>
      <c r="E7981" s="89"/>
      <c r="F7981" s="89"/>
      <c r="G7981" s="90" t="s">
        <v>197</v>
      </c>
      <c r="H7981" s="89"/>
      <c r="I7981" s="20"/>
    </row>
    <row r="7982" spans="1:9" x14ac:dyDescent="0.25">
      <c r="A7982" s="40" t="s">
        <v>2216</v>
      </c>
      <c r="B7982" s="103" t="s">
        <v>658</v>
      </c>
      <c r="C7982" s="40" t="s">
        <v>4</v>
      </c>
      <c r="D7982" s="89" t="s">
        <v>2180</v>
      </c>
      <c r="E7982" s="89"/>
      <c r="F7982" s="89"/>
      <c r="G7982" s="90" t="s">
        <v>197</v>
      </c>
      <c r="H7982" s="89"/>
      <c r="I7982" s="20"/>
    </row>
    <row r="7983" spans="1:9" x14ac:dyDescent="0.25">
      <c r="A7983" s="40" t="s">
        <v>2216</v>
      </c>
      <c r="B7983" s="103" t="s">
        <v>658</v>
      </c>
      <c r="C7983" s="40" t="s">
        <v>4</v>
      </c>
      <c r="D7983" s="89" t="s">
        <v>2181</v>
      </c>
      <c r="E7983" s="89"/>
      <c r="F7983" s="89"/>
      <c r="G7983" s="90" t="s">
        <v>197</v>
      </c>
      <c r="H7983" s="89"/>
      <c r="I7983" s="20"/>
    </row>
    <row r="7984" spans="1:9" x14ac:dyDescent="0.25">
      <c r="A7984" s="40" t="s">
        <v>2216</v>
      </c>
      <c r="B7984" s="103" t="s">
        <v>658</v>
      </c>
      <c r="C7984" s="40" t="s">
        <v>4</v>
      </c>
      <c r="D7984" s="89" t="s">
        <v>2182</v>
      </c>
      <c r="E7984" s="89"/>
      <c r="F7984" s="89"/>
      <c r="G7984" s="90" t="s">
        <v>197</v>
      </c>
      <c r="H7984" s="89"/>
      <c r="I7984" s="20"/>
    </row>
    <row r="7985" spans="1:9" x14ac:dyDescent="0.25">
      <c r="A7985" s="40" t="s">
        <v>2216</v>
      </c>
      <c r="B7985" s="103" t="s">
        <v>658</v>
      </c>
      <c r="C7985" s="40" t="s">
        <v>4</v>
      </c>
      <c r="D7985" s="89" t="s">
        <v>2183</v>
      </c>
      <c r="E7985" s="89"/>
      <c r="F7985" s="89"/>
      <c r="G7985" s="90" t="s">
        <v>197</v>
      </c>
      <c r="H7985" s="89"/>
      <c r="I7985" s="20"/>
    </row>
    <row r="7986" spans="1:9" x14ac:dyDescent="0.25">
      <c r="A7986" s="40" t="s">
        <v>2216</v>
      </c>
      <c r="B7986" s="103" t="s">
        <v>658</v>
      </c>
      <c r="C7986" s="40" t="s">
        <v>4</v>
      </c>
      <c r="D7986" s="89" t="s">
        <v>2184</v>
      </c>
      <c r="E7986" s="89"/>
      <c r="F7986" s="89"/>
      <c r="G7986" s="90" t="s">
        <v>197</v>
      </c>
      <c r="H7986" s="89"/>
      <c r="I7986" s="20"/>
    </row>
    <row r="7987" spans="1:9" x14ac:dyDescent="0.25">
      <c r="A7987" s="40" t="s">
        <v>2216</v>
      </c>
      <c r="B7987" s="103" t="s">
        <v>658</v>
      </c>
      <c r="C7987" s="40" t="s">
        <v>4</v>
      </c>
      <c r="D7987" s="89" t="s">
        <v>2185</v>
      </c>
      <c r="E7987" s="89"/>
      <c r="F7987" s="89"/>
      <c r="G7987" s="90" t="s">
        <v>197</v>
      </c>
      <c r="H7987" s="89"/>
      <c r="I7987" s="20"/>
    </row>
    <row r="7988" spans="1:9" x14ac:dyDescent="0.25">
      <c r="A7988" s="40" t="s">
        <v>2216</v>
      </c>
      <c r="B7988" s="103" t="s">
        <v>658</v>
      </c>
      <c r="C7988" s="40" t="s">
        <v>4</v>
      </c>
      <c r="D7988" s="89" t="s">
        <v>2186</v>
      </c>
      <c r="E7988" s="89"/>
      <c r="F7988" s="89"/>
      <c r="G7988" s="90" t="s">
        <v>197</v>
      </c>
      <c r="H7988" s="89"/>
      <c r="I7988" s="20"/>
    </row>
    <row r="7989" spans="1:9" x14ac:dyDescent="0.25">
      <c r="A7989" s="40" t="s">
        <v>2216</v>
      </c>
      <c r="B7989" s="103" t="s">
        <v>658</v>
      </c>
      <c r="C7989" s="40" t="s">
        <v>4</v>
      </c>
      <c r="D7989" s="89" t="s">
        <v>2187</v>
      </c>
      <c r="E7989" s="89"/>
      <c r="F7989" s="89"/>
      <c r="G7989" s="90" t="s">
        <v>197</v>
      </c>
      <c r="H7989" s="89"/>
      <c r="I7989" s="20"/>
    </row>
    <row r="7990" spans="1:9" x14ac:dyDescent="0.25">
      <c r="A7990" s="40" t="s">
        <v>2216</v>
      </c>
      <c r="B7990" s="103" t="s">
        <v>658</v>
      </c>
      <c r="C7990" s="40" t="s">
        <v>4</v>
      </c>
      <c r="D7990" s="89" t="s">
        <v>2188</v>
      </c>
      <c r="E7990" s="89"/>
      <c r="F7990" s="89"/>
      <c r="G7990" s="90" t="s">
        <v>197</v>
      </c>
      <c r="H7990" s="89"/>
      <c r="I7990" s="20"/>
    </row>
    <row r="7991" spans="1:9" x14ac:dyDescent="0.25">
      <c r="A7991" s="40" t="s">
        <v>2216</v>
      </c>
      <c r="B7991" s="103" t="s">
        <v>658</v>
      </c>
      <c r="C7991" s="40" t="s">
        <v>4</v>
      </c>
      <c r="D7991" s="89" t="s">
        <v>2189</v>
      </c>
      <c r="E7991" s="89"/>
      <c r="F7991" s="89"/>
      <c r="G7991" s="90" t="s">
        <v>197</v>
      </c>
      <c r="H7991" s="89"/>
      <c r="I7991" s="20"/>
    </row>
    <row r="7992" spans="1:9" x14ac:dyDescent="0.25">
      <c r="A7992" s="40" t="s">
        <v>2216</v>
      </c>
      <c r="B7992" s="103" t="s">
        <v>658</v>
      </c>
      <c r="C7992" s="40" t="s">
        <v>4</v>
      </c>
      <c r="D7992" s="89" t="s">
        <v>2190</v>
      </c>
      <c r="E7992" s="89"/>
      <c r="F7992" s="89"/>
      <c r="G7992" s="90" t="s">
        <v>197</v>
      </c>
      <c r="H7992" s="89"/>
      <c r="I7992" s="20"/>
    </row>
    <row r="7993" spans="1:9" x14ac:dyDescent="0.25">
      <c r="A7993" s="40" t="s">
        <v>2216</v>
      </c>
      <c r="B7993" s="103" t="s">
        <v>658</v>
      </c>
      <c r="C7993" s="40" t="s">
        <v>4</v>
      </c>
      <c r="D7993" s="89" t="s">
        <v>2191</v>
      </c>
      <c r="E7993" s="89"/>
      <c r="F7993" s="89"/>
      <c r="G7993" s="90" t="s">
        <v>197</v>
      </c>
      <c r="H7993" s="89"/>
      <c r="I7993" s="20"/>
    </row>
    <row r="7994" spans="1:9" x14ac:dyDescent="0.25">
      <c r="A7994" s="40" t="s">
        <v>2216</v>
      </c>
      <c r="B7994" s="103" t="s">
        <v>658</v>
      </c>
      <c r="C7994" s="40" t="s">
        <v>4</v>
      </c>
      <c r="D7994" s="89" t="s">
        <v>2192</v>
      </c>
      <c r="E7994" s="89"/>
      <c r="F7994" s="89"/>
      <c r="G7994" s="90" t="s">
        <v>197</v>
      </c>
      <c r="H7994" s="89"/>
      <c r="I7994" s="20"/>
    </row>
    <row r="7995" spans="1:9" x14ac:dyDescent="0.25">
      <c r="A7995" s="40" t="s">
        <v>2216</v>
      </c>
      <c r="B7995" s="103" t="s">
        <v>658</v>
      </c>
      <c r="C7995" s="40" t="s">
        <v>4</v>
      </c>
      <c r="D7995" s="89" t="s">
        <v>2193</v>
      </c>
      <c r="E7995" s="89"/>
      <c r="F7995" s="89"/>
      <c r="G7995" s="90" t="s">
        <v>197</v>
      </c>
      <c r="H7995" s="89"/>
      <c r="I7995" s="20"/>
    </row>
    <row r="7996" spans="1:9" x14ac:dyDescent="0.25">
      <c r="A7996" s="40" t="s">
        <v>2216</v>
      </c>
      <c r="B7996" s="103" t="s">
        <v>658</v>
      </c>
      <c r="C7996" s="40" t="s">
        <v>4</v>
      </c>
      <c r="D7996" s="89" t="s">
        <v>2194</v>
      </c>
      <c r="E7996" s="89"/>
      <c r="F7996" s="89"/>
      <c r="G7996" s="90" t="s">
        <v>197</v>
      </c>
      <c r="H7996" s="89"/>
      <c r="I7996" s="20"/>
    </row>
    <row r="7997" spans="1:9" x14ac:dyDescent="0.25">
      <c r="A7997" s="40" t="s">
        <v>2216</v>
      </c>
      <c r="B7997" s="103" t="s">
        <v>658</v>
      </c>
      <c r="C7997" s="40" t="s">
        <v>4</v>
      </c>
      <c r="D7997" s="89" t="s">
        <v>2195</v>
      </c>
      <c r="E7997" s="89"/>
      <c r="F7997" s="89"/>
      <c r="G7997" s="90" t="s">
        <v>197</v>
      </c>
      <c r="H7997" s="89"/>
      <c r="I7997" s="20"/>
    </row>
    <row r="7998" spans="1:9" x14ac:dyDescent="0.25">
      <c r="A7998" s="40" t="s">
        <v>2216</v>
      </c>
      <c r="B7998" s="103" t="s">
        <v>658</v>
      </c>
      <c r="C7998" s="40" t="s">
        <v>4</v>
      </c>
      <c r="D7998" s="89" t="s">
        <v>2196</v>
      </c>
      <c r="E7998" s="89"/>
      <c r="F7998" s="89"/>
      <c r="G7998" s="90" t="s">
        <v>197</v>
      </c>
      <c r="H7998" s="89"/>
      <c r="I7998" s="20"/>
    </row>
    <row r="7999" spans="1:9" x14ac:dyDescent="0.25">
      <c r="A7999" s="40" t="s">
        <v>2216</v>
      </c>
      <c r="B7999" s="103" t="s">
        <v>658</v>
      </c>
      <c r="C7999" s="40" t="s">
        <v>4</v>
      </c>
      <c r="D7999" s="89" t="s">
        <v>2197</v>
      </c>
      <c r="E7999" s="89"/>
      <c r="F7999" s="89"/>
      <c r="G7999" s="90" t="s">
        <v>197</v>
      </c>
      <c r="H7999" s="89"/>
      <c r="I7999" s="20"/>
    </row>
    <row r="8000" spans="1:9" x14ac:dyDescent="0.25">
      <c r="A8000" s="40" t="s">
        <v>2216</v>
      </c>
      <c r="B8000" s="103" t="s">
        <v>658</v>
      </c>
      <c r="C8000" s="40" t="s">
        <v>4</v>
      </c>
      <c r="D8000" s="89" t="s">
        <v>2198</v>
      </c>
      <c r="E8000" s="89"/>
      <c r="F8000" s="89"/>
      <c r="G8000" s="90" t="s">
        <v>197</v>
      </c>
      <c r="H8000" s="89"/>
      <c r="I8000" s="20"/>
    </row>
    <row r="8001" spans="1:9" x14ac:dyDescent="0.25">
      <c r="A8001" s="40" t="s">
        <v>2216</v>
      </c>
      <c r="B8001" s="103" t="s">
        <v>658</v>
      </c>
      <c r="C8001" s="40" t="s">
        <v>4</v>
      </c>
      <c r="D8001" s="89" t="s">
        <v>2199</v>
      </c>
      <c r="E8001" s="89"/>
      <c r="F8001" s="89"/>
      <c r="G8001" s="90" t="s">
        <v>197</v>
      </c>
      <c r="H8001" s="89"/>
      <c r="I8001" s="20"/>
    </row>
    <row r="8002" spans="1:9" x14ac:dyDescent="0.25">
      <c r="A8002" s="40" t="s">
        <v>2216</v>
      </c>
      <c r="B8002" s="103" t="s">
        <v>658</v>
      </c>
      <c r="C8002" s="40" t="s">
        <v>4</v>
      </c>
      <c r="D8002" s="89" t="s">
        <v>2200</v>
      </c>
      <c r="E8002" s="89"/>
      <c r="F8002" s="89"/>
      <c r="G8002" s="90" t="s">
        <v>197</v>
      </c>
      <c r="H8002" s="89"/>
      <c r="I8002" s="20"/>
    </row>
    <row r="8003" spans="1:9" x14ac:dyDescent="0.25">
      <c r="A8003" s="40" t="s">
        <v>2216</v>
      </c>
      <c r="B8003" s="103" t="s">
        <v>658</v>
      </c>
      <c r="C8003" s="40" t="s">
        <v>4</v>
      </c>
      <c r="D8003" s="89" t="s">
        <v>2192</v>
      </c>
      <c r="E8003" s="89"/>
      <c r="F8003" s="89"/>
      <c r="G8003" s="90" t="s">
        <v>197</v>
      </c>
      <c r="H8003" s="89"/>
      <c r="I8003" s="20"/>
    </row>
    <row r="8004" spans="1:9" x14ac:dyDescent="0.25">
      <c r="A8004" s="40" t="s">
        <v>2216</v>
      </c>
      <c r="B8004" s="103" t="s">
        <v>658</v>
      </c>
      <c r="C8004" s="40" t="s">
        <v>4</v>
      </c>
      <c r="D8004" s="89" t="s">
        <v>2193</v>
      </c>
      <c r="E8004" s="89"/>
      <c r="F8004" s="89"/>
      <c r="G8004" s="90" t="s">
        <v>197</v>
      </c>
      <c r="H8004" s="89"/>
      <c r="I8004" s="20"/>
    </row>
    <row r="8005" spans="1:9" x14ac:dyDescent="0.25">
      <c r="A8005" s="40" t="s">
        <v>2216</v>
      </c>
      <c r="B8005" s="103" t="s">
        <v>658</v>
      </c>
      <c r="C8005" s="40" t="s">
        <v>4</v>
      </c>
      <c r="D8005" s="89" t="s">
        <v>2194</v>
      </c>
      <c r="E8005" s="89"/>
      <c r="F8005" s="89"/>
      <c r="G8005" s="90" t="s">
        <v>197</v>
      </c>
      <c r="H8005" s="89"/>
      <c r="I8005" s="20"/>
    </row>
    <row r="8006" spans="1:9" x14ac:dyDescent="0.25">
      <c r="A8006" s="40" t="s">
        <v>2216</v>
      </c>
      <c r="B8006" s="103" t="s">
        <v>658</v>
      </c>
      <c r="C8006" s="40" t="s">
        <v>4</v>
      </c>
      <c r="D8006" s="89" t="s">
        <v>2201</v>
      </c>
      <c r="E8006" s="89"/>
      <c r="F8006" s="89"/>
      <c r="G8006" s="90" t="s">
        <v>197</v>
      </c>
      <c r="H8006" s="89"/>
      <c r="I8006" s="20"/>
    </row>
    <row r="8007" spans="1:9" x14ac:dyDescent="0.25">
      <c r="A8007" s="40" t="s">
        <v>2216</v>
      </c>
      <c r="B8007" s="103" t="s">
        <v>658</v>
      </c>
      <c r="C8007" s="40" t="s">
        <v>4</v>
      </c>
      <c r="D8007" s="89" t="s">
        <v>2202</v>
      </c>
      <c r="E8007" s="89"/>
      <c r="F8007" s="89"/>
      <c r="G8007" s="90" t="s">
        <v>197</v>
      </c>
      <c r="H8007" s="89"/>
      <c r="I8007" s="20"/>
    </row>
    <row r="8008" spans="1:9" x14ac:dyDescent="0.25">
      <c r="A8008" s="40" t="s">
        <v>2216</v>
      </c>
      <c r="B8008" s="103" t="s">
        <v>658</v>
      </c>
      <c r="C8008" s="40" t="s">
        <v>4</v>
      </c>
      <c r="D8008" s="89" t="s">
        <v>2203</v>
      </c>
      <c r="E8008" s="89"/>
      <c r="F8008" s="89"/>
      <c r="G8008" s="90" t="s">
        <v>2222</v>
      </c>
      <c r="H8008" s="89"/>
      <c r="I8008" s="20"/>
    </row>
    <row r="8009" spans="1:9" x14ac:dyDescent="0.25">
      <c r="A8009" s="40" t="s">
        <v>2216</v>
      </c>
      <c r="B8009" s="103" t="s">
        <v>658</v>
      </c>
      <c r="C8009" s="40" t="s">
        <v>4</v>
      </c>
      <c r="D8009" s="89" t="s">
        <v>2204</v>
      </c>
      <c r="E8009" s="89"/>
      <c r="F8009" s="89"/>
      <c r="G8009" s="90" t="s">
        <v>2222</v>
      </c>
      <c r="H8009" s="89"/>
      <c r="I8009" s="20"/>
    </row>
    <row r="8010" spans="1:9" x14ac:dyDescent="0.25">
      <c r="A8010" s="40" t="s">
        <v>2216</v>
      </c>
      <c r="B8010" s="103" t="s">
        <v>658</v>
      </c>
      <c r="C8010" s="40" t="s">
        <v>4</v>
      </c>
      <c r="D8010" s="89" t="s">
        <v>2205</v>
      </c>
      <c r="E8010" s="89"/>
      <c r="F8010" s="89"/>
      <c r="G8010" s="90" t="s">
        <v>197</v>
      </c>
      <c r="H8010" s="89"/>
      <c r="I8010" s="20"/>
    </row>
    <row r="8011" spans="1:9" x14ac:dyDescent="0.25">
      <c r="A8011" s="40" t="s">
        <v>2216</v>
      </c>
      <c r="B8011" s="103" t="s">
        <v>658</v>
      </c>
      <c r="C8011" s="40" t="s">
        <v>4</v>
      </c>
      <c r="D8011" s="89" t="s">
        <v>2206</v>
      </c>
      <c r="E8011" s="89"/>
      <c r="F8011" s="41" t="s">
        <v>2228</v>
      </c>
      <c r="G8011" s="90" t="s">
        <v>2223</v>
      </c>
      <c r="H8011" s="41" t="s">
        <v>101</v>
      </c>
      <c r="I8011" s="20">
        <v>2.5</v>
      </c>
    </row>
    <row r="8012" spans="1:9" x14ac:dyDescent="0.25">
      <c r="A8012" s="40" t="s">
        <v>2216</v>
      </c>
      <c r="B8012" s="103" t="s">
        <v>658</v>
      </c>
      <c r="C8012" s="40" t="s">
        <v>4</v>
      </c>
      <c r="D8012" s="89" t="s">
        <v>2207</v>
      </c>
      <c r="E8012" s="89"/>
      <c r="F8012" s="89"/>
      <c r="G8012" s="90" t="s">
        <v>2224</v>
      </c>
      <c r="H8012" s="89"/>
      <c r="I8012" s="20"/>
    </row>
    <row r="8013" spans="1:9" x14ac:dyDescent="0.25">
      <c r="A8013" s="40" t="s">
        <v>2216</v>
      </c>
      <c r="B8013" s="103" t="s">
        <v>658</v>
      </c>
      <c r="C8013" s="40" t="s">
        <v>4</v>
      </c>
      <c r="D8013" s="89" t="s">
        <v>2208</v>
      </c>
      <c r="E8013" s="89"/>
      <c r="F8013" s="89"/>
      <c r="G8013" s="90" t="s">
        <v>2224</v>
      </c>
      <c r="H8013" s="89"/>
      <c r="I8013" s="20"/>
    </row>
    <row r="8014" spans="1:9" x14ac:dyDescent="0.25">
      <c r="A8014" s="40" t="s">
        <v>2216</v>
      </c>
      <c r="B8014" s="103" t="s">
        <v>658</v>
      </c>
      <c r="C8014" s="40" t="s">
        <v>4</v>
      </c>
      <c r="D8014" s="89" t="s">
        <v>2209</v>
      </c>
      <c r="E8014" s="89"/>
      <c r="F8014" s="89"/>
      <c r="G8014" s="90" t="s">
        <v>197</v>
      </c>
      <c r="H8014" s="89"/>
      <c r="I8014" s="20"/>
    </row>
    <row r="8015" spans="1:9" x14ac:dyDescent="0.25">
      <c r="A8015" s="40" t="s">
        <v>2216</v>
      </c>
      <c r="B8015" s="103" t="s">
        <v>658</v>
      </c>
      <c r="C8015" s="40" t="s">
        <v>4</v>
      </c>
      <c r="D8015" s="89" t="s">
        <v>1335</v>
      </c>
      <c r="E8015" s="89"/>
      <c r="F8015" s="89"/>
      <c r="G8015" s="90" t="s">
        <v>197</v>
      </c>
      <c r="H8015" s="89"/>
      <c r="I8015" s="20"/>
    </row>
    <row r="8016" spans="1:9" x14ac:dyDescent="0.25">
      <c r="A8016" s="40" t="s">
        <v>2216</v>
      </c>
      <c r="B8016" s="103" t="s">
        <v>658</v>
      </c>
      <c r="C8016" s="40" t="s">
        <v>4</v>
      </c>
      <c r="D8016" s="89" t="s">
        <v>2210</v>
      </c>
      <c r="E8016" s="89"/>
      <c r="F8016" s="89"/>
      <c r="G8016" s="90" t="s">
        <v>1711</v>
      </c>
      <c r="H8016" s="89"/>
      <c r="I8016" s="20"/>
    </row>
    <row r="8017" spans="1:9" x14ac:dyDescent="0.25">
      <c r="A8017" s="40" t="s">
        <v>2216</v>
      </c>
      <c r="B8017" s="103" t="s">
        <v>658</v>
      </c>
      <c r="C8017" s="40" t="s">
        <v>4</v>
      </c>
      <c r="D8017" s="89" t="s">
        <v>2211</v>
      </c>
      <c r="E8017" s="89"/>
      <c r="F8017" s="89"/>
      <c r="G8017" s="90"/>
      <c r="H8017" s="89"/>
      <c r="I8017" s="20"/>
    </row>
    <row r="8018" spans="1:9" x14ac:dyDescent="0.25">
      <c r="A8018" s="40" t="s">
        <v>2216</v>
      </c>
      <c r="B8018" s="103" t="s">
        <v>658</v>
      </c>
      <c r="C8018" s="40" t="s">
        <v>4</v>
      </c>
      <c r="D8018" s="89" t="s">
        <v>2212</v>
      </c>
      <c r="E8018" s="89"/>
      <c r="F8018" s="89"/>
      <c r="G8018" s="90"/>
      <c r="H8018" s="89"/>
      <c r="I8018" s="20"/>
    </row>
    <row r="8019" spans="1:9" x14ac:dyDescent="0.25">
      <c r="A8019" s="40" t="s">
        <v>2216</v>
      </c>
      <c r="B8019" s="103" t="s">
        <v>658</v>
      </c>
      <c r="C8019" s="40" t="s">
        <v>4</v>
      </c>
      <c r="D8019" s="89" t="s">
        <v>1747</v>
      </c>
      <c r="E8019" s="89"/>
      <c r="F8019" s="89"/>
      <c r="G8019" s="90"/>
      <c r="H8019" s="89"/>
      <c r="I8019" s="20"/>
    </row>
    <row r="8020" spans="1:9" x14ac:dyDescent="0.25">
      <c r="A8020" s="40" t="s">
        <v>2216</v>
      </c>
      <c r="B8020" s="103" t="s">
        <v>658</v>
      </c>
      <c r="C8020" s="40" t="s">
        <v>4</v>
      </c>
      <c r="D8020" s="89" t="s">
        <v>2213</v>
      </c>
      <c r="E8020" s="89"/>
      <c r="F8020" s="89"/>
      <c r="G8020" s="90"/>
      <c r="H8020" s="89"/>
      <c r="I8020" s="20"/>
    </row>
    <row r="8021" spans="1:9" x14ac:dyDescent="0.25">
      <c r="A8021" s="40" t="s">
        <v>2216</v>
      </c>
      <c r="B8021" s="103" t="s">
        <v>658</v>
      </c>
      <c r="C8021" s="40" t="s">
        <v>4</v>
      </c>
      <c r="D8021" s="89" t="s">
        <v>2214</v>
      </c>
      <c r="E8021" s="89"/>
      <c r="F8021" s="89"/>
      <c r="G8021" s="90"/>
      <c r="H8021" s="89"/>
      <c r="I8021" s="20"/>
    </row>
    <row r="8022" spans="1:9" x14ac:dyDescent="0.25">
      <c r="A8022" s="40" t="s">
        <v>2216</v>
      </c>
      <c r="B8022" s="103" t="s">
        <v>658</v>
      </c>
      <c r="C8022" s="40" t="s">
        <v>4</v>
      </c>
      <c r="D8022" s="89" t="s">
        <v>2215</v>
      </c>
      <c r="E8022" s="89"/>
      <c r="F8022" s="89"/>
      <c r="G8022" s="90"/>
      <c r="H8022" s="89"/>
      <c r="I8022" s="20"/>
    </row>
    <row r="8023" spans="1:9" x14ac:dyDescent="0.25">
      <c r="A8023" s="40" t="s">
        <v>2216</v>
      </c>
      <c r="B8023" s="103" t="s">
        <v>658</v>
      </c>
      <c r="C8023" s="40" t="s">
        <v>4</v>
      </c>
      <c r="D8023" s="89" t="s">
        <v>2229</v>
      </c>
      <c r="E8023" s="89"/>
      <c r="F8023" s="89"/>
      <c r="G8023" s="90" t="s">
        <v>2225</v>
      </c>
      <c r="H8023" s="89"/>
      <c r="I8023" s="20"/>
    </row>
    <row r="8024" spans="1:9" x14ac:dyDescent="0.25">
      <c r="A8024" s="40" t="s">
        <v>2216</v>
      </c>
      <c r="B8024" s="103" t="s">
        <v>658</v>
      </c>
      <c r="C8024" s="40" t="s">
        <v>4</v>
      </c>
      <c r="D8024" s="89" t="s">
        <v>2230</v>
      </c>
      <c r="E8024" s="89"/>
      <c r="F8024" s="89"/>
      <c r="G8024" s="90"/>
      <c r="H8024" s="89"/>
      <c r="I8024" s="20"/>
    </row>
    <row r="8025" spans="1:9" x14ac:dyDescent="0.25">
      <c r="A8025" s="40" t="s">
        <v>2216</v>
      </c>
      <c r="B8025" s="103" t="s">
        <v>658</v>
      </c>
      <c r="C8025" s="40" t="s">
        <v>4</v>
      </c>
      <c r="D8025" s="89" t="s">
        <v>2231</v>
      </c>
      <c r="E8025" s="89"/>
      <c r="F8025" s="89"/>
      <c r="G8025" s="90"/>
      <c r="H8025" s="89"/>
      <c r="I8025" s="20"/>
    </row>
    <row r="8026" spans="1:9" x14ac:dyDescent="0.25">
      <c r="A8026" s="40" t="s">
        <v>2216</v>
      </c>
      <c r="B8026" s="103" t="s">
        <v>658</v>
      </c>
      <c r="C8026" s="40" t="s">
        <v>4</v>
      </c>
      <c r="D8026" s="89" t="s">
        <v>2232</v>
      </c>
      <c r="E8026" s="89"/>
      <c r="F8026" s="89"/>
      <c r="G8026" s="90"/>
      <c r="H8026" s="89"/>
      <c r="I8026" s="20"/>
    </row>
    <row r="8027" spans="1:9" x14ac:dyDescent="0.25">
      <c r="A8027" s="40" t="s">
        <v>2216</v>
      </c>
      <c r="B8027" s="103" t="s">
        <v>658</v>
      </c>
      <c r="C8027" s="40" t="s">
        <v>4</v>
      </c>
      <c r="D8027" s="89" t="s">
        <v>2233</v>
      </c>
      <c r="E8027" s="89"/>
      <c r="F8027" s="89"/>
      <c r="G8027" s="90"/>
      <c r="H8027" s="89"/>
      <c r="I8027" s="20"/>
    </row>
    <row r="8028" spans="1:9" x14ac:dyDescent="0.25">
      <c r="A8028" s="40" t="s">
        <v>2216</v>
      </c>
      <c r="B8028" s="103" t="s">
        <v>658</v>
      </c>
      <c r="C8028" s="40" t="s">
        <v>4</v>
      </c>
      <c r="D8028" s="89" t="s">
        <v>2234</v>
      </c>
      <c r="E8028" s="89"/>
      <c r="F8028" s="89"/>
      <c r="G8028" s="90"/>
      <c r="H8028" s="89"/>
      <c r="I8028" s="20"/>
    </row>
    <row r="8029" spans="1:9" x14ac:dyDescent="0.25">
      <c r="A8029" s="40" t="s">
        <v>2216</v>
      </c>
      <c r="B8029" s="103" t="s">
        <v>658</v>
      </c>
      <c r="C8029" s="40" t="s">
        <v>4</v>
      </c>
      <c r="D8029" s="89" t="s">
        <v>2235</v>
      </c>
      <c r="E8029" s="89"/>
      <c r="F8029" s="89"/>
      <c r="G8029" s="90"/>
      <c r="H8029" s="89"/>
      <c r="I8029" s="20"/>
    </row>
    <row r="8030" spans="1:9" x14ac:dyDescent="0.25">
      <c r="A8030" s="40" t="s">
        <v>2216</v>
      </c>
      <c r="B8030" s="103" t="s">
        <v>658</v>
      </c>
      <c r="C8030" s="40" t="s">
        <v>4</v>
      </c>
      <c r="D8030" s="89" t="s">
        <v>2236</v>
      </c>
      <c r="E8030" s="89"/>
      <c r="F8030" s="89"/>
      <c r="G8030" s="90"/>
      <c r="H8030" s="89"/>
      <c r="I8030" s="20"/>
    </row>
    <row r="8031" spans="1:9" x14ac:dyDescent="0.25">
      <c r="A8031" s="40" t="s">
        <v>2216</v>
      </c>
      <c r="B8031" s="103" t="s">
        <v>658</v>
      </c>
      <c r="C8031" s="40" t="s">
        <v>4</v>
      </c>
      <c r="D8031" s="89" t="s">
        <v>2237</v>
      </c>
      <c r="E8031" s="89"/>
      <c r="F8031" s="89"/>
      <c r="G8031" s="90"/>
      <c r="H8031" s="89"/>
      <c r="I8031" s="20"/>
    </row>
    <row r="8032" spans="1:9" x14ac:dyDescent="0.25">
      <c r="A8032" s="40" t="s">
        <v>2216</v>
      </c>
      <c r="B8032" s="103" t="s">
        <v>658</v>
      </c>
      <c r="C8032" s="40" t="s">
        <v>4</v>
      </c>
      <c r="D8032" s="89" t="s">
        <v>2238</v>
      </c>
      <c r="E8032" s="89"/>
      <c r="F8032" s="89"/>
      <c r="G8032" s="90"/>
      <c r="H8032" s="89"/>
      <c r="I8032" s="20"/>
    </row>
    <row r="8033" spans="1:9" x14ac:dyDescent="0.25">
      <c r="A8033" s="40" t="s">
        <v>2216</v>
      </c>
      <c r="B8033" s="103" t="s">
        <v>658</v>
      </c>
      <c r="C8033" s="40" t="s">
        <v>4</v>
      </c>
      <c r="D8033" s="89" t="s">
        <v>2239</v>
      </c>
      <c r="E8033" s="89"/>
      <c r="F8033" s="89"/>
      <c r="G8033" s="90"/>
      <c r="H8033" s="89"/>
      <c r="I8033" s="20"/>
    </row>
    <row r="8034" spans="1:9" x14ac:dyDescent="0.25">
      <c r="A8034" s="40" t="s">
        <v>2216</v>
      </c>
      <c r="B8034" s="103" t="s">
        <v>658</v>
      </c>
      <c r="C8034" s="40" t="s">
        <v>4</v>
      </c>
      <c r="D8034" s="89" t="s">
        <v>2240</v>
      </c>
      <c r="E8034" s="89"/>
      <c r="F8034" s="89"/>
      <c r="G8034" s="90"/>
      <c r="H8034" s="89"/>
      <c r="I8034" s="20"/>
    </row>
    <row r="8035" spans="1:9" x14ac:dyDescent="0.25">
      <c r="A8035" s="40" t="s">
        <v>2216</v>
      </c>
      <c r="B8035" s="103" t="s">
        <v>658</v>
      </c>
      <c r="C8035" s="40" t="s">
        <v>4</v>
      </c>
      <c r="D8035" s="89" t="s">
        <v>2241</v>
      </c>
      <c r="E8035" s="89"/>
      <c r="F8035" s="89"/>
      <c r="G8035" s="90"/>
      <c r="H8035" s="89"/>
      <c r="I8035" s="20"/>
    </row>
    <row r="8036" spans="1:9" x14ac:dyDescent="0.25">
      <c r="A8036" s="40" t="s">
        <v>2216</v>
      </c>
      <c r="B8036" s="103" t="s">
        <v>658</v>
      </c>
      <c r="C8036" s="40" t="s">
        <v>4</v>
      </c>
      <c r="D8036" s="89" t="s">
        <v>2242</v>
      </c>
      <c r="E8036" s="89"/>
      <c r="F8036" s="89"/>
      <c r="G8036" s="90"/>
      <c r="H8036" s="89"/>
      <c r="I8036" s="20"/>
    </row>
    <row r="8037" spans="1:9" x14ac:dyDescent="0.25">
      <c r="A8037" s="40" t="s">
        <v>2216</v>
      </c>
      <c r="B8037" s="103" t="s">
        <v>658</v>
      </c>
      <c r="C8037" s="40" t="s">
        <v>4</v>
      </c>
      <c r="D8037" s="89" t="s">
        <v>2243</v>
      </c>
      <c r="E8037" s="89"/>
      <c r="F8037" s="89"/>
      <c r="G8037" s="90"/>
      <c r="H8037" s="89"/>
      <c r="I8037" s="20"/>
    </row>
    <row r="8038" spans="1:9" x14ac:dyDescent="0.25">
      <c r="A8038" s="40" t="s">
        <v>2216</v>
      </c>
      <c r="B8038" s="103" t="s">
        <v>658</v>
      </c>
      <c r="C8038" s="40" t="s">
        <v>4</v>
      </c>
      <c r="D8038" s="89" t="s">
        <v>2244</v>
      </c>
      <c r="E8038" s="89"/>
      <c r="F8038" s="89"/>
      <c r="G8038" s="90"/>
      <c r="H8038" s="89"/>
      <c r="I8038" s="20"/>
    </row>
    <row r="8039" spans="1:9" x14ac:dyDescent="0.25">
      <c r="A8039" s="40" t="s">
        <v>2216</v>
      </c>
      <c r="B8039" s="103" t="s">
        <v>658</v>
      </c>
      <c r="C8039" s="40" t="s">
        <v>4</v>
      </c>
      <c r="D8039" s="89" t="s">
        <v>2245</v>
      </c>
      <c r="E8039" s="89"/>
      <c r="F8039" s="89"/>
      <c r="G8039" s="90"/>
      <c r="H8039" s="89"/>
      <c r="I8039" s="20"/>
    </row>
    <row r="8040" spans="1:9" x14ac:dyDescent="0.25">
      <c r="A8040" s="40" t="s">
        <v>2216</v>
      </c>
      <c r="B8040" s="103" t="s">
        <v>658</v>
      </c>
      <c r="C8040" s="40" t="s">
        <v>4</v>
      </c>
      <c r="D8040" s="89" t="s">
        <v>2246</v>
      </c>
      <c r="E8040" s="89"/>
      <c r="F8040" s="89"/>
      <c r="G8040" s="90"/>
      <c r="H8040" s="89"/>
      <c r="I8040" s="20"/>
    </row>
    <row r="8041" spans="1:9" x14ac:dyDescent="0.25">
      <c r="A8041" s="40" t="s">
        <v>2216</v>
      </c>
      <c r="B8041" s="103" t="s">
        <v>658</v>
      </c>
      <c r="C8041" s="40" t="s">
        <v>4</v>
      </c>
      <c r="D8041" s="89" t="s">
        <v>2247</v>
      </c>
      <c r="E8041" s="89"/>
      <c r="F8041" s="89"/>
      <c r="G8041" s="90"/>
      <c r="H8041" s="89"/>
      <c r="I8041" s="20"/>
    </row>
    <row r="8042" spans="1:9" x14ac:dyDescent="0.25">
      <c r="A8042" s="40" t="s">
        <v>2216</v>
      </c>
      <c r="B8042" s="103" t="s">
        <v>658</v>
      </c>
      <c r="C8042" s="40" t="s">
        <v>4</v>
      </c>
      <c r="D8042" s="89" t="s">
        <v>2248</v>
      </c>
      <c r="E8042" s="89"/>
      <c r="F8042" s="89"/>
      <c r="G8042" s="90"/>
      <c r="H8042" s="89"/>
      <c r="I8042" s="20"/>
    </row>
    <row r="8043" spans="1:9" x14ac:dyDescent="0.25">
      <c r="A8043" s="40" t="s">
        <v>2216</v>
      </c>
      <c r="B8043" s="103" t="s">
        <v>658</v>
      </c>
      <c r="C8043" s="40" t="s">
        <v>4</v>
      </c>
      <c r="D8043" s="89" t="s">
        <v>2249</v>
      </c>
      <c r="E8043" s="89"/>
      <c r="F8043" s="89"/>
      <c r="G8043" s="90"/>
      <c r="H8043" s="89"/>
      <c r="I8043" s="20"/>
    </row>
    <row r="8044" spans="1:9" x14ac:dyDescent="0.25">
      <c r="A8044" s="40" t="s">
        <v>2216</v>
      </c>
      <c r="B8044" s="103" t="s">
        <v>658</v>
      </c>
      <c r="C8044" s="40" t="s">
        <v>74</v>
      </c>
      <c r="D8044" s="89" t="s">
        <v>2153</v>
      </c>
      <c r="E8044" s="89"/>
      <c r="F8044" s="89"/>
      <c r="G8044" s="90"/>
      <c r="H8044" s="89"/>
      <c r="I8044" s="20"/>
    </row>
    <row r="8045" spans="1:9" x14ac:dyDescent="0.25">
      <c r="A8045" s="40" t="s">
        <v>2216</v>
      </c>
      <c r="B8045" s="103" t="s">
        <v>658</v>
      </c>
      <c r="C8045" s="40" t="s">
        <v>74</v>
      </c>
      <c r="D8045" s="89" t="s">
        <v>2154</v>
      </c>
      <c r="E8045" s="89"/>
      <c r="F8045" s="89"/>
      <c r="G8045" s="90"/>
      <c r="H8045" s="89"/>
      <c r="I8045" s="20"/>
    </row>
    <row r="8046" spans="1:9" x14ac:dyDescent="0.25">
      <c r="A8046" s="40" t="s">
        <v>2216</v>
      </c>
      <c r="B8046" s="103" t="s">
        <v>658</v>
      </c>
      <c r="C8046" s="40" t="s">
        <v>74</v>
      </c>
      <c r="D8046" s="89" t="s">
        <v>2155</v>
      </c>
      <c r="E8046" s="89"/>
      <c r="F8046" s="89"/>
      <c r="G8046" s="90"/>
      <c r="H8046" s="89"/>
      <c r="I8046" s="20"/>
    </row>
    <row r="8047" spans="1:9" x14ac:dyDescent="0.25">
      <c r="A8047" s="40" t="s">
        <v>2216</v>
      </c>
      <c r="B8047" s="103" t="s">
        <v>658</v>
      </c>
      <c r="C8047" s="40" t="s">
        <v>74</v>
      </c>
      <c r="D8047" s="89" t="s">
        <v>2156</v>
      </c>
      <c r="E8047" s="89"/>
      <c r="F8047" s="89"/>
      <c r="G8047" s="90"/>
      <c r="H8047" s="89"/>
      <c r="I8047" s="20"/>
    </row>
    <row r="8048" spans="1:9" x14ac:dyDescent="0.25">
      <c r="A8048" s="40" t="s">
        <v>2216</v>
      </c>
      <c r="B8048" s="103" t="s">
        <v>658</v>
      </c>
      <c r="C8048" s="40" t="s">
        <v>74</v>
      </c>
      <c r="D8048" s="89" t="s">
        <v>2157</v>
      </c>
      <c r="E8048" s="89"/>
      <c r="F8048" s="89"/>
      <c r="G8048" s="90"/>
      <c r="H8048" s="89"/>
      <c r="I8048" s="20"/>
    </row>
    <row r="8049" spans="1:9" x14ac:dyDescent="0.25">
      <c r="A8049" s="40" t="s">
        <v>2216</v>
      </c>
      <c r="B8049" s="103" t="s">
        <v>658</v>
      </c>
      <c r="C8049" s="40" t="s">
        <v>74</v>
      </c>
      <c r="D8049" s="89" t="s">
        <v>2158</v>
      </c>
      <c r="E8049" s="89"/>
      <c r="F8049" s="89"/>
      <c r="G8049" s="90"/>
      <c r="H8049" s="89"/>
      <c r="I8049" s="20"/>
    </row>
    <row r="8050" spans="1:9" x14ac:dyDescent="0.25">
      <c r="A8050" s="40" t="s">
        <v>2216</v>
      </c>
      <c r="B8050" s="103" t="s">
        <v>658</v>
      </c>
      <c r="C8050" s="40" t="s">
        <v>74</v>
      </c>
      <c r="D8050" s="89" t="s">
        <v>2159</v>
      </c>
      <c r="E8050" s="89"/>
      <c r="F8050" s="89"/>
      <c r="G8050" s="90"/>
      <c r="H8050" s="89"/>
      <c r="I8050" s="20"/>
    </row>
    <row r="8051" spans="1:9" x14ac:dyDescent="0.25">
      <c r="A8051" s="40" t="s">
        <v>2216</v>
      </c>
      <c r="B8051" s="103" t="s">
        <v>658</v>
      </c>
      <c r="C8051" s="40" t="s">
        <v>74</v>
      </c>
      <c r="D8051" s="89" t="s">
        <v>2160</v>
      </c>
      <c r="E8051" s="89"/>
      <c r="F8051" s="89"/>
      <c r="G8051" s="90"/>
      <c r="H8051" s="89"/>
      <c r="I8051" s="20"/>
    </row>
    <row r="8052" spans="1:9" x14ac:dyDescent="0.25">
      <c r="A8052" s="40" t="s">
        <v>2216</v>
      </c>
      <c r="B8052" s="103" t="s">
        <v>658</v>
      </c>
      <c r="C8052" s="40" t="s">
        <v>74</v>
      </c>
      <c r="D8052" s="89" t="s">
        <v>2161</v>
      </c>
      <c r="E8052" s="89"/>
      <c r="F8052" s="89"/>
      <c r="G8052" s="90"/>
      <c r="H8052" s="89"/>
      <c r="I8052" s="20"/>
    </row>
    <row r="8053" spans="1:9" x14ac:dyDescent="0.25">
      <c r="A8053" s="40" t="s">
        <v>2216</v>
      </c>
      <c r="B8053" s="103" t="s">
        <v>658</v>
      </c>
      <c r="C8053" s="40" t="s">
        <v>74</v>
      </c>
      <c r="D8053" s="89" t="s">
        <v>2161</v>
      </c>
      <c r="E8053" s="89"/>
      <c r="F8053" s="89"/>
      <c r="G8053" s="90"/>
      <c r="H8053" s="89"/>
      <c r="I8053" s="20"/>
    </row>
    <row r="8054" spans="1:9" x14ac:dyDescent="0.25">
      <c r="A8054" s="40" t="s">
        <v>2216</v>
      </c>
      <c r="B8054" s="103" t="s">
        <v>658</v>
      </c>
      <c r="C8054" s="40" t="s">
        <v>74</v>
      </c>
      <c r="D8054" s="89" t="s">
        <v>2162</v>
      </c>
      <c r="E8054" s="89"/>
      <c r="F8054" s="89"/>
      <c r="G8054" s="90"/>
      <c r="H8054" s="89"/>
      <c r="I8054" s="20"/>
    </row>
    <row r="8055" spans="1:9" x14ac:dyDescent="0.25">
      <c r="A8055" s="40" t="s">
        <v>2216</v>
      </c>
      <c r="B8055" s="103" t="s">
        <v>658</v>
      </c>
      <c r="C8055" s="40" t="s">
        <v>74</v>
      </c>
      <c r="D8055" s="89" t="s">
        <v>2163</v>
      </c>
      <c r="E8055" s="89"/>
      <c r="F8055" s="89"/>
      <c r="G8055" s="90"/>
      <c r="H8055" s="89"/>
      <c r="I8055" s="20"/>
    </row>
    <row r="8056" spans="1:9" x14ac:dyDescent="0.25">
      <c r="A8056" s="40" t="s">
        <v>2216</v>
      </c>
      <c r="B8056" s="103" t="s">
        <v>658</v>
      </c>
      <c r="C8056" s="40" t="s">
        <v>74</v>
      </c>
      <c r="D8056" s="89" t="s">
        <v>2164</v>
      </c>
      <c r="E8056" s="89"/>
      <c r="F8056" s="89"/>
      <c r="G8056" s="90"/>
      <c r="H8056" s="89"/>
      <c r="I8056" s="20"/>
    </row>
    <row r="8057" spans="1:9" x14ac:dyDescent="0.25">
      <c r="A8057" s="40" t="s">
        <v>2216</v>
      </c>
      <c r="B8057" s="103" t="s">
        <v>658</v>
      </c>
      <c r="C8057" s="40" t="s">
        <v>74</v>
      </c>
      <c r="D8057" s="89" t="s">
        <v>2165</v>
      </c>
      <c r="E8057" s="89"/>
      <c r="F8057" s="89"/>
      <c r="G8057" s="90"/>
      <c r="H8057" s="89"/>
      <c r="I8057" s="20"/>
    </row>
    <row r="8058" spans="1:9" x14ac:dyDescent="0.25">
      <c r="A8058" s="40" t="s">
        <v>2216</v>
      </c>
      <c r="B8058" s="103" t="s">
        <v>658</v>
      </c>
      <c r="C8058" s="40" t="s">
        <v>74</v>
      </c>
      <c r="D8058" s="89" t="s">
        <v>2166</v>
      </c>
      <c r="E8058" s="89"/>
      <c r="F8058" s="89"/>
      <c r="G8058" s="90" t="s">
        <v>2217</v>
      </c>
      <c r="H8058" s="89"/>
      <c r="I8058" s="20"/>
    </row>
    <row r="8059" spans="1:9" x14ac:dyDescent="0.25">
      <c r="A8059" s="40" t="s">
        <v>2216</v>
      </c>
      <c r="B8059" s="103" t="s">
        <v>658</v>
      </c>
      <c r="C8059" s="40" t="s">
        <v>74</v>
      </c>
      <c r="D8059" s="89" t="s">
        <v>2167</v>
      </c>
      <c r="E8059" s="89"/>
      <c r="F8059" s="89"/>
      <c r="G8059" s="90"/>
      <c r="H8059" s="89"/>
      <c r="I8059" s="20"/>
    </row>
    <row r="8060" spans="1:9" x14ac:dyDescent="0.25">
      <c r="A8060" s="40" t="s">
        <v>2216</v>
      </c>
      <c r="B8060" s="103" t="s">
        <v>658</v>
      </c>
      <c r="C8060" s="40" t="s">
        <v>74</v>
      </c>
      <c r="D8060" s="89" t="s">
        <v>2168</v>
      </c>
      <c r="E8060" s="89"/>
      <c r="F8060" s="89"/>
      <c r="G8060" s="90"/>
      <c r="H8060" s="89"/>
      <c r="I8060" s="20"/>
    </row>
    <row r="8061" spans="1:9" x14ac:dyDescent="0.25">
      <c r="A8061" s="40" t="s">
        <v>2216</v>
      </c>
      <c r="B8061" s="103" t="s">
        <v>658</v>
      </c>
      <c r="C8061" s="40" t="s">
        <v>74</v>
      </c>
      <c r="D8061" s="89" t="s">
        <v>2169</v>
      </c>
      <c r="E8061" s="89"/>
      <c r="F8061" s="89"/>
      <c r="G8061" s="90" t="s">
        <v>2218</v>
      </c>
      <c r="H8061" s="89"/>
      <c r="I8061" s="20"/>
    </row>
    <row r="8062" spans="1:9" x14ac:dyDescent="0.25">
      <c r="A8062" s="40" t="s">
        <v>2216</v>
      </c>
      <c r="B8062" s="103" t="s">
        <v>658</v>
      </c>
      <c r="C8062" s="40" t="s">
        <v>74</v>
      </c>
      <c r="D8062" s="89" t="s">
        <v>2170</v>
      </c>
      <c r="E8062" s="89"/>
      <c r="F8062" s="89"/>
      <c r="G8062" s="90"/>
      <c r="H8062" s="89"/>
      <c r="I8062" s="20"/>
    </row>
    <row r="8063" spans="1:9" x14ac:dyDescent="0.25">
      <c r="A8063" s="40" t="s">
        <v>2216</v>
      </c>
      <c r="B8063" s="103" t="s">
        <v>658</v>
      </c>
      <c r="C8063" s="40" t="s">
        <v>74</v>
      </c>
      <c r="D8063" s="89" t="s">
        <v>2171</v>
      </c>
      <c r="E8063" s="89"/>
      <c r="F8063" s="89"/>
      <c r="G8063" s="90"/>
      <c r="H8063" s="89"/>
      <c r="I8063" s="20"/>
    </row>
    <row r="8064" spans="1:9" x14ac:dyDescent="0.25">
      <c r="A8064" s="40" t="s">
        <v>2216</v>
      </c>
      <c r="B8064" s="103" t="s">
        <v>658</v>
      </c>
      <c r="C8064" s="40" t="s">
        <v>74</v>
      </c>
      <c r="D8064" s="89" t="s">
        <v>2172</v>
      </c>
      <c r="E8064" s="89"/>
      <c r="F8064" s="89"/>
      <c r="G8064" s="90"/>
      <c r="H8064" s="89"/>
      <c r="I8064" s="20"/>
    </row>
    <row r="8065" spans="1:9" x14ac:dyDescent="0.25">
      <c r="A8065" s="40" t="s">
        <v>2216</v>
      </c>
      <c r="B8065" s="103" t="s">
        <v>658</v>
      </c>
      <c r="C8065" s="40" t="s">
        <v>74</v>
      </c>
      <c r="D8065" s="89" t="s">
        <v>2173</v>
      </c>
      <c r="E8065" s="89"/>
      <c r="F8065" s="89"/>
      <c r="G8065" s="90"/>
      <c r="H8065" s="89"/>
      <c r="I8065" s="20"/>
    </row>
    <row r="8066" spans="1:9" x14ac:dyDescent="0.25">
      <c r="A8066" s="40" t="s">
        <v>2216</v>
      </c>
      <c r="B8066" s="103" t="s">
        <v>658</v>
      </c>
      <c r="C8066" s="40" t="s">
        <v>74</v>
      </c>
      <c r="D8066" s="89" t="s">
        <v>2174</v>
      </c>
      <c r="E8066" s="89"/>
      <c r="F8066" s="89"/>
      <c r="G8066" s="90"/>
      <c r="H8066" s="89"/>
      <c r="I8066" s="20"/>
    </row>
    <row r="8067" spans="1:9" x14ac:dyDescent="0.25">
      <c r="A8067" s="40" t="s">
        <v>2216</v>
      </c>
      <c r="B8067" s="103" t="s">
        <v>658</v>
      </c>
      <c r="C8067" s="40" t="s">
        <v>74</v>
      </c>
      <c r="D8067" s="89" t="s">
        <v>2175</v>
      </c>
      <c r="E8067" s="89"/>
      <c r="F8067" s="89"/>
      <c r="G8067" s="90"/>
      <c r="H8067" s="89"/>
      <c r="I8067" s="20"/>
    </row>
    <row r="8068" spans="1:9" x14ac:dyDescent="0.25">
      <c r="A8068" s="40" t="s">
        <v>2216</v>
      </c>
      <c r="B8068" s="103" t="s">
        <v>658</v>
      </c>
      <c r="C8068" s="40" t="s">
        <v>74</v>
      </c>
      <c r="D8068" s="89" t="s">
        <v>2176</v>
      </c>
      <c r="E8068" s="89"/>
      <c r="F8068" s="89"/>
      <c r="G8068" s="90" t="s">
        <v>2219</v>
      </c>
      <c r="H8068" s="89"/>
      <c r="I8068" s="20"/>
    </row>
    <row r="8069" spans="1:9" x14ac:dyDescent="0.25">
      <c r="A8069" s="40" t="s">
        <v>2216</v>
      </c>
      <c r="B8069" s="103" t="s">
        <v>658</v>
      </c>
      <c r="C8069" s="40" t="s">
        <v>74</v>
      </c>
      <c r="D8069" s="89" t="s">
        <v>2176</v>
      </c>
      <c r="E8069" s="89"/>
      <c r="F8069" s="89"/>
      <c r="G8069" s="90" t="s">
        <v>2220</v>
      </c>
      <c r="H8069" s="89"/>
      <c r="I8069" s="20"/>
    </row>
    <row r="8070" spans="1:9" x14ac:dyDescent="0.25">
      <c r="A8070" s="40" t="s">
        <v>2216</v>
      </c>
      <c r="B8070" s="103" t="s">
        <v>658</v>
      </c>
      <c r="C8070" s="40" t="s">
        <v>74</v>
      </c>
      <c r="D8070" s="89" t="s">
        <v>2177</v>
      </c>
      <c r="E8070" s="89"/>
      <c r="F8070" s="89"/>
      <c r="G8070" s="90" t="s">
        <v>2221</v>
      </c>
      <c r="H8070" s="89"/>
      <c r="I8070" s="20"/>
    </row>
    <row r="8071" spans="1:9" x14ac:dyDescent="0.25">
      <c r="A8071" s="40" t="s">
        <v>2216</v>
      </c>
      <c r="B8071" s="103" t="s">
        <v>658</v>
      </c>
      <c r="C8071" s="40" t="s">
        <v>74</v>
      </c>
      <c r="D8071" s="89" t="s">
        <v>2178</v>
      </c>
      <c r="E8071" s="89"/>
      <c r="F8071" s="89"/>
      <c r="G8071" s="90" t="s">
        <v>197</v>
      </c>
      <c r="H8071" s="89"/>
      <c r="I8071" s="20"/>
    </row>
    <row r="8072" spans="1:9" x14ac:dyDescent="0.25">
      <c r="A8072" s="40" t="s">
        <v>2216</v>
      </c>
      <c r="B8072" s="103" t="s">
        <v>658</v>
      </c>
      <c r="C8072" s="40" t="s">
        <v>74</v>
      </c>
      <c r="D8072" s="89" t="s">
        <v>2179</v>
      </c>
      <c r="E8072" s="89"/>
      <c r="F8072" s="89"/>
      <c r="G8072" s="90" t="s">
        <v>197</v>
      </c>
      <c r="H8072" s="89"/>
      <c r="I8072" s="20"/>
    </row>
    <row r="8073" spans="1:9" x14ac:dyDescent="0.25">
      <c r="A8073" s="40" t="s">
        <v>2216</v>
      </c>
      <c r="B8073" s="103" t="s">
        <v>658</v>
      </c>
      <c r="C8073" s="40" t="s">
        <v>74</v>
      </c>
      <c r="D8073" s="89" t="s">
        <v>2180</v>
      </c>
      <c r="E8073" s="89"/>
      <c r="F8073" s="89"/>
      <c r="G8073" s="90" t="s">
        <v>197</v>
      </c>
      <c r="H8073" s="89"/>
      <c r="I8073" s="20"/>
    </row>
    <row r="8074" spans="1:9" x14ac:dyDescent="0.25">
      <c r="A8074" s="40" t="s">
        <v>2216</v>
      </c>
      <c r="B8074" s="103" t="s">
        <v>658</v>
      </c>
      <c r="C8074" s="40" t="s">
        <v>74</v>
      </c>
      <c r="D8074" s="89" t="s">
        <v>2181</v>
      </c>
      <c r="E8074" s="89"/>
      <c r="F8074" s="89"/>
      <c r="G8074" s="90" t="s">
        <v>197</v>
      </c>
      <c r="H8074" s="89"/>
      <c r="I8074" s="20"/>
    </row>
    <row r="8075" spans="1:9" x14ac:dyDescent="0.25">
      <c r="A8075" s="40" t="s">
        <v>2216</v>
      </c>
      <c r="B8075" s="103" t="s">
        <v>658</v>
      </c>
      <c r="C8075" s="40" t="s">
        <v>74</v>
      </c>
      <c r="D8075" s="89" t="s">
        <v>2182</v>
      </c>
      <c r="E8075" s="89"/>
      <c r="F8075" s="89"/>
      <c r="G8075" s="90" t="s">
        <v>197</v>
      </c>
      <c r="H8075" s="89"/>
      <c r="I8075" s="20"/>
    </row>
    <row r="8076" spans="1:9" x14ac:dyDescent="0.25">
      <c r="A8076" s="40" t="s">
        <v>2216</v>
      </c>
      <c r="B8076" s="103" t="s">
        <v>658</v>
      </c>
      <c r="C8076" s="40" t="s">
        <v>74</v>
      </c>
      <c r="D8076" s="89" t="s">
        <v>2183</v>
      </c>
      <c r="E8076" s="89"/>
      <c r="F8076" s="89"/>
      <c r="G8076" s="90" t="s">
        <v>197</v>
      </c>
      <c r="H8076" s="89"/>
      <c r="I8076" s="20"/>
    </row>
    <row r="8077" spans="1:9" x14ac:dyDescent="0.25">
      <c r="A8077" s="40" t="s">
        <v>2216</v>
      </c>
      <c r="B8077" s="103" t="s">
        <v>658</v>
      </c>
      <c r="C8077" s="40" t="s">
        <v>74</v>
      </c>
      <c r="D8077" s="89" t="s">
        <v>2184</v>
      </c>
      <c r="E8077" s="89"/>
      <c r="F8077" s="89"/>
      <c r="G8077" s="90" t="s">
        <v>197</v>
      </c>
      <c r="H8077" s="89"/>
      <c r="I8077" s="20"/>
    </row>
    <row r="8078" spans="1:9" x14ac:dyDescent="0.25">
      <c r="A8078" s="40" t="s">
        <v>2216</v>
      </c>
      <c r="B8078" s="103" t="s">
        <v>658</v>
      </c>
      <c r="C8078" s="40" t="s">
        <v>74</v>
      </c>
      <c r="D8078" s="89" t="s">
        <v>2185</v>
      </c>
      <c r="E8078" s="89"/>
      <c r="F8078" s="89"/>
      <c r="G8078" s="90" t="s">
        <v>197</v>
      </c>
      <c r="H8078" s="89"/>
      <c r="I8078" s="20"/>
    </row>
    <row r="8079" spans="1:9" x14ac:dyDescent="0.25">
      <c r="A8079" s="40" t="s">
        <v>2216</v>
      </c>
      <c r="B8079" s="103" t="s">
        <v>658</v>
      </c>
      <c r="C8079" s="40" t="s">
        <v>74</v>
      </c>
      <c r="D8079" s="89" t="s">
        <v>2186</v>
      </c>
      <c r="E8079" s="89"/>
      <c r="F8079" s="89"/>
      <c r="G8079" s="90" t="s">
        <v>197</v>
      </c>
      <c r="H8079" s="89"/>
      <c r="I8079" s="20"/>
    </row>
    <row r="8080" spans="1:9" x14ac:dyDescent="0.25">
      <c r="A8080" s="40" t="s">
        <v>2216</v>
      </c>
      <c r="B8080" s="103" t="s">
        <v>658</v>
      </c>
      <c r="C8080" s="40" t="s">
        <v>74</v>
      </c>
      <c r="D8080" s="89" t="s">
        <v>2187</v>
      </c>
      <c r="E8080" s="89"/>
      <c r="F8080" s="89"/>
      <c r="G8080" s="90" t="s">
        <v>197</v>
      </c>
      <c r="H8080" s="89"/>
      <c r="I8080" s="20"/>
    </row>
    <row r="8081" spans="1:9" x14ac:dyDescent="0.25">
      <c r="A8081" s="40" t="s">
        <v>2216</v>
      </c>
      <c r="B8081" s="103" t="s">
        <v>658</v>
      </c>
      <c r="C8081" s="40" t="s">
        <v>74</v>
      </c>
      <c r="D8081" s="89" t="s">
        <v>2188</v>
      </c>
      <c r="E8081" s="89"/>
      <c r="F8081" s="89"/>
      <c r="G8081" s="90" t="s">
        <v>197</v>
      </c>
      <c r="H8081" s="89"/>
      <c r="I8081" s="20"/>
    </row>
    <row r="8082" spans="1:9" x14ac:dyDescent="0.25">
      <c r="A8082" s="40" t="s">
        <v>2216</v>
      </c>
      <c r="B8082" s="103" t="s">
        <v>658</v>
      </c>
      <c r="C8082" s="40" t="s">
        <v>74</v>
      </c>
      <c r="D8082" s="89" t="s">
        <v>2189</v>
      </c>
      <c r="E8082" s="89"/>
      <c r="F8082" s="89"/>
      <c r="G8082" s="90" t="s">
        <v>197</v>
      </c>
      <c r="H8082" s="89"/>
      <c r="I8082" s="20"/>
    </row>
    <row r="8083" spans="1:9" x14ac:dyDescent="0.25">
      <c r="A8083" s="40" t="s">
        <v>2216</v>
      </c>
      <c r="B8083" s="103" t="s">
        <v>658</v>
      </c>
      <c r="C8083" s="40" t="s">
        <v>74</v>
      </c>
      <c r="D8083" s="89" t="s">
        <v>2190</v>
      </c>
      <c r="E8083" s="89"/>
      <c r="F8083" s="89"/>
      <c r="G8083" s="90" t="s">
        <v>197</v>
      </c>
      <c r="H8083" s="89"/>
      <c r="I8083" s="20"/>
    </row>
    <row r="8084" spans="1:9" x14ac:dyDescent="0.25">
      <c r="A8084" s="40" t="s">
        <v>2216</v>
      </c>
      <c r="B8084" s="103" t="s">
        <v>658</v>
      </c>
      <c r="C8084" s="40" t="s">
        <v>74</v>
      </c>
      <c r="D8084" s="89" t="s">
        <v>2191</v>
      </c>
      <c r="E8084" s="89"/>
      <c r="F8084" s="89"/>
      <c r="G8084" s="90" t="s">
        <v>197</v>
      </c>
      <c r="H8084" s="89"/>
      <c r="I8084" s="20"/>
    </row>
    <row r="8085" spans="1:9" x14ac:dyDescent="0.25">
      <c r="A8085" s="40" t="s">
        <v>2216</v>
      </c>
      <c r="B8085" s="103" t="s">
        <v>658</v>
      </c>
      <c r="C8085" s="40" t="s">
        <v>74</v>
      </c>
      <c r="D8085" s="89" t="s">
        <v>2192</v>
      </c>
      <c r="E8085" s="89"/>
      <c r="F8085" s="89"/>
      <c r="G8085" s="90" t="s">
        <v>197</v>
      </c>
      <c r="H8085" s="89"/>
      <c r="I8085" s="20"/>
    </row>
    <row r="8086" spans="1:9" x14ac:dyDescent="0.25">
      <c r="A8086" s="40" t="s">
        <v>2216</v>
      </c>
      <c r="B8086" s="103" t="s">
        <v>658</v>
      </c>
      <c r="C8086" s="40" t="s">
        <v>74</v>
      </c>
      <c r="D8086" s="89" t="s">
        <v>2193</v>
      </c>
      <c r="E8086" s="89"/>
      <c r="F8086" s="89"/>
      <c r="G8086" s="90" t="s">
        <v>197</v>
      </c>
      <c r="H8086" s="89"/>
      <c r="I8086" s="20"/>
    </row>
    <row r="8087" spans="1:9" x14ac:dyDescent="0.25">
      <c r="A8087" s="40" t="s">
        <v>2216</v>
      </c>
      <c r="B8087" s="103" t="s">
        <v>658</v>
      </c>
      <c r="C8087" s="40" t="s">
        <v>74</v>
      </c>
      <c r="D8087" s="89" t="s">
        <v>2194</v>
      </c>
      <c r="E8087" s="89"/>
      <c r="F8087" s="89"/>
      <c r="G8087" s="90" t="s">
        <v>197</v>
      </c>
      <c r="H8087" s="89"/>
      <c r="I8087" s="20"/>
    </row>
    <row r="8088" spans="1:9" x14ac:dyDescent="0.25">
      <c r="A8088" s="40" t="s">
        <v>2216</v>
      </c>
      <c r="B8088" s="103" t="s">
        <v>658</v>
      </c>
      <c r="C8088" s="40" t="s">
        <v>74</v>
      </c>
      <c r="D8088" s="89" t="s">
        <v>2195</v>
      </c>
      <c r="E8088" s="89"/>
      <c r="F8088" s="89"/>
      <c r="G8088" s="90" t="s">
        <v>197</v>
      </c>
      <c r="H8088" s="89"/>
      <c r="I8088" s="20"/>
    </row>
    <row r="8089" spans="1:9" x14ac:dyDescent="0.25">
      <c r="A8089" s="40" t="s">
        <v>2216</v>
      </c>
      <c r="B8089" s="103" t="s">
        <v>658</v>
      </c>
      <c r="C8089" s="40" t="s">
        <v>74</v>
      </c>
      <c r="D8089" s="89" t="s">
        <v>2196</v>
      </c>
      <c r="E8089" s="89"/>
      <c r="F8089" s="89"/>
      <c r="G8089" s="90" t="s">
        <v>197</v>
      </c>
      <c r="H8089" s="89"/>
      <c r="I8089" s="20"/>
    </row>
    <row r="8090" spans="1:9" x14ac:dyDescent="0.25">
      <c r="A8090" s="40" t="s">
        <v>2216</v>
      </c>
      <c r="B8090" s="103" t="s">
        <v>658</v>
      </c>
      <c r="C8090" s="40" t="s">
        <v>74</v>
      </c>
      <c r="D8090" s="89" t="s">
        <v>2197</v>
      </c>
      <c r="E8090" s="89"/>
      <c r="F8090" s="89"/>
      <c r="G8090" s="90" t="s">
        <v>197</v>
      </c>
      <c r="H8090" s="89"/>
      <c r="I8090" s="20"/>
    </row>
    <row r="8091" spans="1:9" x14ac:dyDescent="0.25">
      <c r="A8091" s="40" t="s">
        <v>2216</v>
      </c>
      <c r="B8091" s="103" t="s">
        <v>658</v>
      </c>
      <c r="C8091" s="40" t="s">
        <v>74</v>
      </c>
      <c r="D8091" s="89" t="s">
        <v>2198</v>
      </c>
      <c r="E8091" s="89"/>
      <c r="F8091" s="89"/>
      <c r="G8091" s="90" t="s">
        <v>197</v>
      </c>
      <c r="H8091" s="89"/>
      <c r="I8091" s="20"/>
    </row>
    <row r="8092" spans="1:9" x14ac:dyDescent="0.25">
      <c r="A8092" s="40" t="s">
        <v>2216</v>
      </c>
      <c r="B8092" s="103" t="s">
        <v>658</v>
      </c>
      <c r="C8092" s="40" t="s">
        <v>74</v>
      </c>
      <c r="D8092" s="89" t="s">
        <v>2199</v>
      </c>
      <c r="E8092" s="89"/>
      <c r="F8092" s="89"/>
      <c r="G8092" s="90" t="s">
        <v>197</v>
      </c>
      <c r="H8092" s="89"/>
      <c r="I8092" s="20"/>
    </row>
    <row r="8093" spans="1:9" x14ac:dyDescent="0.25">
      <c r="A8093" s="40" t="s">
        <v>2216</v>
      </c>
      <c r="B8093" s="103" t="s">
        <v>658</v>
      </c>
      <c r="C8093" s="40" t="s">
        <v>74</v>
      </c>
      <c r="D8093" s="89" t="s">
        <v>2200</v>
      </c>
      <c r="E8093" s="89"/>
      <c r="F8093" s="89"/>
      <c r="G8093" s="90" t="s">
        <v>197</v>
      </c>
      <c r="H8093" s="89"/>
      <c r="I8093" s="20"/>
    </row>
    <row r="8094" spans="1:9" x14ac:dyDescent="0.25">
      <c r="A8094" s="40" t="s">
        <v>2216</v>
      </c>
      <c r="B8094" s="103" t="s">
        <v>658</v>
      </c>
      <c r="C8094" s="40" t="s">
        <v>74</v>
      </c>
      <c r="D8094" s="89" t="s">
        <v>2192</v>
      </c>
      <c r="E8094" s="89"/>
      <c r="F8094" s="89"/>
      <c r="G8094" s="90" t="s">
        <v>197</v>
      </c>
      <c r="H8094" s="89"/>
      <c r="I8094" s="20"/>
    </row>
    <row r="8095" spans="1:9" x14ac:dyDescent="0.25">
      <c r="A8095" s="40" t="s">
        <v>2216</v>
      </c>
      <c r="B8095" s="103" t="s">
        <v>658</v>
      </c>
      <c r="C8095" s="40" t="s">
        <v>74</v>
      </c>
      <c r="D8095" s="89" t="s">
        <v>2193</v>
      </c>
      <c r="E8095" s="89"/>
      <c r="F8095" s="89"/>
      <c r="G8095" s="90" t="s">
        <v>197</v>
      </c>
      <c r="H8095" s="89"/>
      <c r="I8095" s="20"/>
    </row>
    <row r="8096" spans="1:9" x14ac:dyDescent="0.25">
      <c r="A8096" s="40" t="s">
        <v>2216</v>
      </c>
      <c r="B8096" s="103" t="s">
        <v>658</v>
      </c>
      <c r="C8096" s="40" t="s">
        <v>74</v>
      </c>
      <c r="D8096" s="89" t="s">
        <v>2194</v>
      </c>
      <c r="E8096" s="89"/>
      <c r="F8096" s="89"/>
      <c r="G8096" s="90" t="s">
        <v>197</v>
      </c>
      <c r="H8096" s="89"/>
      <c r="I8096" s="20"/>
    </row>
    <row r="8097" spans="1:9" x14ac:dyDescent="0.25">
      <c r="A8097" s="40" t="s">
        <v>2216</v>
      </c>
      <c r="B8097" s="103" t="s">
        <v>658</v>
      </c>
      <c r="C8097" s="40" t="s">
        <v>74</v>
      </c>
      <c r="D8097" s="89" t="s">
        <v>2201</v>
      </c>
      <c r="E8097" s="89"/>
      <c r="F8097" s="89"/>
      <c r="G8097" s="90" t="s">
        <v>197</v>
      </c>
      <c r="H8097" s="89"/>
      <c r="I8097" s="20"/>
    </row>
    <row r="8098" spans="1:9" x14ac:dyDescent="0.25">
      <c r="A8098" s="40" t="s">
        <v>2216</v>
      </c>
      <c r="B8098" s="103" t="s">
        <v>658</v>
      </c>
      <c r="C8098" s="40" t="s">
        <v>74</v>
      </c>
      <c r="D8098" s="89" t="s">
        <v>2202</v>
      </c>
      <c r="E8098" s="89"/>
      <c r="F8098" s="89"/>
      <c r="G8098" s="90" t="s">
        <v>2222</v>
      </c>
      <c r="H8098" s="89"/>
      <c r="I8098" s="20"/>
    </row>
    <row r="8099" spans="1:9" x14ac:dyDescent="0.25">
      <c r="A8099" s="40" t="s">
        <v>2216</v>
      </c>
      <c r="B8099" s="103" t="s">
        <v>658</v>
      </c>
      <c r="C8099" s="40" t="s">
        <v>74</v>
      </c>
      <c r="D8099" s="89" t="s">
        <v>2203</v>
      </c>
      <c r="E8099" s="89"/>
      <c r="F8099" s="89"/>
      <c r="G8099" s="90" t="s">
        <v>2222</v>
      </c>
      <c r="H8099" s="89"/>
      <c r="I8099" s="20"/>
    </row>
    <row r="8100" spans="1:9" x14ac:dyDescent="0.25">
      <c r="A8100" s="40" t="s">
        <v>2216</v>
      </c>
      <c r="B8100" s="103" t="s">
        <v>658</v>
      </c>
      <c r="C8100" s="40" t="s">
        <v>74</v>
      </c>
      <c r="D8100" s="89" t="s">
        <v>2204</v>
      </c>
      <c r="E8100" s="89"/>
      <c r="F8100" s="89"/>
      <c r="G8100" s="90" t="s">
        <v>197</v>
      </c>
      <c r="H8100" s="89"/>
      <c r="I8100" s="20"/>
    </row>
    <row r="8101" spans="1:9" x14ac:dyDescent="0.25">
      <c r="A8101" s="40" t="s">
        <v>2216</v>
      </c>
      <c r="B8101" s="103" t="s">
        <v>658</v>
      </c>
      <c r="C8101" s="40" t="s">
        <v>74</v>
      </c>
      <c r="D8101" s="89" t="s">
        <v>2205</v>
      </c>
      <c r="E8101" s="89"/>
      <c r="F8101" s="41" t="s">
        <v>2228</v>
      </c>
      <c r="G8101" s="90" t="s">
        <v>2223</v>
      </c>
      <c r="H8101" s="41" t="s">
        <v>101</v>
      </c>
      <c r="I8101" s="20">
        <v>2.5</v>
      </c>
    </row>
    <row r="8102" spans="1:9" x14ac:dyDescent="0.25">
      <c r="A8102" s="40" t="s">
        <v>2216</v>
      </c>
      <c r="B8102" s="103" t="s">
        <v>658</v>
      </c>
      <c r="C8102" s="40" t="s">
        <v>74</v>
      </c>
      <c r="D8102" s="89" t="s">
        <v>2206</v>
      </c>
      <c r="E8102" s="89"/>
      <c r="F8102" s="89"/>
      <c r="G8102" s="90" t="s">
        <v>2224</v>
      </c>
      <c r="H8102" s="89"/>
      <c r="I8102" s="20"/>
    </row>
    <row r="8103" spans="1:9" x14ac:dyDescent="0.25">
      <c r="A8103" s="40" t="s">
        <v>2216</v>
      </c>
      <c r="B8103" s="103" t="s">
        <v>658</v>
      </c>
      <c r="C8103" s="40" t="s">
        <v>74</v>
      </c>
      <c r="D8103" s="89" t="s">
        <v>2207</v>
      </c>
      <c r="E8103" s="89"/>
      <c r="F8103" s="89"/>
      <c r="G8103" s="90" t="s">
        <v>2224</v>
      </c>
      <c r="H8103" s="89"/>
      <c r="I8103" s="20"/>
    </row>
    <row r="8104" spans="1:9" x14ac:dyDescent="0.25">
      <c r="A8104" s="40" t="s">
        <v>2216</v>
      </c>
      <c r="B8104" s="103" t="s">
        <v>658</v>
      </c>
      <c r="C8104" s="40" t="s">
        <v>74</v>
      </c>
      <c r="D8104" s="89" t="s">
        <v>2208</v>
      </c>
      <c r="E8104" s="89"/>
      <c r="F8104" s="89"/>
      <c r="G8104" s="90" t="s">
        <v>197</v>
      </c>
      <c r="H8104" s="89"/>
      <c r="I8104" s="20"/>
    </row>
    <row r="8105" spans="1:9" x14ac:dyDescent="0.25">
      <c r="A8105" s="40" t="s">
        <v>2216</v>
      </c>
      <c r="B8105" s="103" t="s">
        <v>658</v>
      </c>
      <c r="C8105" s="40" t="s">
        <v>74</v>
      </c>
      <c r="D8105" s="89" t="s">
        <v>2209</v>
      </c>
      <c r="E8105" s="89"/>
      <c r="F8105" s="89"/>
      <c r="G8105" s="90" t="s">
        <v>197</v>
      </c>
      <c r="H8105" s="89"/>
      <c r="I8105" s="20"/>
    </row>
    <row r="8106" spans="1:9" x14ac:dyDescent="0.25">
      <c r="A8106" s="40" t="s">
        <v>2216</v>
      </c>
      <c r="B8106" s="103" t="s">
        <v>658</v>
      </c>
      <c r="C8106" s="40" t="s">
        <v>74</v>
      </c>
      <c r="D8106" s="89" t="s">
        <v>2256</v>
      </c>
      <c r="E8106" s="89"/>
      <c r="F8106" s="89"/>
      <c r="G8106" s="90" t="s">
        <v>197</v>
      </c>
      <c r="H8106" s="89"/>
      <c r="I8106" s="20"/>
    </row>
    <row r="8107" spans="1:9" x14ac:dyDescent="0.25">
      <c r="A8107" s="40" t="s">
        <v>2216</v>
      </c>
      <c r="B8107" s="103" t="s">
        <v>658</v>
      </c>
      <c r="C8107" s="40" t="s">
        <v>74</v>
      </c>
      <c r="D8107" s="89" t="s">
        <v>2257</v>
      </c>
      <c r="E8107" s="89"/>
      <c r="F8107" s="89"/>
      <c r="G8107" s="90" t="s">
        <v>197</v>
      </c>
      <c r="H8107" s="89"/>
      <c r="I8107" s="20"/>
    </row>
    <row r="8108" spans="1:9" x14ac:dyDescent="0.25">
      <c r="A8108" s="40" t="s">
        <v>2216</v>
      </c>
      <c r="B8108" s="103" t="s">
        <v>658</v>
      </c>
      <c r="C8108" s="40" t="s">
        <v>74</v>
      </c>
      <c r="D8108" s="89" t="s">
        <v>2258</v>
      </c>
      <c r="E8108" s="89"/>
      <c r="F8108" s="89"/>
      <c r="G8108" s="90" t="s">
        <v>197</v>
      </c>
      <c r="H8108" s="89"/>
      <c r="I8108" s="20"/>
    </row>
    <row r="8109" spans="1:9" x14ac:dyDescent="0.25">
      <c r="A8109" s="40" t="s">
        <v>2216</v>
      </c>
      <c r="B8109" s="103" t="s">
        <v>658</v>
      </c>
      <c r="C8109" s="40" t="s">
        <v>74</v>
      </c>
      <c r="D8109" s="89" t="s">
        <v>2259</v>
      </c>
      <c r="E8109" s="89"/>
      <c r="F8109" s="89"/>
      <c r="G8109" s="90" t="s">
        <v>197</v>
      </c>
      <c r="H8109" s="89"/>
      <c r="I8109" s="20"/>
    </row>
    <row r="8110" spans="1:9" x14ac:dyDescent="0.25">
      <c r="A8110" s="40" t="s">
        <v>2216</v>
      </c>
      <c r="B8110" s="103" t="s">
        <v>658</v>
      </c>
      <c r="C8110" s="40" t="s">
        <v>74</v>
      </c>
      <c r="D8110" s="89" t="s">
        <v>2260</v>
      </c>
      <c r="E8110" s="89"/>
      <c r="F8110" s="89"/>
      <c r="G8110" s="90" t="s">
        <v>197</v>
      </c>
      <c r="H8110" s="89"/>
      <c r="I8110" s="20"/>
    </row>
    <row r="8111" spans="1:9" x14ac:dyDescent="0.25">
      <c r="A8111" s="40" t="s">
        <v>2216</v>
      </c>
      <c r="B8111" s="103" t="s">
        <v>658</v>
      </c>
      <c r="C8111" s="40" t="s">
        <v>74</v>
      </c>
      <c r="D8111" s="89" t="s">
        <v>2261</v>
      </c>
      <c r="E8111" s="89"/>
      <c r="F8111" s="89"/>
      <c r="G8111" s="90" t="s">
        <v>197</v>
      </c>
      <c r="H8111" s="89"/>
      <c r="I8111" s="20"/>
    </row>
    <row r="8112" spans="1:9" x14ac:dyDescent="0.25">
      <c r="A8112" s="40" t="s">
        <v>2216</v>
      </c>
      <c r="B8112" s="103" t="s">
        <v>658</v>
      </c>
      <c r="C8112" s="40" t="s">
        <v>74</v>
      </c>
      <c r="D8112" s="89" t="s">
        <v>2262</v>
      </c>
      <c r="E8112" s="89"/>
      <c r="F8112" s="89"/>
      <c r="G8112" s="90" t="s">
        <v>2224</v>
      </c>
      <c r="H8112" s="89"/>
      <c r="I8112" s="20"/>
    </row>
    <row r="8113" spans="1:9" x14ac:dyDescent="0.25">
      <c r="A8113" s="40" t="s">
        <v>2216</v>
      </c>
      <c r="B8113" s="103" t="s">
        <v>658</v>
      </c>
      <c r="C8113" s="40" t="s">
        <v>74</v>
      </c>
      <c r="D8113" s="89" t="s">
        <v>2263</v>
      </c>
      <c r="E8113" s="89"/>
      <c r="F8113" s="89"/>
      <c r="G8113" s="90" t="s">
        <v>2224</v>
      </c>
      <c r="H8113" s="89"/>
      <c r="I8113" s="20"/>
    </row>
    <row r="8114" spans="1:9" x14ac:dyDescent="0.25">
      <c r="A8114" s="40" t="s">
        <v>2216</v>
      </c>
      <c r="B8114" s="103" t="s">
        <v>658</v>
      </c>
      <c r="C8114" s="40" t="s">
        <v>74</v>
      </c>
      <c r="D8114" s="89" t="s">
        <v>2264</v>
      </c>
      <c r="E8114" s="89"/>
      <c r="F8114" s="89"/>
      <c r="G8114" s="90" t="s">
        <v>197</v>
      </c>
      <c r="H8114" s="89"/>
      <c r="I8114" s="20"/>
    </row>
    <row r="8115" spans="1:9" x14ac:dyDescent="0.25">
      <c r="A8115" s="40" t="s">
        <v>2216</v>
      </c>
      <c r="B8115" s="103" t="s">
        <v>658</v>
      </c>
      <c r="C8115" s="40" t="s">
        <v>74</v>
      </c>
      <c r="D8115" s="89" t="s">
        <v>1335</v>
      </c>
      <c r="E8115" s="89"/>
      <c r="F8115" s="89"/>
      <c r="G8115" s="90" t="s">
        <v>1711</v>
      </c>
      <c r="H8115" s="89"/>
      <c r="I8115" s="20"/>
    </row>
    <row r="8116" spans="1:9" x14ac:dyDescent="0.25">
      <c r="A8116" s="40" t="s">
        <v>2216</v>
      </c>
      <c r="B8116" s="103" t="s">
        <v>658</v>
      </c>
      <c r="C8116" s="40" t="s">
        <v>74</v>
      </c>
      <c r="D8116" s="89" t="s">
        <v>2210</v>
      </c>
      <c r="E8116" s="89"/>
      <c r="F8116" s="89"/>
      <c r="G8116" s="90"/>
      <c r="H8116" s="89"/>
      <c r="I8116" s="20"/>
    </row>
    <row r="8117" spans="1:9" x14ac:dyDescent="0.25">
      <c r="A8117" s="40" t="s">
        <v>2216</v>
      </c>
      <c r="B8117" s="103" t="s">
        <v>658</v>
      </c>
      <c r="C8117" s="40" t="s">
        <v>74</v>
      </c>
      <c r="D8117" s="89" t="s">
        <v>2211</v>
      </c>
      <c r="E8117" s="89"/>
      <c r="F8117" s="89"/>
      <c r="G8117" s="90"/>
      <c r="H8117" s="89"/>
      <c r="I8117" s="20"/>
    </row>
    <row r="8118" spans="1:9" x14ac:dyDescent="0.25">
      <c r="A8118" s="40" t="s">
        <v>2216</v>
      </c>
      <c r="B8118" s="103" t="s">
        <v>658</v>
      </c>
      <c r="C8118" s="40" t="s">
        <v>74</v>
      </c>
      <c r="D8118" s="89" t="s">
        <v>2212</v>
      </c>
      <c r="E8118" s="89"/>
      <c r="F8118" s="89"/>
      <c r="G8118" s="90"/>
      <c r="H8118" s="89"/>
      <c r="I8118" s="20"/>
    </row>
    <row r="8119" spans="1:9" x14ac:dyDescent="0.25">
      <c r="A8119" s="40" t="s">
        <v>2216</v>
      </c>
      <c r="B8119" s="103" t="s">
        <v>658</v>
      </c>
      <c r="C8119" s="40" t="s">
        <v>74</v>
      </c>
      <c r="D8119" s="89" t="s">
        <v>1747</v>
      </c>
      <c r="E8119" s="89"/>
      <c r="F8119" s="89"/>
      <c r="G8119" s="90"/>
      <c r="H8119" s="89"/>
      <c r="I8119" s="20"/>
    </row>
    <row r="8120" spans="1:9" x14ac:dyDescent="0.25">
      <c r="A8120" s="40" t="s">
        <v>2216</v>
      </c>
      <c r="B8120" s="103" t="s">
        <v>658</v>
      </c>
      <c r="C8120" s="40" t="s">
        <v>74</v>
      </c>
      <c r="D8120" s="89" t="s">
        <v>2213</v>
      </c>
      <c r="E8120" s="89"/>
      <c r="F8120" s="89"/>
      <c r="G8120" s="90"/>
      <c r="H8120" s="89"/>
      <c r="I8120" s="20"/>
    </row>
    <row r="8121" spans="1:9" x14ac:dyDescent="0.25">
      <c r="A8121" s="40" t="s">
        <v>2216</v>
      </c>
      <c r="B8121" s="103" t="s">
        <v>658</v>
      </c>
      <c r="C8121" s="40" t="s">
        <v>74</v>
      </c>
      <c r="D8121" s="89" t="s">
        <v>2214</v>
      </c>
      <c r="E8121" s="89"/>
      <c r="F8121" s="89"/>
      <c r="G8121" s="90"/>
      <c r="H8121" s="89"/>
      <c r="I8121" s="20"/>
    </row>
    <row r="8122" spans="1:9" x14ac:dyDescent="0.25">
      <c r="A8122" s="40" t="s">
        <v>2216</v>
      </c>
      <c r="B8122" s="103" t="s">
        <v>658</v>
      </c>
      <c r="C8122" s="40" t="s">
        <v>74</v>
      </c>
      <c r="D8122" s="89" t="s">
        <v>2215</v>
      </c>
      <c r="E8122" s="89"/>
      <c r="F8122" s="89"/>
      <c r="G8122" s="90" t="s">
        <v>2225</v>
      </c>
      <c r="H8122" s="89"/>
      <c r="I8122" s="20"/>
    </row>
    <row r="8123" spans="1:9" x14ac:dyDescent="0.25">
      <c r="A8123" s="40" t="s">
        <v>2216</v>
      </c>
      <c r="B8123" s="103" t="s">
        <v>658</v>
      </c>
      <c r="C8123" s="40" t="s">
        <v>74</v>
      </c>
      <c r="D8123" s="89" t="s">
        <v>2229</v>
      </c>
      <c r="E8123" s="89"/>
      <c r="F8123" s="89"/>
      <c r="G8123" s="90"/>
      <c r="H8123" s="89"/>
      <c r="I8123" s="20"/>
    </row>
    <row r="8124" spans="1:9" x14ac:dyDescent="0.25">
      <c r="A8124" s="40" t="s">
        <v>2216</v>
      </c>
      <c r="B8124" s="103" t="s">
        <v>658</v>
      </c>
      <c r="C8124" s="40" t="s">
        <v>74</v>
      </c>
      <c r="D8124" s="89" t="s">
        <v>2230</v>
      </c>
      <c r="E8124" s="89"/>
      <c r="F8124" s="89"/>
      <c r="G8124" s="90"/>
      <c r="H8124" s="89"/>
      <c r="I8124" s="20"/>
    </row>
    <row r="8125" spans="1:9" x14ac:dyDescent="0.25">
      <c r="A8125" s="40" t="s">
        <v>2216</v>
      </c>
      <c r="B8125" s="103" t="s">
        <v>658</v>
      </c>
      <c r="C8125" s="40" t="s">
        <v>74</v>
      </c>
      <c r="D8125" s="89" t="s">
        <v>2231</v>
      </c>
      <c r="E8125" s="89"/>
      <c r="F8125" s="89"/>
      <c r="G8125" s="90"/>
      <c r="H8125" s="89"/>
      <c r="I8125" s="20"/>
    </row>
    <row r="8126" spans="1:9" x14ac:dyDescent="0.25">
      <c r="A8126" s="40" t="s">
        <v>2216</v>
      </c>
      <c r="B8126" s="103" t="s">
        <v>658</v>
      </c>
      <c r="C8126" s="40" t="s">
        <v>74</v>
      </c>
      <c r="D8126" s="89" t="s">
        <v>2232</v>
      </c>
      <c r="E8126" s="89"/>
      <c r="F8126" s="89"/>
      <c r="G8126" s="90"/>
      <c r="H8126" s="89"/>
      <c r="I8126" s="20"/>
    </row>
    <row r="8127" spans="1:9" x14ac:dyDescent="0.25">
      <c r="A8127" s="40" t="s">
        <v>2216</v>
      </c>
      <c r="B8127" s="103" t="s">
        <v>658</v>
      </c>
      <c r="C8127" s="40" t="s">
        <v>74</v>
      </c>
      <c r="D8127" s="89" t="s">
        <v>2233</v>
      </c>
      <c r="E8127" s="89"/>
      <c r="F8127" s="89"/>
      <c r="G8127" s="90"/>
      <c r="H8127" s="89"/>
      <c r="I8127" s="20"/>
    </row>
    <row r="8128" spans="1:9" x14ac:dyDescent="0.25">
      <c r="A8128" s="40" t="s">
        <v>2216</v>
      </c>
      <c r="B8128" s="103" t="s">
        <v>658</v>
      </c>
      <c r="C8128" s="40" t="s">
        <v>74</v>
      </c>
      <c r="D8128" s="89" t="s">
        <v>2234</v>
      </c>
      <c r="E8128" s="89"/>
      <c r="F8128" s="89"/>
      <c r="G8128" s="90"/>
      <c r="H8128" s="89"/>
      <c r="I8128" s="20"/>
    </row>
    <row r="8129" spans="1:9" x14ac:dyDescent="0.25">
      <c r="A8129" s="40" t="s">
        <v>2216</v>
      </c>
      <c r="B8129" s="103" t="s">
        <v>658</v>
      </c>
      <c r="C8129" s="40" t="s">
        <v>74</v>
      </c>
      <c r="D8129" s="89" t="s">
        <v>2235</v>
      </c>
      <c r="E8129" s="89"/>
      <c r="F8129" s="89"/>
      <c r="G8129" s="90"/>
      <c r="H8129" s="89"/>
      <c r="I8129" s="20"/>
    </row>
    <row r="8130" spans="1:9" x14ac:dyDescent="0.25">
      <c r="A8130" s="40" t="s">
        <v>2216</v>
      </c>
      <c r="B8130" s="103" t="s">
        <v>658</v>
      </c>
      <c r="C8130" s="40" t="s">
        <v>74</v>
      </c>
      <c r="D8130" s="89" t="s">
        <v>2236</v>
      </c>
      <c r="E8130" s="89"/>
      <c r="F8130" s="89"/>
      <c r="G8130" s="90"/>
      <c r="H8130" s="89"/>
      <c r="I8130" s="20"/>
    </row>
    <row r="8131" spans="1:9" x14ac:dyDescent="0.25">
      <c r="A8131" s="40" t="s">
        <v>2216</v>
      </c>
      <c r="B8131" s="103" t="s">
        <v>658</v>
      </c>
      <c r="C8131" s="40" t="s">
        <v>74</v>
      </c>
      <c r="D8131" s="89" t="s">
        <v>2237</v>
      </c>
      <c r="E8131" s="89"/>
      <c r="F8131" s="89"/>
      <c r="G8131" s="90"/>
      <c r="H8131" s="89"/>
      <c r="I8131" s="20"/>
    </row>
    <row r="8132" spans="1:9" x14ac:dyDescent="0.25">
      <c r="A8132" s="40" t="s">
        <v>2216</v>
      </c>
      <c r="B8132" s="103" t="s">
        <v>658</v>
      </c>
      <c r="C8132" s="40" t="s">
        <v>74</v>
      </c>
      <c r="D8132" s="89" t="s">
        <v>2238</v>
      </c>
      <c r="E8132" s="89"/>
      <c r="F8132" s="89"/>
      <c r="G8132" s="90"/>
      <c r="H8132" s="89"/>
      <c r="I8132" s="20"/>
    </row>
    <row r="8133" spans="1:9" x14ac:dyDescent="0.25">
      <c r="A8133" s="40" t="s">
        <v>2216</v>
      </c>
      <c r="B8133" s="103" t="s">
        <v>658</v>
      </c>
      <c r="C8133" s="40" t="s">
        <v>74</v>
      </c>
      <c r="D8133" s="89" t="s">
        <v>2239</v>
      </c>
      <c r="E8133" s="89"/>
      <c r="F8133" s="89"/>
      <c r="G8133" s="90"/>
      <c r="H8133" s="89"/>
      <c r="I8133" s="20"/>
    </row>
    <row r="8134" spans="1:9" x14ac:dyDescent="0.25">
      <c r="A8134" s="40" t="s">
        <v>2216</v>
      </c>
      <c r="B8134" s="103" t="s">
        <v>658</v>
      </c>
      <c r="C8134" s="40" t="s">
        <v>74</v>
      </c>
      <c r="D8134" s="89" t="s">
        <v>2240</v>
      </c>
      <c r="E8134" s="89"/>
      <c r="F8134" s="89"/>
      <c r="G8134" s="90"/>
      <c r="H8134" s="89"/>
      <c r="I8134" s="20"/>
    </row>
    <row r="8135" spans="1:9" x14ac:dyDescent="0.25">
      <c r="A8135" s="40" t="s">
        <v>2216</v>
      </c>
      <c r="B8135" s="103" t="s">
        <v>658</v>
      </c>
      <c r="C8135" s="40" t="s">
        <v>74</v>
      </c>
      <c r="D8135" s="89" t="s">
        <v>2241</v>
      </c>
      <c r="E8135" s="89"/>
      <c r="F8135" s="89"/>
      <c r="G8135" s="90"/>
      <c r="H8135" s="89"/>
      <c r="I8135" s="20"/>
    </row>
    <row r="8136" spans="1:9" x14ac:dyDescent="0.25">
      <c r="A8136" s="40" t="s">
        <v>2216</v>
      </c>
      <c r="B8136" s="103" t="s">
        <v>658</v>
      </c>
      <c r="C8136" s="40" t="s">
        <v>74</v>
      </c>
      <c r="D8136" s="89" t="s">
        <v>2242</v>
      </c>
      <c r="E8136" s="89"/>
      <c r="F8136" s="89"/>
      <c r="G8136" s="90"/>
      <c r="H8136" s="89"/>
      <c r="I8136" s="20"/>
    </row>
    <row r="8137" spans="1:9" x14ac:dyDescent="0.25">
      <c r="A8137" s="40" t="s">
        <v>2216</v>
      </c>
      <c r="B8137" s="103" t="s">
        <v>658</v>
      </c>
      <c r="C8137" s="40" t="s">
        <v>74</v>
      </c>
      <c r="D8137" s="89" t="s">
        <v>2243</v>
      </c>
      <c r="E8137" s="89"/>
      <c r="F8137" s="89"/>
      <c r="G8137" s="90"/>
      <c r="H8137" s="89"/>
      <c r="I8137" s="20"/>
    </row>
    <row r="8138" spans="1:9" x14ac:dyDescent="0.25">
      <c r="A8138" s="40" t="s">
        <v>2216</v>
      </c>
      <c r="B8138" s="103" t="s">
        <v>658</v>
      </c>
      <c r="C8138" s="40" t="s">
        <v>74</v>
      </c>
      <c r="D8138" s="89" t="s">
        <v>2244</v>
      </c>
      <c r="E8138" s="89"/>
      <c r="F8138" s="89"/>
      <c r="G8138" s="90"/>
      <c r="H8138" s="89"/>
      <c r="I8138" s="20"/>
    </row>
    <row r="8139" spans="1:9" x14ac:dyDescent="0.25">
      <c r="A8139" s="40" t="s">
        <v>2216</v>
      </c>
      <c r="B8139" s="103" t="s">
        <v>658</v>
      </c>
      <c r="C8139" s="40" t="s">
        <v>74</v>
      </c>
      <c r="D8139" s="89" t="s">
        <v>2245</v>
      </c>
      <c r="E8139" s="89"/>
      <c r="F8139" s="89"/>
      <c r="G8139" s="90"/>
      <c r="H8139" s="89"/>
      <c r="I8139" s="20"/>
    </row>
    <row r="8140" spans="1:9" x14ac:dyDescent="0.25">
      <c r="A8140" s="40" t="s">
        <v>2216</v>
      </c>
      <c r="B8140" s="103" t="s">
        <v>658</v>
      </c>
      <c r="C8140" s="40" t="s">
        <v>74</v>
      </c>
      <c r="D8140" s="89" t="s">
        <v>2246</v>
      </c>
      <c r="E8140" s="89"/>
      <c r="F8140" s="89"/>
      <c r="G8140" s="90"/>
      <c r="H8140" s="89"/>
      <c r="I8140" s="20"/>
    </row>
    <row r="8141" spans="1:9" x14ac:dyDescent="0.25">
      <c r="A8141" s="40" t="s">
        <v>2216</v>
      </c>
      <c r="B8141" s="103" t="s">
        <v>658</v>
      </c>
      <c r="C8141" s="40" t="s">
        <v>74</v>
      </c>
      <c r="D8141" s="89" t="s">
        <v>2247</v>
      </c>
      <c r="E8141" s="89"/>
      <c r="F8141" s="89"/>
      <c r="G8141" s="90"/>
      <c r="H8141" s="89"/>
      <c r="I8141" s="20"/>
    </row>
    <row r="8142" spans="1:9" x14ac:dyDescent="0.25">
      <c r="A8142" s="40" t="s">
        <v>2216</v>
      </c>
      <c r="B8142" s="103" t="s">
        <v>658</v>
      </c>
      <c r="C8142" s="40" t="s">
        <v>74</v>
      </c>
      <c r="D8142" s="89" t="s">
        <v>2248</v>
      </c>
      <c r="E8142" s="89"/>
      <c r="F8142" s="89"/>
      <c r="G8142" s="90"/>
      <c r="H8142" s="89"/>
      <c r="I8142" s="20"/>
    </row>
    <row r="8143" spans="1:9" x14ac:dyDescent="0.25">
      <c r="A8143" s="40" t="s">
        <v>2216</v>
      </c>
      <c r="B8143" s="103" t="s">
        <v>658</v>
      </c>
      <c r="C8143" s="40" t="s">
        <v>74</v>
      </c>
      <c r="D8143" s="89" t="s">
        <v>2249</v>
      </c>
      <c r="E8143" s="89"/>
      <c r="F8143" s="89"/>
      <c r="G8143" s="90"/>
      <c r="H8143" s="89"/>
      <c r="I8143" s="20"/>
    </row>
    <row r="8144" spans="1:9" x14ac:dyDescent="0.25">
      <c r="A8144" s="40" t="s">
        <v>2216</v>
      </c>
      <c r="B8144" s="103" t="s">
        <v>658</v>
      </c>
      <c r="C8144" s="40" t="s">
        <v>74</v>
      </c>
      <c r="D8144" s="89" t="s">
        <v>2265</v>
      </c>
      <c r="E8144" s="89"/>
      <c r="F8144" s="89"/>
      <c r="G8144" s="90"/>
      <c r="H8144" s="89"/>
      <c r="I8144" s="20"/>
    </row>
    <row r="8145" spans="1:9" x14ac:dyDescent="0.25">
      <c r="A8145" s="40" t="s">
        <v>2216</v>
      </c>
      <c r="B8145" s="103" t="s">
        <v>658</v>
      </c>
      <c r="C8145" s="40" t="s">
        <v>74</v>
      </c>
      <c r="D8145" s="89" t="s">
        <v>2266</v>
      </c>
      <c r="E8145" s="89"/>
      <c r="F8145" s="89"/>
      <c r="G8145" s="90"/>
      <c r="H8145" s="89"/>
      <c r="I8145" s="20"/>
    </row>
    <row r="8146" spans="1:9" x14ac:dyDescent="0.25">
      <c r="A8146" s="40" t="s">
        <v>2216</v>
      </c>
      <c r="B8146" s="103" t="s">
        <v>658</v>
      </c>
      <c r="C8146" s="40" t="s">
        <v>74</v>
      </c>
      <c r="D8146" s="89" t="s">
        <v>2267</v>
      </c>
      <c r="E8146" s="89"/>
      <c r="F8146" s="89"/>
      <c r="G8146" s="90"/>
      <c r="H8146" s="89"/>
      <c r="I8146" s="20"/>
    </row>
    <row r="8147" spans="1:9" x14ac:dyDescent="0.25">
      <c r="A8147" s="40" t="s">
        <v>2216</v>
      </c>
      <c r="B8147" s="103" t="s">
        <v>658</v>
      </c>
      <c r="C8147" s="40" t="s">
        <v>74</v>
      </c>
      <c r="D8147" s="89" t="s">
        <v>2268</v>
      </c>
      <c r="E8147" s="89"/>
      <c r="F8147" s="89"/>
      <c r="G8147" s="90"/>
      <c r="H8147" s="89"/>
      <c r="I8147" s="20"/>
    </row>
    <row r="8148" spans="1:9" x14ac:dyDescent="0.25">
      <c r="A8148" s="40" t="s">
        <v>2216</v>
      </c>
      <c r="B8148" s="103" t="s">
        <v>658</v>
      </c>
      <c r="C8148" s="40" t="s">
        <v>74</v>
      </c>
      <c r="D8148" s="89" t="s">
        <v>2269</v>
      </c>
      <c r="E8148" s="89"/>
      <c r="F8148" s="89"/>
      <c r="G8148" s="90"/>
      <c r="H8148" s="89"/>
      <c r="I8148" s="20"/>
    </row>
    <row r="8149" spans="1:9" x14ac:dyDescent="0.25">
      <c r="A8149" s="40" t="s">
        <v>2216</v>
      </c>
      <c r="B8149" s="103" t="s">
        <v>658</v>
      </c>
      <c r="C8149" s="40" t="s">
        <v>74</v>
      </c>
      <c r="D8149" s="89" t="s">
        <v>2270</v>
      </c>
      <c r="E8149" s="89"/>
      <c r="F8149" s="89"/>
      <c r="G8149" s="90"/>
      <c r="H8149" s="89"/>
      <c r="I8149" s="20"/>
    </row>
    <row r="8150" spans="1:9" x14ac:dyDescent="0.25">
      <c r="A8150" s="40" t="s">
        <v>2216</v>
      </c>
      <c r="B8150" s="103" t="s">
        <v>658</v>
      </c>
      <c r="C8150" s="40" t="s">
        <v>74</v>
      </c>
      <c r="D8150" s="89" t="s">
        <v>2271</v>
      </c>
      <c r="E8150" s="89"/>
      <c r="F8150" s="89"/>
      <c r="G8150" s="90"/>
      <c r="H8150" s="89"/>
      <c r="I8150" s="20"/>
    </row>
    <row r="8151" spans="1:9" x14ac:dyDescent="0.25">
      <c r="A8151" s="40" t="s">
        <v>2216</v>
      </c>
      <c r="B8151" s="103" t="s">
        <v>658</v>
      </c>
      <c r="C8151" s="40" t="s">
        <v>74</v>
      </c>
      <c r="D8151" s="89" t="s">
        <v>2272</v>
      </c>
      <c r="E8151" s="89"/>
      <c r="F8151" s="89"/>
      <c r="G8151" s="90"/>
      <c r="H8151" s="89"/>
      <c r="I8151" s="20"/>
    </row>
    <row r="8152" spans="1:9" x14ac:dyDescent="0.25">
      <c r="A8152" s="40" t="s">
        <v>2216</v>
      </c>
      <c r="B8152" s="103" t="s">
        <v>658</v>
      </c>
      <c r="C8152" s="40" t="s">
        <v>74</v>
      </c>
      <c r="D8152" s="89" t="s">
        <v>2273</v>
      </c>
      <c r="E8152" s="89"/>
      <c r="F8152" s="89"/>
      <c r="G8152" s="90"/>
      <c r="H8152" s="89"/>
      <c r="I8152" s="20"/>
    </row>
    <row r="8153" spans="1:9" x14ac:dyDescent="0.25">
      <c r="A8153" s="40" t="s">
        <v>2216</v>
      </c>
      <c r="B8153" s="103" t="s">
        <v>658</v>
      </c>
      <c r="C8153" s="40" t="s">
        <v>74</v>
      </c>
      <c r="D8153" s="89" t="s">
        <v>2274</v>
      </c>
      <c r="E8153" s="89"/>
      <c r="F8153" s="89"/>
      <c r="G8153" s="90"/>
      <c r="H8153" s="89"/>
      <c r="I8153" s="20"/>
    </row>
    <row r="8154" spans="1:9" x14ac:dyDescent="0.25">
      <c r="A8154" s="40" t="s">
        <v>2216</v>
      </c>
      <c r="B8154" s="103" t="s">
        <v>658</v>
      </c>
      <c r="C8154" s="40" t="s">
        <v>74</v>
      </c>
      <c r="D8154" s="89" t="s">
        <v>2275</v>
      </c>
      <c r="E8154" s="89"/>
      <c r="F8154" s="89"/>
      <c r="G8154" s="90"/>
      <c r="H8154" s="89"/>
      <c r="I8154" s="20"/>
    </row>
    <row r="8155" spans="1:9" x14ac:dyDescent="0.25">
      <c r="A8155" s="40" t="s">
        <v>2216</v>
      </c>
      <c r="B8155" s="103" t="s">
        <v>658</v>
      </c>
      <c r="C8155" s="40" t="s">
        <v>74</v>
      </c>
      <c r="D8155" s="89" t="s">
        <v>2276</v>
      </c>
      <c r="E8155" s="89"/>
      <c r="F8155" s="89"/>
      <c r="G8155" s="90"/>
      <c r="H8155" s="89"/>
      <c r="I8155" s="20"/>
    </row>
    <row r="8156" spans="1:9" x14ac:dyDescent="0.25">
      <c r="A8156" s="40" t="s">
        <v>2216</v>
      </c>
      <c r="B8156" s="103" t="s">
        <v>658</v>
      </c>
      <c r="C8156" s="40" t="s">
        <v>74</v>
      </c>
      <c r="D8156" s="89" t="s">
        <v>2277</v>
      </c>
      <c r="E8156" s="89"/>
      <c r="F8156" s="89"/>
      <c r="G8156" s="90"/>
      <c r="H8156" s="89"/>
      <c r="I8156" s="20"/>
    </row>
    <row r="8157" spans="1:9" x14ac:dyDescent="0.25">
      <c r="A8157" s="40" t="s">
        <v>2216</v>
      </c>
      <c r="B8157" s="103" t="s">
        <v>658</v>
      </c>
      <c r="C8157" s="40" t="s">
        <v>74</v>
      </c>
      <c r="D8157" s="89" t="s">
        <v>2278</v>
      </c>
      <c r="E8157" s="89"/>
      <c r="F8157" s="89"/>
      <c r="G8157" s="90"/>
      <c r="H8157" s="89"/>
      <c r="I8157" s="20"/>
    </row>
    <row r="8158" spans="1:9" x14ac:dyDescent="0.25">
      <c r="A8158" s="40" t="s">
        <v>2216</v>
      </c>
      <c r="B8158" s="103" t="s">
        <v>658</v>
      </c>
      <c r="C8158" s="40" t="s">
        <v>74</v>
      </c>
      <c r="D8158" s="89" t="s">
        <v>2279</v>
      </c>
      <c r="E8158" s="89"/>
      <c r="F8158" s="89"/>
      <c r="G8158" s="90"/>
      <c r="H8158" s="89"/>
      <c r="I8158" s="20"/>
    </row>
    <row r="8159" spans="1:9" x14ac:dyDescent="0.25">
      <c r="A8159" s="40" t="s">
        <v>2216</v>
      </c>
      <c r="B8159" s="103" t="s">
        <v>658</v>
      </c>
      <c r="C8159" s="40" t="s">
        <v>74</v>
      </c>
      <c r="D8159" s="89" t="s">
        <v>2280</v>
      </c>
      <c r="E8159" s="89"/>
      <c r="F8159" s="89"/>
      <c r="G8159" s="90"/>
      <c r="H8159" s="89"/>
      <c r="I8159" s="20"/>
    </row>
    <row r="8160" spans="1:9" x14ac:dyDescent="0.25">
      <c r="A8160" s="40" t="s">
        <v>2216</v>
      </c>
      <c r="B8160" s="103" t="s">
        <v>658</v>
      </c>
      <c r="C8160" s="40" t="s">
        <v>74</v>
      </c>
      <c r="D8160" s="89" t="s">
        <v>2281</v>
      </c>
      <c r="E8160" s="89"/>
      <c r="F8160" s="89"/>
      <c r="G8160" s="90"/>
      <c r="H8160" s="89"/>
      <c r="I8160" s="20"/>
    </row>
    <row r="8161" spans="1:9" x14ac:dyDescent="0.25">
      <c r="A8161" s="40" t="s">
        <v>2216</v>
      </c>
      <c r="B8161" s="103" t="s">
        <v>658</v>
      </c>
      <c r="C8161" s="40" t="s">
        <v>74</v>
      </c>
      <c r="D8161" s="89" t="s">
        <v>2282</v>
      </c>
      <c r="E8161" s="89"/>
      <c r="F8161" s="89"/>
      <c r="G8161" s="90"/>
      <c r="H8161" s="89"/>
      <c r="I8161" s="20"/>
    </row>
    <row r="8162" spans="1:9" x14ac:dyDescent="0.25">
      <c r="A8162" s="40" t="s">
        <v>2216</v>
      </c>
      <c r="B8162" s="103" t="s">
        <v>658</v>
      </c>
      <c r="C8162" s="40" t="s">
        <v>74</v>
      </c>
      <c r="D8162" s="89" t="s">
        <v>2283</v>
      </c>
      <c r="E8162" s="89"/>
      <c r="F8162" s="89"/>
      <c r="G8162" s="90"/>
      <c r="H8162" s="89"/>
      <c r="I8162" s="20"/>
    </row>
    <row r="8163" spans="1:9" x14ac:dyDescent="0.25">
      <c r="A8163" s="103" t="s">
        <v>2216</v>
      </c>
      <c r="B8163" s="103" t="s">
        <v>658</v>
      </c>
      <c r="C8163" s="40" t="s">
        <v>7</v>
      </c>
      <c r="D8163" s="89" t="s">
        <v>2153</v>
      </c>
      <c r="E8163" s="89"/>
      <c r="F8163" s="89"/>
      <c r="G8163" s="90"/>
      <c r="H8163" s="89"/>
      <c r="I8163" s="19"/>
    </row>
    <row r="8164" spans="1:9" x14ac:dyDescent="0.25">
      <c r="A8164" s="103" t="s">
        <v>2216</v>
      </c>
      <c r="B8164" s="103" t="s">
        <v>658</v>
      </c>
      <c r="C8164" s="40" t="s">
        <v>7</v>
      </c>
      <c r="D8164" s="89" t="s">
        <v>2154</v>
      </c>
      <c r="E8164" s="89"/>
      <c r="F8164" s="89"/>
      <c r="G8164" s="90"/>
      <c r="H8164" s="89"/>
      <c r="I8164" s="19"/>
    </row>
    <row r="8165" spans="1:9" x14ac:dyDescent="0.25">
      <c r="A8165" s="103" t="s">
        <v>2216</v>
      </c>
      <c r="B8165" s="103" t="s">
        <v>658</v>
      </c>
      <c r="C8165" s="40" t="s">
        <v>7</v>
      </c>
      <c r="D8165" s="89" t="s">
        <v>2155</v>
      </c>
      <c r="E8165" s="89"/>
      <c r="F8165" s="89"/>
      <c r="G8165" s="90"/>
      <c r="H8165" s="89"/>
      <c r="I8165" s="19"/>
    </row>
    <row r="8166" spans="1:9" x14ac:dyDescent="0.25">
      <c r="A8166" s="103" t="s">
        <v>2216</v>
      </c>
      <c r="B8166" s="103" t="s">
        <v>658</v>
      </c>
      <c r="C8166" s="40" t="s">
        <v>7</v>
      </c>
      <c r="D8166" s="89" t="s">
        <v>2156</v>
      </c>
      <c r="E8166" s="89"/>
      <c r="F8166" s="89"/>
      <c r="G8166" s="90"/>
      <c r="H8166" s="89"/>
      <c r="I8166" s="19"/>
    </row>
    <row r="8167" spans="1:9" x14ac:dyDescent="0.25">
      <c r="A8167" s="103" t="s">
        <v>2216</v>
      </c>
      <c r="B8167" s="103" t="s">
        <v>658</v>
      </c>
      <c r="C8167" s="40" t="s">
        <v>7</v>
      </c>
      <c r="D8167" s="89" t="s">
        <v>2157</v>
      </c>
      <c r="E8167" s="89"/>
      <c r="F8167" s="89"/>
      <c r="G8167" s="90"/>
      <c r="H8167" s="89"/>
      <c r="I8167" s="19"/>
    </row>
    <row r="8168" spans="1:9" x14ac:dyDescent="0.25">
      <c r="A8168" s="103" t="s">
        <v>2216</v>
      </c>
      <c r="B8168" s="103" t="s">
        <v>658</v>
      </c>
      <c r="C8168" s="40" t="s">
        <v>7</v>
      </c>
      <c r="D8168" s="89" t="s">
        <v>2158</v>
      </c>
      <c r="E8168" s="89"/>
      <c r="F8168" s="89"/>
      <c r="G8168" s="90"/>
      <c r="H8168" s="89"/>
      <c r="I8168" s="19"/>
    </row>
    <row r="8169" spans="1:9" x14ac:dyDescent="0.25">
      <c r="A8169" s="103" t="s">
        <v>2216</v>
      </c>
      <c r="B8169" s="103" t="s">
        <v>658</v>
      </c>
      <c r="C8169" s="40" t="s">
        <v>7</v>
      </c>
      <c r="D8169" s="89" t="s">
        <v>2159</v>
      </c>
      <c r="E8169" s="89"/>
      <c r="F8169" s="89"/>
      <c r="G8169" s="90"/>
      <c r="H8169" s="89"/>
      <c r="I8169" s="19"/>
    </row>
    <row r="8170" spans="1:9" x14ac:dyDescent="0.25">
      <c r="A8170" s="103" t="s">
        <v>2216</v>
      </c>
      <c r="B8170" s="103" t="s">
        <v>658</v>
      </c>
      <c r="C8170" s="40" t="s">
        <v>7</v>
      </c>
      <c r="D8170" s="89" t="s">
        <v>2160</v>
      </c>
      <c r="E8170" s="89"/>
      <c r="F8170" s="89"/>
      <c r="G8170" s="90"/>
      <c r="H8170" s="89"/>
      <c r="I8170" s="19"/>
    </row>
    <row r="8171" spans="1:9" x14ac:dyDescent="0.25">
      <c r="A8171" s="103" t="s">
        <v>2216</v>
      </c>
      <c r="B8171" s="103" t="s">
        <v>658</v>
      </c>
      <c r="C8171" s="40" t="s">
        <v>7</v>
      </c>
      <c r="D8171" s="89" t="s">
        <v>2161</v>
      </c>
      <c r="E8171" s="89"/>
      <c r="F8171" s="89"/>
      <c r="G8171" s="90"/>
      <c r="H8171" s="89"/>
      <c r="I8171" s="19"/>
    </row>
    <row r="8172" spans="1:9" x14ac:dyDescent="0.25">
      <c r="A8172" s="103" t="s">
        <v>2216</v>
      </c>
      <c r="B8172" s="103" t="s">
        <v>658</v>
      </c>
      <c r="C8172" s="40" t="s">
        <v>7</v>
      </c>
      <c r="D8172" s="89" t="s">
        <v>2161</v>
      </c>
      <c r="E8172" s="89"/>
      <c r="F8172" s="89"/>
      <c r="G8172" s="90"/>
      <c r="H8172" s="89"/>
      <c r="I8172" s="19"/>
    </row>
    <row r="8173" spans="1:9" x14ac:dyDescent="0.25">
      <c r="A8173" s="103" t="s">
        <v>2216</v>
      </c>
      <c r="B8173" s="103" t="s">
        <v>658</v>
      </c>
      <c r="C8173" s="40" t="s">
        <v>7</v>
      </c>
      <c r="D8173" s="89" t="s">
        <v>2162</v>
      </c>
      <c r="E8173" s="89"/>
      <c r="F8173" s="89"/>
      <c r="G8173" s="90"/>
      <c r="H8173" s="89"/>
      <c r="I8173" s="19"/>
    </row>
    <row r="8174" spans="1:9" x14ac:dyDescent="0.25">
      <c r="A8174" s="103" t="s">
        <v>2216</v>
      </c>
      <c r="B8174" s="103" t="s">
        <v>658</v>
      </c>
      <c r="C8174" s="40" t="s">
        <v>7</v>
      </c>
      <c r="D8174" s="89" t="s">
        <v>2163</v>
      </c>
      <c r="E8174" s="89"/>
      <c r="F8174" s="89"/>
      <c r="G8174" s="90"/>
      <c r="H8174" s="89"/>
      <c r="I8174" s="19"/>
    </row>
    <row r="8175" spans="1:9" x14ac:dyDescent="0.25">
      <c r="A8175" s="103" t="s">
        <v>2216</v>
      </c>
      <c r="B8175" s="103" t="s">
        <v>658</v>
      </c>
      <c r="C8175" s="40" t="s">
        <v>7</v>
      </c>
      <c r="D8175" s="89" t="s">
        <v>2164</v>
      </c>
      <c r="E8175" s="89"/>
      <c r="F8175" s="89"/>
      <c r="G8175" s="90"/>
      <c r="H8175" s="89"/>
      <c r="I8175" s="19"/>
    </row>
    <row r="8176" spans="1:9" x14ac:dyDescent="0.25">
      <c r="A8176" s="103" t="s">
        <v>2216</v>
      </c>
      <c r="B8176" s="103" t="s">
        <v>658</v>
      </c>
      <c r="C8176" s="40" t="s">
        <v>7</v>
      </c>
      <c r="D8176" s="89" t="s">
        <v>2165</v>
      </c>
      <c r="E8176" s="89"/>
      <c r="F8176" s="89"/>
      <c r="G8176" s="90"/>
      <c r="H8176" s="89"/>
      <c r="I8176" s="19"/>
    </row>
    <row r="8177" spans="1:9" x14ac:dyDescent="0.25">
      <c r="A8177" s="103" t="s">
        <v>2216</v>
      </c>
      <c r="B8177" s="103" t="s">
        <v>658</v>
      </c>
      <c r="C8177" s="40" t="s">
        <v>7</v>
      </c>
      <c r="D8177" s="89" t="s">
        <v>2166</v>
      </c>
      <c r="E8177" s="89"/>
      <c r="F8177" s="89"/>
      <c r="G8177" s="90" t="s">
        <v>2217</v>
      </c>
      <c r="H8177" s="89"/>
      <c r="I8177" s="19"/>
    </row>
    <row r="8178" spans="1:9" x14ac:dyDescent="0.25">
      <c r="A8178" s="103" t="s">
        <v>2216</v>
      </c>
      <c r="B8178" s="103" t="s">
        <v>658</v>
      </c>
      <c r="C8178" s="40" t="s">
        <v>7</v>
      </c>
      <c r="D8178" s="89" t="s">
        <v>2167</v>
      </c>
      <c r="E8178" s="89"/>
      <c r="F8178" s="89"/>
      <c r="G8178" s="90"/>
      <c r="H8178" s="89"/>
      <c r="I8178" s="19"/>
    </row>
    <row r="8179" spans="1:9" x14ac:dyDescent="0.25">
      <c r="A8179" s="103" t="s">
        <v>2216</v>
      </c>
      <c r="B8179" s="103" t="s">
        <v>658</v>
      </c>
      <c r="C8179" s="40" t="s">
        <v>7</v>
      </c>
      <c r="D8179" s="89" t="s">
        <v>2168</v>
      </c>
      <c r="E8179" s="89"/>
      <c r="F8179" s="89"/>
      <c r="G8179" s="90"/>
      <c r="H8179" s="89"/>
      <c r="I8179" s="19"/>
    </row>
    <row r="8180" spans="1:9" x14ac:dyDescent="0.25">
      <c r="A8180" s="103" t="s">
        <v>2216</v>
      </c>
      <c r="B8180" s="103" t="s">
        <v>658</v>
      </c>
      <c r="C8180" s="40" t="s">
        <v>7</v>
      </c>
      <c r="D8180" s="89" t="s">
        <v>2169</v>
      </c>
      <c r="E8180" s="89"/>
      <c r="F8180" s="89"/>
      <c r="G8180" s="90" t="s">
        <v>2218</v>
      </c>
      <c r="H8180" s="89"/>
      <c r="I8180" s="19"/>
    </row>
    <row r="8181" spans="1:9" x14ac:dyDescent="0.25">
      <c r="A8181" s="103" t="s">
        <v>2216</v>
      </c>
      <c r="B8181" s="103" t="s">
        <v>658</v>
      </c>
      <c r="C8181" s="40" t="s">
        <v>7</v>
      </c>
      <c r="D8181" s="89" t="s">
        <v>2170</v>
      </c>
      <c r="E8181" s="89"/>
      <c r="F8181" s="89"/>
      <c r="G8181" s="90"/>
      <c r="H8181" s="89"/>
      <c r="I8181" s="19"/>
    </row>
    <row r="8182" spans="1:9" x14ac:dyDescent="0.25">
      <c r="A8182" s="103" t="s">
        <v>2216</v>
      </c>
      <c r="B8182" s="103" t="s">
        <v>658</v>
      </c>
      <c r="C8182" s="40" t="s">
        <v>7</v>
      </c>
      <c r="D8182" s="89" t="s">
        <v>2171</v>
      </c>
      <c r="E8182" s="89"/>
      <c r="F8182" s="89"/>
      <c r="G8182" s="90"/>
      <c r="H8182" s="89"/>
      <c r="I8182" s="19"/>
    </row>
    <row r="8183" spans="1:9" x14ac:dyDescent="0.25">
      <c r="A8183" s="103" t="s">
        <v>2216</v>
      </c>
      <c r="B8183" s="103" t="s">
        <v>658</v>
      </c>
      <c r="C8183" s="40" t="s">
        <v>7</v>
      </c>
      <c r="D8183" s="89" t="s">
        <v>2172</v>
      </c>
      <c r="E8183" s="89"/>
      <c r="F8183" s="89"/>
      <c r="G8183" s="90"/>
      <c r="H8183" s="89"/>
      <c r="I8183" s="19"/>
    </row>
    <row r="8184" spans="1:9" x14ac:dyDescent="0.25">
      <c r="A8184" s="103" t="s">
        <v>2216</v>
      </c>
      <c r="B8184" s="103" t="s">
        <v>658</v>
      </c>
      <c r="C8184" s="40" t="s">
        <v>7</v>
      </c>
      <c r="D8184" s="89" t="s">
        <v>2173</v>
      </c>
      <c r="E8184" s="89"/>
      <c r="F8184" s="89"/>
      <c r="G8184" s="90"/>
      <c r="H8184" s="89"/>
      <c r="I8184" s="19"/>
    </row>
    <row r="8185" spans="1:9" x14ac:dyDescent="0.25">
      <c r="A8185" s="103" t="s">
        <v>2216</v>
      </c>
      <c r="B8185" s="103" t="s">
        <v>658</v>
      </c>
      <c r="C8185" s="40" t="s">
        <v>7</v>
      </c>
      <c r="D8185" s="89" t="s">
        <v>2174</v>
      </c>
      <c r="E8185" s="89"/>
      <c r="F8185" s="89"/>
      <c r="G8185" s="90"/>
      <c r="H8185" s="89"/>
      <c r="I8185" s="19"/>
    </row>
    <row r="8186" spans="1:9" x14ac:dyDescent="0.25">
      <c r="A8186" s="103" t="s">
        <v>2216</v>
      </c>
      <c r="B8186" s="103" t="s">
        <v>658</v>
      </c>
      <c r="C8186" s="40" t="s">
        <v>7</v>
      </c>
      <c r="D8186" s="89" t="s">
        <v>2175</v>
      </c>
      <c r="E8186" s="89"/>
      <c r="F8186" s="89"/>
      <c r="G8186" s="90"/>
      <c r="H8186" s="89"/>
      <c r="I8186" s="19"/>
    </row>
    <row r="8187" spans="1:9" x14ac:dyDescent="0.25">
      <c r="A8187" s="103" t="s">
        <v>2216</v>
      </c>
      <c r="B8187" s="103" t="s">
        <v>658</v>
      </c>
      <c r="C8187" s="40" t="s">
        <v>7</v>
      </c>
      <c r="D8187" s="89" t="s">
        <v>2176</v>
      </c>
      <c r="E8187" s="89"/>
      <c r="F8187" s="89"/>
      <c r="G8187" s="90" t="s">
        <v>2219</v>
      </c>
      <c r="H8187" s="89"/>
      <c r="I8187" s="19"/>
    </row>
    <row r="8188" spans="1:9" x14ac:dyDescent="0.25">
      <c r="A8188" s="103" t="s">
        <v>2216</v>
      </c>
      <c r="B8188" s="103" t="s">
        <v>658</v>
      </c>
      <c r="C8188" s="40" t="s">
        <v>7</v>
      </c>
      <c r="D8188" s="89" t="s">
        <v>2176</v>
      </c>
      <c r="E8188" s="89"/>
      <c r="F8188" s="89"/>
      <c r="G8188" s="90" t="s">
        <v>2220</v>
      </c>
      <c r="H8188" s="89"/>
      <c r="I8188" s="19"/>
    </row>
    <row r="8189" spans="1:9" x14ac:dyDescent="0.25">
      <c r="A8189" s="103" t="s">
        <v>2216</v>
      </c>
      <c r="B8189" s="103" t="s">
        <v>658</v>
      </c>
      <c r="C8189" s="40" t="s">
        <v>7</v>
      </c>
      <c r="D8189" s="89" t="s">
        <v>2177</v>
      </c>
      <c r="E8189" s="89"/>
      <c r="F8189" s="89"/>
      <c r="G8189" s="90" t="s">
        <v>2221</v>
      </c>
      <c r="H8189" s="89"/>
      <c r="I8189" s="19"/>
    </row>
    <row r="8190" spans="1:9" x14ac:dyDescent="0.25">
      <c r="A8190" s="103" t="s">
        <v>2216</v>
      </c>
      <c r="B8190" s="103" t="s">
        <v>658</v>
      </c>
      <c r="C8190" s="40" t="s">
        <v>7</v>
      </c>
      <c r="D8190" s="89" t="s">
        <v>2178</v>
      </c>
      <c r="E8190" s="89"/>
      <c r="F8190" s="89"/>
      <c r="G8190" s="90" t="s">
        <v>197</v>
      </c>
      <c r="H8190" s="89"/>
      <c r="I8190" s="19" t="s">
        <v>1786</v>
      </c>
    </row>
    <row r="8191" spans="1:9" x14ac:dyDescent="0.25">
      <c r="A8191" s="103" t="s">
        <v>2216</v>
      </c>
      <c r="B8191" s="103" t="s">
        <v>658</v>
      </c>
      <c r="C8191" s="40" t="s">
        <v>7</v>
      </c>
      <c r="D8191" s="89" t="s">
        <v>2179</v>
      </c>
      <c r="E8191" s="89"/>
      <c r="F8191" s="89"/>
      <c r="G8191" s="90" t="s">
        <v>197</v>
      </c>
      <c r="H8191" s="89"/>
      <c r="I8191" s="19" t="s">
        <v>1786</v>
      </c>
    </row>
    <row r="8192" spans="1:9" x14ac:dyDescent="0.25">
      <c r="A8192" s="103" t="s">
        <v>2216</v>
      </c>
      <c r="B8192" s="103" t="s">
        <v>658</v>
      </c>
      <c r="C8192" s="40" t="s">
        <v>7</v>
      </c>
      <c r="D8192" s="89" t="s">
        <v>2180</v>
      </c>
      <c r="E8192" s="89"/>
      <c r="F8192" s="89"/>
      <c r="G8192" s="90" t="s">
        <v>197</v>
      </c>
      <c r="H8192" s="89"/>
      <c r="I8192" s="19" t="s">
        <v>1786</v>
      </c>
    </row>
    <row r="8193" spans="1:9" x14ac:dyDescent="0.25">
      <c r="A8193" s="103" t="s">
        <v>2216</v>
      </c>
      <c r="B8193" s="103" t="s">
        <v>658</v>
      </c>
      <c r="C8193" s="40" t="s">
        <v>7</v>
      </c>
      <c r="D8193" s="89" t="s">
        <v>2181</v>
      </c>
      <c r="E8193" s="89"/>
      <c r="F8193" s="89"/>
      <c r="G8193" s="90" t="s">
        <v>197</v>
      </c>
      <c r="H8193" s="89"/>
      <c r="I8193" s="19" t="s">
        <v>1788</v>
      </c>
    </row>
    <row r="8194" spans="1:9" x14ac:dyDescent="0.25">
      <c r="A8194" s="103" t="s">
        <v>2216</v>
      </c>
      <c r="B8194" s="103" t="s">
        <v>658</v>
      </c>
      <c r="C8194" s="40" t="s">
        <v>7</v>
      </c>
      <c r="D8194" s="89" t="s">
        <v>2182</v>
      </c>
      <c r="E8194" s="89"/>
      <c r="F8194" s="89"/>
      <c r="G8194" s="90" t="s">
        <v>197</v>
      </c>
      <c r="H8194" s="89"/>
      <c r="I8194" s="19" t="s">
        <v>1786</v>
      </c>
    </row>
    <row r="8195" spans="1:9" x14ac:dyDescent="0.25">
      <c r="A8195" s="103" t="s">
        <v>2216</v>
      </c>
      <c r="B8195" s="103" t="s">
        <v>658</v>
      </c>
      <c r="C8195" s="40" t="s">
        <v>7</v>
      </c>
      <c r="D8195" s="89" t="s">
        <v>2183</v>
      </c>
      <c r="E8195" s="89"/>
      <c r="F8195" s="89"/>
      <c r="G8195" s="90" t="s">
        <v>197</v>
      </c>
      <c r="H8195" s="89"/>
      <c r="I8195" s="19" t="s">
        <v>1788</v>
      </c>
    </row>
    <row r="8196" spans="1:9" x14ac:dyDescent="0.25">
      <c r="A8196" s="103" t="s">
        <v>2216</v>
      </c>
      <c r="B8196" s="103" t="s">
        <v>658</v>
      </c>
      <c r="C8196" s="40" t="s">
        <v>7</v>
      </c>
      <c r="D8196" s="89" t="s">
        <v>2184</v>
      </c>
      <c r="E8196" s="89"/>
      <c r="F8196" s="89"/>
      <c r="G8196" s="90" t="s">
        <v>197</v>
      </c>
      <c r="H8196" s="89"/>
      <c r="I8196" s="19" t="s">
        <v>2226</v>
      </c>
    </row>
    <row r="8197" spans="1:9" x14ac:dyDescent="0.25">
      <c r="A8197" s="103" t="s">
        <v>2216</v>
      </c>
      <c r="B8197" s="103" t="s">
        <v>658</v>
      </c>
      <c r="C8197" s="40" t="s">
        <v>7</v>
      </c>
      <c r="D8197" s="89" t="s">
        <v>2185</v>
      </c>
      <c r="E8197" s="89"/>
      <c r="F8197" s="89"/>
      <c r="G8197" s="90" t="s">
        <v>197</v>
      </c>
      <c r="H8197" s="89"/>
      <c r="I8197" s="19" t="s">
        <v>1786</v>
      </c>
    </row>
    <row r="8198" spans="1:9" x14ac:dyDescent="0.25">
      <c r="A8198" s="103" t="s">
        <v>2216</v>
      </c>
      <c r="B8198" s="103" t="s">
        <v>658</v>
      </c>
      <c r="C8198" s="40" t="s">
        <v>7</v>
      </c>
      <c r="D8198" s="89" t="s">
        <v>2186</v>
      </c>
      <c r="E8198" s="89"/>
      <c r="F8198" s="89"/>
      <c r="G8198" s="90" t="s">
        <v>197</v>
      </c>
      <c r="H8198" s="89"/>
      <c r="I8198" s="19" t="s">
        <v>1788</v>
      </c>
    </row>
    <row r="8199" spans="1:9" x14ac:dyDescent="0.25">
      <c r="A8199" s="103" t="s">
        <v>2216</v>
      </c>
      <c r="B8199" s="103" t="s">
        <v>658</v>
      </c>
      <c r="C8199" s="40" t="s">
        <v>7</v>
      </c>
      <c r="D8199" s="89" t="s">
        <v>2187</v>
      </c>
      <c r="E8199" s="89"/>
      <c r="F8199" s="89"/>
      <c r="G8199" s="90" t="s">
        <v>197</v>
      </c>
      <c r="H8199" s="89"/>
      <c r="I8199" s="19" t="s">
        <v>1786</v>
      </c>
    </row>
    <row r="8200" spans="1:9" x14ac:dyDescent="0.25">
      <c r="A8200" s="103" t="s">
        <v>2216</v>
      </c>
      <c r="B8200" s="103" t="s">
        <v>658</v>
      </c>
      <c r="C8200" s="40" t="s">
        <v>7</v>
      </c>
      <c r="D8200" s="89" t="s">
        <v>2188</v>
      </c>
      <c r="E8200" s="89"/>
      <c r="F8200" s="89"/>
      <c r="G8200" s="90" t="s">
        <v>197</v>
      </c>
      <c r="H8200" s="89"/>
      <c r="I8200" s="19"/>
    </row>
    <row r="8201" spans="1:9" x14ac:dyDescent="0.25">
      <c r="A8201" s="103" t="s">
        <v>2216</v>
      </c>
      <c r="B8201" s="103" t="s">
        <v>658</v>
      </c>
      <c r="C8201" s="40" t="s">
        <v>7</v>
      </c>
      <c r="D8201" s="89" t="s">
        <v>2189</v>
      </c>
      <c r="E8201" s="89"/>
      <c r="F8201" s="89"/>
      <c r="G8201" s="90" t="s">
        <v>197</v>
      </c>
      <c r="H8201" s="89"/>
      <c r="I8201" s="19" t="s">
        <v>1788</v>
      </c>
    </row>
    <row r="8202" spans="1:9" x14ac:dyDescent="0.25">
      <c r="A8202" s="103" t="s">
        <v>2216</v>
      </c>
      <c r="B8202" s="103" t="s">
        <v>658</v>
      </c>
      <c r="C8202" s="40" t="s">
        <v>7</v>
      </c>
      <c r="D8202" s="89" t="s">
        <v>2190</v>
      </c>
      <c r="E8202" s="89"/>
      <c r="F8202" s="89"/>
      <c r="G8202" s="90" t="s">
        <v>197</v>
      </c>
      <c r="H8202" s="89"/>
      <c r="I8202" s="19" t="s">
        <v>1788</v>
      </c>
    </row>
    <row r="8203" spans="1:9" x14ac:dyDescent="0.25">
      <c r="A8203" s="103" t="s">
        <v>2216</v>
      </c>
      <c r="B8203" s="103" t="s">
        <v>658</v>
      </c>
      <c r="C8203" s="40" t="s">
        <v>7</v>
      </c>
      <c r="D8203" s="89" t="s">
        <v>2191</v>
      </c>
      <c r="E8203" s="89"/>
      <c r="F8203" s="89"/>
      <c r="G8203" s="90" t="s">
        <v>197</v>
      </c>
      <c r="H8203" s="89"/>
      <c r="I8203" s="19" t="s">
        <v>1786</v>
      </c>
    </row>
    <row r="8204" spans="1:9" x14ac:dyDescent="0.25">
      <c r="A8204" s="103" t="s">
        <v>2216</v>
      </c>
      <c r="B8204" s="103" t="s">
        <v>658</v>
      </c>
      <c r="C8204" s="40" t="s">
        <v>7</v>
      </c>
      <c r="D8204" s="89" t="s">
        <v>2192</v>
      </c>
      <c r="E8204" s="89"/>
      <c r="F8204" s="89"/>
      <c r="G8204" s="90" t="s">
        <v>197</v>
      </c>
      <c r="H8204" s="89"/>
      <c r="I8204" s="19" t="s">
        <v>1786</v>
      </c>
    </row>
    <row r="8205" spans="1:9" x14ac:dyDescent="0.25">
      <c r="A8205" s="103" t="s">
        <v>2216</v>
      </c>
      <c r="B8205" s="103" t="s">
        <v>658</v>
      </c>
      <c r="C8205" s="40" t="s">
        <v>7</v>
      </c>
      <c r="D8205" s="89" t="s">
        <v>2193</v>
      </c>
      <c r="E8205" s="89"/>
      <c r="F8205" s="89"/>
      <c r="G8205" s="90" t="s">
        <v>197</v>
      </c>
      <c r="H8205" s="89"/>
      <c r="I8205" s="19" t="s">
        <v>1787</v>
      </c>
    </row>
    <row r="8206" spans="1:9" x14ac:dyDescent="0.25">
      <c r="A8206" s="103" t="s">
        <v>2216</v>
      </c>
      <c r="B8206" s="103" t="s">
        <v>658</v>
      </c>
      <c r="C8206" s="40" t="s">
        <v>7</v>
      </c>
      <c r="D8206" s="89" t="s">
        <v>2194</v>
      </c>
      <c r="E8206" s="89"/>
      <c r="F8206" s="89"/>
      <c r="G8206" s="90" t="s">
        <v>197</v>
      </c>
      <c r="H8206" s="89"/>
      <c r="I8206" s="19" t="s">
        <v>1785</v>
      </c>
    </row>
    <row r="8207" spans="1:9" x14ac:dyDescent="0.25">
      <c r="A8207" s="103" t="s">
        <v>2216</v>
      </c>
      <c r="B8207" s="103" t="s">
        <v>658</v>
      </c>
      <c r="C8207" s="40" t="s">
        <v>7</v>
      </c>
      <c r="D8207" s="89" t="s">
        <v>2195</v>
      </c>
      <c r="E8207" s="89"/>
      <c r="F8207" s="89"/>
      <c r="G8207" s="90" t="s">
        <v>197</v>
      </c>
      <c r="H8207" s="89"/>
      <c r="I8207" s="19"/>
    </row>
    <row r="8208" spans="1:9" x14ac:dyDescent="0.25">
      <c r="A8208" s="103" t="s">
        <v>2216</v>
      </c>
      <c r="B8208" s="103" t="s">
        <v>658</v>
      </c>
      <c r="C8208" s="40" t="s">
        <v>7</v>
      </c>
      <c r="D8208" s="89" t="s">
        <v>2196</v>
      </c>
      <c r="E8208" s="89"/>
      <c r="F8208" s="89"/>
      <c r="G8208" s="90" t="s">
        <v>197</v>
      </c>
      <c r="H8208" s="89"/>
      <c r="I8208" s="19"/>
    </row>
    <row r="8209" spans="1:9" x14ac:dyDescent="0.25">
      <c r="A8209" s="103" t="s">
        <v>2216</v>
      </c>
      <c r="B8209" s="103" t="s">
        <v>658</v>
      </c>
      <c r="C8209" s="40" t="s">
        <v>7</v>
      </c>
      <c r="D8209" s="89" t="s">
        <v>2197</v>
      </c>
      <c r="E8209" s="89"/>
      <c r="F8209" s="89"/>
      <c r="G8209" s="90" t="s">
        <v>197</v>
      </c>
      <c r="H8209" s="89"/>
      <c r="I8209" s="19"/>
    </row>
    <row r="8210" spans="1:9" x14ac:dyDescent="0.25">
      <c r="A8210" s="103" t="s">
        <v>2216</v>
      </c>
      <c r="B8210" s="103" t="s">
        <v>658</v>
      </c>
      <c r="C8210" s="40" t="s">
        <v>7</v>
      </c>
      <c r="D8210" s="89" t="s">
        <v>2198</v>
      </c>
      <c r="E8210" s="89"/>
      <c r="F8210" s="89"/>
      <c r="G8210" s="90" t="s">
        <v>197</v>
      </c>
      <c r="H8210" s="89"/>
      <c r="I8210" s="19"/>
    </row>
    <row r="8211" spans="1:9" x14ac:dyDescent="0.25">
      <c r="A8211" s="103" t="s">
        <v>2216</v>
      </c>
      <c r="B8211" s="103" t="s">
        <v>658</v>
      </c>
      <c r="C8211" s="40" t="s">
        <v>7</v>
      </c>
      <c r="D8211" s="89" t="s">
        <v>2199</v>
      </c>
      <c r="E8211" s="89"/>
      <c r="F8211" s="89"/>
      <c r="G8211" s="90" t="s">
        <v>197</v>
      </c>
      <c r="H8211" s="89"/>
      <c r="I8211" s="19"/>
    </row>
    <row r="8212" spans="1:9" x14ac:dyDescent="0.25">
      <c r="A8212" s="103" t="s">
        <v>2216</v>
      </c>
      <c r="B8212" s="103" t="s">
        <v>658</v>
      </c>
      <c r="C8212" s="40" t="s">
        <v>7</v>
      </c>
      <c r="D8212" s="89" t="s">
        <v>2200</v>
      </c>
      <c r="E8212" s="89"/>
      <c r="F8212" s="89"/>
      <c r="G8212" s="90" t="s">
        <v>197</v>
      </c>
      <c r="H8212" s="89"/>
      <c r="I8212" s="19"/>
    </row>
    <row r="8213" spans="1:9" x14ac:dyDescent="0.25">
      <c r="A8213" s="103" t="s">
        <v>2216</v>
      </c>
      <c r="B8213" s="103" t="s">
        <v>658</v>
      </c>
      <c r="C8213" s="40" t="s">
        <v>7</v>
      </c>
      <c r="D8213" s="89" t="s">
        <v>2192</v>
      </c>
      <c r="E8213" s="89"/>
      <c r="F8213" s="89"/>
      <c r="G8213" s="90" t="s">
        <v>197</v>
      </c>
      <c r="H8213" s="89"/>
      <c r="I8213" s="19" t="s">
        <v>1786</v>
      </c>
    </row>
    <row r="8214" spans="1:9" x14ac:dyDescent="0.25">
      <c r="A8214" s="103" t="s">
        <v>2216</v>
      </c>
      <c r="B8214" s="103" t="s">
        <v>658</v>
      </c>
      <c r="C8214" s="40" t="s">
        <v>7</v>
      </c>
      <c r="D8214" s="89" t="s">
        <v>2193</v>
      </c>
      <c r="E8214" s="89"/>
      <c r="F8214" s="89"/>
      <c r="G8214" s="90" t="s">
        <v>197</v>
      </c>
      <c r="H8214" s="89"/>
      <c r="I8214" s="19" t="s">
        <v>1787</v>
      </c>
    </row>
    <row r="8215" spans="1:9" x14ac:dyDescent="0.25">
      <c r="A8215" s="103" t="s">
        <v>2216</v>
      </c>
      <c r="B8215" s="103" t="s">
        <v>658</v>
      </c>
      <c r="C8215" s="40" t="s">
        <v>7</v>
      </c>
      <c r="D8215" s="89" t="s">
        <v>2194</v>
      </c>
      <c r="E8215" s="89"/>
      <c r="F8215" s="89"/>
      <c r="G8215" s="90" t="s">
        <v>197</v>
      </c>
      <c r="H8215" s="89"/>
      <c r="I8215" s="19" t="s">
        <v>1785</v>
      </c>
    </row>
    <row r="8216" spans="1:9" x14ac:dyDescent="0.25">
      <c r="A8216" s="103" t="s">
        <v>2216</v>
      </c>
      <c r="B8216" s="103" t="s">
        <v>658</v>
      </c>
      <c r="C8216" s="40" t="s">
        <v>7</v>
      </c>
      <c r="D8216" s="89" t="s">
        <v>2201</v>
      </c>
      <c r="E8216" s="89"/>
      <c r="F8216" s="89"/>
      <c r="G8216" s="90" t="s">
        <v>197</v>
      </c>
      <c r="H8216" s="89"/>
      <c r="I8216" s="19" t="s">
        <v>2227</v>
      </c>
    </row>
    <row r="8217" spans="1:9" x14ac:dyDescent="0.25">
      <c r="A8217" s="103" t="s">
        <v>2216</v>
      </c>
      <c r="B8217" s="103" t="s">
        <v>658</v>
      </c>
      <c r="C8217" s="40" t="s">
        <v>7</v>
      </c>
      <c r="D8217" s="89" t="s">
        <v>2202</v>
      </c>
      <c r="E8217" s="89"/>
      <c r="F8217" s="89"/>
      <c r="G8217" s="90" t="s">
        <v>2222</v>
      </c>
      <c r="H8217" s="89"/>
      <c r="I8217" s="19"/>
    </row>
    <row r="8218" spans="1:9" x14ac:dyDescent="0.25">
      <c r="A8218" s="103" t="s">
        <v>2216</v>
      </c>
      <c r="B8218" s="103" t="s">
        <v>658</v>
      </c>
      <c r="C8218" s="40" t="s">
        <v>7</v>
      </c>
      <c r="D8218" s="89" t="s">
        <v>2203</v>
      </c>
      <c r="E8218" s="89"/>
      <c r="F8218" s="89"/>
      <c r="G8218" s="90" t="s">
        <v>2222</v>
      </c>
      <c r="H8218" s="89"/>
      <c r="I8218" s="19"/>
    </row>
    <row r="8219" spans="1:9" x14ac:dyDescent="0.25">
      <c r="A8219" s="103" t="s">
        <v>2216</v>
      </c>
      <c r="B8219" s="103" t="s">
        <v>658</v>
      </c>
      <c r="C8219" s="40" t="s">
        <v>7</v>
      </c>
      <c r="D8219" s="89" t="s">
        <v>2204</v>
      </c>
      <c r="E8219" s="89"/>
      <c r="F8219" s="89"/>
      <c r="G8219" s="90" t="s">
        <v>197</v>
      </c>
      <c r="H8219" s="89"/>
      <c r="I8219" s="19" t="s">
        <v>1788</v>
      </c>
    </row>
    <row r="8220" spans="1:9" x14ac:dyDescent="0.25">
      <c r="A8220" s="103" t="s">
        <v>2216</v>
      </c>
      <c r="B8220" s="103" t="s">
        <v>658</v>
      </c>
      <c r="C8220" s="40" t="s">
        <v>7</v>
      </c>
      <c r="D8220" s="89" t="s">
        <v>2205</v>
      </c>
      <c r="E8220" s="89"/>
      <c r="F8220" s="89"/>
      <c r="G8220" s="90" t="s">
        <v>2223</v>
      </c>
      <c r="H8220" s="41" t="s">
        <v>101</v>
      </c>
      <c r="I8220" s="19">
        <v>2.5</v>
      </c>
    </row>
    <row r="8221" spans="1:9" x14ac:dyDescent="0.25">
      <c r="A8221" s="103" t="s">
        <v>2216</v>
      </c>
      <c r="B8221" s="103" t="s">
        <v>658</v>
      </c>
      <c r="C8221" s="40" t="s">
        <v>7</v>
      </c>
      <c r="D8221" s="89" t="s">
        <v>2206</v>
      </c>
      <c r="E8221" s="89"/>
      <c r="F8221" s="89"/>
      <c r="G8221" s="90" t="s">
        <v>2224</v>
      </c>
      <c r="H8221" s="89"/>
      <c r="I8221" s="19" t="s">
        <v>2045</v>
      </c>
    </row>
    <row r="8222" spans="1:9" x14ac:dyDescent="0.25">
      <c r="A8222" s="103" t="s">
        <v>2216</v>
      </c>
      <c r="B8222" s="103" t="s">
        <v>658</v>
      </c>
      <c r="C8222" s="40" t="s">
        <v>7</v>
      </c>
      <c r="D8222" s="89" t="s">
        <v>2207</v>
      </c>
      <c r="E8222" s="89"/>
      <c r="F8222" s="89"/>
      <c r="G8222" s="90" t="s">
        <v>2224</v>
      </c>
      <c r="H8222" s="89"/>
      <c r="I8222" s="19" t="s">
        <v>1785</v>
      </c>
    </row>
    <row r="8223" spans="1:9" x14ac:dyDescent="0.25">
      <c r="A8223" s="103" t="s">
        <v>2216</v>
      </c>
      <c r="B8223" s="103" t="s">
        <v>658</v>
      </c>
      <c r="C8223" s="40" t="s">
        <v>7</v>
      </c>
      <c r="D8223" s="89" t="s">
        <v>2208</v>
      </c>
      <c r="E8223" s="89"/>
      <c r="F8223" s="89"/>
      <c r="G8223" s="90" t="s">
        <v>197</v>
      </c>
      <c r="H8223" s="89"/>
      <c r="I8223" s="19"/>
    </row>
    <row r="8224" spans="1:9" x14ac:dyDescent="0.25">
      <c r="A8224" s="103" t="s">
        <v>2216</v>
      </c>
      <c r="B8224" s="103" t="s">
        <v>658</v>
      </c>
      <c r="C8224" s="40" t="s">
        <v>7</v>
      </c>
      <c r="D8224" s="89" t="s">
        <v>2209</v>
      </c>
      <c r="E8224" s="89"/>
      <c r="F8224" s="89"/>
      <c r="G8224" s="90" t="s">
        <v>197</v>
      </c>
      <c r="H8224" s="89"/>
      <c r="I8224" s="19"/>
    </row>
    <row r="8225" spans="1:9" x14ac:dyDescent="0.25">
      <c r="A8225" s="103" t="s">
        <v>2216</v>
      </c>
      <c r="B8225" s="103" t="s">
        <v>658</v>
      </c>
      <c r="C8225" s="40" t="s">
        <v>7</v>
      </c>
      <c r="D8225" s="89" t="s">
        <v>2256</v>
      </c>
      <c r="E8225" s="89"/>
      <c r="F8225" s="89"/>
      <c r="G8225" s="90" t="s">
        <v>197</v>
      </c>
      <c r="H8225" s="89"/>
      <c r="I8225" s="19" t="s">
        <v>1786</v>
      </c>
    </row>
    <row r="8226" spans="1:9" x14ac:dyDescent="0.25">
      <c r="A8226" s="103" t="s">
        <v>2216</v>
      </c>
      <c r="B8226" s="103" t="s">
        <v>658</v>
      </c>
      <c r="C8226" s="40" t="s">
        <v>7</v>
      </c>
      <c r="D8226" s="89" t="s">
        <v>2257</v>
      </c>
      <c r="E8226" s="89"/>
      <c r="F8226" s="89"/>
      <c r="G8226" s="90" t="s">
        <v>197</v>
      </c>
      <c r="H8226" s="89"/>
      <c r="I8226" s="19" t="s">
        <v>1787</v>
      </c>
    </row>
    <row r="8227" spans="1:9" x14ac:dyDescent="0.25">
      <c r="A8227" s="103" t="s">
        <v>2216</v>
      </c>
      <c r="B8227" s="103" t="s">
        <v>658</v>
      </c>
      <c r="C8227" s="40" t="s">
        <v>7</v>
      </c>
      <c r="D8227" s="89" t="s">
        <v>2258</v>
      </c>
      <c r="E8227" s="89"/>
      <c r="F8227" s="89"/>
      <c r="G8227" s="90" t="s">
        <v>197</v>
      </c>
      <c r="H8227" s="89"/>
      <c r="I8227" s="19" t="s">
        <v>1786</v>
      </c>
    </row>
    <row r="8228" spans="1:9" x14ac:dyDescent="0.25">
      <c r="A8228" s="103" t="s">
        <v>2216</v>
      </c>
      <c r="B8228" s="103" t="s">
        <v>658</v>
      </c>
      <c r="C8228" s="40" t="s">
        <v>7</v>
      </c>
      <c r="D8228" s="89" t="s">
        <v>2259</v>
      </c>
      <c r="E8228" s="89"/>
      <c r="F8228" s="89"/>
      <c r="G8228" s="90" t="s">
        <v>197</v>
      </c>
      <c r="H8228" s="89"/>
      <c r="I8228" s="19" t="s">
        <v>1788</v>
      </c>
    </row>
    <row r="8229" spans="1:9" x14ac:dyDescent="0.25">
      <c r="A8229" s="103" t="s">
        <v>2216</v>
      </c>
      <c r="B8229" s="103" t="s">
        <v>658</v>
      </c>
      <c r="C8229" s="40" t="s">
        <v>7</v>
      </c>
      <c r="D8229" s="89" t="s">
        <v>2260</v>
      </c>
      <c r="E8229" s="89"/>
      <c r="F8229" s="89"/>
      <c r="G8229" s="90" t="s">
        <v>197</v>
      </c>
      <c r="H8229" s="89"/>
      <c r="I8229" s="19" t="s">
        <v>2045</v>
      </c>
    </row>
    <row r="8230" spans="1:9" x14ac:dyDescent="0.25">
      <c r="A8230" s="103" t="s">
        <v>2216</v>
      </c>
      <c r="B8230" s="103" t="s">
        <v>658</v>
      </c>
      <c r="C8230" s="40" t="s">
        <v>7</v>
      </c>
      <c r="D8230" s="89" t="s">
        <v>2261</v>
      </c>
      <c r="E8230" s="89"/>
      <c r="F8230" s="89"/>
      <c r="G8230" s="90" t="s">
        <v>197</v>
      </c>
      <c r="H8230" s="89"/>
      <c r="I8230" s="19" t="s">
        <v>1787</v>
      </c>
    </row>
    <row r="8231" spans="1:9" x14ac:dyDescent="0.25">
      <c r="A8231" s="103" t="s">
        <v>2216</v>
      </c>
      <c r="B8231" s="103" t="s">
        <v>658</v>
      </c>
      <c r="C8231" s="40" t="s">
        <v>7</v>
      </c>
      <c r="D8231" s="89" t="s">
        <v>2262</v>
      </c>
      <c r="E8231" s="89"/>
      <c r="F8231" s="89"/>
      <c r="G8231" s="90" t="s">
        <v>2224</v>
      </c>
      <c r="H8231" s="89"/>
      <c r="I8231" s="19" t="s">
        <v>2292</v>
      </c>
    </row>
    <row r="8232" spans="1:9" x14ac:dyDescent="0.25">
      <c r="A8232" s="103" t="s">
        <v>2216</v>
      </c>
      <c r="B8232" s="103" t="s">
        <v>658</v>
      </c>
      <c r="C8232" s="40" t="s">
        <v>7</v>
      </c>
      <c r="D8232" s="89" t="s">
        <v>2263</v>
      </c>
      <c r="E8232" s="89"/>
      <c r="F8232" s="89"/>
      <c r="G8232" s="90" t="s">
        <v>2224</v>
      </c>
      <c r="H8232" s="89"/>
      <c r="I8232" s="19" t="s">
        <v>1785</v>
      </c>
    </row>
    <row r="8233" spans="1:9" x14ac:dyDescent="0.25">
      <c r="A8233" s="103" t="s">
        <v>2216</v>
      </c>
      <c r="B8233" s="103" t="s">
        <v>658</v>
      </c>
      <c r="C8233" s="40" t="s">
        <v>7</v>
      </c>
      <c r="D8233" s="89" t="s">
        <v>2264</v>
      </c>
      <c r="E8233" s="89"/>
      <c r="F8233" s="89"/>
      <c r="G8233" s="90" t="s">
        <v>197</v>
      </c>
      <c r="H8233" s="89"/>
      <c r="I8233" s="19" t="s">
        <v>1788</v>
      </c>
    </row>
    <row r="8234" spans="1:9" x14ac:dyDescent="0.25">
      <c r="A8234" s="103" t="s">
        <v>2216</v>
      </c>
      <c r="B8234" s="103" t="s">
        <v>658</v>
      </c>
      <c r="C8234" s="40" t="s">
        <v>7</v>
      </c>
      <c r="D8234" s="89" t="s">
        <v>2284</v>
      </c>
      <c r="E8234" s="89"/>
      <c r="F8234" s="41" t="s">
        <v>2296</v>
      </c>
      <c r="G8234" s="90" t="s">
        <v>2290</v>
      </c>
      <c r="H8234" s="89"/>
      <c r="I8234" s="19"/>
    </row>
    <row r="8235" spans="1:9" x14ac:dyDescent="0.25">
      <c r="A8235" s="103" t="s">
        <v>2216</v>
      </c>
      <c r="B8235" s="103" t="s">
        <v>658</v>
      </c>
      <c r="C8235" s="40" t="s">
        <v>7</v>
      </c>
      <c r="D8235" s="89" t="s">
        <v>2285</v>
      </c>
      <c r="E8235" s="89"/>
      <c r="F8235" s="41" t="s">
        <v>2296</v>
      </c>
      <c r="G8235" s="90" t="s">
        <v>2290</v>
      </c>
      <c r="H8235" s="41" t="s">
        <v>101</v>
      </c>
      <c r="I8235" s="19">
        <v>22</v>
      </c>
    </row>
    <row r="8236" spans="1:9" x14ac:dyDescent="0.25">
      <c r="A8236" s="103" t="s">
        <v>2216</v>
      </c>
      <c r="B8236" s="103" t="s">
        <v>658</v>
      </c>
      <c r="C8236" s="40" t="s">
        <v>7</v>
      </c>
      <c r="D8236" s="89" t="s">
        <v>1911</v>
      </c>
      <c r="E8236" s="89"/>
      <c r="F8236" s="41" t="s">
        <v>2296</v>
      </c>
      <c r="G8236" s="90" t="s">
        <v>2290</v>
      </c>
      <c r="H8236" s="41" t="s">
        <v>101</v>
      </c>
      <c r="I8236" s="19">
        <v>100</v>
      </c>
    </row>
    <row r="8237" spans="1:9" x14ac:dyDescent="0.25">
      <c r="A8237" s="103" t="s">
        <v>2216</v>
      </c>
      <c r="B8237" s="103" t="s">
        <v>658</v>
      </c>
      <c r="C8237" s="40" t="s">
        <v>7</v>
      </c>
      <c r="D8237" s="89" t="s">
        <v>2286</v>
      </c>
      <c r="E8237" s="89"/>
      <c r="F8237" s="41" t="s">
        <v>2296</v>
      </c>
      <c r="G8237" s="90" t="s">
        <v>2291</v>
      </c>
      <c r="H8237" s="41" t="s">
        <v>101</v>
      </c>
      <c r="I8237" s="19">
        <v>20</v>
      </c>
    </row>
    <row r="8238" spans="1:9" x14ac:dyDescent="0.25">
      <c r="A8238" s="103" t="s">
        <v>2216</v>
      </c>
      <c r="B8238" s="103" t="s">
        <v>658</v>
      </c>
      <c r="C8238" s="40" t="s">
        <v>7</v>
      </c>
      <c r="D8238" s="89" t="s">
        <v>2287</v>
      </c>
      <c r="E8238" s="89"/>
      <c r="F8238" s="41" t="s">
        <v>2296</v>
      </c>
      <c r="G8238" s="90" t="s">
        <v>2290</v>
      </c>
      <c r="H8238" s="41" t="s">
        <v>101</v>
      </c>
      <c r="I8238" s="19">
        <v>20</v>
      </c>
    </row>
    <row r="8239" spans="1:9" x14ac:dyDescent="0.25">
      <c r="A8239" s="103" t="s">
        <v>2216</v>
      </c>
      <c r="B8239" s="103" t="s">
        <v>658</v>
      </c>
      <c r="C8239" s="40" t="s">
        <v>7</v>
      </c>
      <c r="D8239" s="89" t="s">
        <v>2288</v>
      </c>
      <c r="E8239" s="89"/>
      <c r="F8239" s="41" t="s">
        <v>2296</v>
      </c>
      <c r="G8239" s="90" t="s">
        <v>2290</v>
      </c>
      <c r="H8239" s="41" t="s">
        <v>101</v>
      </c>
      <c r="I8239" s="19">
        <v>20</v>
      </c>
    </row>
    <row r="8240" spans="1:9" x14ac:dyDescent="0.25">
      <c r="A8240" s="103" t="s">
        <v>2216</v>
      </c>
      <c r="B8240" s="103" t="s">
        <v>658</v>
      </c>
      <c r="C8240" s="40" t="s">
        <v>7</v>
      </c>
      <c r="D8240" s="89" t="s">
        <v>2289</v>
      </c>
      <c r="E8240" s="89"/>
      <c r="F8240" s="41" t="s">
        <v>2296</v>
      </c>
      <c r="G8240" s="90" t="s">
        <v>2290</v>
      </c>
      <c r="H8240" s="41" t="s">
        <v>101</v>
      </c>
      <c r="I8240" s="19">
        <v>64</v>
      </c>
    </row>
    <row r="8241" spans="1:9" x14ac:dyDescent="0.25">
      <c r="A8241" s="103" t="s">
        <v>2216</v>
      </c>
      <c r="B8241" s="103" t="s">
        <v>658</v>
      </c>
      <c r="C8241" s="40" t="s">
        <v>7</v>
      </c>
      <c r="D8241" s="89" t="s">
        <v>1335</v>
      </c>
      <c r="E8241" s="89"/>
      <c r="F8241" s="89"/>
      <c r="G8241" s="90" t="s">
        <v>1711</v>
      </c>
      <c r="H8241" s="89"/>
      <c r="I8241" s="19"/>
    </row>
    <row r="8242" spans="1:9" x14ac:dyDescent="0.25">
      <c r="A8242" s="103" t="s">
        <v>2216</v>
      </c>
      <c r="B8242" s="103" t="s">
        <v>658</v>
      </c>
      <c r="C8242" s="40" t="s">
        <v>7</v>
      </c>
      <c r="D8242" s="89" t="s">
        <v>2210</v>
      </c>
      <c r="E8242" s="89"/>
      <c r="F8242" s="89"/>
      <c r="G8242" s="90"/>
      <c r="H8242" s="89"/>
      <c r="I8242" s="19"/>
    </row>
    <row r="8243" spans="1:9" x14ac:dyDescent="0.25">
      <c r="A8243" s="103" t="s">
        <v>2216</v>
      </c>
      <c r="B8243" s="103" t="s">
        <v>658</v>
      </c>
      <c r="C8243" s="40" t="s">
        <v>7</v>
      </c>
      <c r="D8243" s="89" t="s">
        <v>2211</v>
      </c>
      <c r="E8243" s="89"/>
      <c r="F8243" s="89"/>
      <c r="G8243" s="90"/>
      <c r="H8243" s="89"/>
      <c r="I8243" s="19"/>
    </row>
    <row r="8244" spans="1:9" x14ac:dyDescent="0.25">
      <c r="A8244" s="103" t="s">
        <v>2216</v>
      </c>
      <c r="B8244" s="103" t="s">
        <v>658</v>
      </c>
      <c r="C8244" s="40" t="s">
        <v>7</v>
      </c>
      <c r="D8244" s="89" t="s">
        <v>2212</v>
      </c>
      <c r="E8244" s="89"/>
      <c r="F8244" s="89"/>
      <c r="G8244" s="90"/>
      <c r="H8244" s="89"/>
      <c r="I8244" s="19"/>
    </row>
    <row r="8245" spans="1:9" x14ac:dyDescent="0.25">
      <c r="A8245" s="103" t="s">
        <v>2216</v>
      </c>
      <c r="B8245" s="103" t="s">
        <v>658</v>
      </c>
      <c r="C8245" s="40" t="s">
        <v>7</v>
      </c>
      <c r="D8245" s="89" t="s">
        <v>1747</v>
      </c>
      <c r="E8245" s="89"/>
      <c r="F8245" s="89"/>
      <c r="G8245" s="90"/>
      <c r="H8245" s="89"/>
      <c r="I8245" s="19"/>
    </row>
    <row r="8246" spans="1:9" x14ac:dyDescent="0.25">
      <c r="A8246" s="103" t="s">
        <v>2216</v>
      </c>
      <c r="B8246" s="103" t="s">
        <v>658</v>
      </c>
      <c r="C8246" s="40" t="s">
        <v>7</v>
      </c>
      <c r="D8246" s="89" t="s">
        <v>2213</v>
      </c>
      <c r="E8246" s="89"/>
      <c r="F8246" s="89"/>
      <c r="G8246" s="90"/>
      <c r="H8246" s="89"/>
      <c r="I8246" s="19"/>
    </row>
    <row r="8247" spans="1:9" x14ac:dyDescent="0.25">
      <c r="A8247" s="103" t="s">
        <v>2216</v>
      </c>
      <c r="B8247" s="103" t="s">
        <v>658</v>
      </c>
      <c r="C8247" s="40" t="s">
        <v>7</v>
      </c>
      <c r="D8247" s="89" t="s">
        <v>2214</v>
      </c>
      <c r="E8247" s="89"/>
      <c r="F8247" s="89"/>
      <c r="G8247" s="90"/>
      <c r="H8247" s="89"/>
      <c r="I8247" s="19"/>
    </row>
    <row r="8248" spans="1:9" x14ac:dyDescent="0.25">
      <c r="A8248" s="103" t="s">
        <v>2216</v>
      </c>
      <c r="B8248" s="103" t="s">
        <v>658</v>
      </c>
      <c r="C8248" s="40" t="s">
        <v>7</v>
      </c>
      <c r="D8248" s="89" t="s">
        <v>2215</v>
      </c>
      <c r="E8248" s="89"/>
      <c r="F8248" s="89"/>
      <c r="G8248" s="90" t="s">
        <v>2225</v>
      </c>
      <c r="H8248" s="89"/>
      <c r="I8248" s="19" t="s">
        <v>2293</v>
      </c>
    </row>
    <row r="8249" spans="1:9" x14ac:dyDescent="0.25">
      <c r="A8249" s="103" t="s">
        <v>2216</v>
      </c>
      <c r="B8249" s="103" t="s">
        <v>658</v>
      </c>
      <c r="C8249" s="40" t="s">
        <v>7</v>
      </c>
      <c r="D8249" s="89" t="s">
        <v>2229</v>
      </c>
      <c r="E8249" s="89"/>
      <c r="F8249" s="89"/>
      <c r="G8249" s="90"/>
      <c r="H8249" s="89"/>
      <c r="I8249" s="19"/>
    </row>
    <row r="8250" spans="1:9" x14ac:dyDescent="0.25">
      <c r="A8250" s="103" t="s">
        <v>2216</v>
      </c>
      <c r="B8250" s="103" t="s">
        <v>658</v>
      </c>
      <c r="C8250" s="40" t="s">
        <v>7</v>
      </c>
      <c r="D8250" s="89" t="s">
        <v>2230</v>
      </c>
      <c r="E8250" s="89"/>
      <c r="F8250" s="89"/>
      <c r="G8250" s="90"/>
      <c r="H8250" s="89"/>
      <c r="I8250" s="19"/>
    </row>
    <row r="8251" spans="1:9" x14ac:dyDescent="0.25">
      <c r="A8251" s="103" t="s">
        <v>2216</v>
      </c>
      <c r="B8251" s="103" t="s">
        <v>658</v>
      </c>
      <c r="C8251" s="40" t="s">
        <v>7</v>
      </c>
      <c r="D8251" s="89" t="s">
        <v>2231</v>
      </c>
      <c r="E8251" s="89"/>
      <c r="F8251" s="89"/>
      <c r="G8251" s="90"/>
      <c r="H8251" s="89"/>
      <c r="I8251" s="19"/>
    </row>
    <row r="8252" spans="1:9" x14ac:dyDescent="0.25">
      <c r="A8252" s="103" t="s">
        <v>2216</v>
      </c>
      <c r="B8252" s="103" t="s">
        <v>658</v>
      </c>
      <c r="C8252" s="40" t="s">
        <v>7</v>
      </c>
      <c r="D8252" s="89" t="s">
        <v>2232</v>
      </c>
      <c r="E8252" s="89"/>
      <c r="F8252" s="89"/>
      <c r="G8252" s="90"/>
      <c r="H8252" s="89"/>
      <c r="I8252" s="19" t="s">
        <v>2250</v>
      </c>
    </row>
    <row r="8253" spans="1:9" x14ac:dyDescent="0.25">
      <c r="A8253" s="103" t="s">
        <v>2216</v>
      </c>
      <c r="B8253" s="103" t="s">
        <v>658</v>
      </c>
      <c r="C8253" s="40" t="s">
        <v>7</v>
      </c>
      <c r="D8253" s="89" t="s">
        <v>2233</v>
      </c>
      <c r="E8253" s="89"/>
      <c r="F8253" s="89"/>
      <c r="G8253" s="90"/>
      <c r="H8253" s="89"/>
      <c r="I8253" s="19" t="s">
        <v>2251</v>
      </c>
    </row>
    <row r="8254" spans="1:9" x14ac:dyDescent="0.25">
      <c r="A8254" s="103" t="s">
        <v>2216</v>
      </c>
      <c r="B8254" s="103" t="s">
        <v>658</v>
      </c>
      <c r="C8254" s="40" t="s">
        <v>7</v>
      </c>
      <c r="D8254" s="89" t="s">
        <v>2234</v>
      </c>
      <c r="E8254" s="89"/>
      <c r="F8254" s="89"/>
      <c r="G8254" s="90"/>
      <c r="H8254" s="89"/>
      <c r="I8254" s="19"/>
    </row>
    <row r="8255" spans="1:9" x14ac:dyDescent="0.25">
      <c r="A8255" s="103" t="s">
        <v>2216</v>
      </c>
      <c r="B8255" s="103" t="s">
        <v>658</v>
      </c>
      <c r="C8255" s="40" t="s">
        <v>7</v>
      </c>
      <c r="D8255" s="89" t="s">
        <v>2235</v>
      </c>
      <c r="E8255" s="89"/>
      <c r="F8255" s="89"/>
      <c r="G8255" s="90"/>
      <c r="H8255" s="89"/>
      <c r="I8255" s="19" t="s">
        <v>2251</v>
      </c>
    </row>
    <row r="8256" spans="1:9" x14ac:dyDescent="0.25">
      <c r="A8256" s="103" t="s">
        <v>2216</v>
      </c>
      <c r="B8256" s="103" t="s">
        <v>658</v>
      </c>
      <c r="C8256" s="40" t="s">
        <v>7</v>
      </c>
      <c r="D8256" s="89" t="s">
        <v>2236</v>
      </c>
      <c r="E8256" s="89"/>
      <c r="F8256" s="89"/>
      <c r="G8256" s="90"/>
      <c r="H8256" s="89"/>
      <c r="I8256" s="19"/>
    </row>
    <row r="8257" spans="1:9" x14ac:dyDescent="0.25">
      <c r="A8257" s="103" t="s">
        <v>2216</v>
      </c>
      <c r="B8257" s="103" t="s">
        <v>658</v>
      </c>
      <c r="C8257" s="40" t="s">
        <v>7</v>
      </c>
      <c r="D8257" s="89" t="s">
        <v>2237</v>
      </c>
      <c r="E8257" s="89"/>
      <c r="F8257" s="89"/>
      <c r="G8257" s="90"/>
      <c r="H8257" s="89"/>
      <c r="I8257" s="19"/>
    </row>
    <row r="8258" spans="1:9" x14ac:dyDescent="0.25">
      <c r="A8258" s="103" t="s">
        <v>2216</v>
      </c>
      <c r="B8258" s="103" t="s">
        <v>658</v>
      </c>
      <c r="C8258" s="40" t="s">
        <v>7</v>
      </c>
      <c r="D8258" s="89" t="s">
        <v>2238</v>
      </c>
      <c r="E8258" s="89"/>
      <c r="F8258" s="89"/>
      <c r="G8258" s="90"/>
      <c r="H8258" s="89"/>
      <c r="I8258" s="19"/>
    </row>
    <row r="8259" spans="1:9" x14ac:dyDescent="0.25">
      <c r="A8259" s="103" t="s">
        <v>2216</v>
      </c>
      <c r="B8259" s="103" t="s">
        <v>658</v>
      </c>
      <c r="C8259" s="40" t="s">
        <v>7</v>
      </c>
      <c r="D8259" s="89" t="s">
        <v>2239</v>
      </c>
      <c r="E8259" s="89"/>
      <c r="F8259" s="89"/>
      <c r="G8259" s="90"/>
      <c r="H8259" s="89"/>
      <c r="I8259" s="19" t="s">
        <v>2252</v>
      </c>
    </row>
    <row r="8260" spans="1:9" x14ac:dyDescent="0.25">
      <c r="A8260" s="103" t="s">
        <v>2216</v>
      </c>
      <c r="B8260" s="103" t="s">
        <v>658</v>
      </c>
      <c r="C8260" s="40" t="s">
        <v>7</v>
      </c>
      <c r="D8260" s="89" t="s">
        <v>2240</v>
      </c>
      <c r="E8260" s="89"/>
      <c r="F8260" s="89"/>
      <c r="G8260" s="90"/>
      <c r="H8260" s="89"/>
      <c r="I8260" s="19"/>
    </row>
    <row r="8261" spans="1:9" x14ac:dyDescent="0.25">
      <c r="A8261" s="103" t="s">
        <v>2216</v>
      </c>
      <c r="B8261" s="103" t="s">
        <v>658</v>
      </c>
      <c r="C8261" s="40" t="s">
        <v>7</v>
      </c>
      <c r="D8261" s="89" t="s">
        <v>2241</v>
      </c>
      <c r="E8261" s="89"/>
      <c r="F8261" s="89"/>
      <c r="G8261" s="90"/>
      <c r="H8261" s="89"/>
      <c r="I8261" s="19" t="s">
        <v>2253</v>
      </c>
    </row>
    <row r="8262" spans="1:9" x14ac:dyDescent="0.25">
      <c r="A8262" s="103" t="s">
        <v>2216</v>
      </c>
      <c r="B8262" s="103" t="s">
        <v>658</v>
      </c>
      <c r="C8262" s="40" t="s">
        <v>7</v>
      </c>
      <c r="D8262" s="89" t="s">
        <v>2242</v>
      </c>
      <c r="E8262" s="89"/>
      <c r="F8262" s="89"/>
      <c r="G8262" s="90"/>
      <c r="H8262" s="89"/>
      <c r="I8262" s="19"/>
    </row>
    <row r="8263" spans="1:9" x14ac:dyDescent="0.25">
      <c r="A8263" s="103" t="s">
        <v>2216</v>
      </c>
      <c r="B8263" s="103" t="s">
        <v>658</v>
      </c>
      <c r="C8263" s="40" t="s">
        <v>7</v>
      </c>
      <c r="D8263" s="89" t="s">
        <v>2243</v>
      </c>
      <c r="E8263" s="89"/>
      <c r="F8263" s="89"/>
      <c r="G8263" s="90"/>
      <c r="H8263" s="89"/>
      <c r="I8263" s="19"/>
    </row>
    <row r="8264" spans="1:9" x14ac:dyDescent="0.25">
      <c r="A8264" s="103" t="s">
        <v>2216</v>
      </c>
      <c r="B8264" s="103" t="s">
        <v>658</v>
      </c>
      <c r="C8264" s="40" t="s">
        <v>7</v>
      </c>
      <c r="D8264" s="89" t="s">
        <v>2244</v>
      </c>
      <c r="E8264" s="89"/>
      <c r="F8264" s="89"/>
      <c r="G8264" s="90"/>
      <c r="H8264" s="89"/>
      <c r="I8264" s="19"/>
    </row>
    <row r="8265" spans="1:9" x14ac:dyDescent="0.25">
      <c r="A8265" s="103" t="s">
        <v>2216</v>
      </c>
      <c r="B8265" s="103" t="s">
        <v>658</v>
      </c>
      <c r="C8265" s="40" t="s">
        <v>7</v>
      </c>
      <c r="D8265" s="89" t="s">
        <v>2245</v>
      </c>
      <c r="E8265" s="89"/>
      <c r="F8265" s="89"/>
      <c r="G8265" s="90"/>
      <c r="H8265" s="89"/>
      <c r="I8265" s="19" t="s">
        <v>2254</v>
      </c>
    </row>
    <row r="8266" spans="1:9" x14ac:dyDescent="0.25">
      <c r="A8266" s="103" t="s">
        <v>2216</v>
      </c>
      <c r="B8266" s="103" t="s">
        <v>658</v>
      </c>
      <c r="C8266" s="40" t="s">
        <v>7</v>
      </c>
      <c r="D8266" s="89" t="s">
        <v>2246</v>
      </c>
      <c r="E8266" s="89"/>
      <c r="F8266" s="89"/>
      <c r="G8266" s="90"/>
      <c r="H8266" s="89"/>
      <c r="I8266" s="19"/>
    </row>
    <row r="8267" spans="1:9" x14ac:dyDescent="0.25">
      <c r="A8267" s="103" t="s">
        <v>2216</v>
      </c>
      <c r="B8267" s="103" t="s">
        <v>658</v>
      </c>
      <c r="C8267" s="40" t="s">
        <v>7</v>
      </c>
      <c r="D8267" s="89" t="s">
        <v>2247</v>
      </c>
      <c r="E8267" s="89"/>
      <c r="F8267" s="89"/>
      <c r="G8267" s="90"/>
      <c r="H8267" s="89"/>
      <c r="I8267" s="19"/>
    </row>
    <row r="8268" spans="1:9" x14ac:dyDescent="0.25">
      <c r="A8268" s="103" t="s">
        <v>2216</v>
      </c>
      <c r="B8268" s="103" t="s">
        <v>658</v>
      </c>
      <c r="C8268" s="40" t="s">
        <v>7</v>
      </c>
      <c r="D8268" s="89" t="s">
        <v>2248</v>
      </c>
      <c r="E8268" s="89"/>
      <c r="F8268" s="89"/>
      <c r="G8268" s="90"/>
      <c r="H8268" s="89"/>
      <c r="I8268" s="19" t="s">
        <v>2255</v>
      </c>
    </row>
    <row r="8269" spans="1:9" x14ac:dyDescent="0.25">
      <c r="A8269" s="103" t="s">
        <v>2216</v>
      </c>
      <c r="B8269" s="103" t="s">
        <v>658</v>
      </c>
      <c r="C8269" s="40" t="s">
        <v>7</v>
      </c>
      <c r="D8269" s="89" t="s">
        <v>2249</v>
      </c>
      <c r="E8269" s="89"/>
      <c r="F8269" s="89"/>
      <c r="G8269" s="90"/>
      <c r="H8269" s="89"/>
      <c r="I8269" s="19"/>
    </row>
    <row r="8270" spans="1:9" x14ac:dyDescent="0.25">
      <c r="A8270" s="103" t="s">
        <v>2216</v>
      </c>
      <c r="B8270" s="103" t="s">
        <v>658</v>
      </c>
      <c r="C8270" s="40" t="s">
        <v>7</v>
      </c>
      <c r="D8270" s="89" t="s">
        <v>2265</v>
      </c>
      <c r="E8270" s="89"/>
      <c r="F8270" s="89"/>
      <c r="G8270" s="90"/>
      <c r="H8270" s="89"/>
      <c r="I8270" s="19" t="s">
        <v>2294</v>
      </c>
    </row>
    <row r="8271" spans="1:9" x14ac:dyDescent="0.25">
      <c r="A8271" s="103" t="s">
        <v>2216</v>
      </c>
      <c r="B8271" s="103" t="s">
        <v>658</v>
      </c>
      <c r="C8271" s="40" t="s">
        <v>7</v>
      </c>
      <c r="D8271" s="89" t="s">
        <v>2266</v>
      </c>
      <c r="E8271" s="89"/>
      <c r="F8271" s="89"/>
      <c r="G8271" s="90"/>
      <c r="H8271" s="89"/>
      <c r="I8271" s="19"/>
    </row>
    <row r="8272" spans="1:9" x14ac:dyDescent="0.25">
      <c r="A8272" s="103" t="s">
        <v>2216</v>
      </c>
      <c r="B8272" s="103" t="s">
        <v>658</v>
      </c>
      <c r="C8272" s="40" t="s">
        <v>7</v>
      </c>
      <c r="D8272" s="89" t="s">
        <v>2267</v>
      </c>
      <c r="E8272" s="89"/>
      <c r="F8272" s="89"/>
      <c r="G8272" s="90"/>
      <c r="H8272" s="89"/>
      <c r="I8272" s="19"/>
    </row>
    <row r="8273" spans="1:9" x14ac:dyDescent="0.25">
      <c r="A8273" s="103" t="s">
        <v>2216</v>
      </c>
      <c r="B8273" s="103" t="s">
        <v>658</v>
      </c>
      <c r="C8273" s="40" t="s">
        <v>7</v>
      </c>
      <c r="D8273" s="89" t="s">
        <v>2268</v>
      </c>
      <c r="E8273" s="89"/>
      <c r="F8273" s="89"/>
      <c r="G8273" s="90"/>
      <c r="H8273" s="89"/>
      <c r="I8273" s="19" t="s">
        <v>2295</v>
      </c>
    </row>
    <row r="8274" spans="1:9" x14ac:dyDescent="0.25">
      <c r="A8274" s="103" t="s">
        <v>2216</v>
      </c>
      <c r="B8274" s="103" t="s">
        <v>658</v>
      </c>
      <c r="C8274" s="40" t="s">
        <v>7</v>
      </c>
      <c r="D8274" s="89" t="s">
        <v>2269</v>
      </c>
      <c r="E8274" s="89"/>
      <c r="F8274" s="89"/>
      <c r="G8274" s="90"/>
      <c r="H8274" s="89"/>
      <c r="I8274" s="19"/>
    </row>
    <row r="8275" spans="1:9" x14ac:dyDescent="0.25">
      <c r="A8275" s="103" t="s">
        <v>2216</v>
      </c>
      <c r="B8275" s="103" t="s">
        <v>658</v>
      </c>
      <c r="C8275" s="40" t="s">
        <v>7</v>
      </c>
      <c r="D8275" s="89" t="s">
        <v>2270</v>
      </c>
      <c r="E8275" s="89"/>
      <c r="F8275" s="89"/>
      <c r="G8275" s="90"/>
      <c r="H8275" s="89"/>
      <c r="I8275" s="19" t="s">
        <v>2294</v>
      </c>
    </row>
    <row r="8276" spans="1:9" x14ac:dyDescent="0.25">
      <c r="A8276" s="103" t="s">
        <v>2216</v>
      </c>
      <c r="B8276" s="103" t="s">
        <v>658</v>
      </c>
      <c r="C8276" s="40" t="s">
        <v>7</v>
      </c>
      <c r="D8276" s="89" t="s">
        <v>2271</v>
      </c>
      <c r="E8276" s="89"/>
      <c r="F8276" s="89"/>
      <c r="G8276" s="90"/>
      <c r="H8276" s="89"/>
      <c r="I8276" s="19" t="s">
        <v>2295</v>
      </c>
    </row>
    <row r="8277" spans="1:9" x14ac:dyDescent="0.25">
      <c r="A8277" s="103" t="s">
        <v>2216</v>
      </c>
      <c r="B8277" s="103" t="s">
        <v>658</v>
      </c>
      <c r="C8277" s="40" t="s">
        <v>7</v>
      </c>
      <c r="D8277" s="89" t="s">
        <v>2272</v>
      </c>
      <c r="E8277" s="89"/>
      <c r="F8277" s="89"/>
      <c r="G8277" s="90"/>
      <c r="H8277" s="89"/>
      <c r="I8277" s="19"/>
    </row>
    <row r="8278" spans="1:9" x14ac:dyDescent="0.25">
      <c r="A8278" s="103" t="s">
        <v>2216</v>
      </c>
      <c r="B8278" s="103" t="s">
        <v>658</v>
      </c>
      <c r="C8278" s="40" t="s">
        <v>7</v>
      </c>
      <c r="D8278" s="89" t="s">
        <v>2273</v>
      </c>
      <c r="E8278" s="89"/>
      <c r="F8278" s="89"/>
      <c r="G8278" s="90"/>
      <c r="H8278" s="89"/>
      <c r="I8278" s="19"/>
    </row>
    <row r="8279" spans="1:9" x14ac:dyDescent="0.25">
      <c r="A8279" s="103" t="s">
        <v>2216</v>
      </c>
      <c r="B8279" s="103" t="s">
        <v>658</v>
      </c>
      <c r="C8279" s="40" t="s">
        <v>7</v>
      </c>
      <c r="D8279" s="89" t="s">
        <v>2274</v>
      </c>
      <c r="E8279" s="89"/>
      <c r="F8279" s="89"/>
      <c r="G8279" s="90"/>
      <c r="H8279" s="89"/>
      <c r="I8279" s="19"/>
    </row>
    <row r="8280" spans="1:9" x14ac:dyDescent="0.25">
      <c r="A8280" s="103" t="s">
        <v>2216</v>
      </c>
      <c r="B8280" s="103" t="s">
        <v>658</v>
      </c>
      <c r="C8280" s="40" t="s">
        <v>7</v>
      </c>
      <c r="D8280" s="89" t="s">
        <v>2275</v>
      </c>
      <c r="E8280" s="89"/>
      <c r="F8280" s="89"/>
      <c r="G8280" s="90"/>
      <c r="H8280" s="89"/>
      <c r="I8280" s="19"/>
    </row>
    <row r="8281" spans="1:9" x14ac:dyDescent="0.25">
      <c r="A8281" s="103" t="s">
        <v>2216</v>
      </c>
      <c r="B8281" s="103" t="s">
        <v>658</v>
      </c>
      <c r="C8281" s="40" t="s">
        <v>7</v>
      </c>
      <c r="D8281" s="89" t="s">
        <v>2276</v>
      </c>
      <c r="E8281" s="89"/>
      <c r="F8281" s="89"/>
      <c r="G8281" s="90"/>
      <c r="H8281" s="89"/>
      <c r="I8281" s="19"/>
    </row>
    <row r="8282" spans="1:9" x14ac:dyDescent="0.25">
      <c r="A8282" s="103" t="s">
        <v>2216</v>
      </c>
      <c r="B8282" s="103" t="s">
        <v>658</v>
      </c>
      <c r="C8282" s="40" t="s">
        <v>7</v>
      </c>
      <c r="D8282" s="89" t="s">
        <v>2277</v>
      </c>
      <c r="E8282" s="89"/>
      <c r="F8282" s="89"/>
      <c r="G8282" s="90"/>
      <c r="H8282" s="89"/>
      <c r="I8282" s="19"/>
    </row>
    <row r="8283" spans="1:9" x14ac:dyDescent="0.25">
      <c r="A8283" s="103" t="s">
        <v>2216</v>
      </c>
      <c r="B8283" s="103" t="s">
        <v>658</v>
      </c>
      <c r="C8283" s="40" t="s">
        <v>7</v>
      </c>
      <c r="D8283" s="89" t="s">
        <v>2278</v>
      </c>
      <c r="E8283" s="89"/>
      <c r="F8283" s="89"/>
      <c r="G8283" s="90"/>
      <c r="H8283" s="89"/>
      <c r="I8283" s="19"/>
    </row>
    <row r="8284" spans="1:9" x14ac:dyDescent="0.25">
      <c r="A8284" s="103" t="s">
        <v>2216</v>
      </c>
      <c r="B8284" s="103" t="s">
        <v>658</v>
      </c>
      <c r="C8284" s="40" t="s">
        <v>7</v>
      </c>
      <c r="D8284" s="89" t="s">
        <v>2279</v>
      </c>
      <c r="E8284" s="89"/>
      <c r="F8284" s="89"/>
      <c r="G8284" s="90"/>
      <c r="H8284" s="89"/>
      <c r="I8284" s="19"/>
    </row>
    <row r="8285" spans="1:9" x14ac:dyDescent="0.25">
      <c r="A8285" s="103" t="s">
        <v>2216</v>
      </c>
      <c r="B8285" s="103" t="s">
        <v>658</v>
      </c>
      <c r="C8285" s="40" t="s">
        <v>7</v>
      </c>
      <c r="D8285" s="89" t="s">
        <v>2280</v>
      </c>
      <c r="E8285" s="89"/>
      <c r="F8285" s="89"/>
      <c r="G8285" s="90"/>
      <c r="H8285" s="89"/>
      <c r="I8285" s="19"/>
    </row>
    <row r="8286" spans="1:9" x14ac:dyDescent="0.25">
      <c r="A8286" s="103" t="s">
        <v>2216</v>
      </c>
      <c r="B8286" s="103" t="s">
        <v>658</v>
      </c>
      <c r="C8286" s="40" t="s">
        <v>7</v>
      </c>
      <c r="D8286" s="89" t="s">
        <v>2281</v>
      </c>
      <c r="E8286" s="89"/>
      <c r="F8286" s="89"/>
      <c r="G8286" s="90"/>
      <c r="H8286" s="89"/>
      <c r="I8286" s="19"/>
    </row>
    <row r="8287" spans="1:9" x14ac:dyDescent="0.25">
      <c r="A8287" s="103" t="s">
        <v>2216</v>
      </c>
      <c r="B8287" s="103" t="s">
        <v>658</v>
      </c>
      <c r="C8287" s="40" t="s">
        <v>7</v>
      </c>
      <c r="D8287" s="89" t="s">
        <v>2282</v>
      </c>
      <c r="E8287" s="89"/>
      <c r="F8287" s="89"/>
      <c r="G8287" s="90"/>
      <c r="H8287" s="89"/>
      <c r="I8287" s="19"/>
    </row>
    <row r="8288" spans="1:9" x14ac:dyDescent="0.25">
      <c r="A8288" s="103" t="s">
        <v>2216</v>
      </c>
      <c r="B8288" s="103" t="s">
        <v>658</v>
      </c>
      <c r="C8288" s="40" t="s">
        <v>7</v>
      </c>
      <c r="D8288" s="89" t="s">
        <v>2283</v>
      </c>
      <c r="E8288" s="89"/>
      <c r="F8288" s="89"/>
      <c r="G8288" s="90"/>
      <c r="H8288" s="89"/>
      <c r="I8288" s="19"/>
    </row>
    <row r="8289" spans="1:9" x14ac:dyDescent="0.25">
      <c r="A8289" s="20" t="s">
        <v>14</v>
      </c>
      <c r="B8289" s="28" t="s">
        <v>657</v>
      </c>
      <c r="C8289" s="20" t="s">
        <v>85</v>
      </c>
      <c r="D8289" s="110" t="s">
        <v>854</v>
      </c>
      <c r="E8289" s="110"/>
      <c r="F8289" s="110"/>
      <c r="G8289" s="102"/>
      <c r="H8289" s="110"/>
      <c r="I8289" s="20"/>
    </row>
    <row r="8290" spans="1:9" x14ac:dyDescent="0.25">
      <c r="A8290" s="20" t="s">
        <v>14</v>
      </c>
      <c r="B8290" s="28" t="s">
        <v>657</v>
      </c>
      <c r="C8290" s="20" t="s">
        <v>85</v>
      </c>
      <c r="D8290" s="110" t="s">
        <v>855</v>
      </c>
      <c r="E8290" s="110"/>
      <c r="F8290" s="110"/>
      <c r="G8290" s="111" t="s">
        <v>884</v>
      </c>
      <c r="H8290" s="110"/>
      <c r="I8290" s="20"/>
    </row>
    <row r="8291" spans="1:9" x14ac:dyDescent="0.25">
      <c r="A8291" s="20" t="s">
        <v>14</v>
      </c>
      <c r="B8291" s="28" t="s">
        <v>657</v>
      </c>
      <c r="C8291" s="20" t="s">
        <v>85</v>
      </c>
      <c r="D8291" s="110" t="s">
        <v>856</v>
      </c>
      <c r="E8291" s="110"/>
      <c r="F8291" s="110"/>
      <c r="G8291" s="111" t="s">
        <v>885</v>
      </c>
      <c r="H8291" s="110"/>
      <c r="I8291" s="20">
        <v>610</v>
      </c>
    </row>
    <row r="8292" spans="1:9" x14ac:dyDescent="0.25">
      <c r="A8292" s="20" t="s">
        <v>14</v>
      </c>
      <c r="B8292" s="28" t="s">
        <v>657</v>
      </c>
      <c r="C8292" s="20" t="s">
        <v>85</v>
      </c>
      <c r="D8292" s="110" t="s">
        <v>858</v>
      </c>
      <c r="E8292" s="110"/>
      <c r="F8292" s="110"/>
      <c r="G8292" s="111" t="s">
        <v>887</v>
      </c>
      <c r="H8292" s="110"/>
      <c r="I8292" s="20"/>
    </row>
    <row r="8293" spans="1:9" x14ac:dyDescent="0.25">
      <c r="A8293" s="20" t="s">
        <v>14</v>
      </c>
      <c r="B8293" s="28" t="s">
        <v>657</v>
      </c>
      <c r="C8293" s="20" t="s">
        <v>85</v>
      </c>
      <c r="D8293" s="110" t="s">
        <v>859</v>
      </c>
      <c r="E8293" s="110"/>
      <c r="F8293" s="110"/>
      <c r="G8293" s="111"/>
      <c r="H8293" s="110"/>
      <c r="I8293" s="20"/>
    </row>
    <row r="8294" spans="1:9" x14ac:dyDescent="0.25">
      <c r="A8294" s="20" t="s">
        <v>14</v>
      </c>
      <c r="B8294" s="28" t="s">
        <v>657</v>
      </c>
      <c r="C8294" s="20" t="s">
        <v>85</v>
      </c>
      <c r="D8294" s="110" t="s">
        <v>860</v>
      </c>
      <c r="E8294" s="110"/>
      <c r="F8294" s="110"/>
      <c r="G8294" s="111"/>
      <c r="H8294" s="110"/>
      <c r="I8294" s="20"/>
    </row>
    <row r="8295" spans="1:9" x14ac:dyDescent="0.25">
      <c r="A8295" s="20" t="s">
        <v>14</v>
      </c>
      <c r="B8295" s="28" t="s">
        <v>657</v>
      </c>
      <c r="C8295" s="20" t="s">
        <v>85</v>
      </c>
      <c r="D8295" s="110" t="s">
        <v>861</v>
      </c>
      <c r="E8295" s="110"/>
      <c r="F8295" s="110"/>
      <c r="G8295" s="111" t="s">
        <v>1461</v>
      </c>
      <c r="H8295" s="110"/>
      <c r="I8295" s="20"/>
    </row>
    <row r="8296" spans="1:9" x14ac:dyDescent="0.25">
      <c r="A8296" s="20" t="s">
        <v>14</v>
      </c>
      <c r="B8296" s="28" t="s">
        <v>657</v>
      </c>
      <c r="C8296" s="20" t="s">
        <v>85</v>
      </c>
      <c r="D8296" s="110" t="s">
        <v>2297</v>
      </c>
      <c r="E8296" s="110"/>
      <c r="F8296" s="110"/>
      <c r="G8296" s="111"/>
      <c r="H8296" s="110"/>
      <c r="I8296" s="20"/>
    </row>
    <row r="8297" spans="1:9" x14ac:dyDescent="0.25">
      <c r="A8297" s="20" t="s">
        <v>14</v>
      </c>
      <c r="B8297" s="28" t="s">
        <v>657</v>
      </c>
      <c r="C8297" s="20" t="s">
        <v>85</v>
      </c>
      <c r="D8297" s="110" t="s">
        <v>863</v>
      </c>
      <c r="E8297" s="110"/>
      <c r="F8297" s="110"/>
      <c r="G8297" s="111"/>
      <c r="H8297" s="110"/>
      <c r="I8297" s="20"/>
    </row>
    <row r="8298" spans="1:9" x14ac:dyDescent="0.25">
      <c r="A8298" s="20" t="s">
        <v>14</v>
      </c>
      <c r="B8298" s="28" t="s">
        <v>657</v>
      </c>
      <c r="C8298" s="20" t="s">
        <v>85</v>
      </c>
      <c r="D8298" s="110" t="s">
        <v>864</v>
      </c>
      <c r="E8298" s="110"/>
      <c r="F8298" s="110"/>
      <c r="G8298" s="111"/>
      <c r="H8298" s="110"/>
      <c r="I8298" s="20"/>
    </row>
    <row r="8299" spans="1:9" x14ac:dyDescent="0.25">
      <c r="A8299" s="20" t="s">
        <v>14</v>
      </c>
      <c r="B8299" s="28" t="s">
        <v>657</v>
      </c>
      <c r="C8299" s="20" t="s">
        <v>85</v>
      </c>
      <c r="D8299" s="110" t="s">
        <v>2298</v>
      </c>
      <c r="E8299" s="110"/>
      <c r="F8299" s="110"/>
      <c r="G8299" s="111"/>
      <c r="H8299" s="110"/>
      <c r="I8299" s="20"/>
    </row>
    <row r="8300" spans="1:9" x14ac:dyDescent="0.25">
      <c r="A8300" s="20" t="s">
        <v>14</v>
      </c>
      <c r="B8300" s="28" t="s">
        <v>657</v>
      </c>
      <c r="C8300" s="20" t="s">
        <v>85</v>
      </c>
      <c r="D8300" s="110" t="s">
        <v>866</v>
      </c>
      <c r="E8300" s="110"/>
      <c r="F8300" s="110"/>
      <c r="G8300" s="111"/>
      <c r="H8300" s="110"/>
      <c r="I8300" s="20"/>
    </row>
    <row r="8301" spans="1:9" x14ac:dyDescent="0.25">
      <c r="A8301" s="20" t="s">
        <v>14</v>
      </c>
      <c r="B8301" s="28" t="s">
        <v>657</v>
      </c>
      <c r="C8301" s="20" t="s">
        <v>85</v>
      </c>
      <c r="D8301" s="110" t="s">
        <v>867</v>
      </c>
      <c r="E8301" s="110"/>
      <c r="F8301" s="110"/>
      <c r="G8301" s="111"/>
      <c r="H8301" s="110"/>
      <c r="I8301" s="20"/>
    </row>
    <row r="8302" spans="1:9" x14ac:dyDescent="0.25">
      <c r="A8302" s="20" t="s">
        <v>14</v>
      </c>
      <c r="B8302" s="28" t="s">
        <v>657</v>
      </c>
      <c r="C8302" s="20" t="s">
        <v>85</v>
      </c>
      <c r="D8302" s="110" t="s">
        <v>868</v>
      </c>
      <c r="E8302" s="110"/>
      <c r="F8302" s="110"/>
      <c r="G8302" s="111"/>
      <c r="H8302" s="110"/>
      <c r="I8302" s="20"/>
    </row>
    <row r="8303" spans="1:9" x14ac:dyDescent="0.25">
      <c r="A8303" s="20" t="s">
        <v>14</v>
      </c>
      <c r="B8303" s="28" t="s">
        <v>657</v>
      </c>
      <c r="C8303" s="20" t="s">
        <v>85</v>
      </c>
      <c r="D8303" s="110" t="s">
        <v>869</v>
      </c>
      <c r="E8303" s="110"/>
      <c r="F8303" s="110"/>
      <c r="G8303" s="111"/>
      <c r="H8303" s="110"/>
      <c r="I8303" s="20"/>
    </row>
    <row r="8304" spans="1:9" x14ac:dyDescent="0.25">
      <c r="A8304" s="20" t="s">
        <v>14</v>
      </c>
      <c r="B8304" s="28" t="s">
        <v>657</v>
      </c>
      <c r="C8304" s="20" t="s">
        <v>85</v>
      </c>
      <c r="D8304" s="110" t="s">
        <v>870</v>
      </c>
      <c r="E8304" s="110"/>
      <c r="F8304" s="110"/>
      <c r="G8304" s="111"/>
      <c r="H8304" s="110"/>
      <c r="I8304" s="20"/>
    </row>
    <row r="8305" spans="1:9" x14ac:dyDescent="0.25">
      <c r="A8305" s="20" t="s">
        <v>14</v>
      </c>
      <c r="B8305" s="28" t="s">
        <v>657</v>
      </c>
      <c r="C8305" s="20" t="s">
        <v>85</v>
      </c>
      <c r="D8305" s="110" t="s">
        <v>2299</v>
      </c>
      <c r="E8305" s="110"/>
      <c r="F8305" s="110"/>
      <c r="G8305" s="111"/>
      <c r="H8305" s="110"/>
      <c r="I8305" s="20"/>
    </row>
    <row r="8306" spans="1:9" x14ac:dyDescent="0.25">
      <c r="A8306" s="20" t="s">
        <v>14</v>
      </c>
      <c r="B8306" s="28" t="s">
        <v>657</v>
      </c>
      <c r="C8306" s="20" t="s">
        <v>85</v>
      </c>
      <c r="D8306" s="110" t="s">
        <v>872</v>
      </c>
      <c r="E8306" s="110"/>
      <c r="F8306" s="110"/>
      <c r="G8306" s="111"/>
      <c r="H8306" s="110"/>
      <c r="I8306" s="20"/>
    </row>
    <row r="8307" spans="1:9" x14ac:dyDescent="0.25">
      <c r="A8307" s="20" t="s">
        <v>14</v>
      </c>
      <c r="B8307" s="28" t="s">
        <v>657</v>
      </c>
      <c r="C8307" s="20" t="s">
        <v>85</v>
      </c>
      <c r="D8307" s="110" t="s">
        <v>873</v>
      </c>
      <c r="E8307" s="110"/>
      <c r="F8307" s="110"/>
      <c r="G8307" s="111"/>
      <c r="H8307" s="110"/>
      <c r="I8307" s="20"/>
    </row>
    <row r="8308" spans="1:9" x14ac:dyDescent="0.25">
      <c r="A8308" s="20" t="s">
        <v>14</v>
      </c>
      <c r="B8308" s="28" t="s">
        <v>657</v>
      </c>
      <c r="C8308" s="20" t="s">
        <v>85</v>
      </c>
      <c r="D8308" s="110" t="s">
        <v>874</v>
      </c>
      <c r="E8308" s="110"/>
      <c r="F8308" s="110"/>
      <c r="G8308" s="111"/>
      <c r="H8308" s="110"/>
      <c r="I8308" s="20"/>
    </row>
    <row r="8309" spans="1:9" x14ac:dyDescent="0.25">
      <c r="A8309" s="20" t="s">
        <v>14</v>
      </c>
      <c r="B8309" s="28" t="s">
        <v>657</v>
      </c>
      <c r="C8309" s="20" t="s">
        <v>85</v>
      </c>
      <c r="D8309" s="110" t="s">
        <v>875</v>
      </c>
      <c r="E8309" s="110"/>
      <c r="F8309" s="110"/>
      <c r="G8309" s="111"/>
      <c r="H8309" s="110"/>
      <c r="I8309" s="20"/>
    </row>
    <row r="8310" spans="1:9" x14ac:dyDescent="0.25">
      <c r="A8310" s="20" t="s">
        <v>14</v>
      </c>
      <c r="B8310" s="28" t="s">
        <v>657</v>
      </c>
      <c r="C8310" s="20" t="s">
        <v>85</v>
      </c>
      <c r="D8310" s="110" t="s">
        <v>876</v>
      </c>
      <c r="E8310" s="110"/>
      <c r="F8310" s="110"/>
      <c r="G8310" s="111"/>
      <c r="H8310" s="110"/>
      <c r="I8310" s="20"/>
    </row>
    <row r="8311" spans="1:9" x14ac:dyDescent="0.25">
      <c r="A8311" s="20" t="s">
        <v>14</v>
      </c>
      <c r="B8311" s="28" t="s">
        <v>657</v>
      </c>
      <c r="C8311" s="20" t="s">
        <v>85</v>
      </c>
      <c r="D8311" s="110" t="s">
        <v>877</v>
      </c>
      <c r="E8311" s="110"/>
      <c r="F8311" s="110"/>
      <c r="G8311" s="111"/>
      <c r="H8311" s="110"/>
      <c r="I8311" s="20" t="s">
        <v>2324</v>
      </c>
    </row>
    <row r="8312" spans="1:9" x14ac:dyDescent="0.25">
      <c r="A8312" s="20" t="s">
        <v>14</v>
      </c>
      <c r="B8312" s="28" t="s">
        <v>657</v>
      </c>
      <c r="C8312" s="20" t="s">
        <v>85</v>
      </c>
      <c r="D8312" s="110" t="s">
        <v>878</v>
      </c>
      <c r="E8312" s="110"/>
      <c r="F8312" s="110"/>
      <c r="G8312" s="111" t="s">
        <v>1461</v>
      </c>
      <c r="H8312" s="41" t="s">
        <v>2330</v>
      </c>
      <c r="I8312" s="20">
        <v>54</v>
      </c>
    </row>
    <row r="8313" spans="1:9" x14ac:dyDescent="0.25">
      <c r="A8313" s="20" t="s">
        <v>14</v>
      </c>
      <c r="B8313" s="28" t="s">
        <v>657</v>
      </c>
      <c r="C8313" s="20" t="s">
        <v>85</v>
      </c>
      <c r="D8313" s="110" t="s">
        <v>879</v>
      </c>
      <c r="E8313" s="110"/>
      <c r="F8313" s="110"/>
      <c r="G8313" s="111" t="s">
        <v>2316</v>
      </c>
      <c r="H8313" s="41" t="s">
        <v>2331</v>
      </c>
      <c r="I8313" s="20">
        <v>2</v>
      </c>
    </row>
    <row r="8314" spans="1:9" x14ac:dyDescent="0.25">
      <c r="A8314" s="20" t="s">
        <v>14</v>
      </c>
      <c r="B8314" s="28" t="s">
        <v>657</v>
      </c>
      <c r="C8314" s="20" t="s">
        <v>85</v>
      </c>
      <c r="D8314" s="110" t="s">
        <v>2300</v>
      </c>
      <c r="E8314" s="110"/>
      <c r="F8314" s="110"/>
      <c r="G8314" s="111" t="s">
        <v>1941</v>
      </c>
      <c r="H8314" s="41" t="s">
        <v>2331</v>
      </c>
      <c r="I8314" s="20">
        <v>2</v>
      </c>
    </row>
    <row r="8315" spans="1:9" x14ac:dyDescent="0.25">
      <c r="A8315" s="20" t="s">
        <v>14</v>
      </c>
      <c r="B8315" s="28" t="s">
        <v>657</v>
      </c>
      <c r="C8315" s="20" t="s">
        <v>85</v>
      </c>
      <c r="D8315" s="110" t="s">
        <v>2301</v>
      </c>
      <c r="E8315" s="110"/>
      <c r="F8315" s="110"/>
      <c r="G8315" s="111"/>
      <c r="H8315" s="110"/>
      <c r="I8315" s="20"/>
    </row>
    <row r="8316" spans="1:9" x14ac:dyDescent="0.25">
      <c r="A8316" s="20" t="s">
        <v>14</v>
      </c>
      <c r="B8316" s="28" t="s">
        <v>657</v>
      </c>
      <c r="C8316" s="20" t="s">
        <v>85</v>
      </c>
      <c r="D8316" s="110" t="s">
        <v>2302</v>
      </c>
      <c r="E8316" s="110"/>
      <c r="F8316" s="110"/>
      <c r="G8316" s="111" t="s">
        <v>1944</v>
      </c>
      <c r="H8316" s="41" t="s">
        <v>2331</v>
      </c>
      <c r="I8316" s="20">
        <v>1</v>
      </c>
    </row>
    <row r="8317" spans="1:9" x14ac:dyDescent="0.25">
      <c r="A8317" s="20" t="s">
        <v>14</v>
      </c>
      <c r="B8317" s="28" t="s">
        <v>657</v>
      </c>
      <c r="C8317" s="20" t="s">
        <v>85</v>
      </c>
      <c r="D8317" s="110" t="s">
        <v>2303</v>
      </c>
      <c r="E8317" s="110"/>
      <c r="F8317" s="110"/>
      <c r="G8317" s="111" t="s">
        <v>1943</v>
      </c>
      <c r="H8317" s="41" t="s">
        <v>2331</v>
      </c>
      <c r="I8317" s="20">
        <v>1</v>
      </c>
    </row>
    <row r="8318" spans="1:9" x14ac:dyDescent="0.25">
      <c r="A8318" s="20" t="s">
        <v>14</v>
      </c>
      <c r="B8318" s="28" t="s">
        <v>657</v>
      </c>
      <c r="C8318" s="20" t="s">
        <v>85</v>
      </c>
      <c r="D8318" s="110" t="s">
        <v>881</v>
      </c>
      <c r="E8318" s="110"/>
      <c r="F8318" s="110"/>
      <c r="G8318" s="111" t="s">
        <v>2317</v>
      </c>
      <c r="H8318" s="41" t="s">
        <v>2331</v>
      </c>
      <c r="I8318" s="20">
        <v>2</v>
      </c>
    </row>
    <row r="8319" spans="1:9" x14ac:dyDescent="0.25">
      <c r="A8319" s="20" t="s">
        <v>14</v>
      </c>
      <c r="B8319" s="28" t="s">
        <v>657</v>
      </c>
      <c r="C8319" s="20" t="s">
        <v>85</v>
      </c>
      <c r="D8319" s="110" t="s">
        <v>2300</v>
      </c>
      <c r="E8319" s="110"/>
      <c r="F8319" s="110"/>
      <c r="G8319" s="111" t="s">
        <v>1945</v>
      </c>
      <c r="H8319" s="41" t="s">
        <v>2331</v>
      </c>
      <c r="I8319" s="20">
        <v>2</v>
      </c>
    </row>
    <row r="8320" spans="1:9" x14ac:dyDescent="0.25">
      <c r="A8320" s="20" t="s">
        <v>14</v>
      </c>
      <c r="B8320" s="28" t="s">
        <v>657</v>
      </c>
      <c r="C8320" s="20" t="s">
        <v>85</v>
      </c>
      <c r="D8320" s="110" t="s">
        <v>882</v>
      </c>
      <c r="E8320" s="110"/>
      <c r="F8320" s="110"/>
      <c r="G8320" s="111" t="s">
        <v>2318</v>
      </c>
      <c r="H8320" s="41" t="s">
        <v>2331</v>
      </c>
      <c r="I8320" s="20">
        <v>2</v>
      </c>
    </row>
    <row r="8321" spans="1:9" x14ac:dyDescent="0.25">
      <c r="A8321" s="20" t="s">
        <v>14</v>
      </c>
      <c r="B8321" s="28" t="s">
        <v>657</v>
      </c>
      <c r="C8321" s="20" t="s">
        <v>85</v>
      </c>
      <c r="D8321" s="110" t="s">
        <v>2300</v>
      </c>
      <c r="E8321" s="110"/>
      <c r="F8321" s="110"/>
      <c r="G8321" s="111" t="s">
        <v>1948</v>
      </c>
      <c r="H8321" s="41" t="s">
        <v>2331</v>
      </c>
      <c r="I8321" s="20">
        <v>2</v>
      </c>
    </row>
    <row r="8322" spans="1:9" x14ac:dyDescent="0.25">
      <c r="A8322" s="20" t="s">
        <v>14</v>
      </c>
      <c r="B8322" s="28" t="s">
        <v>657</v>
      </c>
      <c r="C8322" s="20" t="s">
        <v>85</v>
      </c>
      <c r="D8322" s="110" t="s">
        <v>896</v>
      </c>
      <c r="E8322" s="110"/>
      <c r="F8322" s="110"/>
      <c r="G8322" s="111"/>
      <c r="H8322" s="110"/>
      <c r="I8322" s="20"/>
    </row>
    <row r="8323" spans="1:9" x14ac:dyDescent="0.25">
      <c r="A8323" s="20" t="s">
        <v>14</v>
      </c>
      <c r="B8323" s="28" t="s">
        <v>657</v>
      </c>
      <c r="C8323" s="20" t="s">
        <v>85</v>
      </c>
      <c r="D8323" s="110" t="s">
        <v>897</v>
      </c>
      <c r="E8323" s="110"/>
      <c r="F8323" s="110"/>
      <c r="G8323" s="111"/>
      <c r="H8323" s="110"/>
      <c r="I8323" s="20"/>
    </row>
    <row r="8324" spans="1:9" x14ac:dyDescent="0.25">
      <c r="A8324" s="20" t="s">
        <v>14</v>
      </c>
      <c r="B8324" s="28" t="s">
        <v>657</v>
      </c>
      <c r="C8324" s="20" t="s">
        <v>85</v>
      </c>
      <c r="D8324" s="110" t="s">
        <v>898</v>
      </c>
      <c r="E8324" s="110"/>
      <c r="F8324" s="110"/>
      <c r="G8324" s="111"/>
      <c r="H8324" s="110"/>
      <c r="I8324" s="20"/>
    </row>
    <row r="8325" spans="1:9" x14ac:dyDescent="0.25">
      <c r="A8325" s="20" t="s">
        <v>14</v>
      </c>
      <c r="B8325" s="28" t="s">
        <v>657</v>
      </c>
      <c r="C8325" s="20" t="s">
        <v>85</v>
      </c>
      <c r="D8325" s="110" t="s">
        <v>899</v>
      </c>
      <c r="E8325" s="110"/>
      <c r="F8325" s="110"/>
      <c r="G8325" s="111"/>
      <c r="H8325" s="110"/>
      <c r="I8325" s="20"/>
    </row>
    <row r="8326" spans="1:9" x14ac:dyDescent="0.25">
      <c r="A8326" s="20" t="s">
        <v>14</v>
      </c>
      <c r="B8326" s="28" t="s">
        <v>657</v>
      </c>
      <c r="C8326" s="20" t="s">
        <v>85</v>
      </c>
      <c r="D8326" s="110" t="s">
        <v>900</v>
      </c>
      <c r="E8326" s="110"/>
      <c r="F8326" s="110"/>
      <c r="G8326" s="111"/>
      <c r="H8326" s="110"/>
      <c r="I8326" s="20"/>
    </row>
    <row r="8327" spans="1:9" x14ac:dyDescent="0.25">
      <c r="A8327" s="20" t="s">
        <v>14</v>
      </c>
      <c r="B8327" s="28" t="s">
        <v>657</v>
      </c>
      <c r="C8327" s="20" t="s">
        <v>85</v>
      </c>
      <c r="D8327" s="110" t="s">
        <v>2304</v>
      </c>
      <c r="E8327" s="110"/>
      <c r="F8327" s="110"/>
      <c r="G8327" s="111"/>
      <c r="H8327" s="110"/>
      <c r="I8327" s="20"/>
    </row>
    <row r="8328" spans="1:9" x14ac:dyDescent="0.25">
      <c r="A8328" s="20" t="s">
        <v>14</v>
      </c>
      <c r="B8328" s="28" t="s">
        <v>657</v>
      </c>
      <c r="C8328" s="20" t="s">
        <v>85</v>
      </c>
      <c r="D8328" s="110" t="s">
        <v>2305</v>
      </c>
      <c r="E8328" s="110"/>
      <c r="F8328" s="110"/>
      <c r="G8328" s="111" t="s">
        <v>1949</v>
      </c>
      <c r="H8328" s="41" t="s">
        <v>2331</v>
      </c>
      <c r="I8328" s="20">
        <v>2</v>
      </c>
    </row>
    <row r="8329" spans="1:9" x14ac:dyDescent="0.25">
      <c r="A8329" s="20" t="s">
        <v>14</v>
      </c>
      <c r="B8329" s="28" t="s">
        <v>657</v>
      </c>
      <c r="C8329" s="20" t="s">
        <v>85</v>
      </c>
      <c r="D8329" s="110" t="s">
        <v>2300</v>
      </c>
      <c r="E8329" s="110"/>
      <c r="F8329" s="110"/>
      <c r="G8329" s="111" t="s">
        <v>2319</v>
      </c>
      <c r="H8329" s="41" t="s">
        <v>2331</v>
      </c>
      <c r="I8329" s="20">
        <v>1</v>
      </c>
    </row>
    <row r="8330" spans="1:9" x14ac:dyDescent="0.25">
      <c r="A8330" s="20" t="s">
        <v>14</v>
      </c>
      <c r="B8330" s="28" t="s">
        <v>657</v>
      </c>
      <c r="C8330" s="20" t="s">
        <v>85</v>
      </c>
      <c r="D8330" s="110" t="s">
        <v>2300</v>
      </c>
      <c r="E8330" s="110"/>
      <c r="F8330" s="110"/>
      <c r="G8330" s="111" t="s">
        <v>2320</v>
      </c>
      <c r="H8330" s="41" t="s">
        <v>2331</v>
      </c>
      <c r="I8330" s="20">
        <v>1</v>
      </c>
    </row>
    <row r="8331" spans="1:9" x14ac:dyDescent="0.25">
      <c r="A8331" s="20" t="s">
        <v>14</v>
      </c>
      <c r="B8331" s="28" t="s">
        <v>657</v>
      </c>
      <c r="C8331" s="20" t="s">
        <v>85</v>
      </c>
      <c r="D8331" s="110" t="s">
        <v>901</v>
      </c>
      <c r="E8331" s="110"/>
      <c r="F8331" s="110"/>
      <c r="G8331" s="111"/>
      <c r="H8331" s="110"/>
      <c r="I8331" s="20"/>
    </row>
    <row r="8332" spans="1:9" x14ac:dyDescent="0.25">
      <c r="A8332" s="20" t="s">
        <v>14</v>
      </c>
      <c r="B8332" s="28" t="s">
        <v>657</v>
      </c>
      <c r="C8332" s="20" t="s">
        <v>85</v>
      </c>
      <c r="D8332" s="110" t="s">
        <v>1497</v>
      </c>
      <c r="E8332" s="110"/>
      <c r="F8332" s="110"/>
      <c r="G8332" s="111"/>
      <c r="H8332" s="110"/>
      <c r="I8332" s="20"/>
    </row>
    <row r="8333" spans="1:9" x14ac:dyDescent="0.25">
      <c r="A8333" s="20" t="s">
        <v>14</v>
      </c>
      <c r="B8333" s="28" t="s">
        <v>657</v>
      </c>
      <c r="C8333" s="20" t="s">
        <v>85</v>
      </c>
      <c r="D8333" s="110" t="s">
        <v>904</v>
      </c>
      <c r="E8333" s="110"/>
      <c r="F8333" s="110"/>
      <c r="G8333" s="111"/>
      <c r="H8333" s="110"/>
      <c r="I8333" s="20"/>
    </row>
    <row r="8334" spans="1:9" x14ac:dyDescent="0.25">
      <c r="A8334" s="20" t="s">
        <v>14</v>
      </c>
      <c r="B8334" s="28" t="s">
        <v>657</v>
      </c>
      <c r="C8334" s="20" t="s">
        <v>85</v>
      </c>
      <c r="D8334" s="110" t="s">
        <v>905</v>
      </c>
      <c r="E8334" s="110"/>
      <c r="F8334" s="110"/>
      <c r="G8334" s="111"/>
      <c r="H8334" s="110"/>
      <c r="I8334" s="20"/>
    </row>
    <row r="8335" spans="1:9" x14ac:dyDescent="0.25">
      <c r="A8335" s="20" t="s">
        <v>14</v>
      </c>
      <c r="B8335" s="28" t="s">
        <v>657</v>
      </c>
      <c r="C8335" s="20" t="s">
        <v>85</v>
      </c>
      <c r="D8335" s="110" t="s">
        <v>906</v>
      </c>
      <c r="E8335" s="110"/>
      <c r="F8335" s="110"/>
      <c r="G8335" s="111"/>
      <c r="H8335" s="110"/>
      <c r="I8335" s="20" t="s">
        <v>2325</v>
      </c>
    </row>
    <row r="8336" spans="1:9" x14ac:dyDescent="0.25">
      <c r="A8336" s="20" t="s">
        <v>14</v>
      </c>
      <c r="B8336" s="28" t="s">
        <v>657</v>
      </c>
      <c r="C8336" s="20" t="s">
        <v>85</v>
      </c>
      <c r="D8336" s="110" t="s">
        <v>907</v>
      </c>
      <c r="E8336" s="110"/>
      <c r="F8336" s="110"/>
      <c r="G8336" s="111" t="s">
        <v>932</v>
      </c>
      <c r="H8336" s="110"/>
      <c r="I8336" s="20"/>
    </row>
    <row r="8337" spans="1:9" x14ac:dyDescent="0.25">
      <c r="A8337" s="20" t="s">
        <v>14</v>
      </c>
      <c r="B8337" s="28" t="s">
        <v>657</v>
      </c>
      <c r="C8337" s="20" t="s">
        <v>85</v>
      </c>
      <c r="D8337" s="110" t="s">
        <v>908</v>
      </c>
      <c r="E8337" s="110"/>
      <c r="F8337" s="110"/>
      <c r="G8337" s="111" t="s">
        <v>933</v>
      </c>
      <c r="H8337" s="110"/>
      <c r="I8337" s="20" t="s">
        <v>2326</v>
      </c>
    </row>
    <row r="8338" spans="1:9" x14ac:dyDescent="0.25">
      <c r="A8338" s="20" t="s">
        <v>14</v>
      </c>
      <c r="B8338" s="28" t="s">
        <v>657</v>
      </c>
      <c r="C8338" s="20" t="s">
        <v>85</v>
      </c>
      <c r="D8338" s="110" t="s">
        <v>909</v>
      </c>
      <c r="E8338" s="110"/>
      <c r="F8338" s="110"/>
      <c r="G8338" s="111"/>
      <c r="H8338" s="110"/>
      <c r="I8338" s="20"/>
    </row>
    <row r="8339" spans="1:9" x14ac:dyDescent="0.25">
      <c r="A8339" s="20" t="s">
        <v>14</v>
      </c>
      <c r="B8339" s="28" t="s">
        <v>657</v>
      </c>
      <c r="C8339" s="20" t="s">
        <v>85</v>
      </c>
      <c r="D8339" s="110" t="s">
        <v>910</v>
      </c>
      <c r="E8339" s="110"/>
      <c r="F8339" s="110"/>
      <c r="G8339" s="111" t="s">
        <v>1949</v>
      </c>
      <c r="H8339" s="41" t="s">
        <v>2331</v>
      </c>
      <c r="I8339" s="20">
        <v>1</v>
      </c>
    </row>
    <row r="8340" spans="1:9" x14ac:dyDescent="0.25">
      <c r="A8340" s="20" t="s">
        <v>14</v>
      </c>
      <c r="B8340" s="28" t="s">
        <v>657</v>
      </c>
      <c r="C8340" s="20" t="s">
        <v>85</v>
      </c>
      <c r="D8340" s="110" t="s">
        <v>2300</v>
      </c>
      <c r="E8340" s="110"/>
      <c r="F8340" s="110"/>
      <c r="G8340" s="111" t="s">
        <v>1950</v>
      </c>
      <c r="H8340" s="41" t="s">
        <v>2331</v>
      </c>
      <c r="I8340" s="20">
        <v>1</v>
      </c>
    </row>
    <row r="8341" spans="1:9" x14ac:dyDescent="0.25">
      <c r="A8341" s="20" t="s">
        <v>14</v>
      </c>
      <c r="B8341" s="28" t="s">
        <v>657</v>
      </c>
      <c r="C8341" s="20" t="s">
        <v>85</v>
      </c>
      <c r="D8341" s="110" t="s">
        <v>1474</v>
      </c>
      <c r="E8341" s="110"/>
      <c r="F8341" s="110"/>
      <c r="G8341" s="111" t="s">
        <v>1951</v>
      </c>
      <c r="H8341" s="41" t="s">
        <v>2331</v>
      </c>
      <c r="I8341" s="20">
        <v>1</v>
      </c>
    </row>
    <row r="8342" spans="1:9" x14ac:dyDescent="0.25">
      <c r="A8342" s="20" t="s">
        <v>14</v>
      </c>
      <c r="B8342" s="28" t="s">
        <v>657</v>
      </c>
      <c r="C8342" s="20" t="s">
        <v>85</v>
      </c>
      <c r="D8342" s="110" t="s">
        <v>2300</v>
      </c>
      <c r="E8342" s="110"/>
      <c r="F8342" s="110"/>
      <c r="G8342" s="111" t="s">
        <v>1952</v>
      </c>
      <c r="H8342" s="41" t="s">
        <v>2331</v>
      </c>
      <c r="I8342" s="20">
        <v>1</v>
      </c>
    </row>
    <row r="8343" spans="1:9" x14ac:dyDescent="0.25">
      <c r="A8343" s="20" t="s">
        <v>14</v>
      </c>
      <c r="B8343" s="28" t="s">
        <v>657</v>
      </c>
      <c r="C8343" s="20" t="s">
        <v>85</v>
      </c>
      <c r="D8343" s="110" t="s">
        <v>912</v>
      </c>
      <c r="E8343" s="110"/>
      <c r="F8343" s="110"/>
      <c r="G8343" s="111"/>
      <c r="H8343" s="110"/>
      <c r="I8343" s="20"/>
    </row>
    <row r="8344" spans="1:9" x14ac:dyDescent="0.25">
      <c r="A8344" s="20" t="s">
        <v>14</v>
      </c>
      <c r="B8344" s="28" t="s">
        <v>657</v>
      </c>
      <c r="C8344" s="20" t="s">
        <v>85</v>
      </c>
      <c r="D8344" s="110" t="s">
        <v>913</v>
      </c>
      <c r="E8344" s="110"/>
      <c r="F8344" s="110"/>
      <c r="G8344" s="111"/>
      <c r="H8344" s="110"/>
      <c r="I8344" s="20"/>
    </row>
    <row r="8345" spans="1:9" x14ac:dyDescent="0.25">
      <c r="A8345" s="20" t="s">
        <v>14</v>
      </c>
      <c r="B8345" s="28" t="s">
        <v>657</v>
      </c>
      <c r="C8345" s="20" t="s">
        <v>85</v>
      </c>
      <c r="D8345" s="110" t="s">
        <v>914</v>
      </c>
      <c r="E8345" s="110"/>
      <c r="F8345" s="110"/>
      <c r="G8345" s="111"/>
      <c r="H8345" s="110"/>
      <c r="I8345" s="20"/>
    </row>
    <row r="8346" spans="1:9" x14ac:dyDescent="0.25">
      <c r="A8346" s="20" t="s">
        <v>14</v>
      </c>
      <c r="B8346" s="28" t="s">
        <v>657</v>
      </c>
      <c r="C8346" s="20" t="s">
        <v>85</v>
      </c>
      <c r="D8346" s="110" t="s">
        <v>915</v>
      </c>
      <c r="E8346" s="110"/>
      <c r="F8346" s="110"/>
      <c r="G8346" s="111"/>
      <c r="H8346" s="110"/>
      <c r="I8346" s="20"/>
    </row>
    <row r="8347" spans="1:9" x14ac:dyDescent="0.25">
      <c r="A8347" s="20" t="s">
        <v>14</v>
      </c>
      <c r="B8347" s="28" t="s">
        <v>657</v>
      </c>
      <c r="C8347" s="20" t="s">
        <v>85</v>
      </c>
      <c r="D8347" s="110" t="s">
        <v>916</v>
      </c>
      <c r="E8347" s="110"/>
      <c r="F8347" s="110"/>
      <c r="G8347" s="111"/>
      <c r="H8347" s="110"/>
      <c r="I8347" s="20"/>
    </row>
    <row r="8348" spans="1:9" x14ac:dyDescent="0.25">
      <c r="A8348" s="20" t="s">
        <v>14</v>
      </c>
      <c r="B8348" s="28" t="s">
        <v>657</v>
      </c>
      <c r="C8348" s="20" t="s">
        <v>85</v>
      </c>
      <c r="D8348" s="110" t="s">
        <v>917</v>
      </c>
      <c r="E8348" s="110"/>
      <c r="F8348" s="110"/>
      <c r="G8348" s="111"/>
      <c r="H8348" s="110"/>
      <c r="I8348" s="20"/>
    </row>
    <row r="8349" spans="1:9" x14ac:dyDescent="0.25">
      <c r="A8349" s="20" t="s">
        <v>14</v>
      </c>
      <c r="B8349" s="28" t="s">
        <v>657</v>
      </c>
      <c r="C8349" s="20" t="s">
        <v>85</v>
      </c>
      <c r="D8349" s="110" t="s">
        <v>918</v>
      </c>
      <c r="E8349" s="110"/>
      <c r="F8349" s="110"/>
      <c r="G8349" s="111"/>
      <c r="H8349" s="110"/>
      <c r="I8349" s="20"/>
    </row>
    <row r="8350" spans="1:9" x14ac:dyDescent="0.25">
      <c r="A8350" s="20" t="s">
        <v>14</v>
      </c>
      <c r="B8350" s="28" t="s">
        <v>657</v>
      </c>
      <c r="C8350" s="20" t="s">
        <v>85</v>
      </c>
      <c r="D8350" s="110" t="s">
        <v>919</v>
      </c>
      <c r="E8350" s="110"/>
      <c r="F8350" s="110"/>
      <c r="G8350" s="111"/>
      <c r="H8350" s="110"/>
      <c r="I8350" s="20"/>
    </row>
    <row r="8351" spans="1:9" x14ac:dyDescent="0.25">
      <c r="A8351" s="20" t="s">
        <v>14</v>
      </c>
      <c r="B8351" s="28" t="s">
        <v>657</v>
      </c>
      <c r="C8351" s="20" t="s">
        <v>85</v>
      </c>
      <c r="D8351" s="110" t="s">
        <v>920</v>
      </c>
      <c r="E8351" s="110"/>
      <c r="F8351" s="110"/>
      <c r="G8351" s="111"/>
      <c r="H8351" s="110"/>
      <c r="I8351" s="20" t="s">
        <v>2327</v>
      </c>
    </row>
    <row r="8352" spans="1:9" x14ac:dyDescent="0.25">
      <c r="A8352" s="20" t="s">
        <v>14</v>
      </c>
      <c r="B8352" s="28" t="s">
        <v>657</v>
      </c>
      <c r="C8352" s="20" t="s">
        <v>85</v>
      </c>
      <c r="D8352" s="110" t="s">
        <v>921</v>
      </c>
      <c r="E8352" s="110"/>
      <c r="F8352" s="110"/>
      <c r="G8352" s="111"/>
      <c r="H8352" s="110"/>
      <c r="I8352" s="20"/>
    </row>
    <row r="8353" spans="1:9" x14ac:dyDescent="0.25">
      <c r="A8353" s="20" t="s">
        <v>14</v>
      </c>
      <c r="B8353" s="28" t="s">
        <v>657</v>
      </c>
      <c r="C8353" s="20" t="s">
        <v>85</v>
      </c>
      <c r="D8353" s="110" t="s">
        <v>922</v>
      </c>
      <c r="E8353" s="110"/>
      <c r="F8353" s="110"/>
      <c r="G8353" s="111"/>
      <c r="H8353" s="110"/>
      <c r="I8353" s="20"/>
    </row>
    <row r="8354" spans="1:9" x14ac:dyDescent="0.25">
      <c r="A8354" s="20" t="s">
        <v>14</v>
      </c>
      <c r="B8354" s="28" t="s">
        <v>657</v>
      </c>
      <c r="C8354" s="20" t="s">
        <v>85</v>
      </c>
      <c r="D8354" s="110" t="s">
        <v>923</v>
      </c>
      <c r="E8354" s="110"/>
      <c r="F8354" s="110"/>
      <c r="G8354" s="111"/>
      <c r="H8354" s="110"/>
      <c r="I8354" s="20"/>
    </row>
    <row r="8355" spans="1:9" x14ac:dyDescent="0.25">
      <c r="A8355" s="20" t="s">
        <v>14</v>
      </c>
      <c r="B8355" s="28" t="s">
        <v>657</v>
      </c>
      <c r="C8355" s="20" t="s">
        <v>85</v>
      </c>
      <c r="D8355" s="110" t="s">
        <v>924</v>
      </c>
      <c r="E8355" s="110"/>
      <c r="F8355" s="110"/>
      <c r="G8355" s="111" t="s">
        <v>936</v>
      </c>
      <c r="H8355" s="110"/>
      <c r="I8355" s="20" t="s">
        <v>1786</v>
      </c>
    </row>
    <row r="8356" spans="1:9" x14ac:dyDescent="0.25">
      <c r="A8356" s="20" t="s">
        <v>14</v>
      </c>
      <c r="B8356" s="28" t="s">
        <v>657</v>
      </c>
      <c r="C8356" s="20" t="s">
        <v>85</v>
      </c>
      <c r="D8356" s="110" t="s">
        <v>925</v>
      </c>
      <c r="E8356" s="110"/>
      <c r="F8356" s="110"/>
      <c r="G8356" s="111" t="s">
        <v>1876</v>
      </c>
      <c r="H8356" s="110"/>
      <c r="I8356" s="20" t="s">
        <v>1788</v>
      </c>
    </row>
    <row r="8357" spans="1:9" x14ac:dyDescent="0.25">
      <c r="A8357" s="20" t="s">
        <v>14</v>
      </c>
      <c r="B8357" s="28" t="s">
        <v>657</v>
      </c>
      <c r="C8357" s="20" t="s">
        <v>85</v>
      </c>
      <c r="D8357" s="110" t="s">
        <v>926</v>
      </c>
      <c r="E8357" s="110"/>
      <c r="F8357" s="110"/>
      <c r="G8357" s="111" t="s">
        <v>936</v>
      </c>
      <c r="H8357" s="110"/>
      <c r="I8357" s="20" t="s">
        <v>1786</v>
      </c>
    </row>
    <row r="8358" spans="1:9" x14ac:dyDescent="0.25">
      <c r="A8358" s="20" t="s">
        <v>14</v>
      </c>
      <c r="B8358" s="28" t="s">
        <v>657</v>
      </c>
      <c r="C8358" s="20" t="s">
        <v>85</v>
      </c>
      <c r="D8358" s="110" t="s">
        <v>927</v>
      </c>
      <c r="E8358" s="110"/>
      <c r="F8358" s="110"/>
      <c r="G8358" s="111" t="s">
        <v>1876</v>
      </c>
      <c r="H8358" s="110"/>
      <c r="I8358" s="20" t="s">
        <v>1788</v>
      </c>
    </row>
    <row r="8359" spans="1:9" x14ac:dyDescent="0.25">
      <c r="A8359" s="20" t="s">
        <v>14</v>
      </c>
      <c r="B8359" s="28" t="s">
        <v>657</v>
      </c>
      <c r="C8359" s="20" t="s">
        <v>85</v>
      </c>
      <c r="D8359" s="110" t="s">
        <v>928</v>
      </c>
      <c r="E8359" s="110"/>
      <c r="F8359" s="110"/>
      <c r="G8359" s="111" t="s">
        <v>1876</v>
      </c>
      <c r="H8359" s="110"/>
      <c r="I8359" s="20" t="s">
        <v>1788</v>
      </c>
    </row>
    <row r="8360" spans="1:9" x14ac:dyDescent="0.25">
      <c r="A8360" s="20" t="s">
        <v>14</v>
      </c>
      <c r="B8360" s="28" t="s">
        <v>657</v>
      </c>
      <c r="C8360" s="20" t="s">
        <v>85</v>
      </c>
      <c r="D8360" s="110" t="s">
        <v>929</v>
      </c>
      <c r="E8360" s="110"/>
      <c r="F8360" s="110"/>
      <c r="G8360" s="111" t="s">
        <v>1876</v>
      </c>
      <c r="H8360" s="110"/>
      <c r="I8360" s="20" t="s">
        <v>1787</v>
      </c>
    </row>
    <row r="8361" spans="1:9" x14ac:dyDescent="0.25">
      <c r="A8361" s="20" t="s">
        <v>14</v>
      </c>
      <c r="B8361" s="28" t="s">
        <v>657</v>
      </c>
      <c r="C8361" s="20" t="s">
        <v>85</v>
      </c>
      <c r="D8361" s="110" t="s">
        <v>930</v>
      </c>
      <c r="E8361" s="110"/>
      <c r="F8361" s="110"/>
      <c r="G8361" s="111" t="s">
        <v>1876</v>
      </c>
      <c r="H8361" s="110"/>
      <c r="I8361" s="20" t="s">
        <v>1787</v>
      </c>
    </row>
    <row r="8362" spans="1:9" x14ac:dyDescent="0.25">
      <c r="A8362" s="20" t="s">
        <v>14</v>
      </c>
      <c r="B8362" s="28" t="s">
        <v>657</v>
      </c>
      <c r="C8362" s="20" t="s">
        <v>85</v>
      </c>
      <c r="D8362" s="110" t="s">
        <v>1335</v>
      </c>
      <c r="E8362" s="110"/>
      <c r="F8362" s="110"/>
      <c r="G8362" s="111" t="s">
        <v>1711</v>
      </c>
      <c r="H8362" s="110"/>
      <c r="I8362" s="20"/>
    </row>
    <row r="8363" spans="1:9" x14ac:dyDescent="0.25">
      <c r="A8363" s="20" t="s">
        <v>14</v>
      </c>
      <c r="B8363" s="28" t="s">
        <v>657</v>
      </c>
      <c r="C8363" s="20" t="s">
        <v>85</v>
      </c>
      <c r="D8363" s="110" t="s">
        <v>2306</v>
      </c>
      <c r="E8363" s="110"/>
      <c r="F8363" s="110"/>
      <c r="G8363" s="111"/>
      <c r="H8363" s="110"/>
      <c r="I8363" s="20" t="s">
        <v>2328</v>
      </c>
    </row>
    <row r="8364" spans="1:9" x14ac:dyDescent="0.25">
      <c r="A8364" s="20" t="s">
        <v>14</v>
      </c>
      <c r="B8364" s="28" t="s">
        <v>657</v>
      </c>
      <c r="C8364" s="20" t="s">
        <v>85</v>
      </c>
      <c r="D8364" s="110" t="s">
        <v>2307</v>
      </c>
      <c r="E8364" s="110"/>
      <c r="F8364" s="110"/>
      <c r="G8364" s="111"/>
      <c r="H8364" s="110"/>
      <c r="I8364" s="20" t="s">
        <v>2329</v>
      </c>
    </row>
    <row r="8365" spans="1:9" x14ac:dyDescent="0.25">
      <c r="A8365" s="20" t="s">
        <v>14</v>
      </c>
      <c r="B8365" s="28" t="s">
        <v>657</v>
      </c>
      <c r="C8365" s="20" t="s">
        <v>85</v>
      </c>
      <c r="D8365" s="110" t="s">
        <v>2308</v>
      </c>
      <c r="E8365" s="110"/>
      <c r="F8365" s="110"/>
      <c r="G8365" s="111"/>
      <c r="H8365" s="110"/>
      <c r="I8365" s="20"/>
    </row>
    <row r="8366" spans="1:9" x14ac:dyDescent="0.25">
      <c r="A8366" s="20" t="s">
        <v>14</v>
      </c>
      <c r="B8366" s="28" t="s">
        <v>657</v>
      </c>
      <c r="C8366" s="20" t="s">
        <v>85</v>
      </c>
      <c r="D8366" s="110" t="s">
        <v>951</v>
      </c>
      <c r="E8366" s="110"/>
      <c r="F8366" s="110"/>
      <c r="G8366" s="111" t="s">
        <v>886</v>
      </c>
      <c r="H8366" s="41" t="s">
        <v>2330</v>
      </c>
      <c r="I8366" s="20">
        <v>70</v>
      </c>
    </row>
    <row r="8367" spans="1:9" x14ac:dyDescent="0.25">
      <c r="A8367" s="20" t="s">
        <v>14</v>
      </c>
      <c r="B8367" s="28" t="s">
        <v>657</v>
      </c>
      <c r="C8367" s="20" t="s">
        <v>85</v>
      </c>
      <c r="D8367" s="110" t="s">
        <v>2309</v>
      </c>
      <c r="E8367" s="110"/>
      <c r="F8367" s="110"/>
      <c r="G8367" s="111" t="s">
        <v>760</v>
      </c>
      <c r="H8367" s="41" t="s">
        <v>2330</v>
      </c>
      <c r="I8367" s="20">
        <v>37</v>
      </c>
    </row>
    <row r="8368" spans="1:9" x14ac:dyDescent="0.25">
      <c r="A8368" s="20" t="s">
        <v>14</v>
      </c>
      <c r="B8368" s="28" t="s">
        <v>657</v>
      </c>
      <c r="C8368" s="20" t="s">
        <v>85</v>
      </c>
      <c r="D8368" s="110" t="s">
        <v>2310</v>
      </c>
      <c r="E8368" s="110"/>
      <c r="F8368" s="110"/>
      <c r="G8368" s="111" t="s">
        <v>760</v>
      </c>
      <c r="H8368" s="41" t="s">
        <v>2330</v>
      </c>
      <c r="I8368" s="20">
        <v>24</v>
      </c>
    </row>
    <row r="8369" spans="1:9" x14ac:dyDescent="0.25">
      <c r="A8369" s="20" t="s">
        <v>14</v>
      </c>
      <c r="B8369" s="28" t="s">
        <v>657</v>
      </c>
      <c r="C8369" s="20" t="s">
        <v>85</v>
      </c>
      <c r="D8369" s="110" t="s">
        <v>2151</v>
      </c>
      <c r="E8369" s="110"/>
      <c r="F8369" s="110"/>
      <c r="G8369" s="111" t="s">
        <v>2321</v>
      </c>
      <c r="H8369" s="41" t="s">
        <v>2331</v>
      </c>
      <c r="I8369" s="20">
        <v>1</v>
      </c>
    </row>
    <row r="8370" spans="1:9" x14ac:dyDescent="0.25">
      <c r="A8370" s="20" t="s">
        <v>14</v>
      </c>
      <c r="B8370" s="28" t="s">
        <v>657</v>
      </c>
      <c r="C8370" s="20" t="s">
        <v>85</v>
      </c>
      <c r="D8370" s="110" t="s">
        <v>2151</v>
      </c>
      <c r="E8370" s="110"/>
      <c r="F8370" s="110"/>
      <c r="G8370" s="111" t="s">
        <v>894</v>
      </c>
      <c r="H8370" s="41" t="s">
        <v>2331</v>
      </c>
      <c r="I8370" s="20">
        <v>1</v>
      </c>
    </row>
    <row r="8371" spans="1:9" x14ac:dyDescent="0.25">
      <c r="A8371" s="20" t="s">
        <v>14</v>
      </c>
      <c r="B8371" s="28" t="s">
        <v>657</v>
      </c>
      <c r="C8371" s="20" t="s">
        <v>85</v>
      </c>
      <c r="D8371" s="110" t="s">
        <v>2311</v>
      </c>
      <c r="E8371" s="110"/>
      <c r="F8371" s="110"/>
      <c r="G8371" s="111" t="s">
        <v>2322</v>
      </c>
      <c r="H8371" s="41" t="s">
        <v>2331</v>
      </c>
      <c r="I8371" s="20">
        <v>1</v>
      </c>
    </row>
    <row r="8372" spans="1:9" x14ac:dyDescent="0.25">
      <c r="A8372" s="20" t="s">
        <v>14</v>
      </c>
      <c r="B8372" s="28" t="s">
        <v>657</v>
      </c>
      <c r="C8372" s="20" t="s">
        <v>85</v>
      </c>
      <c r="D8372" s="110" t="s">
        <v>937</v>
      </c>
      <c r="E8372" s="110"/>
      <c r="F8372" s="110"/>
      <c r="G8372" s="111"/>
      <c r="H8372" s="110"/>
      <c r="I8372" s="20"/>
    </row>
    <row r="8373" spans="1:9" x14ac:dyDescent="0.25">
      <c r="A8373" s="20" t="s">
        <v>14</v>
      </c>
      <c r="B8373" s="28" t="s">
        <v>657</v>
      </c>
      <c r="C8373" s="20" t="s">
        <v>85</v>
      </c>
      <c r="D8373" s="110" t="s">
        <v>938</v>
      </c>
      <c r="E8373" s="110"/>
      <c r="F8373" s="110"/>
      <c r="G8373" s="111"/>
      <c r="H8373" s="110"/>
      <c r="I8373" s="20"/>
    </row>
    <row r="8374" spans="1:9" x14ac:dyDescent="0.25">
      <c r="A8374" s="20" t="s">
        <v>14</v>
      </c>
      <c r="B8374" s="28" t="s">
        <v>657</v>
      </c>
      <c r="C8374" s="20" t="s">
        <v>85</v>
      </c>
      <c r="D8374" s="110" t="s">
        <v>939</v>
      </c>
      <c r="E8374" s="110"/>
      <c r="F8374" s="110"/>
      <c r="G8374" s="111"/>
      <c r="H8374" s="110"/>
      <c r="I8374" s="20"/>
    </row>
    <row r="8375" spans="1:9" x14ac:dyDescent="0.25">
      <c r="A8375" s="20" t="s">
        <v>14</v>
      </c>
      <c r="B8375" s="28" t="s">
        <v>657</v>
      </c>
      <c r="C8375" s="20" t="s">
        <v>85</v>
      </c>
      <c r="D8375" s="110" t="s">
        <v>940</v>
      </c>
      <c r="E8375" s="110"/>
      <c r="F8375" s="110"/>
      <c r="G8375" s="111"/>
      <c r="H8375" s="110"/>
      <c r="I8375" s="20"/>
    </row>
    <row r="8376" spans="1:9" x14ac:dyDescent="0.25">
      <c r="A8376" s="20" t="s">
        <v>14</v>
      </c>
      <c r="B8376" s="28" t="s">
        <v>657</v>
      </c>
      <c r="C8376" s="20" t="s">
        <v>85</v>
      </c>
      <c r="D8376" s="110" t="s">
        <v>941</v>
      </c>
      <c r="E8376" s="110"/>
      <c r="F8376" s="110"/>
      <c r="G8376" s="111"/>
      <c r="H8376" s="110"/>
      <c r="I8376" s="20"/>
    </row>
    <row r="8377" spans="1:9" x14ac:dyDescent="0.25">
      <c r="A8377" s="20" t="s">
        <v>14</v>
      </c>
      <c r="B8377" s="28" t="s">
        <v>657</v>
      </c>
      <c r="C8377" s="20" t="s">
        <v>85</v>
      </c>
      <c r="D8377" s="110" t="s">
        <v>942</v>
      </c>
      <c r="E8377" s="110"/>
      <c r="F8377" s="110"/>
      <c r="G8377" s="111"/>
      <c r="H8377" s="110"/>
      <c r="I8377" s="20"/>
    </row>
    <row r="8378" spans="1:9" x14ac:dyDescent="0.25">
      <c r="A8378" s="20" t="s">
        <v>14</v>
      </c>
      <c r="B8378" s="28" t="s">
        <v>657</v>
      </c>
      <c r="C8378" s="20" t="s">
        <v>85</v>
      </c>
      <c r="D8378" s="110" t="s">
        <v>943</v>
      </c>
      <c r="E8378" s="110"/>
      <c r="F8378" s="110"/>
      <c r="G8378" s="111"/>
      <c r="H8378" s="110"/>
      <c r="I8378" s="20"/>
    </row>
    <row r="8379" spans="1:9" x14ac:dyDescent="0.25">
      <c r="A8379" s="20" t="s">
        <v>14</v>
      </c>
      <c r="B8379" s="28" t="s">
        <v>657</v>
      </c>
      <c r="C8379" s="20" t="s">
        <v>85</v>
      </c>
      <c r="D8379" s="110" t="s">
        <v>944</v>
      </c>
      <c r="E8379" s="110"/>
      <c r="F8379" s="110"/>
      <c r="G8379" s="111"/>
      <c r="H8379" s="110"/>
      <c r="I8379" s="20"/>
    </row>
    <row r="8380" spans="1:9" x14ac:dyDescent="0.25">
      <c r="A8380" s="20" t="s">
        <v>14</v>
      </c>
      <c r="B8380" s="28" t="s">
        <v>657</v>
      </c>
      <c r="C8380" s="20" t="s">
        <v>85</v>
      </c>
      <c r="D8380" s="110" t="s">
        <v>945</v>
      </c>
      <c r="E8380" s="110"/>
      <c r="F8380" s="110"/>
      <c r="G8380" s="111"/>
      <c r="H8380" s="110"/>
      <c r="I8380" s="20"/>
    </row>
    <row r="8381" spans="1:9" x14ac:dyDescent="0.25">
      <c r="A8381" s="20" t="s">
        <v>14</v>
      </c>
      <c r="B8381" s="28" t="s">
        <v>657</v>
      </c>
      <c r="C8381" s="20" t="s">
        <v>85</v>
      </c>
      <c r="D8381" s="110" t="s">
        <v>946</v>
      </c>
      <c r="E8381" s="110"/>
      <c r="F8381" s="110"/>
      <c r="G8381" s="111"/>
      <c r="H8381" s="110"/>
      <c r="I8381" s="20"/>
    </row>
    <row r="8382" spans="1:9" x14ac:dyDescent="0.25">
      <c r="A8382" s="20" t="s">
        <v>14</v>
      </c>
      <c r="B8382" s="28" t="s">
        <v>657</v>
      </c>
      <c r="C8382" s="20" t="s">
        <v>85</v>
      </c>
      <c r="D8382" s="110" t="s">
        <v>947</v>
      </c>
      <c r="E8382" s="110"/>
      <c r="F8382" s="110"/>
      <c r="G8382" s="111"/>
      <c r="H8382" s="110"/>
      <c r="I8382" s="20"/>
    </row>
    <row r="8383" spans="1:9" x14ac:dyDescent="0.25">
      <c r="A8383" s="20" t="s">
        <v>14</v>
      </c>
      <c r="B8383" s="28" t="s">
        <v>657</v>
      </c>
      <c r="C8383" s="20" t="s">
        <v>85</v>
      </c>
      <c r="D8383" s="110" t="s">
        <v>2312</v>
      </c>
      <c r="E8383" s="110"/>
      <c r="F8383" s="110"/>
      <c r="G8383" s="111" t="s">
        <v>2323</v>
      </c>
      <c r="H8383" s="41" t="s">
        <v>2331</v>
      </c>
      <c r="I8383" s="20">
        <v>1</v>
      </c>
    </row>
    <row r="8384" spans="1:9" x14ac:dyDescent="0.25">
      <c r="A8384" s="20" t="s">
        <v>14</v>
      </c>
      <c r="B8384" s="28" t="s">
        <v>657</v>
      </c>
      <c r="C8384" s="20" t="s">
        <v>85</v>
      </c>
      <c r="D8384" s="110" t="s">
        <v>949</v>
      </c>
      <c r="E8384" s="110"/>
      <c r="F8384" s="110"/>
      <c r="G8384" s="111"/>
      <c r="H8384" s="110"/>
      <c r="I8384" s="20"/>
    </row>
    <row r="8385" spans="1:9" x14ac:dyDescent="0.25">
      <c r="A8385" s="20" t="s">
        <v>14</v>
      </c>
      <c r="B8385" s="28" t="s">
        <v>657</v>
      </c>
      <c r="C8385" s="20" t="s">
        <v>85</v>
      </c>
      <c r="D8385" s="110" t="s">
        <v>950</v>
      </c>
      <c r="E8385" s="110"/>
      <c r="F8385" s="110"/>
      <c r="G8385" s="111"/>
      <c r="H8385" s="110"/>
      <c r="I8385" s="20"/>
    </row>
    <row r="8386" spans="1:9" x14ac:dyDescent="0.25">
      <c r="A8386" s="20" t="s">
        <v>14</v>
      </c>
      <c r="B8386" s="28" t="s">
        <v>657</v>
      </c>
      <c r="C8386" s="20" t="s">
        <v>85</v>
      </c>
      <c r="D8386" s="110" t="s">
        <v>2313</v>
      </c>
      <c r="E8386" s="110"/>
      <c r="F8386" s="110"/>
      <c r="G8386" s="111"/>
      <c r="H8386" s="110"/>
      <c r="I8386" s="20"/>
    </row>
    <row r="8387" spans="1:9" x14ac:dyDescent="0.25">
      <c r="A8387" s="20" t="s">
        <v>14</v>
      </c>
      <c r="B8387" s="28" t="s">
        <v>657</v>
      </c>
      <c r="C8387" s="20" t="s">
        <v>85</v>
      </c>
      <c r="D8387" s="110" t="s">
        <v>2314</v>
      </c>
      <c r="E8387" s="110"/>
      <c r="F8387" s="110"/>
      <c r="G8387" s="111"/>
      <c r="H8387" s="110"/>
      <c r="I8387" s="20"/>
    </row>
    <row r="8388" spans="1:9" x14ac:dyDescent="0.25">
      <c r="A8388" s="20" t="s">
        <v>14</v>
      </c>
      <c r="B8388" s="28" t="s">
        <v>657</v>
      </c>
      <c r="C8388" s="20" t="s">
        <v>85</v>
      </c>
      <c r="D8388" s="110" t="s">
        <v>1792</v>
      </c>
      <c r="E8388" s="110"/>
      <c r="F8388" s="110"/>
      <c r="G8388" s="111"/>
      <c r="H8388" s="110"/>
      <c r="I8388" s="20"/>
    </row>
    <row r="8389" spans="1:9" x14ac:dyDescent="0.25">
      <c r="A8389" s="20" t="s">
        <v>14</v>
      </c>
      <c r="B8389" s="28" t="s">
        <v>657</v>
      </c>
      <c r="C8389" s="20" t="s">
        <v>85</v>
      </c>
      <c r="D8389" s="110" t="s">
        <v>2315</v>
      </c>
      <c r="E8389" s="110"/>
      <c r="F8389" s="110"/>
      <c r="G8389" s="111"/>
      <c r="H8389" s="110"/>
      <c r="I8389" s="20"/>
    </row>
    <row r="8390" spans="1:9" x14ac:dyDescent="0.25">
      <c r="A8390" s="20" t="s">
        <v>2396</v>
      </c>
      <c r="B8390" s="28" t="s">
        <v>824</v>
      </c>
      <c r="C8390" s="20" t="s">
        <v>67</v>
      </c>
      <c r="D8390" s="110" t="s">
        <v>2332</v>
      </c>
      <c r="E8390" s="110"/>
      <c r="F8390" s="110"/>
      <c r="G8390" s="111"/>
      <c r="H8390" s="110"/>
      <c r="I8390" s="20"/>
    </row>
    <row r="8391" spans="1:9" x14ac:dyDescent="0.25">
      <c r="A8391" s="20" t="s">
        <v>2396</v>
      </c>
      <c r="B8391" s="28" t="s">
        <v>824</v>
      </c>
      <c r="C8391" s="20" t="s">
        <v>67</v>
      </c>
      <c r="D8391" s="110" t="s">
        <v>2333</v>
      </c>
      <c r="E8391" s="110"/>
      <c r="F8391" s="110"/>
      <c r="G8391" s="111"/>
      <c r="H8391" s="110"/>
      <c r="I8391" s="20"/>
    </row>
    <row r="8392" spans="1:9" x14ac:dyDescent="0.25">
      <c r="A8392" s="20" t="s">
        <v>2396</v>
      </c>
      <c r="B8392" s="28" t="s">
        <v>824</v>
      </c>
      <c r="C8392" s="20" t="s">
        <v>67</v>
      </c>
      <c r="D8392" s="110" t="s">
        <v>2334</v>
      </c>
      <c r="E8392" s="110"/>
      <c r="F8392" s="110"/>
      <c r="G8392" s="111"/>
      <c r="H8392" s="110"/>
      <c r="I8392" s="20"/>
    </row>
    <row r="8393" spans="1:9" x14ac:dyDescent="0.25">
      <c r="A8393" s="20" t="s">
        <v>2396</v>
      </c>
      <c r="B8393" s="28" t="s">
        <v>824</v>
      </c>
      <c r="C8393" s="20" t="s">
        <v>67</v>
      </c>
      <c r="D8393" s="110" t="s">
        <v>2335</v>
      </c>
      <c r="E8393" s="110"/>
      <c r="F8393" s="110"/>
      <c r="G8393" s="111" t="s">
        <v>1865</v>
      </c>
      <c r="H8393" s="112" t="s">
        <v>2330</v>
      </c>
      <c r="I8393" s="19">
        <v>760</v>
      </c>
    </row>
    <row r="8394" spans="1:9" x14ac:dyDescent="0.25">
      <c r="A8394" s="20" t="s">
        <v>2396</v>
      </c>
      <c r="B8394" s="28" t="s">
        <v>824</v>
      </c>
      <c r="C8394" s="20" t="s">
        <v>67</v>
      </c>
      <c r="D8394" s="110" t="s">
        <v>2336</v>
      </c>
      <c r="E8394" s="110"/>
      <c r="F8394" s="110"/>
      <c r="G8394" s="111"/>
      <c r="H8394" s="110"/>
      <c r="I8394" s="19"/>
    </row>
    <row r="8395" spans="1:9" x14ac:dyDescent="0.25">
      <c r="A8395" s="20" t="s">
        <v>2396</v>
      </c>
      <c r="B8395" s="28" t="s">
        <v>824</v>
      </c>
      <c r="C8395" s="20" t="s">
        <v>67</v>
      </c>
      <c r="D8395" s="110" t="s">
        <v>2337</v>
      </c>
      <c r="E8395" s="110"/>
      <c r="F8395" s="110"/>
      <c r="G8395" s="111" t="s">
        <v>2397</v>
      </c>
      <c r="H8395" s="110"/>
      <c r="I8395" s="19" t="s">
        <v>2403</v>
      </c>
    </row>
    <row r="8396" spans="1:9" x14ac:dyDescent="0.25">
      <c r="A8396" s="20" t="s">
        <v>2396</v>
      </c>
      <c r="B8396" s="28" t="s">
        <v>824</v>
      </c>
      <c r="C8396" s="20" t="s">
        <v>67</v>
      </c>
      <c r="D8396" s="110" t="s">
        <v>2338</v>
      </c>
      <c r="E8396" s="110"/>
      <c r="F8396" s="110"/>
      <c r="G8396" s="111" t="s">
        <v>2398</v>
      </c>
      <c r="H8396" s="110"/>
      <c r="I8396" s="19" t="s">
        <v>2403</v>
      </c>
    </row>
    <row r="8397" spans="1:9" x14ac:dyDescent="0.25">
      <c r="A8397" s="20" t="s">
        <v>2396</v>
      </c>
      <c r="B8397" s="28" t="s">
        <v>824</v>
      </c>
      <c r="C8397" s="20" t="s">
        <v>67</v>
      </c>
      <c r="D8397" s="110" t="s">
        <v>2339</v>
      </c>
      <c r="E8397" s="110"/>
      <c r="F8397" s="110"/>
      <c r="G8397" s="111"/>
      <c r="H8397" s="110"/>
      <c r="I8397" s="19"/>
    </row>
    <row r="8398" spans="1:9" x14ac:dyDescent="0.25">
      <c r="A8398" s="20" t="s">
        <v>2396</v>
      </c>
      <c r="B8398" s="28" t="s">
        <v>824</v>
      </c>
      <c r="C8398" s="20" t="s">
        <v>67</v>
      </c>
      <c r="D8398" s="110" t="s">
        <v>2340</v>
      </c>
      <c r="E8398" s="110"/>
      <c r="F8398" s="110"/>
      <c r="G8398" s="111" t="s">
        <v>1876</v>
      </c>
      <c r="H8398" s="110"/>
      <c r="I8398" s="19" t="s">
        <v>2404</v>
      </c>
    </row>
    <row r="8399" spans="1:9" x14ac:dyDescent="0.25">
      <c r="A8399" s="20" t="s">
        <v>2396</v>
      </c>
      <c r="B8399" s="28" t="s">
        <v>824</v>
      </c>
      <c r="C8399" s="20" t="s">
        <v>67</v>
      </c>
      <c r="D8399" s="110" t="s">
        <v>2341</v>
      </c>
      <c r="E8399" s="110"/>
      <c r="F8399" s="110"/>
      <c r="G8399" s="111" t="s">
        <v>1876</v>
      </c>
      <c r="H8399" s="110"/>
      <c r="I8399" s="19" t="s">
        <v>2405</v>
      </c>
    </row>
    <row r="8400" spans="1:9" x14ac:dyDescent="0.25">
      <c r="A8400" s="20" t="s">
        <v>2396</v>
      </c>
      <c r="B8400" s="28" t="s">
        <v>824</v>
      </c>
      <c r="C8400" s="20" t="s">
        <v>67</v>
      </c>
      <c r="D8400" s="110" t="s">
        <v>2342</v>
      </c>
      <c r="E8400" s="110"/>
      <c r="F8400" s="110"/>
      <c r="G8400" s="111" t="s">
        <v>1876</v>
      </c>
      <c r="H8400" s="110"/>
      <c r="I8400" s="19" t="s">
        <v>2406</v>
      </c>
    </row>
    <row r="8401" spans="1:9" x14ac:dyDescent="0.25">
      <c r="A8401" s="20" t="s">
        <v>2396</v>
      </c>
      <c r="B8401" s="28" t="s">
        <v>824</v>
      </c>
      <c r="C8401" s="20" t="s">
        <v>67</v>
      </c>
      <c r="D8401" s="110" t="s">
        <v>2343</v>
      </c>
      <c r="E8401" s="110"/>
      <c r="F8401" s="110"/>
      <c r="G8401" s="111" t="s">
        <v>1876</v>
      </c>
      <c r="H8401" s="110"/>
      <c r="I8401" s="19" t="s">
        <v>2407</v>
      </c>
    </row>
    <row r="8402" spans="1:9" x14ac:dyDescent="0.25">
      <c r="A8402" s="20" t="s">
        <v>2396</v>
      </c>
      <c r="B8402" s="28" t="s">
        <v>824</v>
      </c>
      <c r="C8402" s="20" t="s">
        <v>67</v>
      </c>
      <c r="D8402" s="110" t="s">
        <v>2344</v>
      </c>
      <c r="E8402" s="110"/>
      <c r="F8402" s="110"/>
      <c r="G8402" s="111" t="s">
        <v>1876</v>
      </c>
      <c r="H8402" s="110"/>
      <c r="I8402" s="19"/>
    </row>
    <row r="8403" spans="1:9" x14ac:dyDescent="0.25">
      <c r="A8403" s="20" t="s">
        <v>2396</v>
      </c>
      <c r="B8403" s="28" t="s">
        <v>824</v>
      </c>
      <c r="C8403" s="20" t="s">
        <v>67</v>
      </c>
      <c r="D8403" s="110" t="s">
        <v>2345</v>
      </c>
      <c r="E8403" s="110"/>
      <c r="F8403" s="110"/>
      <c r="G8403" s="111" t="s">
        <v>1902</v>
      </c>
      <c r="H8403" s="110"/>
      <c r="I8403" s="19"/>
    </row>
    <row r="8404" spans="1:9" x14ac:dyDescent="0.25">
      <c r="A8404" s="20" t="s">
        <v>2396</v>
      </c>
      <c r="B8404" s="28" t="s">
        <v>824</v>
      </c>
      <c r="C8404" s="20" t="s">
        <v>67</v>
      </c>
      <c r="D8404" s="110" t="s">
        <v>2346</v>
      </c>
      <c r="E8404" s="110"/>
      <c r="F8404" s="110"/>
      <c r="G8404" s="111"/>
      <c r="H8404" s="110"/>
      <c r="I8404" s="19" t="s">
        <v>2408</v>
      </c>
    </row>
    <row r="8405" spans="1:9" x14ac:dyDescent="0.25">
      <c r="A8405" s="20" t="s">
        <v>2396</v>
      </c>
      <c r="B8405" s="28" t="s">
        <v>824</v>
      </c>
      <c r="C8405" s="20" t="s">
        <v>67</v>
      </c>
      <c r="D8405" s="110" t="s">
        <v>2347</v>
      </c>
      <c r="E8405" s="110"/>
      <c r="F8405" s="110"/>
      <c r="G8405" s="111"/>
      <c r="H8405" s="110"/>
      <c r="I8405" s="19" t="s">
        <v>2409</v>
      </c>
    </row>
    <row r="8406" spans="1:9" x14ac:dyDescent="0.25">
      <c r="A8406" s="20" t="s">
        <v>2396</v>
      </c>
      <c r="B8406" s="28" t="s">
        <v>824</v>
      </c>
      <c r="C8406" s="20" t="s">
        <v>67</v>
      </c>
      <c r="D8406" s="110" t="s">
        <v>2348</v>
      </c>
      <c r="E8406" s="110"/>
      <c r="F8406" s="110"/>
      <c r="G8406" s="111"/>
      <c r="H8406" s="110"/>
      <c r="I8406" s="19" t="s">
        <v>2410</v>
      </c>
    </row>
    <row r="8407" spans="1:9" x14ac:dyDescent="0.25">
      <c r="A8407" s="20" t="s">
        <v>2396</v>
      </c>
      <c r="B8407" s="28" t="s">
        <v>824</v>
      </c>
      <c r="C8407" s="20" t="s">
        <v>67</v>
      </c>
      <c r="D8407" s="110" t="s">
        <v>2349</v>
      </c>
      <c r="E8407" s="110"/>
      <c r="F8407" s="110"/>
      <c r="G8407" s="111"/>
      <c r="H8407" s="110"/>
      <c r="I8407" s="19" t="s">
        <v>2411</v>
      </c>
    </row>
    <row r="8408" spans="1:9" x14ac:dyDescent="0.25">
      <c r="A8408" s="20" t="s">
        <v>2396</v>
      </c>
      <c r="B8408" s="28" t="s">
        <v>824</v>
      </c>
      <c r="C8408" s="20" t="s">
        <v>67</v>
      </c>
      <c r="D8408" s="110" t="s">
        <v>2350</v>
      </c>
      <c r="E8408" s="110"/>
      <c r="F8408" s="110"/>
      <c r="G8408" s="111"/>
      <c r="H8408" s="110"/>
      <c r="I8408" s="19" t="s">
        <v>2412</v>
      </c>
    </row>
    <row r="8409" spans="1:9" x14ac:dyDescent="0.25">
      <c r="A8409" s="20" t="s">
        <v>2396</v>
      </c>
      <c r="B8409" s="28" t="s">
        <v>824</v>
      </c>
      <c r="C8409" s="20" t="s">
        <v>67</v>
      </c>
      <c r="D8409" s="110" t="s">
        <v>2351</v>
      </c>
      <c r="E8409" s="110"/>
      <c r="F8409" s="110"/>
      <c r="G8409" s="111"/>
      <c r="H8409" s="110"/>
      <c r="I8409" s="19"/>
    </row>
    <row r="8410" spans="1:9" x14ac:dyDescent="0.25">
      <c r="A8410" s="20" t="s">
        <v>2396</v>
      </c>
      <c r="B8410" s="28" t="s">
        <v>824</v>
      </c>
      <c r="C8410" s="20" t="s">
        <v>67</v>
      </c>
      <c r="D8410" s="110" t="s">
        <v>2352</v>
      </c>
      <c r="E8410" s="110"/>
      <c r="F8410" s="110"/>
      <c r="G8410" s="111"/>
      <c r="H8410" s="110"/>
      <c r="I8410" s="19"/>
    </row>
    <row r="8411" spans="1:9" x14ac:dyDescent="0.25">
      <c r="A8411" s="20" t="s">
        <v>2396</v>
      </c>
      <c r="B8411" s="28" t="s">
        <v>824</v>
      </c>
      <c r="C8411" s="20" t="s">
        <v>67</v>
      </c>
      <c r="D8411" s="110" t="s">
        <v>2353</v>
      </c>
      <c r="E8411" s="110"/>
      <c r="F8411" s="110"/>
      <c r="G8411" s="111"/>
      <c r="H8411" s="110"/>
      <c r="I8411" s="19"/>
    </row>
    <row r="8412" spans="1:9" x14ac:dyDescent="0.25">
      <c r="A8412" s="20" t="s">
        <v>2396</v>
      </c>
      <c r="B8412" s="28" t="s">
        <v>824</v>
      </c>
      <c r="C8412" s="20" t="s">
        <v>67</v>
      </c>
      <c r="D8412" s="110" t="s">
        <v>2354</v>
      </c>
      <c r="E8412" s="110"/>
      <c r="F8412" s="110"/>
      <c r="G8412" s="111"/>
      <c r="H8412" s="110"/>
      <c r="I8412" s="19"/>
    </row>
    <row r="8413" spans="1:9" x14ac:dyDescent="0.25">
      <c r="A8413" s="20" t="s">
        <v>2396</v>
      </c>
      <c r="B8413" s="28" t="s">
        <v>824</v>
      </c>
      <c r="C8413" s="20" t="s">
        <v>67</v>
      </c>
      <c r="D8413" s="110" t="s">
        <v>2355</v>
      </c>
      <c r="E8413" s="110"/>
      <c r="F8413" s="110"/>
      <c r="G8413" s="111"/>
      <c r="H8413" s="110"/>
      <c r="I8413" s="19" t="s">
        <v>2413</v>
      </c>
    </row>
    <row r="8414" spans="1:9" x14ac:dyDescent="0.25">
      <c r="A8414" s="20" t="s">
        <v>2396</v>
      </c>
      <c r="B8414" s="28" t="s">
        <v>824</v>
      </c>
      <c r="C8414" s="20" t="s">
        <v>67</v>
      </c>
      <c r="D8414" s="110" t="s">
        <v>2356</v>
      </c>
      <c r="E8414" s="110"/>
      <c r="F8414" s="110"/>
      <c r="G8414" s="111"/>
      <c r="H8414" s="110"/>
      <c r="I8414" s="19"/>
    </row>
    <row r="8415" spans="1:9" x14ac:dyDescent="0.25">
      <c r="A8415" s="20" t="s">
        <v>2396</v>
      </c>
      <c r="B8415" s="28" t="s">
        <v>824</v>
      </c>
      <c r="C8415" s="20" t="s">
        <v>67</v>
      </c>
      <c r="D8415" s="110" t="s">
        <v>2357</v>
      </c>
      <c r="E8415" s="110"/>
      <c r="F8415" s="110"/>
      <c r="G8415" s="111" t="s">
        <v>2399</v>
      </c>
      <c r="H8415" s="110"/>
      <c r="I8415" s="19" t="s">
        <v>2414</v>
      </c>
    </row>
    <row r="8416" spans="1:9" x14ac:dyDescent="0.25">
      <c r="A8416" s="20" t="s">
        <v>2396</v>
      </c>
      <c r="B8416" s="28" t="s">
        <v>824</v>
      </c>
      <c r="C8416" s="20" t="s">
        <v>67</v>
      </c>
      <c r="D8416" s="110" t="s">
        <v>2358</v>
      </c>
      <c r="E8416" s="110"/>
      <c r="F8416" s="110"/>
      <c r="G8416" s="111" t="s">
        <v>2400</v>
      </c>
      <c r="H8416" s="110"/>
      <c r="I8416" s="19" t="s">
        <v>2415</v>
      </c>
    </row>
    <row r="8417" spans="1:9" x14ac:dyDescent="0.25">
      <c r="A8417" s="20" t="s">
        <v>2396</v>
      </c>
      <c r="B8417" s="28" t="s">
        <v>824</v>
      </c>
      <c r="C8417" s="20" t="s">
        <v>67</v>
      </c>
      <c r="D8417" s="110" t="s">
        <v>2359</v>
      </c>
      <c r="E8417" s="110"/>
      <c r="F8417" s="110"/>
      <c r="G8417" s="111"/>
      <c r="H8417" s="110"/>
      <c r="I8417" s="19"/>
    </row>
    <row r="8418" spans="1:9" x14ac:dyDescent="0.25">
      <c r="A8418" s="20" t="s">
        <v>2396</v>
      </c>
      <c r="B8418" s="28" t="s">
        <v>824</v>
      </c>
      <c r="C8418" s="20" t="s">
        <v>67</v>
      </c>
      <c r="D8418" s="110" t="s">
        <v>2360</v>
      </c>
      <c r="E8418" s="110"/>
      <c r="F8418" s="110"/>
      <c r="G8418" s="111"/>
      <c r="H8418" s="110"/>
      <c r="I8418" s="19"/>
    </row>
    <row r="8419" spans="1:9" x14ac:dyDescent="0.25">
      <c r="A8419" s="20" t="s">
        <v>2396</v>
      </c>
      <c r="B8419" s="28" t="s">
        <v>824</v>
      </c>
      <c r="C8419" s="20" t="s">
        <v>67</v>
      </c>
      <c r="D8419" s="110" t="s">
        <v>2361</v>
      </c>
      <c r="E8419" s="110"/>
      <c r="F8419" s="110"/>
      <c r="G8419" s="111"/>
      <c r="H8419" s="110"/>
      <c r="I8419" s="19"/>
    </row>
    <row r="8420" spans="1:9" x14ac:dyDescent="0.25">
      <c r="A8420" s="20" t="s">
        <v>2396</v>
      </c>
      <c r="B8420" s="28" t="s">
        <v>824</v>
      </c>
      <c r="C8420" s="20" t="s">
        <v>67</v>
      </c>
      <c r="D8420" s="110" t="s">
        <v>2362</v>
      </c>
      <c r="E8420" s="110"/>
      <c r="F8420" s="110"/>
      <c r="G8420" s="111"/>
      <c r="H8420" s="110"/>
      <c r="I8420" s="19" t="s">
        <v>2416</v>
      </c>
    </row>
    <row r="8421" spans="1:9" x14ac:dyDescent="0.25">
      <c r="A8421" s="20" t="s">
        <v>2396</v>
      </c>
      <c r="B8421" s="28" t="s">
        <v>824</v>
      </c>
      <c r="C8421" s="20" t="s">
        <v>67</v>
      </c>
      <c r="D8421" s="110" t="s">
        <v>2363</v>
      </c>
      <c r="E8421" s="110"/>
      <c r="F8421" s="110"/>
      <c r="G8421" s="111" t="s">
        <v>2401</v>
      </c>
      <c r="H8421" s="110"/>
      <c r="I8421" s="19"/>
    </row>
    <row r="8422" spans="1:9" x14ac:dyDescent="0.25">
      <c r="A8422" s="20" t="s">
        <v>2396</v>
      </c>
      <c r="B8422" s="28" t="s">
        <v>824</v>
      </c>
      <c r="C8422" s="20" t="s">
        <v>67</v>
      </c>
      <c r="D8422" s="110" t="s">
        <v>2364</v>
      </c>
      <c r="E8422" s="110"/>
      <c r="F8422" s="110"/>
      <c r="G8422" s="111" t="s">
        <v>2402</v>
      </c>
      <c r="H8422" s="110"/>
      <c r="I8422" s="19"/>
    </row>
    <row r="8423" spans="1:9" x14ac:dyDescent="0.25">
      <c r="A8423" s="20" t="s">
        <v>2396</v>
      </c>
      <c r="B8423" s="28" t="s">
        <v>824</v>
      </c>
      <c r="C8423" s="20" t="s">
        <v>67</v>
      </c>
      <c r="D8423" s="110" t="s">
        <v>2365</v>
      </c>
      <c r="E8423" s="110"/>
      <c r="F8423" s="110"/>
      <c r="G8423" s="111"/>
      <c r="H8423" s="110"/>
      <c r="I8423" s="19"/>
    </row>
    <row r="8424" spans="1:9" x14ac:dyDescent="0.25">
      <c r="A8424" s="20" t="s">
        <v>2396</v>
      </c>
      <c r="B8424" s="28" t="s">
        <v>824</v>
      </c>
      <c r="C8424" s="20" t="s">
        <v>67</v>
      </c>
      <c r="D8424" s="110" t="s">
        <v>2366</v>
      </c>
      <c r="E8424" s="110"/>
      <c r="F8424" s="110"/>
      <c r="G8424" s="111"/>
      <c r="H8424" s="110"/>
      <c r="I8424" s="19"/>
    </row>
    <row r="8425" spans="1:9" x14ac:dyDescent="0.25">
      <c r="A8425" s="20" t="s">
        <v>2396</v>
      </c>
      <c r="B8425" s="28" t="s">
        <v>824</v>
      </c>
      <c r="C8425" s="20" t="s">
        <v>67</v>
      </c>
      <c r="D8425" s="110" t="s">
        <v>2367</v>
      </c>
      <c r="E8425" s="110"/>
      <c r="F8425" s="110"/>
      <c r="G8425" s="111"/>
      <c r="H8425" s="110"/>
      <c r="I8425" s="19"/>
    </row>
    <row r="8426" spans="1:9" x14ac:dyDescent="0.25">
      <c r="A8426" s="20" t="s">
        <v>2396</v>
      </c>
      <c r="B8426" s="28" t="s">
        <v>824</v>
      </c>
      <c r="C8426" s="20" t="s">
        <v>67</v>
      </c>
      <c r="D8426" s="110" t="s">
        <v>2368</v>
      </c>
      <c r="E8426" s="110"/>
      <c r="F8426" s="110"/>
      <c r="G8426" s="111"/>
      <c r="H8426" s="110"/>
      <c r="I8426" s="19"/>
    </row>
    <row r="8427" spans="1:9" x14ac:dyDescent="0.25">
      <c r="A8427" s="20" t="s">
        <v>2396</v>
      </c>
      <c r="B8427" s="28" t="s">
        <v>824</v>
      </c>
      <c r="C8427" s="20" t="s">
        <v>67</v>
      </c>
      <c r="D8427" s="110" t="s">
        <v>2369</v>
      </c>
      <c r="E8427" s="110"/>
      <c r="F8427" s="110"/>
      <c r="G8427" s="111"/>
      <c r="H8427" s="110"/>
      <c r="I8427" s="19"/>
    </row>
    <row r="8428" spans="1:9" x14ac:dyDescent="0.25">
      <c r="A8428" s="20" t="s">
        <v>2396</v>
      </c>
      <c r="B8428" s="28" t="s">
        <v>824</v>
      </c>
      <c r="C8428" s="20" t="s">
        <v>67</v>
      </c>
      <c r="D8428" s="110" t="s">
        <v>2370</v>
      </c>
      <c r="E8428" s="110"/>
      <c r="F8428" s="110"/>
      <c r="G8428" s="111"/>
      <c r="H8428" s="110"/>
      <c r="I8428" s="19"/>
    </row>
    <row r="8429" spans="1:9" x14ac:dyDescent="0.25">
      <c r="A8429" s="20" t="s">
        <v>2396</v>
      </c>
      <c r="B8429" s="28" t="s">
        <v>824</v>
      </c>
      <c r="C8429" s="20" t="s">
        <v>67</v>
      </c>
      <c r="D8429" s="110" t="s">
        <v>2371</v>
      </c>
      <c r="E8429" s="110"/>
      <c r="F8429" s="110"/>
      <c r="G8429" s="111"/>
      <c r="H8429" s="110"/>
      <c r="I8429" s="19"/>
    </row>
    <row r="8430" spans="1:9" x14ac:dyDescent="0.25">
      <c r="A8430" s="20" t="s">
        <v>2396</v>
      </c>
      <c r="B8430" s="28" t="s">
        <v>824</v>
      </c>
      <c r="C8430" s="20" t="s">
        <v>67</v>
      </c>
      <c r="D8430" s="110" t="s">
        <v>2372</v>
      </c>
      <c r="E8430" s="110"/>
      <c r="F8430" s="110"/>
      <c r="G8430" s="111"/>
      <c r="H8430" s="110"/>
      <c r="I8430" s="19"/>
    </row>
    <row r="8431" spans="1:9" x14ac:dyDescent="0.25">
      <c r="A8431" s="20" t="s">
        <v>2396</v>
      </c>
      <c r="B8431" s="28" t="s">
        <v>824</v>
      </c>
      <c r="C8431" s="20" t="s">
        <v>67</v>
      </c>
      <c r="D8431" s="110" t="s">
        <v>2373</v>
      </c>
      <c r="E8431" s="110"/>
      <c r="F8431" s="110"/>
      <c r="G8431" s="111"/>
      <c r="H8431" s="110"/>
      <c r="I8431" s="19"/>
    </row>
    <row r="8432" spans="1:9" x14ac:dyDescent="0.25">
      <c r="A8432" s="20" t="s">
        <v>2396</v>
      </c>
      <c r="B8432" s="28" t="s">
        <v>824</v>
      </c>
      <c r="C8432" s="20" t="s">
        <v>67</v>
      </c>
      <c r="D8432" s="110" t="s">
        <v>2374</v>
      </c>
      <c r="E8432" s="110"/>
      <c r="F8432" s="110"/>
      <c r="G8432" s="111"/>
      <c r="H8432" s="110"/>
      <c r="I8432" s="19"/>
    </row>
    <row r="8433" spans="1:9" x14ac:dyDescent="0.25">
      <c r="A8433" s="20" t="s">
        <v>2396</v>
      </c>
      <c r="B8433" s="28" t="s">
        <v>824</v>
      </c>
      <c r="C8433" s="20" t="s">
        <v>67</v>
      </c>
      <c r="D8433" s="110" t="s">
        <v>2375</v>
      </c>
      <c r="E8433" s="110"/>
      <c r="F8433" s="110"/>
      <c r="G8433" s="111"/>
      <c r="H8433" s="110"/>
      <c r="I8433" s="19"/>
    </row>
    <row r="8434" spans="1:9" x14ac:dyDescent="0.25">
      <c r="A8434" s="20" t="s">
        <v>2396</v>
      </c>
      <c r="B8434" s="28" t="s">
        <v>824</v>
      </c>
      <c r="C8434" s="20" t="s">
        <v>67</v>
      </c>
      <c r="D8434" s="110" t="s">
        <v>2376</v>
      </c>
      <c r="E8434" s="110"/>
      <c r="F8434" s="110"/>
      <c r="G8434" s="111"/>
      <c r="H8434" s="110"/>
      <c r="I8434" s="19"/>
    </row>
    <row r="8435" spans="1:9" x14ac:dyDescent="0.25">
      <c r="A8435" s="20" t="s">
        <v>2396</v>
      </c>
      <c r="B8435" s="28" t="s">
        <v>824</v>
      </c>
      <c r="C8435" s="20" t="s">
        <v>67</v>
      </c>
      <c r="D8435" s="110" t="s">
        <v>2377</v>
      </c>
      <c r="E8435" s="110"/>
      <c r="F8435" s="110"/>
      <c r="G8435" s="111"/>
      <c r="H8435" s="110"/>
      <c r="I8435" s="19" t="s">
        <v>2417</v>
      </c>
    </row>
    <row r="8436" spans="1:9" x14ac:dyDescent="0.25">
      <c r="A8436" s="20" t="s">
        <v>2396</v>
      </c>
      <c r="B8436" s="28" t="s">
        <v>824</v>
      </c>
      <c r="C8436" s="20" t="s">
        <v>67</v>
      </c>
      <c r="D8436" s="110" t="s">
        <v>2378</v>
      </c>
      <c r="E8436" s="110"/>
      <c r="F8436" s="110"/>
      <c r="G8436" s="111"/>
      <c r="H8436" s="110"/>
      <c r="I8436" s="19"/>
    </row>
    <row r="8437" spans="1:9" x14ac:dyDescent="0.25">
      <c r="A8437" s="20" t="s">
        <v>2396</v>
      </c>
      <c r="B8437" s="28" t="s">
        <v>824</v>
      </c>
      <c r="C8437" s="20" t="s">
        <v>67</v>
      </c>
      <c r="D8437" s="110" t="s">
        <v>2379</v>
      </c>
      <c r="E8437" s="110"/>
      <c r="F8437" s="110"/>
      <c r="G8437" s="111"/>
      <c r="H8437" s="110"/>
      <c r="I8437" s="19"/>
    </row>
    <row r="8438" spans="1:9" x14ac:dyDescent="0.25">
      <c r="A8438" s="20" t="s">
        <v>2396</v>
      </c>
      <c r="B8438" s="28" t="s">
        <v>824</v>
      </c>
      <c r="C8438" s="20" t="s">
        <v>67</v>
      </c>
      <c r="D8438" s="110" t="s">
        <v>2380</v>
      </c>
      <c r="E8438" s="110"/>
      <c r="F8438" s="110"/>
      <c r="G8438" s="111"/>
      <c r="H8438" s="110"/>
      <c r="I8438" s="19"/>
    </row>
    <row r="8439" spans="1:9" x14ac:dyDescent="0.25">
      <c r="A8439" s="20" t="s">
        <v>2396</v>
      </c>
      <c r="B8439" s="28" t="s">
        <v>824</v>
      </c>
      <c r="C8439" s="20" t="s">
        <v>67</v>
      </c>
      <c r="D8439" s="110" t="s">
        <v>2381</v>
      </c>
      <c r="E8439" s="110"/>
      <c r="F8439" s="110"/>
      <c r="G8439" s="111"/>
      <c r="H8439" s="110"/>
      <c r="I8439" s="19"/>
    </row>
    <row r="8440" spans="1:9" x14ac:dyDescent="0.25">
      <c r="A8440" s="20" t="s">
        <v>2396</v>
      </c>
      <c r="B8440" s="28" t="s">
        <v>824</v>
      </c>
      <c r="C8440" s="20" t="s">
        <v>67</v>
      </c>
      <c r="D8440" s="110" t="s">
        <v>2382</v>
      </c>
      <c r="E8440" s="110"/>
      <c r="F8440" s="110"/>
      <c r="G8440" s="111"/>
      <c r="H8440" s="110"/>
      <c r="I8440" s="19"/>
    </row>
    <row r="8441" spans="1:9" x14ac:dyDescent="0.25">
      <c r="A8441" s="20" t="s">
        <v>2396</v>
      </c>
      <c r="B8441" s="28" t="s">
        <v>824</v>
      </c>
      <c r="C8441" s="20" t="s">
        <v>67</v>
      </c>
      <c r="D8441" s="110" t="s">
        <v>2383</v>
      </c>
      <c r="E8441" s="110"/>
      <c r="F8441" s="110"/>
      <c r="G8441" s="111"/>
      <c r="H8441" s="110"/>
      <c r="I8441" s="19"/>
    </row>
    <row r="8442" spans="1:9" x14ac:dyDescent="0.25">
      <c r="A8442" s="20" t="s">
        <v>2396</v>
      </c>
      <c r="B8442" s="28" t="s">
        <v>824</v>
      </c>
      <c r="C8442" s="20" t="s">
        <v>67</v>
      </c>
      <c r="D8442" s="110" t="s">
        <v>2384</v>
      </c>
      <c r="E8442" s="110"/>
      <c r="F8442" s="110"/>
      <c r="G8442" s="111"/>
      <c r="H8442" s="110"/>
      <c r="I8442" s="19"/>
    </row>
    <row r="8443" spans="1:9" x14ac:dyDescent="0.25">
      <c r="A8443" s="20" t="s">
        <v>2396</v>
      </c>
      <c r="B8443" s="28" t="s">
        <v>824</v>
      </c>
      <c r="C8443" s="20" t="s">
        <v>67</v>
      </c>
      <c r="D8443" s="110" t="s">
        <v>2385</v>
      </c>
      <c r="E8443" s="110"/>
      <c r="F8443" s="110"/>
      <c r="G8443" s="111"/>
      <c r="H8443" s="110"/>
      <c r="I8443" s="19"/>
    </row>
    <row r="8444" spans="1:9" x14ac:dyDescent="0.25">
      <c r="A8444" s="20" t="s">
        <v>2396</v>
      </c>
      <c r="B8444" s="28" t="s">
        <v>824</v>
      </c>
      <c r="C8444" s="20" t="s">
        <v>67</v>
      </c>
      <c r="D8444" s="110" t="s">
        <v>2386</v>
      </c>
      <c r="E8444" s="110"/>
      <c r="F8444" s="110"/>
      <c r="G8444" s="111"/>
      <c r="H8444" s="110"/>
      <c r="I8444" s="19"/>
    </row>
    <row r="8445" spans="1:9" x14ac:dyDescent="0.25">
      <c r="A8445" s="20" t="s">
        <v>2396</v>
      </c>
      <c r="B8445" s="28" t="s">
        <v>824</v>
      </c>
      <c r="C8445" s="20" t="s">
        <v>67</v>
      </c>
      <c r="D8445" s="110" t="s">
        <v>2387</v>
      </c>
      <c r="E8445" s="110"/>
      <c r="F8445" s="110"/>
      <c r="G8445" s="111"/>
      <c r="H8445" s="110"/>
      <c r="I8445" s="19"/>
    </row>
    <row r="8446" spans="1:9" x14ac:dyDescent="0.25">
      <c r="A8446" s="20" t="s">
        <v>2396</v>
      </c>
      <c r="B8446" s="28" t="s">
        <v>824</v>
      </c>
      <c r="C8446" s="20" t="s">
        <v>67</v>
      </c>
      <c r="D8446" s="110" t="s">
        <v>2388</v>
      </c>
      <c r="E8446" s="110"/>
      <c r="F8446" s="110"/>
      <c r="G8446" s="111"/>
      <c r="H8446" s="110"/>
      <c r="I8446" s="19"/>
    </row>
    <row r="8447" spans="1:9" x14ac:dyDescent="0.25">
      <c r="A8447" s="20" t="s">
        <v>2396</v>
      </c>
      <c r="B8447" s="28" t="s">
        <v>824</v>
      </c>
      <c r="C8447" s="20" t="s">
        <v>67</v>
      </c>
      <c r="D8447" s="110" t="s">
        <v>2389</v>
      </c>
      <c r="E8447" s="110"/>
      <c r="F8447" s="110"/>
      <c r="G8447" s="111"/>
      <c r="H8447" s="110"/>
      <c r="I8447" s="19"/>
    </row>
    <row r="8448" spans="1:9" x14ac:dyDescent="0.25">
      <c r="A8448" s="20" t="s">
        <v>2396</v>
      </c>
      <c r="B8448" s="28" t="s">
        <v>824</v>
      </c>
      <c r="C8448" s="20" t="s">
        <v>67</v>
      </c>
      <c r="D8448" s="110" t="s">
        <v>2390</v>
      </c>
      <c r="E8448" s="110"/>
      <c r="F8448" s="110"/>
      <c r="G8448" s="111" t="s">
        <v>1876</v>
      </c>
      <c r="H8448" s="110"/>
      <c r="I8448" s="19" t="s">
        <v>2406</v>
      </c>
    </row>
    <row r="8449" spans="1:9" x14ac:dyDescent="0.25">
      <c r="A8449" s="20" t="s">
        <v>2396</v>
      </c>
      <c r="B8449" s="28" t="s">
        <v>824</v>
      </c>
      <c r="C8449" s="20" t="s">
        <v>67</v>
      </c>
      <c r="D8449" s="110" t="s">
        <v>2391</v>
      </c>
      <c r="E8449" s="110"/>
      <c r="F8449" s="110"/>
      <c r="G8449" s="111" t="s">
        <v>1876</v>
      </c>
      <c r="H8449" s="110"/>
      <c r="I8449" s="19" t="s">
        <v>1870</v>
      </c>
    </row>
    <row r="8450" spans="1:9" x14ac:dyDescent="0.25">
      <c r="A8450" s="20" t="s">
        <v>2396</v>
      </c>
      <c r="B8450" s="28" t="s">
        <v>824</v>
      </c>
      <c r="C8450" s="20" t="s">
        <v>67</v>
      </c>
      <c r="D8450" s="110" t="s">
        <v>2392</v>
      </c>
      <c r="E8450" s="110"/>
      <c r="F8450" s="110"/>
      <c r="G8450" s="111"/>
      <c r="H8450" s="110"/>
      <c r="I8450" s="19"/>
    </row>
    <row r="8451" spans="1:9" x14ac:dyDescent="0.25">
      <c r="A8451" s="20" t="s">
        <v>2396</v>
      </c>
      <c r="B8451" s="28" t="s">
        <v>824</v>
      </c>
      <c r="C8451" s="20" t="s">
        <v>67</v>
      </c>
      <c r="D8451" s="110" t="s">
        <v>2393</v>
      </c>
      <c r="E8451" s="110"/>
      <c r="F8451" s="110"/>
      <c r="G8451" s="111"/>
      <c r="H8451" s="110"/>
      <c r="I8451" s="19"/>
    </row>
    <row r="8452" spans="1:9" x14ac:dyDescent="0.25">
      <c r="A8452" s="20" t="s">
        <v>2396</v>
      </c>
      <c r="B8452" s="28" t="s">
        <v>824</v>
      </c>
      <c r="C8452" s="20" t="s">
        <v>67</v>
      </c>
      <c r="D8452" s="110" t="s">
        <v>2394</v>
      </c>
      <c r="E8452" s="110"/>
      <c r="F8452" s="110"/>
      <c r="G8452" s="111"/>
      <c r="H8452" s="110"/>
      <c r="I8452" s="19"/>
    </row>
    <row r="8453" spans="1:9" x14ac:dyDescent="0.25">
      <c r="A8453" s="20" t="s">
        <v>2396</v>
      </c>
      <c r="B8453" s="28" t="s">
        <v>824</v>
      </c>
      <c r="C8453" s="20" t="s">
        <v>67</v>
      </c>
      <c r="D8453" s="110" t="s">
        <v>2395</v>
      </c>
      <c r="E8453" s="110"/>
      <c r="F8453" s="110"/>
      <c r="G8453" s="111"/>
      <c r="H8453" s="110"/>
      <c r="I8453" s="19"/>
    </row>
    <row r="8454" spans="1:9" x14ac:dyDescent="0.25">
      <c r="A8454" s="20" t="s">
        <v>2396</v>
      </c>
      <c r="B8454" s="28" t="s">
        <v>824</v>
      </c>
      <c r="C8454" s="20" t="s">
        <v>6</v>
      </c>
      <c r="D8454" s="110" t="s">
        <v>2332</v>
      </c>
      <c r="E8454" s="110"/>
      <c r="F8454" s="110"/>
      <c r="G8454" s="111"/>
      <c r="H8454" s="110"/>
      <c r="I8454" s="19"/>
    </row>
    <row r="8455" spans="1:9" x14ac:dyDescent="0.25">
      <c r="A8455" s="20" t="s">
        <v>2396</v>
      </c>
      <c r="B8455" s="28" t="s">
        <v>824</v>
      </c>
      <c r="C8455" s="20" t="s">
        <v>6</v>
      </c>
      <c r="D8455" s="110" t="s">
        <v>2333</v>
      </c>
      <c r="E8455" s="110"/>
      <c r="F8455" s="110"/>
      <c r="G8455" s="111"/>
      <c r="H8455" s="110"/>
      <c r="I8455" s="19"/>
    </row>
    <row r="8456" spans="1:9" x14ac:dyDescent="0.25">
      <c r="A8456" s="20" t="s">
        <v>2396</v>
      </c>
      <c r="B8456" s="28" t="s">
        <v>824</v>
      </c>
      <c r="C8456" s="20" t="s">
        <v>6</v>
      </c>
      <c r="D8456" s="110" t="s">
        <v>2334</v>
      </c>
      <c r="E8456" s="110"/>
      <c r="F8456" s="110"/>
      <c r="G8456" s="111"/>
      <c r="H8456" s="110"/>
      <c r="I8456" s="19"/>
    </row>
    <row r="8457" spans="1:9" x14ac:dyDescent="0.25">
      <c r="A8457" s="20" t="s">
        <v>2396</v>
      </c>
      <c r="B8457" s="28" t="s">
        <v>824</v>
      </c>
      <c r="C8457" s="20" t="s">
        <v>6</v>
      </c>
      <c r="D8457" s="110" t="s">
        <v>2335</v>
      </c>
      <c r="E8457" s="110"/>
      <c r="F8457" s="110"/>
      <c r="G8457" s="111" t="s">
        <v>1865</v>
      </c>
      <c r="H8457" s="112" t="s">
        <v>2330</v>
      </c>
      <c r="I8457" s="19">
        <v>760</v>
      </c>
    </row>
    <row r="8458" spans="1:9" x14ac:dyDescent="0.25">
      <c r="A8458" s="20" t="s">
        <v>2396</v>
      </c>
      <c r="B8458" s="28" t="s">
        <v>824</v>
      </c>
      <c r="C8458" s="20" t="s">
        <v>6</v>
      </c>
      <c r="D8458" s="110" t="s">
        <v>2418</v>
      </c>
      <c r="E8458" s="110"/>
      <c r="F8458" s="110"/>
      <c r="G8458" s="111"/>
      <c r="H8458" s="110"/>
      <c r="I8458" s="19"/>
    </row>
    <row r="8459" spans="1:9" x14ac:dyDescent="0.25">
      <c r="A8459" s="20" t="s">
        <v>2396</v>
      </c>
      <c r="B8459" s="28" t="s">
        <v>824</v>
      </c>
      <c r="C8459" s="20" t="s">
        <v>6</v>
      </c>
      <c r="D8459" s="110" t="s">
        <v>2339</v>
      </c>
      <c r="E8459" s="110"/>
      <c r="F8459" s="110"/>
      <c r="G8459" s="111"/>
      <c r="H8459" s="110"/>
      <c r="I8459" s="19"/>
    </row>
    <row r="8460" spans="1:9" x14ac:dyDescent="0.25">
      <c r="A8460" s="20" t="s">
        <v>2396</v>
      </c>
      <c r="B8460" s="28" t="s">
        <v>824</v>
      </c>
      <c r="C8460" s="20" t="s">
        <v>6</v>
      </c>
      <c r="D8460" s="110" t="s">
        <v>2340</v>
      </c>
      <c r="E8460" s="110"/>
      <c r="F8460" s="110"/>
      <c r="G8460" s="111" t="s">
        <v>1876</v>
      </c>
      <c r="H8460" s="110"/>
      <c r="I8460" s="19" t="s">
        <v>2404</v>
      </c>
    </row>
    <row r="8461" spans="1:9" x14ac:dyDescent="0.25">
      <c r="A8461" s="20" t="s">
        <v>2396</v>
      </c>
      <c r="B8461" s="28" t="s">
        <v>824</v>
      </c>
      <c r="C8461" s="20" t="s">
        <v>6</v>
      </c>
      <c r="D8461" s="110" t="s">
        <v>2341</v>
      </c>
      <c r="E8461" s="110"/>
      <c r="F8461" s="110"/>
      <c r="G8461" s="111" t="s">
        <v>1876</v>
      </c>
      <c r="H8461" s="110"/>
      <c r="I8461" s="19" t="s">
        <v>2431</v>
      </c>
    </row>
    <row r="8462" spans="1:9" x14ac:dyDescent="0.25">
      <c r="A8462" s="20" t="s">
        <v>2396</v>
      </c>
      <c r="B8462" s="28" t="s">
        <v>824</v>
      </c>
      <c r="C8462" s="20" t="s">
        <v>6</v>
      </c>
      <c r="D8462" s="110" t="s">
        <v>2342</v>
      </c>
      <c r="E8462" s="110"/>
      <c r="F8462" s="110"/>
      <c r="G8462" s="111" t="s">
        <v>1876</v>
      </c>
      <c r="H8462" s="110"/>
      <c r="I8462" s="19" t="s">
        <v>1787</v>
      </c>
    </row>
    <row r="8463" spans="1:9" x14ac:dyDescent="0.25">
      <c r="A8463" s="20" t="s">
        <v>2396</v>
      </c>
      <c r="B8463" s="28" t="s">
        <v>824</v>
      </c>
      <c r="C8463" s="20" t="s">
        <v>6</v>
      </c>
      <c r="D8463" s="110" t="s">
        <v>2343</v>
      </c>
      <c r="E8463" s="110"/>
      <c r="F8463" s="110"/>
      <c r="G8463" s="111" t="s">
        <v>1876</v>
      </c>
      <c r="H8463" s="110"/>
      <c r="I8463" s="19" t="s">
        <v>1785</v>
      </c>
    </row>
    <row r="8464" spans="1:9" x14ac:dyDescent="0.25">
      <c r="A8464" s="20" t="s">
        <v>2396</v>
      </c>
      <c r="B8464" s="28" t="s">
        <v>824</v>
      </c>
      <c r="C8464" s="20" t="s">
        <v>6</v>
      </c>
      <c r="D8464" s="110" t="s">
        <v>2344</v>
      </c>
      <c r="E8464" s="110"/>
      <c r="F8464" s="110"/>
      <c r="G8464" s="111" t="s">
        <v>1876</v>
      </c>
      <c r="H8464" s="110"/>
      <c r="I8464" s="19"/>
    </row>
    <row r="8465" spans="1:9" x14ac:dyDescent="0.25">
      <c r="A8465" s="20" t="s">
        <v>2396</v>
      </c>
      <c r="B8465" s="28" t="s">
        <v>824</v>
      </c>
      <c r="C8465" s="20" t="s">
        <v>6</v>
      </c>
      <c r="D8465" s="110" t="s">
        <v>2345</v>
      </c>
      <c r="E8465" s="110"/>
      <c r="F8465" s="110"/>
      <c r="G8465" s="111" t="s">
        <v>1902</v>
      </c>
      <c r="H8465" s="110"/>
      <c r="I8465" s="19"/>
    </row>
    <row r="8466" spans="1:9" x14ac:dyDescent="0.25">
      <c r="A8466" s="20" t="s">
        <v>2396</v>
      </c>
      <c r="B8466" s="28" t="s">
        <v>824</v>
      </c>
      <c r="C8466" s="20" t="s">
        <v>6</v>
      </c>
      <c r="D8466" s="110" t="s">
        <v>2346</v>
      </c>
      <c r="E8466" s="110"/>
      <c r="F8466" s="110"/>
      <c r="G8466" s="111"/>
      <c r="H8466" s="110"/>
      <c r="I8466" s="19" t="s">
        <v>2408</v>
      </c>
    </row>
    <row r="8467" spans="1:9" x14ac:dyDescent="0.25">
      <c r="A8467" s="20" t="s">
        <v>2396</v>
      </c>
      <c r="B8467" s="28" t="s">
        <v>824</v>
      </c>
      <c r="C8467" s="20" t="s">
        <v>6</v>
      </c>
      <c r="D8467" s="110" t="s">
        <v>2347</v>
      </c>
      <c r="E8467" s="110"/>
      <c r="F8467" s="110"/>
      <c r="G8467" s="111"/>
      <c r="H8467" s="110"/>
      <c r="I8467" s="19" t="s">
        <v>2409</v>
      </c>
    </row>
    <row r="8468" spans="1:9" x14ac:dyDescent="0.25">
      <c r="A8468" s="20" t="s">
        <v>2396</v>
      </c>
      <c r="B8468" s="28" t="s">
        <v>824</v>
      </c>
      <c r="C8468" s="20" t="s">
        <v>6</v>
      </c>
      <c r="D8468" s="110" t="s">
        <v>2348</v>
      </c>
      <c r="E8468" s="110"/>
      <c r="F8468" s="110"/>
      <c r="G8468" s="111"/>
      <c r="H8468" s="110"/>
      <c r="I8468" s="19" t="s">
        <v>2410</v>
      </c>
    </row>
    <row r="8469" spans="1:9" x14ac:dyDescent="0.25">
      <c r="A8469" s="20" t="s">
        <v>2396</v>
      </c>
      <c r="B8469" s="28" t="s">
        <v>824</v>
      </c>
      <c r="C8469" s="20" t="s">
        <v>6</v>
      </c>
      <c r="D8469" s="110" t="s">
        <v>2349</v>
      </c>
      <c r="E8469" s="110"/>
      <c r="F8469" s="110"/>
      <c r="G8469" s="111"/>
      <c r="H8469" s="110"/>
      <c r="I8469" s="19" t="s">
        <v>2411</v>
      </c>
    </row>
    <row r="8470" spans="1:9" x14ac:dyDescent="0.25">
      <c r="A8470" s="20" t="s">
        <v>2396</v>
      </c>
      <c r="B8470" s="28" t="s">
        <v>824</v>
      </c>
      <c r="C8470" s="20" t="s">
        <v>6</v>
      </c>
      <c r="D8470" s="110" t="s">
        <v>2350</v>
      </c>
      <c r="E8470" s="110"/>
      <c r="F8470" s="110"/>
      <c r="G8470" s="111"/>
      <c r="H8470" s="110"/>
      <c r="I8470" s="19" t="s">
        <v>2412</v>
      </c>
    </row>
    <row r="8471" spans="1:9" x14ac:dyDescent="0.25">
      <c r="A8471" s="20" t="s">
        <v>2396</v>
      </c>
      <c r="B8471" s="28" t="s">
        <v>824</v>
      </c>
      <c r="C8471" s="20" t="s">
        <v>6</v>
      </c>
      <c r="D8471" s="110" t="s">
        <v>2351</v>
      </c>
      <c r="E8471" s="110"/>
      <c r="F8471" s="110"/>
      <c r="G8471" s="111"/>
      <c r="H8471" s="110"/>
      <c r="I8471" s="19"/>
    </row>
    <row r="8472" spans="1:9" x14ac:dyDescent="0.25">
      <c r="A8472" s="20" t="s">
        <v>2396</v>
      </c>
      <c r="B8472" s="28" t="s">
        <v>824</v>
      </c>
      <c r="C8472" s="20" t="s">
        <v>6</v>
      </c>
      <c r="D8472" s="110" t="s">
        <v>2352</v>
      </c>
      <c r="E8472" s="110"/>
      <c r="F8472" s="110"/>
      <c r="G8472" s="111"/>
      <c r="H8472" s="110"/>
      <c r="I8472" s="19"/>
    </row>
    <row r="8473" spans="1:9" x14ac:dyDescent="0.25">
      <c r="A8473" s="20" t="s">
        <v>2396</v>
      </c>
      <c r="B8473" s="28" t="s">
        <v>824</v>
      </c>
      <c r="C8473" s="20" t="s">
        <v>6</v>
      </c>
      <c r="D8473" s="110" t="s">
        <v>2353</v>
      </c>
      <c r="E8473" s="110"/>
      <c r="F8473" s="110"/>
      <c r="G8473" s="111"/>
      <c r="H8473" s="110"/>
      <c r="I8473" s="19"/>
    </row>
    <row r="8474" spans="1:9" x14ac:dyDescent="0.25">
      <c r="A8474" s="20" t="s">
        <v>2396</v>
      </c>
      <c r="B8474" s="28" t="s">
        <v>824</v>
      </c>
      <c r="C8474" s="20" t="s">
        <v>6</v>
      </c>
      <c r="D8474" s="110" t="s">
        <v>2354</v>
      </c>
      <c r="E8474" s="110"/>
      <c r="F8474" s="110"/>
      <c r="G8474" s="111"/>
      <c r="H8474" s="110"/>
      <c r="I8474" s="19"/>
    </row>
    <row r="8475" spans="1:9" x14ac:dyDescent="0.25">
      <c r="A8475" s="20" t="s">
        <v>2396</v>
      </c>
      <c r="B8475" s="28" t="s">
        <v>824</v>
      </c>
      <c r="C8475" s="20" t="s">
        <v>6</v>
      </c>
      <c r="D8475" s="110" t="s">
        <v>2357</v>
      </c>
      <c r="E8475" s="110"/>
      <c r="F8475" s="110"/>
      <c r="G8475" s="111" t="s">
        <v>2399</v>
      </c>
      <c r="H8475" s="110"/>
      <c r="I8475" s="19" t="s">
        <v>2432</v>
      </c>
    </row>
    <row r="8476" spans="1:9" x14ac:dyDescent="0.25">
      <c r="A8476" s="20" t="s">
        <v>2396</v>
      </c>
      <c r="B8476" s="28" t="s">
        <v>824</v>
      </c>
      <c r="C8476" s="20" t="s">
        <v>6</v>
      </c>
      <c r="D8476" s="110" t="s">
        <v>2358</v>
      </c>
      <c r="E8476" s="110"/>
      <c r="F8476" s="110"/>
      <c r="G8476" s="111" t="s">
        <v>2400</v>
      </c>
      <c r="H8476" s="110"/>
      <c r="I8476" s="19" t="s">
        <v>2415</v>
      </c>
    </row>
    <row r="8477" spans="1:9" x14ac:dyDescent="0.25">
      <c r="A8477" s="20" t="s">
        <v>2396</v>
      </c>
      <c r="B8477" s="28" t="s">
        <v>824</v>
      </c>
      <c r="C8477" s="20" t="s">
        <v>6</v>
      </c>
      <c r="D8477" s="110" t="s">
        <v>2359</v>
      </c>
      <c r="E8477" s="110"/>
      <c r="F8477" s="110"/>
      <c r="G8477" s="111"/>
      <c r="H8477" s="110"/>
      <c r="I8477" s="19"/>
    </row>
    <row r="8478" spans="1:9" x14ac:dyDescent="0.25">
      <c r="A8478" s="20" t="s">
        <v>2396</v>
      </c>
      <c r="B8478" s="28" t="s">
        <v>824</v>
      </c>
      <c r="C8478" s="20" t="s">
        <v>6</v>
      </c>
      <c r="D8478" s="110" t="s">
        <v>2360</v>
      </c>
      <c r="E8478" s="110"/>
      <c r="F8478" s="110"/>
      <c r="G8478" s="111"/>
      <c r="H8478" s="110"/>
      <c r="I8478" s="19"/>
    </row>
    <row r="8479" spans="1:9" x14ac:dyDescent="0.25">
      <c r="A8479" s="20" t="s">
        <v>2396</v>
      </c>
      <c r="B8479" s="28" t="s">
        <v>824</v>
      </c>
      <c r="C8479" s="20" t="s">
        <v>6</v>
      </c>
      <c r="D8479" s="110" t="s">
        <v>2361</v>
      </c>
      <c r="E8479" s="110"/>
      <c r="F8479" s="110"/>
      <c r="G8479" s="111"/>
      <c r="H8479" s="110"/>
      <c r="I8479" s="19"/>
    </row>
    <row r="8480" spans="1:9" x14ac:dyDescent="0.25">
      <c r="A8480" s="20" t="s">
        <v>2396</v>
      </c>
      <c r="B8480" s="28" t="s">
        <v>824</v>
      </c>
      <c r="C8480" s="20" t="s">
        <v>6</v>
      </c>
      <c r="D8480" s="110" t="s">
        <v>2362</v>
      </c>
      <c r="E8480" s="110"/>
      <c r="F8480" s="110"/>
      <c r="G8480" s="111"/>
      <c r="H8480" s="110"/>
      <c r="I8480" s="19" t="s">
        <v>2416</v>
      </c>
    </row>
    <row r="8481" spans="1:9" x14ac:dyDescent="0.25">
      <c r="A8481" s="20" t="s">
        <v>2396</v>
      </c>
      <c r="B8481" s="28" t="s">
        <v>824</v>
      </c>
      <c r="C8481" s="20" t="s">
        <v>6</v>
      </c>
      <c r="D8481" s="110" t="s">
        <v>2363</v>
      </c>
      <c r="E8481" s="110"/>
      <c r="F8481" s="110"/>
      <c r="G8481" s="111" t="s">
        <v>2401</v>
      </c>
      <c r="H8481" s="110"/>
      <c r="I8481" s="19"/>
    </row>
    <row r="8482" spans="1:9" x14ac:dyDescent="0.25">
      <c r="A8482" s="20" t="s">
        <v>2396</v>
      </c>
      <c r="B8482" s="28" t="s">
        <v>824</v>
      </c>
      <c r="C8482" s="20" t="s">
        <v>6</v>
      </c>
      <c r="D8482" s="110" t="s">
        <v>2364</v>
      </c>
      <c r="E8482" s="110"/>
      <c r="F8482" s="110"/>
      <c r="G8482" s="111" t="s">
        <v>2402</v>
      </c>
      <c r="H8482" s="110"/>
      <c r="I8482" s="19"/>
    </row>
    <row r="8483" spans="1:9" x14ac:dyDescent="0.25">
      <c r="A8483" s="20" t="s">
        <v>2396</v>
      </c>
      <c r="B8483" s="28" t="s">
        <v>824</v>
      </c>
      <c r="C8483" s="20" t="s">
        <v>6</v>
      </c>
      <c r="D8483" s="110" t="s">
        <v>2366</v>
      </c>
      <c r="E8483" s="110"/>
      <c r="F8483" s="110"/>
      <c r="G8483" s="111"/>
      <c r="H8483" s="110"/>
      <c r="I8483" s="19"/>
    </row>
    <row r="8484" spans="1:9" x14ac:dyDescent="0.25">
      <c r="A8484" s="20" t="s">
        <v>2396</v>
      </c>
      <c r="B8484" s="28" t="s">
        <v>824</v>
      </c>
      <c r="C8484" s="20" t="s">
        <v>6</v>
      </c>
      <c r="D8484" s="110" t="s">
        <v>2367</v>
      </c>
      <c r="E8484" s="110"/>
      <c r="F8484" s="110"/>
      <c r="G8484" s="111"/>
      <c r="H8484" s="110"/>
      <c r="I8484" s="19"/>
    </row>
    <row r="8485" spans="1:9" x14ac:dyDescent="0.25">
      <c r="A8485" s="20" t="s">
        <v>2396</v>
      </c>
      <c r="B8485" s="28" t="s">
        <v>824</v>
      </c>
      <c r="C8485" s="20" t="s">
        <v>6</v>
      </c>
      <c r="D8485" s="110" t="s">
        <v>2368</v>
      </c>
      <c r="E8485" s="110"/>
      <c r="F8485" s="110"/>
      <c r="G8485" s="111"/>
      <c r="H8485" s="110"/>
      <c r="I8485" s="19"/>
    </row>
    <row r="8486" spans="1:9" x14ac:dyDescent="0.25">
      <c r="A8486" s="20" t="s">
        <v>2396</v>
      </c>
      <c r="B8486" s="28" t="s">
        <v>824</v>
      </c>
      <c r="C8486" s="20" t="s">
        <v>6</v>
      </c>
      <c r="D8486" s="110" t="s">
        <v>2369</v>
      </c>
      <c r="E8486" s="110"/>
      <c r="F8486" s="110"/>
      <c r="G8486" s="111"/>
      <c r="H8486" s="110"/>
      <c r="I8486" s="19"/>
    </row>
    <row r="8487" spans="1:9" x14ac:dyDescent="0.25">
      <c r="A8487" s="20" t="s">
        <v>2396</v>
      </c>
      <c r="B8487" s="28" t="s">
        <v>824</v>
      </c>
      <c r="C8487" s="20" t="s">
        <v>6</v>
      </c>
      <c r="D8487" s="110" t="s">
        <v>2370</v>
      </c>
      <c r="E8487" s="110"/>
      <c r="F8487" s="110"/>
      <c r="G8487" s="111"/>
      <c r="H8487" s="110"/>
      <c r="I8487" s="19"/>
    </row>
    <row r="8488" spans="1:9" x14ac:dyDescent="0.25">
      <c r="A8488" s="20" t="s">
        <v>2396</v>
      </c>
      <c r="B8488" s="28" t="s">
        <v>824</v>
      </c>
      <c r="C8488" s="20" t="s">
        <v>6</v>
      </c>
      <c r="D8488" s="110" t="s">
        <v>2371</v>
      </c>
      <c r="E8488" s="110"/>
      <c r="F8488" s="110"/>
      <c r="G8488" s="111"/>
      <c r="H8488" s="110"/>
      <c r="I8488" s="19"/>
    </row>
    <row r="8489" spans="1:9" x14ac:dyDescent="0.25">
      <c r="A8489" s="20" t="s">
        <v>2396</v>
      </c>
      <c r="B8489" s="28" t="s">
        <v>824</v>
      </c>
      <c r="C8489" s="20" t="s">
        <v>6</v>
      </c>
      <c r="D8489" s="110" t="s">
        <v>2372</v>
      </c>
      <c r="E8489" s="110"/>
      <c r="F8489" s="110"/>
      <c r="G8489" s="111"/>
      <c r="H8489" s="110"/>
      <c r="I8489" s="19"/>
    </row>
    <row r="8490" spans="1:9" x14ac:dyDescent="0.25">
      <c r="A8490" s="20" t="s">
        <v>2396</v>
      </c>
      <c r="B8490" s="28" t="s">
        <v>824</v>
      </c>
      <c r="C8490" s="20" t="s">
        <v>6</v>
      </c>
      <c r="D8490" s="110" t="s">
        <v>2373</v>
      </c>
      <c r="E8490" s="110"/>
      <c r="F8490" s="110"/>
      <c r="G8490" s="111"/>
      <c r="H8490" s="110"/>
      <c r="I8490" s="19"/>
    </row>
    <row r="8491" spans="1:9" x14ac:dyDescent="0.25">
      <c r="A8491" s="20" t="s">
        <v>2396</v>
      </c>
      <c r="B8491" s="28" t="s">
        <v>824</v>
      </c>
      <c r="C8491" s="20" t="s">
        <v>6</v>
      </c>
      <c r="D8491" s="110" t="s">
        <v>2374</v>
      </c>
      <c r="E8491" s="110"/>
      <c r="F8491" s="110"/>
      <c r="G8491" s="111"/>
      <c r="H8491" s="110"/>
      <c r="I8491" s="19"/>
    </row>
    <row r="8492" spans="1:9" x14ac:dyDescent="0.25">
      <c r="A8492" s="20" t="s">
        <v>2396</v>
      </c>
      <c r="B8492" s="28" t="s">
        <v>824</v>
      </c>
      <c r="C8492" s="20" t="s">
        <v>6</v>
      </c>
      <c r="D8492" s="110" t="s">
        <v>2375</v>
      </c>
      <c r="E8492" s="110"/>
      <c r="F8492" s="110"/>
      <c r="G8492" s="111"/>
      <c r="H8492" s="110"/>
      <c r="I8492" s="19"/>
    </row>
    <row r="8493" spans="1:9" x14ac:dyDescent="0.25">
      <c r="A8493" s="20" t="s">
        <v>2396</v>
      </c>
      <c r="B8493" s="28" t="s">
        <v>824</v>
      </c>
      <c r="C8493" s="20" t="s">
        <v>6</v>
      </c>
      <c r="D8493" s="110" t="s">
        <v>2376</v>
      </c>
      <c r="E8493" s="110"/>
      <c r="F8493" s="110"/>
      <c r="G8493" s="111"/>
      <c r="H8493" s="110"/>
      <c r="I8493" s="19"/>
    </row>
    <row r="8494" spans="1:9" x14ac:dyDescent="0.25">
      <c r="A8494" s="20" t="s">
        <v>2396</v>
      </c>
      <c r="B8494" s="28" t="s">
        <v>824</v>
      </c>
      <c r="C8494" s="20" t="s">
        <v>6</v>
      </c>
      <c r="D8494" s="110" t="s">
        <v>2377</v>
      </c>
      <c r="E8494" s="110"/>
      <c r="F8494" s="110"/>
      <c r="G8494" s="111"/>
      <c r="H8494" s="110"/>
      <c r="I8494" s="19" t="s">
        <v>2417</v>
      </c>
    </row>
    <row r="8495" spans="1:9" x14ac:dyDescent="0.25">
      <c r="A8495" s="20" t="s">
        <v>2396</v>
      </c>
      <c r="B8495" s="28" t="s">
        <v>824</v>
      </c>
      <c r="C8495" s="20" t="s">
        <v>6</v>
      </c>
      <c r="D8495" s="110" t="s">
        <v>2380</v>
      </c>
      <c r="E8495" s="110"/>
      <c r="F8495" s="110"/>
      <c r="G8495" s="111"/>
      <c r="H8495" s="110"/>
      <c r="I8495" s="19"/>
    </row>
    <row r="8496" spans="1:9" x14ac:dyDescent="0.25">
      <c r="A8496" s="20" t="s">
        <v>2396</v>
      </c>
      <c r="B8496" s="28" t="s">
        <v>824</v>
      </c>
      <c r="C8496" s="20" t="s">
        <v>6</v>
      </c>
      <c r="D8496" s="110" t="s">
        <v>2381</v>
      </c>
      <c r="E8496" s="110"/>
      <c r="F8496" s="110"/>
      <c r="G8496" s="111"/>
      <c r="H8496" s="110"/>
      <c r="I8496" s="19"/>
    </row>
    <row r="8497" spans="1:9" x14ac:dyDescent="0.25">
      <c r="A8497" s="20" t="s">
        <v>2396</v>
      </c>
      <c r="B8497" s="28" t="s">
        <v>824</v>
      </c>
      <c r="C8497" s="20" t="s">
        <v>6</v>
      </c>
      <c r="D8497" s="110" t="s">
        <v>2382</v>
      </c>
      <c r="E8497" s="110"/>
      <c r="F8497" s="110"/>
      <c r="G8497" s="111"/>
      <c r="H8497" s="110"/>
      <c r="I8497" s="19"/>
    </row>
    <row r="8498" spans="1:9" x14ac:dyDescent="0.25">
      <c r="A8498" s="20" t="s">
        <v>2396</v>
      </c>
      <c r="B8498" s="28" t="s">
        <v>824</v>
      </c>
      <c r="C8498" s="20" t="s">
        <v>6</v>
      </c>
      <c r="D8498" s="110" t="s">
        <v>2383</v>
      </c>
      <c r="E8498" s="110"/>
      <c r="F8498" s="110"/>
      <c r="G8498" s="111"/>
      <c r="H8498" s="110"/>
      <c r="I8498" s="19"/>
    </row>
    <row r="8499" spans="1:9" x14ac:dyDescent="0.25">
      <c r="A8499" s="20" t="s">
        <v>2396</v>
      </c>
      <c r="B8499" s="28" t="s">
        <v>824</v>
      </c>
      <c r="C8499" s="20" t="s">
        <v>6</v>
      </c>
      <c r="D8499" s="110" t="s">
        <v>2384</v>
      </c>
      <c r="E8499" s="110"/>
      <c r="F8499" s="110"/>
      <c r="G8499" s="111"/>
      <c r="H8499" s="110"/>
      <c r="I8499" s="19"/>
    </row>
    <row r="8500" spans="1:9" x14ac:dyDescent="0.25">
      <c r="A8500" s="20" t="s">
        <v>2396</v>
      </c>
      <c r="B8500" s="28" t="s">
        <v>824</v>
      </c>
      <c r="C8500" s="20" t="s">
        <v>6</v>
      </c>
      <c r="D8500" s="110" t="s">
        <v>2385</v>
      </c>
      <c r="E8500" s="110"/>
      <c r="F8500" s="110"/>
      <c r="G8500" s="111"/>
      <c r="H8500" s="110"/>
      <c r="I8500" s="19"/>
    </row>
    <row r="8501" spans="1:9" x14ac:dyDescent="0.25">
      <c r="A8501" s="20" t="s">
        <v>2396</v>
      </c>
      <c r="B8501" s="28" t="s">
        <v>824</v>
      </c>
      <c r="C8501" s="20" t="s">
        <v>6</v>
      </c>
      <c r="D8501" s="110" t="s">
        <v>2386</v>
      </c>
      <c r="E8501" s="110"/>
      <c r="F8501" s="110"/>
      <c r="G8501" s="111"/>
      <c r="H8501" s="110"/>
      <c r="I8501" s="19"/>
    </row>
    <row r="8502" spans="1:9" x14ac:dyDescent="0.25">
      <c r="A8502" s="20" t="s">
        <v>2396</v>
      </c>
      <c r="B8502" s="28" t="s">
        <v>824</v>
      </c>
      <c r="C8502" s="20" t="s">
        <v>6</v>
      </c>
      <c r="D8502" s="110" t="s">
        <v>2388</v>
      </c>
      <c r="E8502" s="110"/>
      <c r="F8502" s="110"/>
      <c r="G8502" s="111"/>
      <c r="H8502" s="110"/>
      <c r="I8502" s="19"/>
    </row>
    <row r="8503" spans="1:9" x14ac:dyDescent="0.25">
      <c r="A8503" s="20" t="s">
        <v>2396</v>
      </c>
      <c r="B8503" s="28" t="s">
        <v>824</v>
      </c>
      <c r="C8503" s="20" t="s">
        <v>6</v>
      </c>
      <c r="D8503" s="110" t="s">
        <v>2389</v>
      </c>
      <c r="E8503" s="110"/>
      <c r="F8503" s="110"/>
      <c r="G8503" s="111"/>
      <c r="H8503" s="110"/>
      <c r="I8503" s="19"/>
    </row>
    <row r="8504" spans="1:9" x14ac:dyDescent="0.25">
      <c r="A8504" s="20" t="s">
        <v>2396</v>
      </c>
      <c r="B8504" s="28" t="s">
        <v>824</v>
      </c>
      <c r="C8504" s="20" t="s">
        <v>6</v>
      </c>
      <c r="D8504" s="110" t="s">
        <v>2390</v>
      </c>
      <c r="E8504" s="110"/>
      <c r="F8504" s="110"/>
      <c r="G8504" s="111" t="s">
        <v>1876</v>
      </c>
      <c r="H8504" s="110"/>
      <c r="I8504" s="19" t="s">
        <v>2406</v>
      </c>
    </row>
    <row r="8505" spans="1:9" x14ac:dyDescent="0.25">
      <c r="A8505" s="20" t="s">
        <v>2396</v>
      </c>
      <c r="B8505" s="28" t="s">
        <v>824</v>
      </c>
      <c r="C8505" s="20" t="s">
        <v>6</v>
      </c>
      <c r="D8505" s="110" t="s">
        <v>2391</v>
      </c>
      <c r="E8505" s="110"/>
      <c r="F8505" s="110"/>
      <c r="G8505" s="111" t="s">
        <v>1876</v>
      </c>
      <c r="H8505" s="110"/>
      <c r="I8505" s="19" t="s">
        <v>1870</v>
      </c>
    </row>
    <row r="8506" spans="1:9" x14ac:dyDescent="0.25">
      <c r="A8506" s="20" t="s">
        <v>2396</v>
      </c>
      <c r="B8506" s="28" t="s">
        <v>824</v>
      </c>
      <c r="C8506" s="20" t="s">
        <v>6</v>
      </c>
      <c r="D8506" s="110" t="s">
        <v>2392</v>
      </c>
      <c r="E8506" s="110"/>
      <c r="F8506" s="110"/>
      <c r="G8506" s="111"/>
      <c r="H8506" s="110"/>
      <c r="I8506" s="19"/>
    </row>
    <row r="8507" spans="1:9" x14ac:dyDescent="0.25">
      <c r="A8507" s="20" t="s">
        <v>2396</v>
      </c>
      <c r="B8507" s="28" t="s">
        <v>824</v>
      </c>
      <c r="C8507" s="20" t="s">
        <v>6</v>
      </c>
      <c r="D8507" s="110" t="s">
        <v>2419</v>
      </c>
      <c r="E8507" s="110"/>
      <c r="F8507" s="110"/>
      <c r="G8507" s="111"/>
      <c r="H8507" s="110"/>
      <c r="I8507" s="19"/>
    </row>
    <row r="8508" spans="1:9" x14ac:dyDescent="0.25">
      <c r="A8508" s="20" t="s">
        <v>2396</v>
      </c>
      <c r="B8508" s="28" t="s">
        <v>824</v>
      </c>
      <c r="C8508" s="20" t="s">
        <v>6</v>
      </c>
      <c r="D8508" s="110" t="s">
        <v>2420</v>
      </c>
      <c r="E8508" s="110"/>
      <c r="F8508" s="110"/>
      <c r="G8508" s="111"/>
      <c r="H8508" s="110"/>
      <c r="I8508" s="19"/>
    </row>
    <row r="8509" spans="1:9" x14ac:dyDescent="0.25">
      <c r="A8509" s="20" t="s">
        <v>2396</v>
      </c>
      <c r="B8509" s="28" t="s">
        <v>824</v>
      </c>
      <c r="C8509" s="20" t="s">
        <v>6</v>
      </c>
      <c r="D8509" s="110" t="s">
        <v>2395</v>
      </c>
      <c r="E8509" s="110"/>
      <c r="F8509" s="110"/>
      <c r="G8509" s="111"/>
      <c r="H8509" s="110"/>
      <c r="I8509" s="19"/>
    </row>
    <row r="8510" spans="1:9" x14ac:dyDescent="0.25">
      <c r="A8510" s="20" t="s">
        <v>2396</v>
      </c>
      <c r="B8510" s="28" t="s">
        <v>824</v>
      </c>
      <c r="C8510" s="20" t="s">
        <v>6</v>
      </c>
      <c r="D8510" s="110" t="s">
        <v>2421</v>
      </c>
      <c r="E8510" s="110"/>
      <c r="F8510" s="110"/>
      <c r="G8510" s="111"/>
      <c r="H8510" s="110"/>
      <c r="I8510" s="19" t="s">
        <v>2433</v>
      </c>
    </row>
    <row r="8511" spans="1:9" x14ac:dyDescent="0.25">
      <c r="A8511" s="20" t="s">
        <v>2396</v>
      </c>
      <c r="B8511" s="28" t="s">
        <v>824</v>
      </c>
      <c r="C8511" s="20" t="s">
        <v>6</v>
      </c>
      <c r="D8511" s="110" t="s">
        <v>2422</v>
      </c>
      <c r="E8511" s="110"/>
      <c r="F8511" s="110"/>
      <c r="G8511" s="111"/>
      <c r="H8511" s="110"/>
      <c r="I8511" s="19"/>
    </row>
    <row r="8512" spans="1:9" x14ac:dyDescent="0.25">
      <c r="A8512" s="20" t="s">
        <v>2396</v>
      </c>
      <c r="B8512" s="28" t="s">
        <v>824</v>
      </c>
      <c r="C8512" s="20" t="s">
        <v>6</v>
      </c>
      <c r="D8512" s="110" t="s">
        <v>2423</v>
      </c>
      <c r="E8512" s="110"/>
      <c r="F8512" s="110"/>
      <c r="G8512" s="111"/>
      <c r="H8512" s="112" t="s">
        <v>2330</v>
      </c>
      <c r="I8512" s="19">
        <v>30</v>
      </c>
    </row>
    <row r="8513" spans="1:9" x14ac:dyDescent="0.25">
      <c r="A8513" s="20" t="s">
        <v>2396</v>
      </c>
      <c r="B8513" s="28" t="s">
        <v>824</v>
      </c>
      <c r="C8513" s="20" t="s">
        <v>6</v>
      </c>
      <c r="D8513" s="110" t="s">
        <v>2424</v>
      </c>
      <c r="E8513" s="110"/>
      <c r="F8513" s="110"/>
      <c r="G8513" s="111">
        <v>6060102637</v>
      </c>
      <c r="H8513" s="112" t="s">
        <v>2331</v>
      </c>
      <c r="I8513" s="19">
        <v>1</v>
      </c>
    </row>
    <row r="8514" spans="1:9" x14ac:dyDescent="0.25">
      <c r="A8514" s="20" t="s">
        <v>2396</v>
      </c>
      <c r="B8514" s="28" t="s">
        <v>824</v>
      </c>
      <c r="C8514" s="20" t="s">
        <v>6</v>
      </c>
      <c r="D8514" s="110" t="s">
        <v>2425</v>
      </c>
      <c r="E8514" s="110"/>
      <c r="F8514" s="110"/>
      <c r="G8514" s="111">
        <v>6060102634</v>
      </c>
      <c r="H8514" s="112" t="s">
        <v>2331</v>
      </c>
      <c r="I8514" s="19">
        <v>1</v>
      </c>
    </row>
    <row r="8515" spans="1:9" x14ac:dyDescent="0.25">
      <c r="A8515" s="20" t="s">
        <v>2396</v>
      </c>
      <c r="B8515" s="28" t="s">
        <v>824</v>
      </c>
      <c r="C8515" s="20" t="s">
        <v>6</v>
      </c>
      <c r="D8515" s="110" t="s">
        <v>2425</v>
      </c>
      <c r="E8515" s="110"/>
      <c r="F8515" s="110"/>
      <c r="G8515" s="111">
        <v>6060102635</v>
      </c>
      <c r="H8515" s="112" t="s">
        <v>2331</v>
      </c>
      <c r="I8515" s="19">
        <v>1</v>
      </c>
    </row>
    <row r="8516" spans="1:9" x14ac:dyDescent="0.25">
      <c r="A8516" s="20" t="s">
        <v>2396</v>
      </c>
      <c r="B8516" s="28" t="s">
        <v>824</v>
      </c>
      <c r="C8516" s="20" t="s">
        <v>6</v>
      </c>
      <c r="D8516" s="110" t="s">
        <v>2425</v>
      </c>
      <c r="E8516" s="110"/>
      <c r="F8516" s="110"/>
      <c r="G8516" s="111">
        <v>6060102636</v>
      </c>
      <c r="H8516" s="112" t="s">
        <v>2331</v>
      </c>
      <c r="I8516" s="19">
        <v>1</v>
      </c>
    </row>
    <row r="8517" spans="1:9" x14ac:dyDescent="0.25">
      <c r="A8517" s="20" t="s">
        <v>2396</v>
      </c>
      <c r="B8517" s="28" t="s">
        <v>824</v>
      </c>
      <c r="C8517" s="20" t="s">
        <v>6</v>
      </c>
      <c r="D8517" s="110" t="s">
        <v>2426</v>
      </c>
      <c r="E8517" s="110"/>
      <c r="F8517" s="110"/>
      <c r="G8517" s="111">
        <v>6060100349</v>
      </c>
      <c r="H8517" s="112" t="s">
        <v>2331</v>
      </c>
      <c r="I8517" s="19">
        <v>1</v>
      </c>
    </row>
    <row r="8518" spans="1:9" x14ac:dyDescent="0.25">
      <c r="A8518" s="20" t="s">
        <v>2396</v>
      </c>
      <c r="B8518" s="28" t="s">
        <v>824</v>
      </c>
      <c r="C8518" s="20" t="s">
        <v>6</v>
      </c>
      <c r="D8518" s="110" t="s">
        <v>2427</v>
      </c>
      <c r="E8518" s="110"/>
      <c r="F8518" s="110"/>
      <c r="G8518" s="111">
        <v>6060100423</v>
      </c>
      <c r="H8518" s="112" t="s">
        <v>2331</v>
      </c>
      <c r="I8518" s="19">
        <v>1</v>
      </c>
    </row>
    <row r="8519" spans="1:9" x14ac:dyDescent="0.25">
      <c r="A8519" s="20" t="s">
        <v>2396</v>
      </c>
      <c r="B8519" s="28" t="s">
        <v>824</v>
      </c>
      <c r="C8519" s="20" t="s">
        <v>6</v>
      </c>
      <c r="D8519" s="110" t="s">
        <v>2428</v>
      </c>
      <c r="E8519" s="110"/>
      <c r="F8519" s="110"/>
      <c r="G8519" s="111">
        <v>6060100219</v>
      </c>
      <c r="H8519" s="112" t="s">
        <v>2331</v>
      </c>
      <c r="I8519" s="19">
        <v>1</v>
      </c>
    </row>
    <row r="8520" spans="1:9" x14ac:dyDescent="0.25">
      <c r="A8520" s="20" t="s">
        <v>2396</v>
      </c>
      <c r="B8520" s="28" t="s">
        <v>824</v>
      </c>
      <c r="C8520" s="20" t="s">
        <v>6</v>
      </c>
      <c r="D8520" s="110" t="s">
        <v>2429</v>
      </c>
      <c r="E8520" s="110"/>
      <c r="F8520" s="110"/>
      <c r="G8520" s="111">
        <v>5726803233</v>
      </c>
      <c r="H8520" s="112" t="s">
        <v>2331</v>
      </c>
      <c r="I8520" s="19">
        <v>1</v>
      </c>
    </row>
    <row r="8521" spans="1:9" x14ac:dyDescent="0.25">
      <c r="A8521" s="20" t="s">
        <v>2396</v>
      </c>
      <c r="B8521" s="28" t="s">
        <v>824</v>
      </c>
      <c r="C8521" s="20" t="s">
        <v>6</v>
      </c>
      <c r="D8521" s="110" t="s">
        <v>2430</v>
      </c>
      <c r="E8521" s="110"/>
      <c r="F8521" s="110"/>
      <c r="G8521" s="111">
        <v>3222345625</v>
      </c>
      <c r="H8521" s="112" t="s">
        <v>2331</v>
      </c>
      <c r="I8521" s="19">
        <v>1</v>
      </c>
    </row>
    <row r="8522" spans="1:9" x14ac:dyDescent="0.25">
      <c r="A8522" s="20" t="s">
        <v>2396</v>
      </c>
      <c r="B8522" s="28" t="s">
        <v>824</v>
      </c>
      <c r="C8522" s="20" t="s">
        <v>4</v>
      </c>
      <c r="D8522" s="110" t="s">
        <v>2332</v>
      </c>
      <c r="E8522" s="110"/>
      <c r="F8522" s="110"/>
      <c r="G8522" s="111"/>
      <c r="H8522" s="110"/>
      <c r="I8522" s="19"/>
    </row>
    <row r="8523" spans="1:9" x14ac:dyDescent="0.25">
      <c r="A8523" s="20" t="s">
        <v>2396</v>
      </c>
      <c r="B8523" s="28" t="s">
        <v>824</v>
      </c>
      <c r="C8523" s="20" t="s">
        <v>4</v>
      </c>
      <c r="D8523" s="110" t="s">
        <v>2333</v>
      </c>
      <c r="E8523" s="110"/>
      <c r="F8523" s="110"/>
      <c r="G8523" s="111"/>
      <c r="H8523" s="110"/>
      <c r="I8523" s="19"/>
    </row>
    <row r="8524" spans="1:9" x14ac:dyDescent="0.25">
      <c r="A8524" s="20" t="s">
        <v>2396</v>
      </c>
      <c r="B8524" s="28" t="s">
        <v>824</v>
      </c>
      <c r="C8524" s="20" t="s">
        <v>4</v>
      </c>
      <c r="D8524" s="110" t="s">
        <v>2334</v>
      </c>
      <c r="E8524" s="110"/>
      <c r="F8524" s="110"/>
      <c r="G8524" s="111"/>
      <c r="H8524" s="110"/>
      <c r="I8524" s="19"/>
    </row>
    <row r="8525" spans="1:9" x14ac:dyDescent="0.25">
      <c r="A8525" s="20" t="s">
        <v>2396</v>
      </c>
      <c r="B8525" s="28" t="s">
        <v>824</v>
      </c>
      <c r="C8525" s="20" t="s">
        <v>4</v>
      </c>
      <c r="D8525" s="110" t="s">
        <v>2335</v>
      </c>
      <c r="E8525" s="110"/>
      <c r="F8525" s="110"/>
      <c r="G8525" s="111" t="s">
        <v>1865</v>
      </c>
      <c r="H8525" s="112" t="s">
        <v>2330</v>
      </c>
      <c r="I8525" s="19">
        <v>760</v>
      </c>
    </row>
    <row r="8526" spans="1:9" x14ac:dyDescent="0.25">
      <c r="A8526" s="20" t="s">
        <v>2396</v>
      </c>
      <c r="B8526" s="28" t="s">
        <v>824</v>
      </c>
      <c r="C8526" s="20" t="s">
        <v>4</v>
      </c>
      <c r="D8526" s="110" t="s">
        <v>2418</v>
      </c>
      <c r="E8526" s="110"/>
      <c r="F8526" s="110"/>
      <c r="G8526" s="111"/>
      <c r="H8526" s="110"/>
      <c r="I8526" s="19"/>
    </row>
    <row r="8527" spans="1:9" x14ac:dyDescent="0.25">
      <c r="A8527" s="20" t="s">
        <v>2396</v>
      </c>
      <c r="B8527" s="28" t="s">
        <v>824</v>
      </c>
      <c r="C8527" s="20" t="s">
        <v>4</v>
      </c>
      <c r="D8527" s="110" t="s">
        <v>2339</v>
      </c>
      <c r="E8527" s="110"/>
      <c r="F8527" s="110"/>
      <c r="G8527" s="111"/>
      <c r="H8527" s="110"/>
      <c r="I8527" s="19"/>
    </row>
    <row r="8528" spans="1:9" x14ac:dyDescent="0.25">
      <c r="A8528" s="20" t="s">
        <v>2396</v>
      </c>
      <c r="B8528" s="28" t="s">
        <v>824</v>
      </c>
      <c r="C8528" s="20" t="s">
        <v>4</v>
      </c>
      <c r="D8528" s="110" t="s">
        <v>2340</v>
      </c>
      <c r="E8528" s="110"/>
      <c r="F8528" s="110"/>
      <c r="G8528" s="111" t="s">
        <v>1876</v>
      </c>
      <c r="H8528" s="110"/>
      <c r="I8528" s="19" t="s">
        <v>2404</v>
      </c>
    </row>
    <row r="8529" spans="1:9" x14ac:dyDescent="0.25">
      <c r="A8529" s="20" t="s">
        <v>2396</v>
      </c>
      <c r="B8529" s="28" t="s">
        <v>824</v>
      </c>
      <c r="C8529" s="20" t="s">
        <v>4</v>
      </c>
      <c r="D8529" s="110" t="s">
        <v>2341</v>
      </c>
      <c r="E8529" s="110"/>
      <c r="F8529" s="110"/>
      <c r="G8529" s="111" t="s">
        <v>1876</v>
      </c>
      <c r="H8529" s="110"/>
      <c r="I8529" s="19" t="s">
        <v>2431</v>
      </c>
    </row>
    <row r="8530" spans="1:9" x14ac:dyDescent="0.25">
      <c r="A8530" s="20" t="s">
        <v>2396</v>
      </c>
      <c r="B8530" s="28" t="s">
        <v>824</v>
      </c>
      <c r="C8530" s="20" t="s">
        <v>4</v>
      </c>
      <c r="D8530" s="110" t="s">
        <v>2342</v>
      </c>
      <c r="E8530" s="110"/>
      <c r="F8530" s="110"/>
      <c r="G8530" s="111" t="s">
        <v>1876</v>
      </c>
      <c r="H8530" s="110"/>
      <c r="I8530" s="19" t="s">
        <v>1787</v>
      </c>
    </row>
    <row r="8531" spans="1:9" x14ac:dyDescent="0.25">
      <c r="A8531" s="20" t="s">
        <v>2396</v>
      </c>
      <c r="B8531" s="28" t="s">
        <v>824</v>
      </c>
      <c r="C8531" s="20" t="s">
        <v>4</v>
      </c>
      <c r="D8531" s="110" t="s">
        <v>2343</v>
      </c>
      <c r="E8531" s="110"/>
      <c r="F8531" s="110"/>
      <c r="G8531" s="111" t="s">
        <v>1876</v>
      </c>
      <c r="H8531" s="110"/>
      <c r="I8531" s="19" t="s">
        <v>1785</v>
      </c>
    </row>
    <row r="8532" spans="1:9" x14ac:dyDescent="0.25">
      <c r="A8532" s="20" t="s">
        <v>2396</v>
      </c>
      <c r="B8532" s="28" t="s">
        <v>824</v>
      </c>
      <c r="C8532" s="20" t="s">
        <v>4</v>
      </c>
      <c r="D8532" s="110" t="s">
        <v>2344</v>
      </c>
      <c r="E8532" s="110"/>
      <c r="F8532" s="110"/>
      <c r="G8532" s="111" t="s">
        <v>1876</v>
      </c>
      <c r="H8532" s="110"/>
      <c r="I8532" s="19"/>
    </row>
    <row r="8533" spans="1:9" x14ac:dyDescent="0.25">
      <c r="A8533" s="20" t="s">
        <v>2396</v>
      </c>
      <c r="B8533" s="28" t="s">
        <v>824</v>
      </c>
      <c r="C8533" s="20" t="s">
        <v>4</v>
      </c>
      <c r="D8533" s="110" t="s">
        <v>2345</v>
      </c>
      <c r="E8533" s="110"/>
      <c r="F8533" s="110"/>
      <c r="G8533" s="111" t="s">
        <v>1902</v>
      </c>
      <c r="H8533" s="110"/>
      <c r="I8533" s="19"/>
    </row>
    <row r="8534" spans="1:9" x14ac:dyDescent="0.25">
      <c r="A8534" s="20" t="s">
        <v>2396</v>
      </c>
      <c r="B8534" s="28" t="s">
        <v>824</v>
      </c>
      <c r="C8534" s="20" t="s">
        <v>4</v>
      </c>
      <c r="D8534" s="110" t="s">
        <v>2346</v>
      </c>
      <c r="E8534" s="110"/>
      <c r="F8534" s="110"/>
      <c r="G8534" s="111"/>
      <c r="H8534" s="110"/>
      <c r="I8534" s="19" t="s">
        <v>2408</v>
      </c>
    </row>
    <row r="8535" spans="1:9" x14ac:dyDescent="0.25">
      <c r="A8535" s="20" t="s">
        <v>2396</v>
      </c>
      <c r="B8535" s="28" t="s">
        <v>824</v>
      </c>
      <c r="C8535" s="20" t="s">
        <v>4</v>
      </c>
      <c r="D8535" s="110" t="s">
        <v>2347</v>
      </c>
      <c r="E8535" s="110"/>
      <c r="F8535" s="110"/>
      <c r="G8535" s="111"/>
      <c r="H8535" s="110"/>
      <c r="I8535" s="19" t="s">
        <v>2409</v>
      </c>
    </row>
    <row r="8536" spans="1:9" x14ac:dyDescent="0.25">
      <c r="A8536" s="20" t="s">
        <v>2396</v>
      </c>
      <c r="B8536" s="28" t="s">
        <v>824</v>
      </c>
      <c r="C8536" s="20" t="s">
        <v>4</v>
      </c>
      <c r="D8536" s="110" t="s">
        <v>2348</v>
      </c>
      <c r="E8536" s="110"/>
      <c r="F8536" s="110"/>
      <c r="G8536" s="111"/>
      <c r="H8536" s="110"/>
      <c r="I8536" s="19" t="s">
        <v>2410</v>
      </c>
    </row>
    <row r="8537" spans="1:9" x14ac:dyDescent="0.25">
      <c r="A8537" s="20" t="s">
        <v>2396</v>
      </c>
      <c r="B8537" s="28" t="s">
        <v>824</v>
      </c>
      <c r="C8537" s="20" t="s">
        <v>4</v>
      </c>
      <c r="D8537" s="110" t="s">
        <v>2349</v>
      </c>
      <c r="E8537" s="110"/>
      <c r="F8537" s="110"/>
      <c r="G8537" s="111"/>
      <c r="H8537" s="110"/>
      <c r="I8537" s="19" t="s">
        <v>2411</v>
      </c>
    </row>
    <row r="8538" spans="1:9" x14ac:dyDescent="0.25">
      <c r="A8538" s="20" t="s">
        <v>2396</v>
      </c>
      <c r="B8538" s="28" t="s">
        <v>824</v>
      </c>
      <c r="C8538" s="20" t="s">
        <v>4</v>
      </c>
      <c r="D8538" s="110" t="s">
        <v>2350</v>
      </c>
      <c r="E8538" s="110"/>
      <c r="F8538" s="110"/>
      <c r="G8538" s="111"/>
      <c r="H8538" s="110"/>
      <c r="I8538" s="19" t="s">
        <v>2412</v>
      </c>
    </row>
    <row r="8539" spans="1:9" x14ac:dyDescent="0.25">
      <c r="A8539" s="20" t="s">
        <v>2396</v>
      </c>
      <c r="B8539" s="28" t="s">
        <v>824</v>
      </c>
      <c r="C8539" s="20" t="s">
        <v>4</v>
      </c>
      <c r="D8539" s="110" t="s">
        <v>2351</v>
      </c>
      <c r="E8539" s="110"/>
      <c r="F8539" s="110"/>
      <c r="G8539" s="111"/>
      <c r="H8539" s="110"/>
      <c r="I8539" s="19"/>
    </row>
    <row r="8540" spans="1:9" x14ac:dyDescent="0.25">
      <c r="A8540" s="20" t="s">
        <v>2396</v>
      </c>
      <c r="B8540" s="28" t="s">
        <v>824</v>
      </c>
      <c r="C8540" s="20" t="s">
        <v>4</v>
      </c>
      <c r="D8540" s="110" t="s">
        <v>2352</v>
      </c>
      <c r="E8540" s="110"/>
      <c r="F8540" s="110"/>
      <c r="G8540" s="111"/>
      <c r="H8540" s="110"/>
      <c r="I8540" s="19"/>
    </row>
    <row r="8541" spans="1:9" x14ac:dyDescent="0.25">
      <c r="A8541" s="20" t="s">
        <v>2396</v>
      </c>
      <c r="B8541" s="28" t="s">
        <v>824</v>
      </c>
      <c r="C8541" s="20" t="s">
        <v>4</v>
      </c>
      <c r="D8541" s="110" t="s">
        <v>2353</v>
      </c>
      <c r="E8541" s="110"/>
      <c r="F8541" s="110"/>
      <c r="G8541" s="111"/>
      <c r="H8541" s="110"/>
      <c r="I8541" s="19"/>
    </row>
    <row r="8542" spans="1:9" x14ac:dyDescent="0.25">
      <c r="A8542" s="20" t="s">
        <v>2396</v>
      </c>
      <c r="B8542" s="28" t="s">
        <v>824</v>
      </c>
      <c r="C8542" s="20" t="s">
        <v>4</v>
      </c>
      <c r="D8542" s="110" t="s">
        <v>2354</v>
      </c>
      <c r="E8542" s="110"/>
      <c r="F8542" s="110"/>
      <c r="G8542" s="111"/>
      <c r="H8542" s="110"/>
      <c r="I8542" s="19"/>
    </row>
    <row r="8543" spans="1:9" x14ac:dyDescent="0.25">
      <c r="A8543" s="20" t="s">
        <v>2396</v>
      </c>
      <c r="B8543" s="28" t="s">
        <v>824</v>
      </c>
      <c r="C8543" s="20" t="s">
        <v>4</v>
      </c>
      <c r="D8543" s="110" t="s">
        <v>2357</v>
      </c>
      <c r="E8543" s="110"/>
      <c r="F8543" s="110"/>
      <c r="G8543" s="111" t="s">
        <v>2399</v>
      </c>
      <c r="H8543" s="110"/>
      <c r="I8543" s="19" t="s">
        <v>2432</v>
      </c>
    </row>
    <row r="8544" spans="1:9" x14ac:dyDescent="0.25">
      <c r="A8544" s="20" t="s">
        <v>2396</v>
      </c>
      <c r="B8544" s="28" t="s">
        <v>824</v>
      </c>
      <c r="C8544" s="20" t="s">
        <v>4</v>
      </c>
      <c r="D8544" s="110" t="s">
        <v>2358</v>
      </c>
      <c r="E8544" s="110"/>
      <c r="F8544" s="110"/>
      <c r="G8544" s="111" t="s">
        <v>2400</v>
      </c>
      <c r="H8544" s="110"/>
      <c r="I8544" s="19" t="s">
        <v>2415</v>
      </c>
    </row>
    <row r="8545" spans="1:9" x14ac:dyDescent="0.25">
      <c r="A8545" s="20" t="s">
        <v>2396</v>
      </c>
      <c r="B8545" s="28" t="s">
        <v>824</v>
      </c>
      <c r="C8545" s="20" t="s">
        <v>4</v>
      </c>
      <c r="D8545" s="110" t="s">
        <v>2359</v>
      </c>
      <c r="E8545" s="110"/>
      <c r="F8545" s="110"/>
      <c r="G8545" s="111"/>
      <c r="H8545" s="110"/>
      <c r="I8545" s="19"/>
    </row>
    <row r="8546" spans="1:9" x14ac:dyDescent="0.25">
      <c r="A8546" s="20" t="s">
        <v>2396</v>
      </c>
      <c r="B8546" s="28" t="s">
        <v>824</v>
      </c>
      <c r="C8546" s="20" t="s">
        <v>4</v>
      </c>
      <c r="D8546" s="110" t="s">
        <v>2360</v>
      </c>
      <c r="E8546" s="110"/>
      <c r="F8546" s="110"/>
      <c r="G8546" s="111"/>
      <c r="H8546" s="110"/>
      <c r="I8546" s="19"/>
    </row>
    <row r="8547" spans="1:9" x14ac:dyDescent="0.25">
      <c r="A8547" s="20" t="s">
        <v>2396</v>
      </c>
      <c r="B8547" s="28" t="s">
        <v>824</v>
      </c>
      <c r="C8547" s="20" t="s">
        <v>4</v>
      </c>
      <c r="D8547" s="110" t="s">
        <v>2361</v>
      </c>
      <c r="E8547" s="110"/>
      <c r="F8547" s="110"/>
      <c r="G8547" s="111"/>
      <c r="H8547" s="110"/>
      <c r="I8547" s="19"/>
    </row>
    <row r="8548" spans="1:9" x14ac:dyDescent="0.25">
      <c r="A8548" s="20" t="s">
        <v>2396</v>
      </c>
      <c r="B8548" s="28" t="s">
        <v>824</v>
      </c>
      <c r="C8548" s="20" t="s">
        <v>4</v>
      </c>
      <c r="D8548" s="110" t="s">
        <v>2362</v>
      </c>
      <c r="E8548" s="110"/>
      <c r="F8548" s="110"/>
      <c r="G8548" s="111"/>
      <c r="H8548" s="110"/>
      <c r="I8548" s="19" t="s">
        <v>2416</v>
      </c>
    </row>
    <row r="8549" spans="1:9" x14ac:dyDescent="0.25">
      <c r="A8549" s="20" t="s">
        <v>2396</v>
      </c>
      <c r="B8549" s="28" t="s">
        <v>824</v>
      </c>
      <c r="C8549" s="20" t="s">
        <v>4</v>
      </c>
      <c r="D8549" s="110" t="s">
        <v>2363</v>
      </c>
      <c r="E8549" s="110"/>
      <c r="F8549" s="110"/>
      <c r="G8549" s="111" t="s">
        <v>2401</v>
      </c>
      <c r="H8549" s="110"/>
      <c r="I8549" s="19"/>
    </row>
    <row r="8550" spans="1:9" x14ac:dyDescent="0.25">
      <c r="A8550" s="20" t="s">
        <v>2396</v>
      </c>
      <c r="B8550" s="28" t="s">
        <v>824</v>
      </c>
      <c r="C8550" s="20" t="s">
        <v>4</v>
      </c>
      <c r="D8550" s="110" t="s">
        <v>2364</v>
      </c>
      <c r="E8550" s="110"/>
      <c r="F8550" s="110"/>
      <c r="G8550" s="111" t="s">
        <v>2402</v>
      </c>
      <c r="H8550" s="110"/>
      <c r="I8550" s="19"/>
    </row>
    <row r="8551" spans="1:9" x14ac:dyDescent="0.25">
      <c r="A8551" s="20" t="s">
        <v>2396</v>
      </c>
      <c r="B8551" s="28" t="s">
        <v>824</v>
      </c>
      <c r="C8551" s="20" t="s">
        <v>4</v>
      </c>
      <c r="D8551" s="110" t="s">
        <v>2366</v>
      </c>
      <c r="E8551" s="110"/>
      <c r="F8551" s="110"/>
      <c r="G8551" s="111"/>
      <c r="H8551" s="110"/>
      <c r="I8551" s="19"/>
    </row>
    <row r="8552" spans="1:9" x14ac:dyDescent="0.25">
      <c r="A8552" s="20" t="s">
        <v>2396</v>
      </c>
      <c r="B8552" s="28" t="s">
        <v>824</v>
      </c>
      <c r="C8552" s="20" t="s">
        <v>4</v>
      </c>
      <c r="D8552" s="110" t="s">
        <v>2367</v>
      </c>
      <c r="E8552" s="110"/>
      <c r="F8552" s="110"/>
      <c r="G8552" s="111"/>
      <c r="H8552" s="110"/>
      <c r="I8552" s="19"/>
    </row>
    <row r="8553" spans="1:9" x14ac:dyDescent="0.25">
      <c r="A8553" s="20" t="s">
        <v>2396</v>
      </c>
      <c r="B8553" s="28" t="s">
        <v>824</v>
      </c>
      <c r="C8553" s="20" t="s">
        <v>4</v>
      </c>
      <c r="D8553" s="110" t="s">
        <v>2368</v>
      </c>
      <c r="E8553" s="110"/>
      <c r="F8553" s="110"/>
      <c r="G8553" s="111"/>
      <c r="H8553" s="110"/>
      <c r="I8553" s="19"/>
    </row>
    <row r="8554" spans="1:9" x14ac:dyDescent="0.25">
      <c r="A8554" s="20" t="s">
        <v>2396</v>
      </c>
      <c r="B8554" s="28" t="s">
        <v>824</v>
      </c>
      <c r="C8554" s="20" t="s">
        <v>4</v>
      </c>
      <c r="D8554" s="110" t="s">
        <v>2369</v>
      </c>
      <c r="E8554" s="110"/>
      <c r="F8554" s="110"/>
      <c r="G8554" s="111"/>
      <c r="H8554" s="110"/>
      <c r="I8554" s="19"/>
    </row>
    <row r="8555" spans="1:9" x14ac:dyDescent="0.25">
      <c r="A8555" s="20" t="s">
        <v>2396</v>
      </c>
      <c r="B8555" s="28" t="s">
        <v>824</v>
      </c>
      <c r="C8555" s="20" t="s">
        <v>4</v>
      </c>
      <c r="D8555" s="110" t="s">
        <v>2370</v>
      </c>
      <c r="E8555" s="110"/>
      <c r="F8555" s="110"/>
      <c r="G8555" s="111"/>
      <c r="H8555" s="110"/>
      <c r="I8555" s="19"/>
    </row>
    <row r="8556" spans="1:9" x14ac:dyDescent="0.25">
      <c r="A8556" s="20" t="s">
        <v>2396</v>
      </c>
      <c r="B8556" s="28" t="s">
        <v>824</v>
      </c>
      <c r="C8556" s="20" t="s">
        <v>4</v>
      </c>
      <c r="D8556" s="110" t="s">
        <v>2371</v>
      </c>
      <c r="E8556" s="110"/>
      <c r="F8556" s="110"/>
      <c r="G8556" s="111"/>
      <c r="H8556" s="110"/>
      <c r="I8556" s="19"/>
    </row>
    <row r="8557" spans="1:9" x14ac:dyDescent="0.25">
      <c r="A8557" s="20" t="s">
        <v>2396</v>
      </c>
      <c r="B8557" s="28" t="s">
        <v>824</v>
      </c>
      <c r="C8557" s="20" t="s">
        <v>4</v>
      </c>
      <c r="D8557" s="110" t="s">
        <v>2372</v>
      </c>
      <c r="E8557" s="110"/>
      <c r="F8557" s="110"/>
      <c r="G8557" s="111"/>
      <c r="H8557" s="110"/>
      <c r="I8557" s="19"/>
    </row>
    <row r="8558" spans="1:9" x14ac:dyDescent="0.25">
      <c r="A8558" s="20" t="s">
        <v>2396</v>
      </c>
      <c r="B8558" s="28" t="s">
        <v>824</v>
      </c>
      <c r="C8558" s="20" t="s">
        <v>4</v>
      </c>
      <c r="D8558" s="110" t="s">
        <v>2373</v>
      </c>
      <c r="E8558" s="110"/>
      <c r="F8558" s="110"/>
      <c r="G8558" s="111"/>
      <c r="H8558" s="110"/>
      <c r="I8558" s="19"/>
    </row>
    <row r="8559" spans="1:9" x14ac:dyDescent="0.25">
      <c r="A8559" s="20" t="s">
        <v>2396</v>
      </c>
      <c r="B8559" s="28" t="s">
        <v>824</v>
      </c>
      <c r="C8559" s="20" t="s">
        <v>4</v>
      </c>
      <c r="D8559" s="110" t="s">
        <v>2374</v>
      </c>
      <c r="E8559" s="110"/>
      <c r="F8559" s="110"/>
      <c r="G8559" s="111"/>
      <c r="H8559" s="110"/>
      <c r="I8559" s="19"/>
    </row>
    <row r="8560" spans="1:9" x14ac:dyDescent="0.25">
      <c r="A8560" s="20" t="s">
        <v>2396</v>
      </c>
      <c r="B8560" s="28" t="s">
        <v>824</v>
      </c>
      <c r="C8560" s="20" t="s">
        <v>4</v>
      </c>
      <c r="D8560" s="110" t="s">
        <v>2375</v>
      </c>
      <c r="E8560" s="110"/>
      <c r="F8560" s="110"/>
      <c r="G8560" s="111"/>
      <c r="H8560" s="110"/>
      <c r="I8560" s="19"/>
    </row>
    <row r="8561" spans="1:9" x14ac:dyDescent="0.25">
      <c r="A8561" s="20" t="s">
        <v>2396</v>
      </c>
      <c r="B8561" s="28" t="s">
        <v>824</v>
      </c>
      <c r="C8561" s="20" t="s">
        <v>4</v>
      </c>
      <c r="D8561" s="110" t="s">
        <v>2376</v>
      </c>
      <c r="E8561" s="110"/>
      <c r="F8561" s="110"/>
      <c r="G8561" s="111"/>
      <c r="H8561" s="110"/>
      <c r="I8561" s="19"/>
    </row>
    <row r="8562" spans="1:9" x14ac:dyDescent="0.25">
      <c r="A8562" s="20" t="s">
        <v>2396</v>
      </c>
      <c r="B8562" s="28" t="s">
        <v>824</v>
      </c>
      <c r="C8562" s="20" t="s">
        <v>4</v>
      </c>
      <c r="D8562" s="110" t="s">
        <v>2377</v>
      </c>
      <c r="E8562" s="110"/>
      <c r="F8562" s="110"/>
      <c r="G8562" s="111"/>
      <c r="H8562" s="110"/>
      <c r="I8562" s="19" t="s">
        <v>2417</v>
      </c>
    </row>
    <row r="8563" spans="1:9" x14ac:dyDescent="0.25">
      <c r="A8563" s="20" t="s">
        <v>2396</v>
      </c>
      <c r="B8563" s="28" t="s">
        <v>824</v>
      </c>
      <c r="C8563" s="20" t="s">
        <v>4</v>
      </c>
      <c r="D8563" s="110" t="s">
        <v>2380</v>
      </c>
      <c r="E8563" s="110"/>
      <c r="F8563" s="110"/>
      <c r="G8563" s="111"/>
      <c r="H8563" s="110"/>
      <c r="I8563" s="19"/>
    </row>
    <row r="8564" spans="1:9" x14ac:dyDescent="0.25">
      <c r="A8564" s="20" t="s">
        <v>2396</v>
      </c>
      <c r="B8564" s="28" t="s">
        <v>824</v>
      </c>
      <c r="C8564" s="20" t="s">
        <v>4</v>
      </c>
      <c r="D8564" s="110" t="s">
        <v>2381</v>
      </c>
      <c r="E8564" s="110"/>
      <c r="F8564" s="110"/>
      <c r="G8564" s="111"/>
      <c r="H8564" s="110"/>
      <c r="I8564" s="19"/>
    </row>
    <row r="8565" spans="1:9" x14ac:dyDescent="0.25">
      <c r="A8565" s="20" t="s">
        <v>2396</v>
      </c>
      <c r="B8565" s="28" t="s">
        <v>824</v>
      </c>
      <c r="C8565" s="20" t="s">
        <v>4</v>
      </c>
      <c r="D8565" s="110" t="s">
        <v>2382</v>
      </c>
      <c r="E8565" s="110"/>
      <c r="F8565" s="110"/>
      <c r="G8565" s="111"/>
      <c r="H8565" s="110"/>
      <c r="I8565" s="19"/>
    </row>
    <row r="8566" spans="1:9" x14ac:dyDescent="0.25">
      <c r="A8566" s="20" t="s">
        <v>2396</v>
      </c>
      <c r="B8566" s="28" t="s">
        <v>824</v>
      </c>
      <c r="C8566" s="20" t="s">
        <v>4</v>
      </c>
      <c r="D8566" s="110" t="s">
        <v>2383</v>
      </c>
      <c r="E8566" s="110"/>
      <c r="F8566" s="110"/>
      <c r="G8566" s="111"/>
      <c r="H8566" s="110"/>
      <c r="I8566" s="19"/>
    </row>
    <row r="8567" spans="1:9" x14ac:dyDescent="0.25">
      <c r="A8567" s="20" t="s">
        <v>2396</v>
      </c>
      <c r="B8567" s="28" t="s">
        <v>824</v>
      </c>
      <c r="C8567" s="20" t="s">
        <v>4</v>
      </c>
      <c r="D8567" s="110" t="s">
        <v>2384</v>
      </c>
      <c r="E8567" s="110"/>
      <c r="F8567" s="110"/>
      <c r="G8567" s="111"/>
      <c r="H8567" s="110"/>
      <c r="I8567" s="19"/>
    </row>
    <row r="8568" spans="1:9" x14ac:dyDescent="0.25">
      <c r="A8568" s="20" t="s">
        <v>2396</v>
      </c>
      <c r="B8568" s="28" t="s">
        <v>824</v>
      </c>
      <c r="C8568" s="20" t="s">
        <v>4</v>
      </c>
      <c r="D8568" s="110" t="s">
        <v>2385</v>
      </c>
      <c r="E8568" s="110"/>
      <c r="F8568" s="110"/>
      <c r="G8568" s="111"/>
      <c r="H8568" s="110"/>
      <c r="I8568" s="19"/>
    </row>
    <row r="8569" spans="1:9" x14ac:dyDescent="0.25">
      <c r="A8569" s="20" t="s">
        <v>2396</v>
      </c>
      <c r="B8569" s="28" t="s">
        <v>824</v>
      </c>
      <c r="C8569" s="20" t="s">
        <v>4</v>
      </c>
      <c r="D8569" s="110" t="s">
        <v>2386</v>
      </c>
      <c r="E8569" s="110"/>
      <c r="F8569" s="110"/>
      <c r="G8569" s="111"/>
      <c r="H8569" s="110"/>
      <c r="I8569" s="19"/>
    </row>
    <row r="8570" spans="1:9" x14ac:dyDescent="0.25">
      <c r="A8570" s="20" t="s">
        <v>2396</v>
      </c>
      <c r="B8570" s="28" t="s">
        <v>824</v>
      </c>
      <c r="C8570" s="20" t="s">
        <v>4</v>
      </c>
      <c r="D8570" s="110" t="s">
        <v>2388</v>
      </c>
      <c r="E8570" s="110"/>
      <c r="F8570" s="110"/>
      <c r="G8570" s="111"/>
      <c r="H8570" s="110"/>
      <c r="I8570" s="19"/>
    </row>
    <row r="8571" spans="1:9" x14ac:dyDescent="0.25">
      <c r="A8571" s="20" t="s">
        <v>2396</v>
      </c>
      <c r="B8571" s="28" t="s">
        <v>824</v>
      </c>
      <c r="C8571" s="20" t="s">
        <v>4</v>
      </c>
      <c r="D8571" s="110" t="s">
        <v>2389</v>
      </c>
      <c r="E8571" s="110"/>
      <c r="F8571" s="110"/>
      <c r="G8571" s="111"/>
      <c r="H8571" s="110"/>
      <c r="I8571" s="19"/>
    </row>
    <row r="8572" spans="1:9" x14ac:dyDescent="0.25">
      <c r="A8572" s="20" t="s">
        <v>2396</v>
      </c>
      <c r="B8572" s="28" t="s">
        <v>824</v>
      </c>
      <c r="C8572" s="20" t="s">
        <v>4</v>
      </c>
      <c r="D8572" s="110" t="s">
        <v>2390</v>
      </c>
      <c r="E8572" s="110"/>
      <c r="F8572" s="110"/>
      <c r="G8572" s="111" t="s">
        <v>1876</v>
      </c>
      <c r="H8572" s="110"/>
      <c r="I8572" s="19" t="s">
        <v>2406</v>
      </c>
    </row>
    <row r="8573" spans="1:9" x14ac:dyDescent="0.25">
      <c r="A8573" s="20" t="s">
        <v>2396</v>
      </c>
      <c r="B8573" s="28" t="s">
        <v>824</v>
      </c>
      <c r="C8573" s="20" t="s">
        <v>4</v>
      </c>
      <c r="D8573" s="110" t="s">
        <v>2391</v>
      </c>
      <c r="E8573" s="110"/>
      <c r="F8573" s="110"/>
      <c r="G8573" s="111" t="s">
        <v>1876</v>
      </c>
      <c r="H8573" s="110"/>
      <c r="I8573" s="19" t="s">
        <v>1870</v>
      </c>
    </row>
    <row r="8574" spans="1:9" x14ac:dyDescent="0.25">
      <c r="A8574" s="20" t="s">
        <v>2396</v>
      </c>
      <c r="B8574" s="28" t="s">
        <v>824</v>
      </c>
      <c r="C8574" s="20" t="s">
        <v>4</v>
      </c>
      <c r="D8574" s="110" t="s">
        <v>2392</v>
      </c>
      <c r="E8574" s="110"/>
      <c r="F8574" s="110"/>
      <c r="G8574" s="111"/>
      <c r="H8574" s="110"/>
      <c r="I8574" s="19"/>
    </row>
    <row r="8575" spans="1:9" x14ac:dyDescent="0.25">
      <c r="A8575" s="20" t="s">
        <v>2396</v>
      </c>
      <c r="B8575" s="28" t="s">
        <v>824</v>
      </c>
      <c r="C8575" s="20" t="s">
        <v>4</v>
      </c>
      <c r="D8575" s="110" t="s">
        <v>2419</v>
      </c>
      <c r="E8575" s="110"/>
      <c r="F8575" s="110"/>
      <c r="G8575" s="111"/>
      <c r="H8575" s="110"/>
      <c r="I8575" s="19"/>
    </row>
    <row r="8576" spans="1:9" x14ac:dyDescent="0.25">
      <c r="A8576" s="20" t="s">
        <v>2396</v>
      </c>
      <c r="B8576" s="28" t="s">
        <v>824</v>
      </c>
      <c r="C8576" s="20" t="s">
        <v>4</v>
      </c>
      <c r="D8576" s="110" t="s">
        <v>2420</v>
      </c>
      <c r="E8576" s="110"/>
      <c r="F8576" s="110"/>
      <c r="G8576" s="111"/>
      <c r="H8576" s="110"/>
      <c r="I8576" s="19"/>
    </row>
    <row r="8577" spans="1:9" x14ac:dyDescent="0.25">
      <c r="A8577" s="20" t="s">
        <v>2396</v>
      </c>
      <c r="B8577" s="28" t="s">
        <v>824</v>
      </c>
      <c r="C8577" s="20" t="s">
        <v>4</v>
      </c>
      <c r="D8577" s="110" t="s">
        <v>2395</v>
      </c>
      <c r="E8577" s="110"/>
      <c r="F8577" s="110"/>
      <c r="G8577" s="111"/>
      <c r="H8577" s="110"/>
      <c r="I8577" s="19"/>
    </row>
    <row r="8578" spans="1:9" x14ac:dyDescent="0.25">
      <c r="A8578" s="20" t="s">
        <v>2396</v>
      </c>
      <c r="B8578" s="28" t="s">
        <v>824</v>
      </c>
      <c r="C8578" s="20" t="s">
        <v>4</v>
      </c>
      <c r="D8578" s="110" t="s">
        <v>2421</v>
      </c>
      <c r="E8578" s="110"/>
      <c r="F8578" s="110"/>
      <c r="G8578" s="111"/>
      <c r="H8578" s="110"/>
      <c r="I8578" s="19" t="s">
        <v>2433</v>
      </c>
    </row>
    <row r="8579" spans="1:9" x14ac:dyDescent="0.25">
      <c r="A8579" s="20" t="s">
        <v>2396</v>
      </c>
      <c r="B8579" s="28" t="s">
        <v>824</v>
      </c>
      <c r="C8579" s="20" t="s">
        <v>4</v>
      </c>
      <c r="D8579" s="110" t="s">
        <v>2422</v>
      </c>
      <c r="E8579" s="110"/>
      <c r="F8579" s="110"/>
      <c r="G8579" s="111"/>
      <c r="H8579" s="110"/>
      <c r="I8579" s="19"/>
    </row>
    <row r="8580" spans="1:9" x14ac:dyDescent="0.25">
      <c r="A8580" s="20" t="s">
        <v>2396</v>
      </c>
      <c r="B8580" s="28" t="s">
        <v>824</v>
      </c>
      <c r="C8580" s="20" t="s">
        <v>4</v>
      </c>
      <c r="D8580" s="110" t="s">
        <v>2423</v>
      </c>
      <c r="E8580" s="110"/>
      <c r="F8580" s="110"/>
      <c r="G8580" s="111"/>
      <c r="H8580" s="112" t="s">
        <v>2330</v>
      </c>
      <c r="I8580" s="19">
        <v>30</v>
      </c>
    </row>
    <row r="8581" spans="1:9" x14ac:dyDescent="0.25">
      <c r="A8581" s="20" t="s">
        <v>2396</v>
      </c>
      <c r="B8581" s="28" t="s">
        <v>824</v>
      </c>
      <c r="C8581" s="20" t="s">
        <v>4</v>
      </c>
      <c r="D8581" s="110" t="s">
        <v>2424</v>
      </c>
      <c r="E8581" s="110"/>
      <c r="F8581" s="110"/>
      <c r="G8581" s="111">
        <v>6060102637</v>
      </c>
      <c r="H8581" s="112" t="s">
        <v>2331</v>
      </c>
      <c r="I8581" s="19">
        <v>1</v>
      </c>
    </row>
    <row r="8582" spans="1:9" x14ac:dyDescent="0.25">
      <c r="A8582" s="20" t="s">
        <v>2396</v>
      </c>
      <c r="B8582" s="28" t="s">
        <v>824</v>
      </c>
      <c r="C8582" s="20" t="s">
        <v>4</v>
      </c>
      <c r="D8582" s="110" t="s">
        <v>2425</v>
      </c>
      <c r="E8582" s="110"/>
      <c r="F8582" s="110"/>
      <c r="G8582" s="111">
        <v>6060102634</v>
      </c>
      <c r="H8582" s="112" t="s">
        <v>2331</v>
      </c>
      <c r="I8582" s="19">
        <v>1</v>
      </c>
    </row>
    <row r="8583" spans="1:9" x14ac:dyDescent="0.25">
      <c r="A8583" s="20" t="s">
        <v>2396</v>
      </c>
      <c r="B8583" s="28" t="s">
        <v>824</v>
      </c>
      <c r="C8583" s="20" t="s">
        <v>4</v>
      </c>
      <c r="D8583" s="110" t="s">
        <v>2425</v>
      </c>
      <c r="E8583" s="110"/>
      <c r="F8583" s="110"/>
      <c r="G8583" s="111">
        <v>6060102635</v>
      </c>
      <c r="H8583" s="112" t="s">
        <v>2331</v>
      </c>
      <c r="I8583" s="19">
        <v>1</v>
      </c>
    </row>
    <row r="8584" spans="1:9" x14ac:dyDescent="0.25">
      <c r="A8584" s="20" t="s">
        <v>2396</v>
      </c>
      <c r="B8584" s="28" t="s">
        <v>824</v>
      </c>
      <c r="C8584" s="20" t="s">
        <v>4</v>
      </c>
      <c r="D8584" s="110" t="s">
        <v>2425</v>
      </c>
      <c r="E8584" s="110"/>
      <c r="F8584" s="110"/>
      <c r="G8584" s="111">
        <v>6060102636</v>
      </c>
      <c r="H8584" s="112" t="s">
        <v>2331</v>
      </c>
      <c r="I8584" s="19">
        <v>1</v>
      </c>
    </row>
    <row r="8585" spans="1:9" x14ac:dyDescent="0.25">
      <c r="A8585" s="20" t="s">
        <v>2396</v>
      </c>
      <c r="B8585" s="28" t="s">
        <v>824</v>
      </c>
      <c r="C8585" s="20" t="s">
        <v>4</v>
      </c>
      <c r="D8585" s="110" t="s">
        <v>2426</v>
      </c>
      <c r="E8585" s="110"/>
      <c r="F8585" s="110"/>
      <c r="G8585" s="111">
        <v>6060100349</v>
      </c>
      <c r="H8585" s="112" t="s">
        <v>2331</v>
      </c>
      <c r="I8585" s="19">
        <v>1</v>
      </c>
    </row>
    <row r="8586" spans="1:9" x14ac:dyDescent="0.25">
      <c r="A8586" s="20" t="s">
        <v>2396</v>
      </c>
      <c r="B8586" s="28" t="s">
        <v>824</v>
      </c>
      <c r="C8586" s="20" t="s">
        <v>4</v>
      </c>
      <c r="D8586" s="110" t="s">
        <v>2427</v>
      </c>
      <c r="E8586" s="110"/>
      <c r="F8586" s="110"/>
      <c r="G8586" s="111">
        <v>6060100423</v>
      </c>
      <c r="H8586" s="112" t="s">
        <v>2331</v>
      </c>
      <c r="I8586" s="19">
        <v>1</v>
      </c>
    </row>
    <row r="8587" spans="1:9" x14ac:dyDescent="0.25">
      <c r="A8587" s="20" t="s">
        <v>2396</v>
      </c>
      <c r="B8587" s="28" t="s">
        <v>824</v>
      </c>
      <c r="C8587" s="20" t="s">
        <v>4</v>
      </c>
      <c r="D8587" s="110" t="s">
        <v>2428</v>
      </c>
      <c r="E8587" s="110"/>
      <c r="F8587" s="110"/>
      <c r="G8587" s="111">
        <v>6060100219</v>
      </c>
      <c r="H8587" s="112" t="s">
        <v>2331</v>
      </c>
      <c r="I8587" s="19">
        <v>1</v>
      </c>
    </row>
    <row r="8588" spans="1:9" x14ac:dyDescent="0.25">
      <c r="A8588" s="20" t="s">
        <v>2396</v>
      </c>
      <c r="B8588" s="28" t="s">
        <v>824</v>
      </c>
      <c r="C8588" s="20" t="s">
        <v>4</v>
      </c>
      <c r="D8588" s="110" t="s">
        <v>2429</v>
      </c>
      <c r="E8588" s="110"/>
      <c r="F8588" s="110"/>
      <c r="G8588" s="111">
        <v>5726803233</v>
      </c>
      <c r="H8588" s="112" t="s">
        <v>2331</v>
      </c>
      <c r="I8588" s="19">
        <v>1</v>
      </c>
    </row>
    <row r="8589" spans="1:9" x14ac:dyDescent="0.25">
      <c r="A8589" s="20" t="s">
        <v>2396</v>
      </c>
      <c r="B8589" s="28" t="s">
        <v>824</v>
      </c>
      <c r="C8589" s="20" t="s">
        <v>4</v>
      </c>
      <c r="D8589" s="110" t="s">
        <v>2430</v>
      </c>
      <c r="E8589" s="110"/>
      <c r="F8589" s="110"/>
      <c r="G8589" s="111">
        <v>3222345625</v>
      </c>
      <c r="H8589" s="112" t="s">
        <v>2331</v>
      </c>
      <c r="I8589" s="19">
        <v>1</v>
      </c>
    </row>
    <row r="8590" spans="1:9" x14ac:dyDescent="0.25">
      <c r="A8590" s="20" t="s">
        <v>2396</v>
      </c>
      <c r="B8590" s="28" t="s">
        <v>824</v>
      </c>
      <c r="C8590" s="20" t="s">
        <v>4</v>
      </c>
      <c r="D8590" s="110" t="s">
        <v>2434</v>
      </c>
      <c r="E8590" s="110"/>
      <c r="F8590" s="110"/>
      <c r="G8590" s="111">
        <v>6060100350</v>
      </c>
      <c r="H8590" s="112" t="s">
        <v>2331</v>
      </c>
      <c r="I8590" s="19">
        <v>1</v>
      </c>
    </row>
    <row r="8591" spans="1:9" x14ac:dyDescent="0.25">
      <c r="A8591" s="20" t="s">
        <v>2396</v>
      </c>
      <c r="B8591" s="28" t="s">
        <v>824</v>
      </c>
      <c r="C8591" s="20" t="s">
        <v>4</v>
      </c>
      <c r="D8591" s="110" t="s">
        <v>2435</v>
      </c>
      <c r="E8591" s="110"/>
      <c r="F8591" s="110"/>
      <c r="G8591" s="111" t="s">
        <v>2444</v>
      </c>
      <c r="H8591" s="112" t="s">
        <v>2331</v>
      </c>
      <c r="I8591" s="19">
        <v>1</v>
      </c>
    </row>
    <row r="8592" spans="1:9" x14ac:dyDescent="0.25">
      <c r="A8592" s="20" t="s">
        <v>2396</v>
      </c>
      <c r="B8592" s="28" t="s">
        <v>824</v>
      </c>
      <c r="C8592" s="20" t="s">
        <v>4</v>
      </c>
      <c r="D8592" s="110" t="s">
        <v>2436</v>
      </c>
      <c r="E8592" s="110"/>
      <c r="F8592" s="110"/>
      <c r="G8592" s="111">
        <v>6060015255</v>
      </c>
      <c r="H8592" s="112" t="s">
        <v>2331</v>
      </c>
      <c r="I8592" s="19">
        <v>1</v>
      </c>
    </row>
    <row r="8593" spans="1:9" x14ac:dyDescent="0.25">
      <c r="A8593" s="20" t="s">
        <v>2396</v>
      </c>
      <c r="B8593" s="28" t="s">
        <v>824</v>
      </c>
      <c r="C8593" s="20" t="s">
        <v>4</v>
      </c>
      <c r="D8593" s="110" t="s">
        <v>2437</v>
      </c>
      <c r="E8593" s="110"/>
      <c r="F8593" s="110"/>
      <c r="G8593" s="111"/>
      <c r="H8593" s="110"/>
      <c r="I8593" s="19"/>
    </row>
    <row r="8594" spans="1:9" x14ac:dyDescent="0.25">
      <c r="A8594" s="20" t="s">
        <v>2396</v>
      </c>
      <c r="B8594" s="28" t="s">
        <v>824</v>
      </c>
      <c r="C8594" s="20" t="s">
        <v>4</v>
      </c>
      <c r="D8594" s="110" t="s">
        <v>2438</v>
      </c>
      <c r="E8594" s="110"/>
      <c r="F8594" s="110"/>
      <c r="G8594" s="111"/>
      <c r="H8594" s="110"/>
      <c r="I8594" s="19"/>
    </row>
    <row r="8595" spans="1:9" x14ac:dyDescent="0.25">
      <c r="A8595" s="20" t="s">
        <v>2396</v>
      </c>
      <c r="B8595" s="28" t="s">
        <v>824</v>
      </c>
      <c r="C8595" s="20" t="s">
        <v>4</v>
      </c>
      <c r="D8595" s="110" t="s">
        <v>2439</v>
      </c>
      <c r="E8595" s="110"/>
      <c r="F8595" s="110"/>
      <c r="G8595" s="111"/>
      <c r="H8595" s="110"/>
      <c r="I8595" s="19"/>
    </row>
    <row r="8596" spans="1:9" x14ac:dyDescent="0.25">
      <c r="A8596" s="20" t="s">
        <v>2396</v>
      </c>
      <c r="B8596" s="28" t="s">
        <v>824</v>
      </c>
      <c r="C8596" s="20" t="s">
        <v>4</v>
      </c>
      <c r="D8596" s="110" t="s">
        <v>2440</v>
      </c>
      <c r="E8596" s="110"/>
      <c r="F8596" s="110"/>
      <c r="G8596" s="111"/>
      <c r="H8596" s="110"/>
      <c r="I8596" s="19"/>
    </row>
    <row r="8597" spans="1:9" x14ac:dyDescent="0.25">
      <c r="A8597" s="20" t="s">
        <v>2396</v>
      </c>
      <c r="B8597" s="28" t="s">
        <v>824</v>
      </c>
      <c r="C8597" s="20" t="s">
        <v>4</v>
      </c>
      <c r="D8597" s="110" t="s">
        <v>2441</v>
      </c>
      <c r="E8597" s="110"/>
      <c r="F8597" s="110"/>
      <c r="G8597" s="111"/>
      <c r="H8597" s="110"/>
      <c r="I8597" s="19"/>
    </row>
    <row r="8598" spans="1:9" x14ac:dyDescent="0.25">
      <c r="A8598" s="20" t="s">
        <v>2396</v>
      </c>
      <c r="B8598" s="28" t="s">
        <v>824</v>
      </c>
      <c r="C8598" s="20" t="s">
        <v>4</v>
      </c>
      <c r="D8598" s="110" t="s">
        <v>2442</v>
      </c>
      <c r="E8598" s="110"/>
      <c r="F8598" s="110"/>
      <c r="G8598" s="111"/>
      <c r="H8598" s="110"/>
      <c r="I8598" s="19"/>
    </row>
    <row r="8599" spans="1:9" x14ac:dyDescent="0.25">
      <c r="A8599" s="20" t="s">
        <v>2396</v>
      </c>
      <c r="B8599" s="28" t="s">
        <v>824</v>
      </c>
      <c r="C8599" s="20" t="s">
        <v>4</v>
      </c>
      <c r="D8599" s="110" t="s">
        <v>2443</v>
      </c>
      <c r="E8599" s="110"/>
      <c r="F8599" s="110"/>
      <c r="G8599" s="111"/>
      <c r="H8599" s="110"/>
      <c r="I8599" s="19"/>
    </row>
    <row r="8600" spans="1:9" x14ac:dyDescent="0.25">
      <c r="A8600" s="20" t="s">
        <v>2396</v>
      </c>
      <c r="B8600" s="28" t="s">
        <v>824</v>
      </c>
      <c r="C8600" s="20" t="s">
        <v>2</v>
      </c>
      <c r="D8600" s="110" t="s">
        <v>2332</v>
      </c>
      <c r="E8600" s="110"/>
      <c r="F8600" s="110"/>
      <c r="G8600" s="111"/>
      <c r="H8600" s="110"/>
      <c r="I8600" s="19"/>
    </row>
    <row r="8601" spans="1:9" x14ac:dyDescent="0.25">
      <c r="A8601" s="20" t="s">
        <v>2396</v>
      </c>
      <c r="B8601" s="28" t="s">
        <v>824</v>
      </c>
      <c r="C8601" s="20" t="s">
        <v>2</v>
      </c>
      <c r="D8601" s="110" t="s">
        <v>2333</v>
      </c>
      <c r="E8601" s="110"/>
      <c r="F8601" s="110"/>
      <c r="G8601" s="111"/>
      <c r="H8601" s="110"/>
      <c r="I8601" s="19"/>
    </row>
    <row r="8602" spans="1:9" x14ac:dyDescent="0.25">
      <c r="A8602" s="20" t="s">
        <v>2396</v>
      </c>
      <c r="B8602" s="28" t="s">
        <v>824</v>
      </c>
      <c r="C8602" s="20" t="s">
        <v>2</v>
      </c>
      <c r="D8602" s="110" t="s">
        <v>2334</v>
      </c>
      <c r="E8602" s="110"/>
      <c r="F8602" s="110"/>
      <c r="G8602" s="111"/>
      <c r="H8602" s="110"/>
      <c r="I8602" s="19"/>
    </row>
    <row r="8603" spans="1:9" x14ac:dyDescent="0.25">
      <c r="A8603" s="20" t="s">
        <v>2396</v>
      </c>
      <c r="B8603" s="28" t="s">
        <v>824</v>
      </c>
      <c r="C8603" s="20" t="s">
        <v>2</v>
      </c>
      <c r="D8603" s="110" t="s">
        <v>2335</v>
      </c>
      <c r="E8603" s="110"/>
      <c r="F8603" s="110"/>
      <c r="G8603" s="111" t="s">
        <v>1865</v>
      </c>
      <c r="H8603" s="112" t="s">
        <v>2330</v>
      </c>
      <c r="I8603" s="19">
        <v>760</v>
      </c>
    </row>
    <row r="8604" spans="1:9" x14ac:dyDescent="0.25">
      <c r="A8604" s="20" t="s">
        <v>2396</v>
      </c>
      <c r="B8604" s="28" t="s">
        <v>824</v>
      </c>
      <c r="C8604" s="20" t="s">
        <v>2</v>
      </c>
      <c r="D8604" s="110" t="s">
        <v>2418</v>
      </c>
      <c r="E8604" s="110"/>
      <c r="F8604" s="110"/>
      <c r="G8604" s="111"/>
      <c r="H8604" s="110"/>
      <c r="I8604" s="19"/>
    </row>
    <row r="8605" spans="1:9" x14ac:dyDescent="0.25">
      <c r="A8605" s="20" t="s">
        <v>2396</v>
      </c>
      <c r="B8605" s="28" t="s">
        <v>824</v>
      </c>
      <c r="C8605" s="20" t="s">
        <v>2</v>
      </c>
      <c r="D8605" s="110" t="s">
        <v>2339</v>
      </c>
      <c r="E8605" s="110"/>
      <c r="F8605" s="110"/>
      <c r="G8605" s="111"/>
      <c r="H8605" s="110"/>
      <c r="I8605" s="19"/>
    </row>
    <row r="8606" spans="1:9" x14ac:dyDescent="0.25">
      <c r="A8606" s="20" t="s">
        <v>2396</v>
      </c>
      <c r="B8606" s="28" t="s">
        <v>824</v>
      </c>
      <c r="C8606" s="20" t="s">
        <v>2</v>
      </c>
      <c r="D8606" s="110" t="s">
        <v>2340</v>
      </c>
      <c r="E8606" s="110"/>
      <c r="F8606" s="110"/>
      <c r="G8606" s="111" t="s">
        <v>1876</v>
      </c>
      <c r="H8606" s="110"/>
      <c r="I8606" s="19" t="s">
        <v>2404</v>
      </c>
    </row>
    <row r="8607" spans="1:9" x14ac:dyDescent="0.25">
      <c r="A8607" s="20" t="s">
        <v>2396</v>
      </c>
      <c r="B8607" s="28" t="s">
        <v>824</v>
      </c>
      <c r="C8607" s="20" t="s">
        <v>2</v>
      </c>
      <c r="D8607" s="110" t="s">
        <v>2341</v>
      </c>
      <c r="E8607" s="110"/>
      <c r="F8607" s="110"/>
      <c r="G8607" s="111" t="s">
        <v>1876</v>
      </c>
      <c r="H8607" s="110"/>
      <c r="I8607" s="19" t="s">
        <v>2431</v>
      </c>
    </row>
    <row r="8608" spans="1:9" x14ac:dyDescent="0.25">
      <c r="A8608" s="20" t="s">
        <v>2396</v>
      </c>
      <c r="B8608" s="28" t="s">
        <v>824</v>
      </c>
      <c r="C8608" s="20" t="s">
        <v>2</v>
      </c>
      <c r="D8608" s="110" t="s">
        <v>2342</v>
      </c>
      <c r="E8608" s="110"/>
      <c r="F8608" s="110"/>
      <c r="G8608" s="111" t="s">
        <v>1876</v>
      </c>
      <c r="H8608" s="110"/>
      <c r="I8608" s="19" t="s">
        <v>1787</v>
      </c>
    </row>
    <row r="8609" spans="1:9" x14ac:dyDescent="0.25">
      <c r="A8609" s="20" t="s">
        <v>2396</v>
      </c>
      <c r="B8609" s="28" t="s">
        <v>824</v>
      </c>
      <c r="C8609" s="20" t="s">
        <v>2</v>
      </c>
      <c r="D8609" s="110" t="s">
        <v>2343</v>
      </c>
      <c r="E8609" s="110"/>
      <c r="F8609" s="110"/>
      <c r="G8609" s="111" t="s">
        <v>1876</v>
      </c>
      <c r="H8609" s="110"/>
      <c r="I8609" s="19" t="s">
        <v>1785</v>
      </c>
    </row>
    <row r="8610" spans="1:9" x14ac:dyDescent="0.25">
      <c r="A8610" s="20" t="s">
        <v>2396</v>
      </c>
      <c r="B8610" s="28" t="s">
        <v>824</v>
      </c>
      <c r="C8610" s="20" t="s">
        <v>2</v>
      </c>
      <c r="D8610" s="110" t="s">
        <v>2344</v>
      </c>
      <c r="E8610" s="110"/>
      <c r="F8610" s="110"/>
      <c r="G8610" s="111" t="s">
        <v>1876</v>
      </c>
      <c r="H8610" s="110"/>
      <c r="I8610" s="19"/>
    </row>
    <row r="8611" spans="1:9" x14ac:dyDescent="0.25">
      <c r="A8611" s="20" t="s">
        <v>2396</v>
      </c>
      <c r="B8611" s="28" t="s">
        <v>824</v>
      </c>
      <c r="C8611" s="20" t="s">
        <v>2</v>
      </c>
      <c r="D8611" s="110" t="s">
        <v>2345</v>
      </c>
      <c r="E8611" s="110"/>
      <c r="F8611" s="110"/>
      <c r="G8611" s="111" t="s">
        <v>1902</v>
      </c>
      <c r="H8611" s="110"/>
      <c r="I8611" s="19"/>
    </row>
    <row r="8612" spans="1:9" x14ac:dyDescent="0.25">
      <c r="A8612" s="20" t="s">
        <v>2396</v>
      </c>
      <c r="B8612" s="28" t="s">
        <v>824</v>
      </c>
      <c r="C8612" s="20" t="s">
        <v>2</v>
      </c>
      <c r="D8612" s="110" t="s">
        <v>2346</v>
      </c>
      <c r="E8612" s="110"/>
      <c r="F8612" s="110"/>
      <c r="G8612" s="111"/>
      <c r="H8612" s="110"/>
      <c r="I8612" s="19" t="s">
        <v>2408</v>
      </c>
    </row>
    <row r="8613" spans="1:9" x14ac:dyDescent="0.25">
      <c r="A8613" s="20" t="s">
        <v>2396</v>
      </c>
      <c r="B8613" s="28" t="s">
        <v>824</v>
      </c>
      <c r="C8613" s="20" t="s">
        <v>2</v>
      </c>
      <c r="D8613" s="110" t="s">
        <v>2347</v>
      </c>
      <c r="E8613" s="110"/>
      <c r="F8613" s="110"/>
      <c r="G8613" s="111"/>
      <c r="H8613" s="110"/>
      <c r="I8613" s="19" t="s">
        <v>2409</v>
      </c>
    </row>
    <row r="8614" spans="1:9" x14ac:dyDescent="0.25">
      <c r="A8614" s="20" t="s">
        <v>2396</v>
      </c>
      <c r="B8614" s="28" t="s">
        <v>824</v>
      </c>
      <c r="C8614" s="20" t="s">
        <v>2</v>
      </c>
      <c r="D8614" s="110" t="s">
        <v>2348</v>
      </c>
      <c r="E8614" s="110"/>
      <c r="F8614" s="110"/>
      <c r="G8614" s="111"/>
      <c r="H8614" s="110"/>
      <c r="I8614" s="19" t="s">
        <v>2410</v>
      </c>
    </row>
    <row r="8615" spans="1:9" x14ac:dyDescent="0.25">
      <c r="A8615" s="20" t="s">
        <v>2396</v>
      </c>
      <c r="B8615" s="28" t="s">
        <v>824</v>
      </c>
      <c r="C8615" s="20" t="s">
        <v>2</v>
      </c>
      <c r="D8615" s="110" t="s">
        <v>2349</v>
      </c>
      <c r="E8615" s="110"/>
      <c r="F8615" s="110"/>
      <c r="G8615" s="111"/>
      <c r="H8615" s="110"/>
      <c r="I8615" s="19" t="s">
        <v>2411</v>
      </c>
    </row>
    <row r="8616" spans="1:9" x14ac:dyDescent="0.25">
      <c r="A8616" s="20" t="s">
        <v>2396</v>
      </c>
      <c r="B8616" s="28" t="s">
        <v>824</v>
      </c>
      <c r="C8616" s="20" t="s">
        <v>2</v>
      </c>
      <c r="D8616" s="110" t="s">
        <v>2350</v>
      </c>
      <c r="E8616" s="110"/>
      <c r="F8616" s="110"/>
      <c r="G8616" s="111"/>
      <c r="H8616" s="110"/>
      <c r="I8616" s="19" t="s">
        <v>2412</v>
      </c>
    </row>
    <row r="8617" spans="1:9" x14ac:dyDescent="0.25">
      <c r="A8617" s="20" t="s">
        <v>2396</v>
      </c>
      <c r="B8617" s="28" t="s">
        <v>824</v>
      </c>
      <c r="C8617" s="20" t="s">
        <v>2</v>
      </c>
      <c r="D8617" s="110" t="s">
        <v>2351</v>
      </c>
      <c r="E8617" s="110"/>
      <c r="F8617" s="110"/>
      <c r="G8617" s="111"/>
      <c r="H8617" s="110"/>
      <c r="I8617" s="19"/>
    </row>
    <row r="8618" spans="1:9" x14ac:dyDescent="0.25">
      <c r="A8618" s="20" t="s">
        <v>2396</v>
      </c>
      <c r="B8618" s="28" t="s">
        <v>824</v>
      </c>
      <c r="C8618" s="20" t="s">
        <v>2</v>
      </c>
      <c r="D8618" s="110" t="s">
        <v>2352</v>
      </c>
      <c r="E8618" s="110"/>
      <c r="F8618" s="110"/>
      <c r="G8618" s="111"/>
      <c r="H8618" s="110"/>
      <c r="I8618" s="19"/>
    </row>
    <row r="8619" spans="1:9" x14ac:dyDescent="0.25">
      <c r="A8619" s="20" t="s">
        <v>2396</v>
      </c>
      <c r="B8619" s="28" t="s">
        <v>824</v>
      </c>
      <c r="C8619" s="20" t="s">
        <v>2</v>
      </c>
      <c r="D8619" s="110" t="s">
        <v>2353</v>
      </c>
      <c r="E8619" s="110"/>
      <c r="F8619" s="110"/>
      <c r="G8619" s="111"/>
      <c r="H8619" s="110"/>
      <c r="I8619" s="19"/>
    </row>
    <row r="8620" spans="1:9" x14ac:dyDescent="0.25">
      <c r="A8620" s="20" t="s">
        <v>2396</v>
      </c>
      <c r="B8620" s="28" t="s">
        <v>824</v>
      </c>
      <c r="C8620" s="20" t="s">
        <v>2</v>
      </c>
      <c r="D8620" s="110" t="s">
        <v>2354</v>
      </c>
      <c r="E8620" s="110"/>
      <c r="F8620" s="110"/>
      <c r="G8620" s="111"/>
      <c r="H8620" s="110"/>
      <c r="I8620" s="19"/>
    </row>
    <row r="8621" spans="1:9" x14ac:dyDescent="0.25">
      <c r="A8621" s="20" t="s">
        <v>2396</v>
      </c>
      <c r="B8621" s="28" t="s">
        <v>824</v>
      </c>
      <c r="C8621" s="20" t="s">
        <v>2</v>
      </c>
      <c r="D8621" s="110" t="s">
        <v>2357</v>
      </c>
      <c r="E8621" s="110"/>
      <c r="F8621" s="110"/>
      <c r="G8621" s="111" t="s">
        <v>2399</v>
      </c>
      <c r="H8621" s="110"/>
      <c r="I8621" s="19" t="s">
        <v>2432</v>
      </c>
    </row>
    <row r="8622" spans="1:9" x14ac:dyDescent="0.25">
      <c r="A8622" s="20" t="s">
        <v>2396</v>
      </c>
      <c r="B8622" s="28" t="s">
        <v>824</v>
      </c>
      <c r="C8622" s="20" t="s">
        <v>2</v>
      </c>
      <c r="D8622" s="110" t="s">
        <v>2359</v>
      </c>
      <c r="E8622" s="110"/>
      <c r="F8622" s="110"/>
      <c r="G8622" s="111"/>
      <c r="H8622" s="110"/>
      <c r="I8622" s="19"/>
    </row>
    <row r="8623" spans="1:9" x14ac:dyDescent="0.25">
      <c r="A8623" s="20" t="s">
        <v>2396</v>
      </c>
      <c r="B8623" s="28" t="s">
        <v>824</v>
      </c>
      <c r="C8623" s="20" t="s">
        <v>2</v>
      </c>
      <c r="D8623" s="110" t="s">
        <v>2360</v>
      </c>
      <c r="E8623" s="110"/>
      <c r="F8623" s="110"/>
      <c r="G8623" s="111"/>
      <c r="H8623" s="110"/>
      <c r="I8623" s="19"/>
    </row>
    <row r="8624" spans="1:9" x14ac:dyDescent="0.25">
      <c r="A8624" s="20" t="s">
        <v>2396</v>
      </c>
      <c r="B8624" s="28" t="s">
        <v>824</v>
      </c>
      <c r="C8624" s="20" t="s">
        <v>2</v>
      </c>
      <c r="D8624" s="110" t="s">
        <v>2361</v>
      </c>
      <c r="E8624" s="110"/>
      <c r="F8624" s="110"/>
      <c r="G8624" s="111"/>
      <c r="H8624" s="110"/>
      <c r="I8624" s="19"/>
    </row>
    <row r="8625" spans="1:9" x14ac:dyDescent="0.25">
      <c r="A8625" s="20" t="s">
        <v>2396</v>
      </c>
      <c r="B8625" s="28" t="s">
        <v>824</v>
      </c>
      <c r="C8625" s="20" t="s">
        <v>2</v>
      </c>
      <c r="D8625" s="110" t="s">
        <v>2362</v>
      </c>
      <c r="E8625" s="110"/>
      <c r="F8625" s="110"/>
      <c r="G8625" s="111"/>
      <c r="H8625" s="110"/>
      <c r="I8625" s="19" t="s">
        <v>2416</v>
      </c>
    </row>
    <row r="8626" spans="1:9" x14ac:dyDescent="0.25">
      <c r="A8626" s="20" t="s">
        <v>2396</v>
      </c>
      <c r="B8626" s="28" t="s">
        <v>824</v>
      </c>
      <c r="C8626" s="20" t="s">
        <v>2</v>
      </c>
      <c r="D8626" s="110" t="s">
        <v>2363</v>
      </c>
      <c r="E8626" s="110"/>
      <c r="F8626" s="110"/>
      <c r="G8626" s="111" t="s">
        <v>2401</v>
      </c>
      <c r="H8626" s="110"/>
      <c r="I8626" s="19"/>
    </row>
    <row r="8627" spans="1:9" x14ac:dyDescent="0.25">
      <c r="A8627" s="20" t="s">
        <v>2396</v>
      </c>
      <c r="B8627" s="28" t="s">
        <v>824</v>
      </c>
      <c r="C8627" s="20" t="s">
        <v>2</v>
      </c>
      <c r="D8627" s="110" t="s">
        <v>2364</v>
      </c>
      <c r="E8627" s="110"/>
      <c r="F8627" s="110"/>
      <c r="G8627" s="111" t="s">
        <v>2402</v>
      </c>
      <c r="H8627" s="110"/>
      <c r="I8627" s="19"/>
    </row>
    <row r="8628" spans="1:9" x14ac:dyDescent="0.25">
      <c r="A8628" s="20" t="s">
        <v>2396</v>
      </c>
      <c r="B8628" s="28" t="s">
        <v>824</v>
      </c>
      <c r="C8628" s="20" t="s">
        <v>2</v>
      </c>
      <c r="D8628" s="110" t="s">
        <v>2366</v>
      </c>
      <c r="E8628" s="110"/>
      <c r="F8628" s="110"/>
      <c r="G8628" s="111"/>
      <c r="H8628" s="110"/>
      <c r="I8628" s="19"/>
    </row>
    <row r="8629" spans="1:9" x14ac:dyDescent="0.25">
      <c r="A8629" s="20" t="s">
        <v>2396</v>
      </c>
      <c r="B8629" s="28" t="s">
        <v>824</v>
      </c>
      <c r="C8629" s="20" t="s">
        <v>2</v>
      </c>
      <c r="D8629" s="110" t="s">
        <v>2367</v>
      </c>
      <c r="E8629" s="110"/>
      <c r="F8629" s="110"/>
      <c r="G8629" s="111"/>
      <c r="H8629" s="110"/>
      <c r="I8629" s="19"/>
    </row>
    <row r="8630" spans="1:9" x14ac:dyDescent="0.25">
      <c r="A8630" s="20" t="s">
        <v>2396</v>
      </c>
      <c r="B8630" s="28" t="s">
        <v>824</v>
      </c>
      <c r="C8630" s="20" t="s">
        <v>2</v>
      </c>
      <c r="D8630" s="110" t="s">
        <v>2368</v>
      </c>
      <c r="E8630" s="110"/>
      <c r="F8630" s="110"/>
      <c r="G8630" s="111"/>
      <c r="H8630" s="110"/>
      <c r="I8630" s="19"/>
    </row>
    <row r="8631" spans="1:9" x14ac:dyDescent="0.25">
      <c r="A8631" s="20" t="s">
        <v>2396</v>
      </c>
      <c r="B8631" s="28" t="s">
        <v>824</v>
      </c>
      <c r="C8631" s="20" t="s">
        <v>2</v>
      </c>
      <c r="D8631" s="110" t="s">
        <v>2369</v>
      </c>
      <c r="E8631" s="110"/>
      <c r="F8631" s="110"/>
      <c r="G8631" s="111"/>
      <c r="H8631" s="110"/>
      <c r="I8631" s="19"/>
    </row>
    <row r="8632" spans="1:9" x14ac:dyDescent="0.25">
      <c r="A8632" s="20" t="s">
        <v>2396</v>
      </c>
      <c r="B8632" s="28" t="s">
        <v>824</v>
      </c>
      <c r="C8632" s="20" t="s">
        <v>2</v>
      </c>
      <c r="D8632" s="110" t="s">
        <v>2370</v>
      </c>
      <c r="E8632" s="110"/>
      <c r="F8632" s="110"/>
      <c r="G8632" s="111"/>
      <c r="H8632" s="110"/>
      <c r="I8632" s="19"/>
    </row>
    <row r="8633" spans="1:9" x14ac:dyDescent="0.25">
      <c r="A8633" s="20" t="s">
        <v>2396</v>
      </c>
      <c r="B8633" s="28" t="s">
        <v>824</v>
      </c>
      <c r="C8633" s="20" t="s">
        <v>2</v>
      </c>
      <c r="D8633" s="110" t="s">
        <v>2371</v>
      </c>
      <c r="E8633" s="110"/>
      <c r="F8633" s="110"/>
      <c r="G8633" s="111"/>
      <c r="H8633" s="110"/>
      <c r="I8633" s="19"/>
    </row>
    <row r="8634" spans="1:9" x14ac:dyDescent="0.25">
      <c r="A8634" s="20" t="s">
        <v>2396</v>
      </c>
      <c r="B8634" s="28" t="s">
        <v>824</v>
      </c>
      <c r="C8634" s="20" t="s">
        <v>2</v>
      </c>
      <c r="D8634" s="110" t="s">
        <v>2372</v>
      </c>
      <c r="E8634" s="110"/>
      <c r="F8634" s="110"/>
      <c r="G8634" s="111"/>
      <c r="H8634" s="110"/>
      <c r="I8634" s="19"/>
    </row>
    <row r="8635" spans="1:9" x14ac:dyDescent="0.25">
      <c r="A8635" s="20" t="s">
        <v>2396</v>
      </c>
      <c r="B8635" s="28" t="s">
        <v>824</v>
      </c>
      <c r="C8635" s="20" t="s">
        <v>2</v>
      </c>
      <c r="D8635" s="110" t="s">
        <v>2373</v>
      </c>
      <c r="E8635" s="110"/>
      <c r="F8635" s="110"/>
      <c r="G8635" s="111"/>
      <c r="H8635" s="110"/>
      <c r="I8635" s="19"/>
    </row>
    <row r="8636" spans="1:9" x14ac:dyDescent="0.25">
      <c r="A8636" s="20" t="s">
        <v>2396</v>
      </c>
      <c r="B8636" s="28" t="s">
        <v>824</v>
      </c>
      <c r="C8636" s="20" t="s">
        <v>2</v>
      </c>
      <c r="D8636" s="110" t="s">
        <v>2374</v>
      </c>
      <c r="E8636" s="110"/>
      <c r="F8636" s="110"/>
      <c r="G8636" s="111"/>
      <c r="H8636" s="110"/>
      <c r="I8636" s="19"/>
    </row>
    <row r="8637" spans="1:9" x14ac:dyDescent="0.25">
      <c r="A8637" s="20" t="s">
        <v>2396</v>
      </c>
      <c r="B8637" s="28" t="s">
        <v>824</v>
      </c>
      <c r="C8637" s="20" t="s">
        <v>2</v>
      </c>
      <c r="D8637" s="110" t="s">
        <v>2375</v>
      </c>
      <c r="E8637" s="110"/>
      <c r="F8637" s="110"/>
      <c r="G8637" s="111"/>
      <c r="H8637" s="110"/>
      <c r="I8637" s="19"/>
    </row>
    <row r="8638" spans="1:9" x14ac:dyDescent="0.25">
      <c r="A8638" s="20" t="s">
        <v>2396</v>
      </c>
      <c r="B8638" s="28" t="s">
        <v>824</v>
      </c>
      <c r="C8638" s="20" t="s">
        <v>2</v>
      </c>
      <c r="D8638" s="110" t="s">
        <v>2376</v>
      </c>
      <c r="E8638" s="110"/>
      <c r="F8638" s="110"/>
      <c r="G8638" s="111"/>
      <c r="H8638" s="110"/>
      <c r="I8638" s="19"/>
    </row>
    <row r="8639" spans="1:9" x14ac:dyDescent="0.25">
      <c r="A8639" s="20" t="s">
        <v>2396</v>
      </c>
      <c r="B8639" s="28" t="s">
        <v>824</v>
      </c>
      <c r="C8639" s="20" t="s">
        <v>2</v>
      </c>
      <c r="D8639" s="110" t="s">
        <v>2377</v>
      </c>
      <c r="E8639" s="110"/>
      <c r="F8639" s="110"/>
      <c r="G8639" s="111"/>
      <c r="H8639" s="110"/>
      <c r="I8639" s="19" t="s">
        <v>2417</v>
      </c>
    </row>
    <row r="8640" spans="1:9" x14ac:dyDescent="0.25">
      <c r="A8640" s="20" t="s">
        <v>2396</v>
      </c>
      <c r="B8640" s="28" t="s">
        <v>824</v>
      </c>
      <c r="C8640" s="20" t="s">
        <v>2</v>
      </c>
      <c r="D8640" s="110" t="s">
        <v>2380</v>
      </c>
      <c r="E8640" s="110"/>
      <c r="F8640" s="110"/>
      <c r="G8640" s="111"/>
      <c r="H8640" s="110"/>
      <c r="I8640" s="19"/>
    </row>
    <row r="8641" spans="1:9" x14ac:dyDescent="0.25">
      <c r="A8641" s="20" t="s">
        <v>2396</v>
      </c>
      <c r="B8641" s="28" t="s">
        <v>824</v>
      </c>
      <c r="C8641" s="20" t="s">
        <v>2</v>
      </c>
      <c r="D8641" s="110" t="s">
        <v>2381</v>
      </c>
      <c r="E8641" s="110"/>
      <c r="F8641" s="110"/>
      <c r="G8641" s="111"/>
      <c r="H8641" s="110"/>
      <c r="I8641" s="19"/>
    </row>
    <row r="8642" spans="1:9" x14ac:dyDescent="0.25">
      <c r="A8642" s="20" t="s">
        <v>2396</v>
      </c>
      <c r="B8642" s="28" t="s">
        <v>824</v>
      </c>
      <c r="C8642" s="20" t="s">
        <v>2</v>
      </c>
      <c r="D8642" s="110" t="s">
        <v>2382</v>
      </c>
      <c r="E8642" s="110"/>
      <c r="F8642" s="110"/>
      <c r="G8642" s="111"/>
      <c r="H8642" s="110"/>
      <c r="I8642" s="19"/>
    </row>
    <row r="8643" spans="1:9" x14ac:dyDescent="0.25">
      <c r="A8643" s="20" t="s">
        <v>2396</v>
      </c>
      <c r="B8643" s="28" t="s">
        <v>824</v>
      </c>
      <c r="C8643" s="20" t="s">
        <v>2</v>
      </c>
      <c r="D8643" s="110" t="s">
        <v>2383</v>
      </c>
      <c r="E8643" s="110"/>
      <c r="F8643" s="110"/>
      <c r="G8643" s="111"/>
      <c r="H8643" s="110"/>
      <c r="I8643" s="19"/>
    </row>
    <row r="8644" spans="1:9" x14ac:dyDescent="0.25">
      <c r="A8644" s="20" t="s">
        <v>2396</v>
      </c>
      <c r="B8644" s="28" t="s">
        <v>824</v>
      </c>
      <c r="C8644" s="20" t="s">
        <v>2</v>
      </c>
      <c r="D8644" s="110" t="s">
        <v>2384</v>
      </c>
      <c r="E8644" s="110"/>
      <c r="F8644" s="110"/>
      <c r="G8644" s="111"/>
      <c r="H8644" s="110"/>
      <c r="I8644" s="19"/>
    </row>
    <row r="8645" spans="1:9" x14ac:dyDescent="0.25">
      <c r="A8645" s="20" t="s">
        <v>2396</v>
      </c>
      <c r="B8645" s="28" t="s">
        <v>824</v>
      </c>
      <c r="C8645" s="20" t="s">
        <v>2</v>
      </c>
      <c r="D8645" s="110" t="s">
        <v>2385</v>
      </c>
      <c r="E8645" s="110"/>
      <c r="F8645" s="110"/>
      <c r="G8645" s="111"/>
      <c r="H8645" s="110"/>
      <c r="I8645" s="19"/>
    </row>
    <row r="8646" spans="1:9" x14ac:dyDescent="0.25">
      <c r="A8646" s="20" t="s">
        <v>2396</v>
      </c>
      <c r="B8646" s="28" t="s">
        <v>824</v>
      </c>
      <c r="C8646" s="20" t="s">
        <v>2</v>
      </c>
      <c r="D8646" s="110" t="s">
        <v>2386</v>
      </c>
      <c r="E8646" s="110"/>
      <c r="F8646" s="110"/>
      <c r="G8646" s="111"/>
      <c r="H8646" s="110"/>
      <c r="I8646" s="19"/>
    </row>
    <row r="8647" spans="1:9" x14ac:dyDescent="0.25">
      <c r="A8647" s="20" t="s">
        <v>2396</v>
      </c>
      <c r="B8647" s="28" t="s">
        <v>824</v>
      </c>
      <c r="C8647" s="20" t="s">
        <v>2</v>
      </c>
      <c r="D8647" s="110" t="s">
        <v>2388</v>
      </c>
      <c r="E8647" s="110"/>
      <c r="F8647" s="110"/>
      <c r="G8647" s="111"/>
      <c r="H8647" s="110"/>
      <c r="I8647" s="19"/>
    </row>
    <row r="8648" spans="1:9" x14ac:dyDescent="0.25">
      <c r="A8648" s="20" t="s">
        <v>2396</v>
      </c>
      <c r="B8648" s="28" t="s">
        <v>824</v>
      </c>
      <c r="C8648" s="20" t="s">
        <v>2</v>
      </c>
      <c r="D8648" s="110" t="s">
        <v>2389</v>
      </c>
      <c r="E8648" s="110"/>
      <c r="F8648" s="110"/>
      <c r="G8648" s="111"/>
      <c r="H8648" s="110"/>
      <c r="I8648" s="19"/>
    </row>
    <row r="8649" spans="1:9" x14ac:dyDescent="0.25">
      <c r="A8649" s="20" t="s">
        <v>2396</v>
      </c>
      <c r="B8649" s="28" t="s">
        <v>824</v>
      </c>
      <c r="C8649" s="20" t="s">
        <v>2</v>
      </c>
      <c r="D8649" s="110" t="s">
        <v>2390</v>
      </c>
      <c r="E8649" s="110"/>
      <c r="F8649" s="110"/>
      <c r="G8649" s="111" t="s">
        <v>1876</v>
      </c>
      <c r="H8649" s="110"/>
      <c r="I8649" s="19" t="s">
        <v>2406</v>
      </c>
    </row>
    <row r="8650" spans="1:9" x14ac:dyDescent="0.25">
      <c r="A8650" s="20" t="s">
        <v>2396</v>
      </c>
      <c r="B8650" s="28" t="s">
        <v>824</v>
      </c>
      <c r="C8650" s="20" t="s">
        <v>2</v>
      </c>
      <c r="D8650" s="110" t="s">
        <v>2391</v>
      </c>
      <c r="E8650" s="110"/>
      <c r="F8650" s="110"/>
      <c r="G8650" s="111" t="s">
        <v>1876</v>
      </c>
      <c r="H8650" s="110"/>
      <c r="I8650" s="19" t="s">
        <v>1870</v>
      </c>
    </row>
    <row r="8651" spans="1:9" x14ac:dyDescent="0.25">
      <c r="A8651" s="20" t="s">
        <v>2396</v>
      </c>
      <c r="B8651" s="28" t="s">
        <v>824</v>
      </c>
      <c r="C8651" s="20" t="s">
        <v>2</v>
      </c>
      <c r="D8651" s="110" t="s">
        <v>2392</v>
      </c>
      <c r="E8651" s="110"/>
      <c r="F8651" s="110"/>
      <c r="G8651" s="111"/>
      <c r="H8651" s="110"/>
      <c r="I8651" s="19"/>
    </row>
    <row r="8652" spans="1:9" x14ac:dyDescent="0.25">
      <c r="A8652" s="20" t="s">
        <v>2396</v>
      </c>
      <c r="B8652" s="28" t="s">
        <v>824</v>
      </c>
      <c r="C8652" s="20" t="s">
        <v>2</v>
      </c>
      <c r="D8652" s="110" t="s">
        <v>2419</v>
      </c>
      <c r="E8652" s="110"/>
      <c r="F8652" s="110"/>
      <c r="G8652" s="111"/>
      <c r="H8652" s="110"/>
      <c r="I8652" s="19"/>
    </row>
    <row r="8653" spans="1:9" x14ac:dyDescent="0.25">
      <c r="A8653" s="20" t="s">
        <v>2396</v>
      </c>
      <c r="B8653" s="28" t="s">
        <v>824</v>
      </c>
      <c r="C8653" s="20" t="s">
        <v>2</v>
      </c>
      <c r="D8653" s="110" t="s">
        <v>2420</v>
      </c>
      <c r="E8653" s="110"/>
      <c r="F8653" s="110"/>
      <c r="G8653" s="111"/>
      <c r="H8653" s="110"/>
      <c r="I8653" s="19"/>
    </row>
    <row r="8654" spans="1:9" x14ac:dyDescent="0.25">
      <c r="A8654" s="20" t="s">
        <v>2396</v>
      </c>
      <c r="B8654" s="28" t="s">
        <v>824</v>
      </c>
      <c r="C8654" s="20" t="s">
        <v>2</v>
      </c>
      <c r="D8654" s="110" t="s">
        <v>2395</v>
      </c>
      <c r="E8654" s="110"/>
      <c r="F8654" s="110"/>
      <c r="G8654" s="111"/>
      <c r="H8654" s="110"/>
      <c r="I8654" s="19"/>
    </row>
    <row r="8655" spans="1:9" x14ac:dyDescent="0.25">
      <c r="A8655" s="20" t="s">
        <v>2396</v>
      </c>
      <c r="B8655" s="28" t="s">
        <v>824</v>
      </c>
      <c r="C8655" s="20" t="s">
        <v>2</v>
      </c>
      <c r="D8655" s="110" t="s">
        <v>2421</v>
      </c>
      <c r="E8655" s="110"/>
      <c r="F8655" s="110"/>
      <c r="G8655" s="111"/>
      <c r="H8655" s="110"/>
      <c r="I8655" s="19" t="s">
        <v>2433</v>
      </c>
    </row>
    <row r="8656" spans="1:9" x14ac:dyDescent="0.25">
      <c r="A8656" s="20" t="s">
        <v>2396</v>
      </c>
      <c r="B8656" s="28" t="s">
        <v>824</v>
      </c>
      <c r="C8656" s="20" t="s">
        <v>2</v>
      </c>
      <c r="D8656" s="110" t="s">
        <v>2422</v>
      </c>
      <c r="E8656" s="110"/>
      <c r="F8656" s="110"/>
      <c r="G8656" s="111"/>
      <c r="H8656" s="110"/>
      <c r="I8656" s="19"/>
    </row>
    <row r="8657" spans="1:9" x14ac:dyDescent="0.25">
      <c r="A8657" s="20" t="s">
        <v>2396</v>
      </c>
      <c r="B8657" s="28" t="s">
        <v>824</v>
      </c>
      <c r="C8657" s="20" t="s">
        <v>2</v>
      </c>
      <c r="D8657" s="110" t="s">
        <v>2423</v>
      </c>
      <c r="E8657" s="110"/>
      <c r="F8657" s="110"/>
      <c r="G8657" s="111"/>
      <c r="H8657" s="112" t="s">
        <v>2330</v>
      </c>
      <c r="I8657" s="19">
        <v>30</v>
      </c>
    </row>
    <row r="8658" spans="1:9" x14ac:dyDescent="0.25">
      <c r="A8658" s="20" t="s">
        <v>2396</v>
      </c>
      <c r="B8658" s="28" t="s">
        <v>824</v>
      </c>
      <c r="C8658" s="20" t="s">
        <v>2</v>
      </c>
      <c r="D8658" s="110" t="s">
        <v>2424</v>
      </c>
      <c r="E8658" s="110"/>
      <c r="F8658" s="110"/>
      <c r="G8658" s="111">
        <v>6060102637</v>
      </c>
      <c r="H8658" s="112" t="s">
        <v>2331</v>
      </c>
      <c r="I8658" s="19">
        <v>1</v>
      </c>
    </row>
    <row r="8659" spans="1:9" x14ac:dyDescent="0.25">
      <c r="A8659" s="20" t="s">
        <v>2396</v>
      </c>
      <c r="B8659" s="28" t="s">
        <v>824</v>
      </c>
      <c r="C8659" s="20" t="s">
        <v>2</v>
      </c>
      <c r="D8659" s="110" t="s">
        <v>2425</v>
      </c>
      <c r="E8659" s="110"/>
      <c r="F8659" s="110"/>
      <c r="G8659" s="111">
        <v>6060102634</v>
      </c>
      <c r="H8659" s="112" t="s">
        <v>2331</v>
      </c>
      <c r="I8659" s="19">
        <v>1</v>
      </c>
    </row>
    <row r="8660" spans="1:9" x14ac:dyDescent="0.25">
      <c r="A8660" s="20" t="s">
        <v>2396</v>
      </c>
      <c r="B8660" s="28" t="s">
        <v>824</v>
      </c>
      <c r="C8660" s="20" t="s">
        <v>2</v>
      </c>
      <c r="D8660" s="110" t="s">
        <v>2425</v>
      </c>
      <c r="E8660" s="110"/>
      <c r="F8660" s="110"/>
      <c r="G8660" s="111">
        <v>6060102635</v>
      </c>
      <c r="H8660" s="112" t="s">
        <v>2331</v>
      </c>
      <c r="I8660" s="19">
        <v>1</v>
      </c>
    </row>
    <row r="8661" spans="1:9" x14ac:dyDescent="0.25">
      <c r="A8661" s="20" t="s">
        <v>2396</v>
      </c>
      <c r="B8661" s="28" t="s">
        <v>824</v>
      </c>
      <c r="C8661" s="20" t="s">
        <v>2</v>
      </c>
      <c r="D8661" s="110" t="s">
        <v>2425</v>
      </c>
      <c r="E8661" s="110"/>
      <c r="F8661" s="110"/>
      <c r="G8661" s="111">
        <v>6060102636</v>
      </c>
      <c r="H8661" s="112" t="s">
        <v>2331</v>
      </c>
      <c r="I8661" s="19">
        <v>1</v>
      </c>
    </row>
    <row r="8662" spans="1:9" x14ac:dyDescent="0.25">
      <c r="A8662" s="20" t="s">
        <v>2396</v>
      </c>
      <c r="B8662" s="28" t="s">
        <v>824</v>
      </c>
      <c r="C8662" s="20" t="s">
        <v>2</v>
      </c>
      <c r="D8662" s="110" t="s">
        <v>2426</v>
      </c>
      <c r="E8662" s="110"/>
      <c r="F8662" s="110"/>
      <c r="G8662" s="111">
        <v>6060100349</v>
      </c>
      <c r="H8662" s="112" t="s">
        <v>2331</v>
      </c>
      <c r="I8662" s="19">
        <v>1</v>
      </c>
    </row>
    <row r="8663" spans="1:9" x14ac:dyDescent="0.25">
      <c r="A8663" s="20" t="s">
        <v>2396</v>
      </c>
      <c r="B8663" s="28" t="s">
        <v>824</v>
      </c>
      <c r="C8663" s="20" t="s">
        <v>2</v>
      </c>
      <c r="D8663" s="110" t="s">
        <v>2427</v>
      </c>
      <c r="E8663" s="110"/>
      <c r="F8663" s="110"/>
      <c r="G8663" s="111">
        <v>6060100423</v>
      </c>
      <c r="H8663" s="112" t="s">
        <v>2331</v>
      </c>
      <c r="I8663" s="19">
        <v>1</v>
      </c>
    </row>
    <row r="8664" spans="1:9" x14ac:dyDescent="0.25">
      <c r="A8664" s="20" t="s">
        <v>2396</v>
      </c>
      <c r="B8664" s="28" t="s">
        <v>824</v>
      </c>
      <c r="C8664" s="20" t="s">
        <v>2</v>
      </c>
      <c r="D8664" s="110" t="s">
        <v>2428</v>
      </c>
      <c r="E8664" s="110"/>
      <c r="F8664" s="110"/>
      <c r="G8664" s="111">
        <v>6060100219</v>
      </c>
      <c r="H8664" s="112" t="s">
        <v>2331</v>
      </c>
      <c r="I8664" s="19">
        <v>1</v>
      </c>
    </row>
    <row r="8665" spans="1:9" x14ac:dyDescent="0.25">
      <c r="A8665" s="20" t="s">
        <v>2396</v>
      </c>
      <c r="B8665" s="28" t="s">
        <v>824</v>
      </c>
      <c r="C8665" s="20" t="s">
        <v>2</v>
      </c>
      <c r="D8665" s="110" t="s">
        <v>2429</v>
      </c>
      <c r="E8665" s="110"/>
      <c r="F8665" s="110"/>
      <c r="G8665" s="111">
        <v>5726803233</v>
      </c>
      <c r="H8665" s="112" t="s">
        <v>2331</v>
      </c>
      <c r="I8665" s="19">
        <v>1</v>
      </c>
    </row>
    <row r="8666" spans="1:9" x14ac:dyDescent="0.25">
      <c r="A8666" s="20" t="s">
        <v>2396</v>
      </c>
      <c r="B8666" s="28" t="s">
        <v>824</v>
      </c>
      <c r="C8666" s="20" t="s">
        <v>2</v>
      </c>
      <c r="D8666" s="110" t="s">
        <v>2430</v>
      </c>
      <c r="E8666" s="110"/>
      <c r="F8666" s="110"/>
      <c r="G8666" s="111">
        <v>3222345625</v>
      </c>
      <c r="H8666" s="112" t="s">
        <v>2331</v>
      </c>
      <c r="I8666" s="19">
        <v>1</v>
      </c>
    </row>
    <row r="8667" spans="1:9" x14ac:dyDescent="0.25">
      <c r="A8667" s="20" t="s">
        <v>2396</v>
      </c>
      <c r="B8667" s="28" t="s">
        <v>824</v>
      </c>
      <c r="C8667" s="20" t="s">
        <v>2</v>
      </c>
      <c r="D8667" s="110" t="s">
        <v>2434</v>
      </c>
      <c r="E8667" s="110"/>
      <c r="F8667" s="110"/>
      <c r="G8667" s="111">
        <v>6060100350</v>
      </c>
      <c r="H8667" s="112" t="s">
        <v>2331</v>
      </c>
      <c r="I8667" s="19">
        <v>1</v>
      </c>
    </row>
    <row r="8668" spans="1:9" x14ac:dyDescent="0.25">
      <c r="A8668" s="20" t="s">
        <v>2396</v>
      </c>
      <c r="B8668" s="28" t="s">
        <v>824</v>
      </c>
      <c r="C8668" s="20" t="s">
        <v>2</v>
      </c>
      <c r="D8668" s="110" t="s">
        <v>2435</v>
      </c>
      <c r="E8668" s="110"/>
      <c r="F8668" s="110"/>
      <c r="G8668" s="111" t="s">
        <v>2444</v>
      </c>
      <c r="H8668" s="112" t="s">
        <v>2331</v>
      </c>
      <c r="I8668" s="19">
        <v>1</v>
      </c>
    </row>
    <row r="8669" spans="1:9" x14ac:dyDescent="0.25">
      <c r="A8669" s="20" t="s">
        <v>2396</v>
      </c>
      <c r="B8669" s="28" t="s">
        <v>824</v>
      </c>
      <c r="C8669" s="20" t="s">
        <v>2</v>
      </c>
      <c r="D8669" s="110" t="s">
        <v>2436</v>
      </c>
      <c r="E8669" s="110"/>
      <c r="F8669" s="110"/>
      <c r="G8669" s="111">
        <v>6060015255</v>
      </c>
      <c r="H8669" s="112" t="s">
        <v>2331</v>
      </c>
      <c r="I8669" s="19">
        <v>1</v>
      </c>
    </row>
    <row r="8670" spans="1:9" x14ac:dyDescent="0.25">
      <c r="A8670" s="20" t="s">
        <v>2396</v>
      </c>
      <c r="B8670" s="28" t="s">
        <v>824</v>
      </c>
      <c r="C8670" s="20" t="s">
        <v>2</v>
      </c>
      <c r="D8670" s="110" t="s">
        <v>2437</v>
      </c>
      <c r="E8670" s="110"/>
      <c r="F8670" s="110"/>
      <c r="G8670" s="111"/>
      <c r="H8670" s="110"/>
      <c r="I8670" s="19"/>
    </row>
    <row r="8671" spans="1:9" x14ac:dyDescent="0.25">
      <c r="A8671" s="20" t="s">
        <v>2396</v>
      </c>
      <c r="B8671" s="28" t="s">
        <v>824</v>
      </c>
      <c r="C8671" s="20" t="s">
        <v>2</v>
      </c>
      <c r="D8671" s="110" t="s">
        <v>2438</v>
      </c>
      <c r="E8671" s="110"/>
      <c r="F8671" s="110"/>
      <c r="G8671" s="111"/>
      <c r="H8671" s="110"/>
      <c r="I8671" s="19"/>
    </row>
    <row r="8672" spans="1:9" x14ac:dyDescent="0.25">
      <c r="A8672" s="20" t="s">
        <v>2396</v>
      </c>
      <c r="B8672" s="28" t="s">
        <v>824</v>
      </c>
      <c r="C8672" s="20" t="s">
        <v>2</v>
      </c>
      <c r="D8672" s="110" t="s">
        <v>2439</v>
      </c>
      <c r="E8672" s="110"/>
      <c r="F8672" s="110"/>
      <c r="G8672" s="111"/>
      <c r="H8672" s="110"/>
      <c r="I8672" s="19"/>
    </row>
    <row r="8673" spans="1:9" x14ac:dyDescent="0.25">
      <c r="A8673" s="20" t="s">
        <v>2396</v>
      </c>
      <c r="B8673" s="28" t="s">
        <v>824</v>
      </c>
      <c r="C8673" s="20" t="s">
        <v>2</v>
      </c>
      <c r="D8673" s="110" t="s">
        <v>2440</v>
      </c>
      <c r="E8673" s="110"/>
      <c r="F8673" s="110"/>
      <c r="G8673" s="111"/>
      <c r="H8673" s="110"/>
      <c r="I8673" s="19"/>
    </row>
    <row r="8674" spans="1:9" x14ac:dyDescent="0.25">
      <c r="A8674" s="20" t="s">
        <v>2396</v>
      </c>
      <c r="B8674" s="28" t="s">
        <v>824</v>
      </c>
      <c r="C8674" s="20" t="s">
        <v>2</v>
      </c>
      <c r="D8674" s="110" t="s">
        <v>2441</v>
      </c>
      <c r="E8674" s="110"/>
      <c r="F8674" s="110"/>
      <c r="G8674" s="111"/>
      <c r="H8674" s="110"/>
      <c r="I8674" s="19"/>
    </row>
    <row r="8675" spans="1:9" x14ac:dyDescent="0.25">
      <c r="A8675" s="20" t="s">
        <v>2396</v>
      </c>
      <c r="B8675" s="28" t="s">
        <v>824</v>
      </c>
      <c r="C8675" s="20" t="s">
        <v>2</v>
      </c>
      <c r="D8675" s="110" t="s">
        <v>2442</v>
      </c>
      <c r="E8675" s="110"/>
      <c r="F8675" s="110"/>
      <c r="G8675" s="111"/>
      <c r="H8675" s="110"/>
      <c r="I8675" s="19"/>
    </row>
    <row r="8676" spans="1:9" x14ac:dyDescent="0.25">
      <c r="A8676" s="20" t="s">
        <v>2396</v>
      </c>
      <c r="B8676" s="28" t="s">
        <v>824</v>
      </c>
      <c r="C8676" s="20" t="s">
        <v>2</v>
      </c>
      <c r="D8676" s="110" t="s">
        <v>2443</v>
      </c>
      <c r="E8676" s="110"/>
      <c r="F8676" s="110"/>
      <c r="G8676" s="111"/>
      <c r="H8676" s="110"/>
      <c r="I8676" s="19"/>
    </row>
    <row r="8677" spans="1:9" x14ac:dyDescent="0.25">
      <c r="A8677" s="20" t="s">
        <v>2396</v>
      </c>
      <c r="B8677" s="28" t="s">
        <v>824</v>
      </c>
      <c r="C8677" s="20" t="s">
        <v>2</v>
      </c>
      <c r="D8677" s="110" t="s">
        <v>2445</v>
      </c>
      <c r="E8677" s="110"/>
      <c r="F8677" s="110"/>
      <c r="G8677" s="111"/>
      <c r="H8677" s="110"/>
      <c r="I8677" s="19" t="s">
        <v>2450</v>
      </c>
    </row>
    <row r="8678" spans="1:9" x14ac:dyDescent="0.25">
      <c r="A8678" s="20" t="s">
        <v>2396</v>
      </c>
      <c r="B8678" s="28" t="s">
        <v>824</v>
      </c>
      <c r="C8678" s="20" t="s">
        <v>2</v>
      </c>
      <c r="D8678" s="110" t="s">
        <v>2446</v>
      </c>
      <c r="E8678" s="110"/>
      <c r="F8678" s="110"/>
      <c r="G8678" s="111" t="s">
        <v>1186</v>
      </c>
      <c r="H8678" s="112" t="s">
        <v>2330</v>
      </c>
      <c r="I8678" s="19">
        <v>63</v>
      </c>
    </row>
    <row r="8679" spans="1:9" x14ac:dyDescent="0.25">
      <c r="A8679" s="20" t="s">
        <v>2396</v>
      </c>
      <c r="B8679" s="28" t="s">
        <v>824</v>
      </c>
      <c r="C8679" s="20" t="s">
        <v>2</v>
      </c>
      <c r="D8679" s="110" t="s">
        <v>2447</v>
      </c>
      <c r="E8679" s="110"/>
      <c r="F8679" s="110"/>
      <c r="G8679" s="111">
        <v>6060011168</v>
      </c>
      <c r="H8679" s="112" t="s">
        <v>2331</v>
      </c>
      <c r="I8679" s="19">
        <v>3</v>
      </c>
    </row>
    <row r="8680" spans="1:9" x14ac:dyDescent="0.25">
      <c r="A8680" s="20" t="s">
        <v>2396</v>
      </c>
      <c r="B8680" s="28" t="s">
        <v>824</v>
      </c>
      <c r="C8680" s="20" t="s">
        <v>2</v>
      </c>
      <c r="D8680" s="110" t="s">
        <v>2448</v>
      </c>
      <c r="E8680" s="110"/>
      <c r="F8680" s="110"/>
      <c r="G8680" s="111">
        <v>1094319500</v>
      </c>
      <c r="H8680" s="112" t="s">
        <v>2331</v>
      </c>
      <c r="I8680" s="19">
        <v>1</v>
      </c>
    </row>
    <row r="8681" spans="1:9" x14ac:dyDescent="0.25">
      <c r="A8681" s="20" t="s">
        <v>2396</v>
      </c>
      <c r="B8681" s="28" t="s">
        <v>824</v>
      </c>
      <c r="C8681" s="20" t="s">
        <v>2</v>
      </c>
      <c r="D8681" s="110" t="s">
        <v>2449</v>
      </c>
      <c r="E8681" s="110"/>
      <c r="F8681" s="110"/>
      <c r="G8681" s="111"/>
      <c r="H8681" s="110"/>
      <c r="I8681" s="19" t="s">
        <v>2451</v>
      </c>
    </row>
    <row r="8682" spans="1:9" x14ac:dyDescent="0.25">
      <c r="A8682" s="20" t="s">
        <v>2396</v>
      </c>
      <c r="B8682" s="28" t="s">
        <v>824</v>
      </c>
      <c r="C8682" s="20" t="s">
        <v>52</v>
      </c>
      <c r="D8682" s="110" t="s">
        <v>2332</v>
      </c>
      <c r="E8682" s="110"/>
      <c r="F8682" s="110"/>
      <c r="G8682" s="111"/>
      <c r="H8682" s="110"/>
      <c r="I8682" s="19"/>
    </row>
    <row r="8683" spans="1:9" x14ac:dyDescent="0.25">
      <c r="A8683" s="20" t="s">
        <v>2396</v>
      </c>
      <c r="B8683" s="28" t="s">
        <v>824</v>
      </c>
      <c r="C8683" s="20" t="s">
        <v>52</v>
      </c>
      <c r="D8683" s="110" t="s">
        <v>2333</v>
      </c>
      <c r="E8683" s="110"/>
      <c r="F8683" s="110"/>
      <c r="G8683" s="111"/>
      <c r="H8683" s="110"/>
      <c r="I8683" s="19"/>
    </row>
    <row r="8684" spans="1:9" x14ac:dyDescent="0.25">
      <c r="A8684" s="20" t="s">
        <v>2396</v>
      </c>
      <c r="B8684" s="28" t="s">
        <v>824</v>
      </c>
      <c r="C8684" s="20" t="s">
        <v>52</v>
      </c>
      <c r="D8684" s="110" t="s">
        <v>2334</v>
      </c>
      <c r="E8684" s="110"/>
      <c r="F8684" s="110"/>
      <c r="G8684" s="111"/>
      <c r="H8684" s="110"/>
      <c r="I8684" s="19"/>
    </row>
    <row r="8685" spans="1:9" x14ac:dyDescent="0.25">
      <c r="A8685" s="20" t="s">
        <v>2396</v>
      </c>
      <c r="B8685" s="28" t="s">
        <v>824</v>
      </c>
      <c r="C8685" s="20" t="s">
        <v>52</v>
      </c>
      <c r="D8685" s="110" t="s">
        <v>2335</v>
      </c>
      <c r="E8685" s="110"/>
      <c r="F8685" s="110"/>
      <c r="G8685" s="111" t="s">
        <v>1865</v>
      </c>
      <c r="H8685" s="112" t="s">
        <v>2330</v>
      </c>
      <c r="I8685" s="19">
        <v>760</v>
      </c>
    </row>
    <row r="8686" spans="1:9" x14ac:dyDescent="0.25">
      <c r="A8686" s="20" t="s">
        <v>2396</v>
      </c>
      <c r="B8686" s="28" t="s">
        <v>824</v>
      </c>
      <c r="C8686" s="20" t="s">
        <v>52</v>
      </c>
      <c r="D8686" s="110" t="s">
        <v>2418</v>
      </c>
      <c r="E8686" s="110"/>
      <c r="F8686" s="110"/>
      <c r="G8686" s="111"/>
      <c r="H8686" s="110"/>
      <c r="I8686" s="19"/>
    </row>
    <row r="8687" spans="1:9" x14ac:dyDescent="0.25">
      <c r="A8687" s="20" t="s">
        <v>2396</v>
      </c>
      <c r="B8687" s="28" t="s">
        <v>824</v>
      </c>
      <c r="C8687" s="20" t="s">
        <v>52</v>
      </c>
      <c r="D8687" s="110" t="s">
        <v>2339</v>
      </c>
      <c r="E8687" s="110"/>
      <c r="F8687" s="110"/>
      <c r="G8687" s="111"/>
      <c r="H8687" s="110"/>
      <c r="I8687" s="19"/>
    </row>
    <row r="8688" spans="1:9" x14ac:dyDescent="0.25">
      <c r="A8688" s="20" t="s">
        <v>2396</v>
      </c>
      <c r="B8688" s="28" t="s">
        <v>824</v>
      </c>
      <c r="C8688" s="20" t="s">
        <v>52</v>
      </c>
      <c r="D8688" s="110" t="s">
        <v>2340</v>
      </c>
      <c r="E8688" s="110"/>
      <c r="F8688" s="110"/>
      <c r="G8688" s="111" t="s">
        <v>1876</v>
      </c>
      <c r="H8688" s="110"/>
      <c r="I8688" s="19" t="s">
        <v>2404</v>
      </c>
    </row>
    <row r="8689" spans="1:9" x14ac:dyDescent="0.25">
      <c r="A8689" s="20" t="s">
        <v>2396</v>
      </c>
      <c r="B8689" s="28" t="s">
        <v>824</v>
      </c>
      <c r="C8689" s="20" t="s">
        <v>52</v>
      </c>
      <c r="D8689" s="110" t="s">
        <v>2341</v>
      </c>
      <c r="E8689" s="110"/>
      <c r="F8689" s="110"/>
      <c r="G8689" s="111" t="s">
        <v>1876</v>
      </c>
      <c r="H8689" s="110"/>
      <c r="I8689" s="19" t="s">
        <v>2431</v>
      </c>
    </row>
    <row r="8690" spans="1:9" x14ac:dyDescent="0.25">
      <c r="A8690" s="20" t="s">
        <v>2396</v>
      </c>
      <c r="B8690" s="28" t="s">
        <v>824</v>
      </c>
      <c r="C8690" s="20" t="s">
        <v>52</v>
      </c>
      <c r="D8690" s="110" t="s">
        <v>2342</v>
      </c>
      <c r="E8690" s="110"/>
      <c r="F8690" s="110"/>
      <c r="G8690" s="111" t="s">
        <v>1876</v>
      </c>
      <c r="H8690" s="110"/>
      <c r="I8690" s="19" t="s">
        <v>1787</v>
      </c>
    </row>
    <row r="8691" spans="1:9" x14ac:dyDescent="0.25">
      <c r="A8691" s="20" t="s">
        <v>2396</v>
      </c>
      <c r="B8691" s="28" t="s">
        <v>824</v>
      </c>
      <c r="C8691" s="20" t="s">
        <v>52</v>
      </c>
      <c r="D8691" s="110" t="s">
        <v>2343</v>
      </c>
      <c r="E8691" s="110"/>
      <c r="F8691" s="110"/>
      <c r="G8691" s="111" t="s">
        <v>1876</v>
      </c>
      <c r="H8691" s="110"/>
      <c r="I8691" s="19" t="s">
        <v>1785</v>
      </c>
    </row>
    <row r="8692" spans="1:9" x14ac:dyDescent="0.25">
      <c r="A8692" s="20" t="s">
        <v>2396</v>
      </c>
      <c r="B8692" s="28" t="s">
        <v>824</v>
      </c>
      <c r="C8692" s="20" t="s">
        <v>52</v>
      </c>
      <c r="D8692" s="110" t="s">
        <v>2344</v>
      </c>
      <c r="E8692" s="110"/>
      <c r="F8692" s="110"/>
      <c r="G8692" s="111" t="s">
        <v>1876</v>
      </c>
      <c r="H8692" s="110"/>
      <c r="I8692" s="19"/>
    </row>
    <row r="8693" spans="1:9" x14ac:dyDescent="0.25">
      <c r="A8693" s="20" t="s">
        <v>2396</v>
      </c>
      <c r="B8693" s="28" t="s">
        <v>824</v>
      </c>
      <c r="C8693" s="20" t="s">
        <v>52</v>
      </c>
      <c r="D8693" s="110" t="s">
        <v>2345</v>
      </c>
      <c r="E8693" s="110"/>
      <c r="F8693" s="110"/>
      <c r="G8693" s="111" t="s">
        <v>1902</v>
      </c>
      <c r="H8693" s="110"/>
      <c r="I8693" s="19"/>
    </row>
    <row r="8694" spans="1:9" x14ac:dyDescent="0.25">
      <c r="A8694" s="20" t="s">
        <v>2396</v>
      </c>
      <c r="B8694" s="28" t="s">
        <v>824</v>
      </c>
      <c r="C8694" s="20" t="s">
        <v>52</v>
      </c>
      <c r="D8694" s="110" t="s">
        <v>2346</v>
      </c>
      <c r="E8694" s="110"/>
      <c r="F8694" s="110"/>
      <c r="G8694" s="111"/>
      <c r="H8694" s="110"/>
      <c r="I8694" s="19" t="s">
        <v>2408</v>
      </c>
    </row>
    <row r="8695" spans="1:9" x14ac:dyDescent="0.25">
      <c r="A8695" s="20" t="s">
        <v>2396</v>
      </c>
      <c r="B8695" s="28" t="s">
        <v>824</v>
      </c>
      <c r="C8695" s="20" t="s">
        <v>52</v>
      </c>
      <c r="D8695" s="110" t="s">
        <v>2347</v>
      </c>
      <c r="E8695" s="110"/>
      <c r="F8695" s="110"/>
      <c r="G8695" s="111"/>
      <c r="H8695" s="110"/>
      <c r="I8695" s="19" t="s">
        <v>2409</v>
      </c>
    </row>
    <row r="8696" spans="1:9" x14ac:dyDescent="0.25">
      <c r="A8696" s="20" t="s">
        <v>2396</v>
      </c>
      <c r="B8696" s="28" t="s">
        <v>824</v>
      </c>
      <c r="C8696" s="20" t="s">
        <v>52</v>
      </c>
      <c r="D8696" s="110" t="s">
        <v>2348</v>
      </c>
      <c r="E8696" s="110"/>
      <c r="F8696" s="110"/>
      <c r="G8696" s="111"/>
      <c r="H8696" s="110"/>
      <c r="I8696" s="19" t="s">
        <v>2410</v>
      </c>
    </row>
    <row r="8697" spans="1:9" x14ac:dyDescent="0.25">
      <c r="A8697" s="20" t="s">
        <v>2396</v>
      </c>
      <c r="B8697" s="28" t="s">
        <v>824</v>
      </c>
      <c r="C8697" s="20" t="s">
        <v>52</v>
      </c>
      <c r="D8697" s="110" t="s">
        <v>2349</v>
      </c>
      <c r="E8697" s="110"/>
      <c r="F8697" s="110"/>
      <c r="G8697" s="111"/>
      <c r="H8697" s="110"/>
      <c r="I8697" s="19" t="s">
        <v>2411</v>
      </c>
    </row>
    <row r="8698" spans="1:9" x14ac:dyDescent="0.25">
      <c r="A8698" s="20" t="s">
        <v>2396</v>
      </c>
      <c r="B8698" s="28" t="s">
        <v>824</v>
      </c>
      <c r="C8698" s="20" t="s">
        <v>52</v>
      </c>
      <c r="D8698" s="110" t="s">
        <v>2350</v>
      </c>
      <c r="E8698" s="110"/>
      <c r="F8698" s="110"/>
      <c r="G8698" s="111"/>
      <c r="H8698" s="110"/>
      <c r="I8698" s="19" t="s">
        <v>2412</v>
      </c>
    </row>
    <row r="8699" spans="1:9" x14ac:dyDescent="0.25">
      <c r="A8699" s="20" t="s">
        <v>2396</v>
      </c>
      <c r="B8699" s="28" t="s">
        <v>824</v>
      </c>
      <c r="C8699" s="20" t="s">
        <v>52</v>
      </c>
      <c r="D8699" s="110" t="s">
        <v>2351</v>
      </c>
      <c r="E8699" s="110"/>
      <c r="F8699" s="110"/>
      <c r="G8699" s="111"/>
      <c r="H8699" s="110"/>
      <c r="I8699" s="19"/>
    </row>
    <row r="8700" spans="1:9" x14ac:dyDescent="0.25">
      <c r="A8700" s="20" t="s">
        <v>2396</v>
      </c>
      <c r="B8700" s="28" t="s">
        <v>824</v>
      </c>
      <c r="C8700" s="20" t="s">
        <v>52</v>
      </c>
      <c r="D8700" s="110" t="s">
        <v>2352</v>
      </c>
      <c r="E8700" s="110"/>
      <c r="F8700" s="110"/>
      <c r="G8700" s="111"/>
      <c r="H8700" s="110"/>
      <c r="I8700" s="19"/>
    </row>
    <row r="8701" spans="1:9" x14ac:dyDescent="0.25">
      <c r="A8701" s="20" t="s">
        <v>2396</v>
      </c>
      <c r="B8701" s="28" t="s">
        <v>824</v>
      </c>
      <c r="C8701" s="20" t="s">
        <v>52</v>
      </c>
      <c r="D8701" s="110" t="s">
        <v>2353</v>
      </c>
      <c r="E8701" s="110"/>
      <c r="F8701" s="110"/>
      <c r="G8701" s="111"/>
      <c r="H8701" s="110"/>
      <c r="I8701" s="19"/>
    </row>
    <row r="8702" spans="1:9" x14ac:dyDescent="0.25">
      <c r="A8702" s="20" t="s">
        <v>2396</v>
      </c>
      <c r="B8702" s="28" t="s">
        <v>824</v>
      </c>
      <c r="C8702" s="20" t="s">
        <v>52</v>
      </c>
      <c r="D8702" s="110" t="s">
        <v>2354</v>
      </c>
      <c r="E8702" s="110"/>
      <c r="F8702" s="110"/>
      <c r="G8702" s="111"/>
      <c r="H8702" s="110"/>
      <c r="I8702" s="19"/>
    </row>
    <row r="8703" spans="1:9" x14ac:dyDescent="0.25">
      <c r="A8703" s="20" t="s">
        <v>2396</v>
      </c>
      <c r="B8703" s="28" t="s">
        <v>824</v>
      </c>
      <c r="C8703" s="20" t="s">
        <v>52</v>
      </c>
      <c r="D8703" s="110" t="s">
        <v>2357</v>
      </c>
      <c r="E8703" s="110"/>
      <c r="F8703" s="110"/>
      <c r="G8703" s="111" t="s">
        <v>2399</v>
      </c>
      <c r="H8703" s="110"/>
      <c r="I8703" s="19" t="s">
        <v>2432</v>
      </c>
    </row>
    <row r="8704" spans="1:9" x14ac:dyDescent="0.25">
      <c r="A8704" s="20" t="s">
        <v>2396</v>
      </c>
      <c r="B8704" s="28" t="s">
        <v>824</v>
      </c>
      <c r="C8704" s="20" t="s">
        <v>52</v>
      </c>
      <c r="D8704" s="110" t="s">
        <v>2358</v>
      </c>
      <c r="E8704" s="110"/>
      <c r="F8704" s="110"/>
      <c r="G8704" s="111" t="s">
        <v>2400</v>
      </c>
      <c r="H8704" s="110"/>
      <c r="I8704" s="19" t="s">
        <v>2415</v>
      </c>
    </row>
    <row r="8705" spans="1:9" x14ac:dyDescent="0.25">
      <c r="A8705" s="20" t="s">
        <v>2396</v>
      </c>
      <c r="B8705" s="28" t="s">
        <v>824</v>
      </c>
      <c r="C8705" s="20" t="s">
        <v>52</v>
      </c>
      <c r="D8705" s="110" t="s">
        <v>2359</v>
      </c>
      <c r="E8705" s="110"/>
      <c r="F8705" s="110"/>
      <c r="G8705" s="111"/>
      <c r="H8705" s="110"/>
      <c r="I8705" s="19"/>
    </row>
    <row r="8706" spans="1:9" x14ac:dyDescent="0.25">
      <c r="A8706" s="20" t="s">
        <v>2396</v>
      </c>
      <c r="B8706" s="28" t="s">
        <v>824</v>
      </c>
      <c r="C8706" s="20" t="s">
        <v>52</v>
      </c>
      <c r="D8706" s="110" t="s">
        <v>2360</v>
      </c>
      <c r="E8706" s="110"/>
      <c r="F8706" s="110"/>
      <c r="G8706" s="111"/>
      <c r="H8706" s="110"/>
      <c r="I8706" s="19"/>
    </row>
    <row r="8707" spans="1:9" x14ac:dyDescent="0.25">
      <c r="A8707" s="20" t="s">
        <v>2396</v>
      </c>
      <c r="B8707" s="28" t="s">
        <v>824</v>
      </c>
      <c r="C8707" s="20" t="s">
        <v>52</v>
      </c>
      <c r="D8707" s="110" t="s">
        <v>2361</v>
      </c>
      <c r="E8707" s="110"/>
      <c r="F8707" s="110"/>
      <c r="G8707" s="111"/>
      <c r="H8707" s="110"/>
      <c r="I8707" s="19"/>
    </row>
    <row r="8708" spans="1:9" x14ac:dyDescent="0.25">
      <c r="A8708" s="20" t="s">
        <v>2396</v>
      </c>
      <c r="B8708" s="28" t="s">
        <v>824</v>
      </c>
      <c r="C8708" s="20" t="s">
        <v>52</v>
      </c>
      <c r="D8708" s="110" t="s">
        <v>2362</v>
      </c>
      <c r="E8708" s="110"/>
      <c r="F8708" s="110"/>
      <c r="G8708" s="111"/>
      <c r="H8708" s="110"/>
      <c r="I8708" s="19" t="s">
        <v>2416</v>
      </c>
    </row>
    <row r="8709" spans="1:9" x14ac:dyDescent="0.25">
      <c r="A8709" s="20" t="s">
        <v>2396</v>
      </c>
      <c r="B8709" s="28" t="s">
        <v>824</v>
      </c>
      <c r="C8709" s="20" t="s">
        <v>52</v>
      </c>
      <c r="D8709" s="110" t="s">
        <v>2363</v>
      </c>
      <c r="E8709" s="110"/>
      <c r="F8709" s="110"/>
      <c r="G8709" s="111" t="s">
        <v>2401</v>
      </c>
      <c r="H8709" s="110"/>
      <c r="I8709" s="19"/>
    </row>
    <row r="8710" spans="1:9" x14ac:dyDescent="0.25">
      <c r="A8710" s="20" t="s">
        <v>2396</v>
      </c>
      <c r="B8710" s="28" t="s">
        <v>824</v>
      </c>
      <c r="C8710" s="20" t="s">
        <v>52</v>
      </c>
      <c r="D8710" s="110" t="s">
        <v>2364</v>
      </c>
      <c r="E8710" s="110"/>
      <c r="F8710" s="110"/>
      <c r="G8710" s="111" t="s">
        <v>2402</v>
      </c>
      <c r="H8710" s="110"/>
      <c r="I8710" s="19"/>
    </row>
    <row r="8711" spans="1:9" x14ac:dyDescent="0.25">
      <c r="A8711" s="20" t="s">
        <v>2396</v>
      </c>
      <c r="B8711" s="28" t="s">
        <v>824</v>
      </c>
      <c r="C8711" s="20" t="s">
        <v>52</v>
      </c>
      <c r="D8711" s="110" t="s">
        <v>2366</v>
      </c>
      <c r="E8711" s="110"/>
      <c r="F8711" s="110"/>
      <c r="G8711" s="111"/>
      <c r="H8711" s="110"/>
      <c r="I8711" s="19"/>
    </row>
    <row r="8712" spans="1:9" x14ac:dyDescent="0.25">
      <c r="A8712" s="20" t="s">
        <v>2396</v>
      </c>
      <c r="B8712" s="28" t="s">
        <v>824</v>
      </c>
      <c r="C8712" s="20" t="s">
        <v>52</v>
      </c>
      <c r="D8712" s="110" t="s">
        <v>2367</v>
      </c>
      <c r="E8712" s="110"/>
      <c r="F8712" s="110"/>
      <c r="G8712" s="111"/>
      <c r="H8712" s="110"/>
      <c r="I8712" s="19"/>
    </row>
    <row r="8713" spans="1:9" x14ac:dyDescent="0.25">
      <c r="A8713" s="20" t="s">
        <v>2396</v>
      </c>
      <c r="B8713" s="28" t="s">
        <v>824</v>
      </c>
      <c r="C8713" s="20" t="s">
        <v>52</v>
      </c>
      <c r="D8713" s="110" t="s">
        <v>2368</v>
      </c>
      <c r="E8713" s="110"/>
      <c r="F8713" s="110"/>
      <c r="G8713" s="111"/>
      <c r="H8713" s="110"/>
      <c r="I8713" s="19"/>
    </row>
    <row r="8714" spans="1:9" x14ac:dyDescent="0.25">
      <c r="A8714" s="20" t="s">
        <v>2396</v>
      </c>
      <c r="B8714" s="28" t="s">
        <v>824</v>
      </c>
      <c r="C8714" s="20" t="s">
        <v>52</v>
      </c>
      <c r="D8714" s="110" t="s">
        <v>2369</v>
      </c>
      <c r="E8714" s="110"/>
      <c r="F8714" s="110"/>
      <c r="G8714" s="111"/>
      <c r="H8714" s="110"/>
      <c r="I8714" s="19"/>
    </row>
    <row r="8715" spans="1:9" x14ac:dyDescent="0.25">
      <c r="A8715" s="20" t="s">
        <v>2396</v>
      </c>
      <c r="B8715" s="28" t="s">
        <v>824</v>
      </c>
      <c r="C8715" s="20" t="s">
        <v>52</v>
      </c>
      <c r="D8715" s="110" t="s">
        <v>2370</v>
      </c>
      <c r="E8715" s="110"/>
      <c r="F8715" s="110"/>
      <c r="G8715" s="111"/>
      <c r="H8715" s="110"/>
      <c r="I8715" s="19"/>
    </row>
    <row r="8716" spans="1:9" x14ac:dyDescent="0.25">
      <c r="A8716" s="20" t="s">
        <v>2396</v>
      </c>
      <c r="B8716" s="28" t="s">
        <v>824</v>
      </c>
      <c r="C8716" s="20" t="s">
        <v>52</v>
      </c>
      <c r="D8716" s="110" t="s">
        <v>2371</v>
      </c>
      <c r="E8716" s="110"/>
      <c r="F8716" s="110"/>
      <c r="G8716" s="111"/>
      <c r="H8716" s="110"/>
      <c r="I8716" s="19"/>
    </row>
    <row r="8717" spans="1:9" x14ac:dyDescent="0.25">
      <c r="A8717" s="20" t="s">
        <v>2396</v>
      </c>
      <c r="B8717" s="28" t="s">
        <v>824</v>
      </c>
      <c r="C8717" s="20" t="s">
        <v>52</v>
      </c>
      <c r="D8717" s="110" t="s">
        <v>2372</v>
      </c>
      <c r="E8717" s="110"/>
      <c r="F8717" s="110"/>
      <c r="G8717" s="111"/>
      <c r="H8717" s="110"/>
      <c r="I8717" s="19"/>
    </row>
    <row r="8718" spans="1:9" x14ac:dyDescent="0.25">
      <c r="A8718" s="20" t="s">
        <v>2396</v>
      </c>
      <c r="B8718" s="28" t="s">
        <v>824</v>
      </c>
      <c r="C8718" s="20" t="s">
        <v>52</v>
      </c>
      <c r="D8718" s="110" t="s">
        <v>2373</v>
      </c>
      <c r="E8718" s="110"/>
      <c r="F8718" s="110"/>
      <c r="G8718" s="111"/>
      <c r="H8718" s="110"/>
      <c r="I8718" s="19"/>
    </row>
    <row r="8719" spans="1:9" x14ac:dyDescent="0.25">
      <c r="A8719" s="20" t="s">
        <v>2396</v>
      </c>
      <c r="B8719" s="28" t="s">
        <v>824</v>
      </c>
      <c r="C8719" s="20" t="s">
        <v>52</v>
      </c>
      <c r="D8719" s="110" t="s">
        <v>2374</v>
      </c>
      <c r="E8719" s="110"/>
      <c r="F8719" s="110"/>
      <c r="G8719" s="111"/>
      <c r="H8719" s="110"/>
      <c r="I8719" s="19"/>
    </row>
    <row r="8720" spans="1:9" x14ac:dyDescent="0.25">
      <c r="A8720" s="20" t="s">
        <v>2396</v>
      </c>
      <c r="B8720" s="28" t="s">
        <v>824</v>
      </c>
      <c r="C8720" s="20" t="s">
        <v>52</v>
      </c>
      <c r="D8720" s="110" t="s">
        <v>2375</v>
      </c>
      <c r="E8720" s="110"/>
      <c r="F8720" s="110"/>
      <c r="G8720" s="111"/>
      <c r="H8720" s="110"/>
      <c r="I8720" s="19"/>
    </row>
    <row r="8721" spans="1:9" x14ac:dyDescent="0.25">
      <c r="A8721" s="20" t="s">
        <v>2396</v>
      </c>
      <c r="B8721" s="28" t="s">
        <v>824</v>
      </c>
      <c r="C8721" s="20" t="s">
        <v>52</v>
      </c>
      <c r="D8721" s="110" t="s">
        <v>2376</v>
      </c>
      <c r="E8721" s="110"/>
      <c r="F8721" s="110"/>
      <c r="G8721" s="111"/>
      <c r="H8721" s="110"/>
      <c r="I8721" s="19"/>
    </row>
    <row r="8722" spans="1:9" x14ac:dyDescent="0.25">
      <c r="A8722" s="20" t="s">
        <v>2396</v>
      </c>
      <c r="B8722" s="28" t="s">
        <v>824</v>
      </c>
      <c r="C8722" s="20" t="s">
        <v>52</v>
      </c>
      <c r="D8722" s="110" t="s">
        <v>2377</v>
      </c>
      <c r="E8722" s="110"/>
      <c r="F8722" s="110"/>
      <c r="G8722" s="111"/>
      <c r="H8722" s="110"/>
      <c r="I8722" s="19" t="s">
        <v>2417</v>
      </c>
    </row>
    <row r="8723" spans="1:9" x14ac:dyDescent="0.25">
      <c r="A8723" s="20" t="s">
        <v>2396</v>
      </c>
      <c r="B8723" s="28" t="s">
        <v>824</v>
      </c>
      <c r="C8723" s="20" t="s">
        <v>52</v>
      </c>
      <c r="D8723" s="110" t="s">
        <v>2380</v>
      </c>
      <c r="E8723" s="110"/>
      <c r="F8723" s="110"/>
      <c r="G8723" s="111"/>
      <c r="H8723" s="110"/>
      <c r="I8723" s="19"/>
    </row>
    <row r="8724" spans="1:9" x14ac:dyDescent="0.25">
      <c r="A8724" s="20" t="s">
        <v>2396</v>
      </c>
      <c r="B8724" s="28" t="s">
        <v>824</v>
      </c>
      <c r="C8724" s="20" t="s">
        <v>52</v>
      </c>
      <c r="D8724" s="110" t="s">
        <v>2381</v>
      </c>
      <c r="E8724" s="110"/>
      <c r="F8724" s="110"/>
      <c r="G8724" s="111"/>
      <c r="H8724" s="110"/>
      <c r="I8724" s="19"/>
    </row>
    <row r="8725" spans="1:9" x14ac:dyDescent="0.25">
      <c r="A8725" s="20" t="s">
        <v>2396</v>
      </c>
      <c r="B8725" s="28" t="s">
        <v>824</v>
      </c>
      <c r="C8725" s="20" t="s">
        <v>52</v>
      </c>
      <c r="D8725" s="110" t="s">
        <v>2382</v>
      </c>
      <c r="E8725" s="110"/>
      <c r="F8725" s="110"/>
      <c r="G8725" s="111"/>
      <c r="H8725" s="110"/>
      <c r="I8725" s="19"/>
    </row>
    <row r="8726" spans="1:9" x14ac:dyDescent="0.25">
      <c r="A8726" s="20" t="s">
        <v>2396</v>
      </c>
      <c r="B8726" s="28" t="s">
        <v>824</v>
      </c>
      <c r="C8726" s="20" t="s">
        <v>52</v>
      </c>
      <c r="D8726" s="110" t="s">
        <v>2383</v>
      </c>
      <c r="E8726" s="110"/>
      <c r="F8726" s="110"/>
      <c r="G8726" s="111"/>
      <c r="H8726" s="110"/>
      <c r="I8726" s="19"/>
    </row>
    <row r="8727" spans="1:9" x14ac:dyDescent="0.25">
      <c r="A8727" s="20" t="s">
        <v>2396</v>
      </c>
      <c r="B8727" s="28" t="s">
        <v>824</v>
      </c>
      <c r="C8727" s="20" t="s">
        <v>52</v>
      </c>
      <c r="D8727" s="110" t="s">
        <v>2384</v>
      </c>
      <c r="E8727" s="110"/>
      <c r="F8727" s="110"/>
      <c r="G8727" s="111"/>
      <c r="H8727" s="110"/>
      <c r="I8727" s="19"/>
    </row>
    <row r="8728" spans="1:9" x14ac:dyDescent="0.25">
      <c r="A8728" s="20" t="s">
        <v>2396</v>
      </c>
      <c r="B8728" s="28" t="s">
        <v>824</v>
      </c>
      <c r="C8728" s="20" t="s">
        <v>52</v>
      </c>
      <c r="D8728" s="110" t="s">
        <v>2385</v>
      </c>
      <c r="E8728" s="110"/>
      <c r="F8728" s="110"/>
      <c r="G8728" s="111"/>
      <c r="H8728" s="110"/>
      <c r="I8728" s="19"/>
    </row>
    <row r="8729" spans="1:9" x14ac:dyDescent="0.25">
      <c r="A8729" s="20" t="s">
        <v>2396</v>
      </c>
      <c r="B8729" s="28" t="s">
        <v>824</v>
      </c>
      <c r="C8729" s="20" t="s">
        <v>52</v>
      </c>
      <c r="D8729" s="110" t="s">
        <v>2386</v>
      </c>
      <c r="E8729" s="110"/>
      <c r="F8729" s="110"/>
      <c r="G8729" s="111"/>
      <c r="H8729" s="110"/>
      <c r="I8729" s="19"/>
    </row>
    <row r="8730" spans="1:9" x14ac:dyDescent="0.25">
      <c r="A8730" s="20" t="s">
        <v>2396</v>
      </c>
      <c r="B8730" s="28" t="s">
        <v>824</v>
      </c>
      <c r="C8730" s="20" t="s">
        <v>52</v>
      </c>
      <c r="D8730" s="110" t="s">
        <v>2388</v>
      </c>
      <c r="E8730" s="110"/>
      <c r="F8730" s="110"/>
      <c r="G8730" s="111"/>
      <c r="H8730" s="110"/>
      <c r="I8730" s="19"/>
    </row>
    <row r="8731" spans="1:9" x14ac:dyDescent="0.25">
      <c r="A8731" s="20" t="s">
        <v>2396</v>
      </c>
      <c r="B8731" s="28" t="s">
        <v>824</v>
      </c>
      <c r="C8731" s="20" t="s">
        <v>52</v>
      </c>
      <c r="D8731" s="110" t="s">
        <v>2389</v>
      </c>
      <c r="E8731" s="110"/>
      <c r="F8731" s="110"/>
      <c r="G8731" s="111"/>
      <c r="H8731" s="110"/>
      <c r="I8731" s="19"/>
    </row>
    <row r="8732" spans="1:9" x14ac:dyDescent="0.25">
      <c r="A8732" s="20" t="s">
        <v>2396</v>
      </c>
      <c r="B8732" s="28" t="s">
        <v>824</v>
      </c>
      <c r="C8732" s="20" t="s">
        <v>52</v>
      </c>
      <c r="D8732" s="110" t="s">
        <v>2390</v>
      </c>
      <c r="E8732" s="110"/>
      <c r="F8732" s="110"/>
      <c r="G8732" s="111" t="s">
        <v>1876</v>
      </c>
      <c r="H8732" s="110"/>
      <c r="I8732" s="19" t="s">
        <v>2406</v>
      </c>
    </row>
    <row r="8733" spans="1:9" x14ac:dyDescent="0.25">
      <c r="A8733" s="20" t="s">
        <v>2396</v>
      </c>
      <c r="B8733" s="28" t="s">
        <v>824</v>
      </c>
      <c r="C8733" s="20" t="s">
        <v>52</v>
      </c>
      <c r="D8733" s="110" t="s">
        <v>2391</v>
      </c>
      <c r="E8733" s="110"/>
      <c r="F8733" s="110"/>
      <c r="G8733" s="111" t="s">
        <v>1876</v>
      </c>
      <c r="H8733" s="110"/>
      <c r="I8733" s="19" t="s">
        <v>1870</v>
      </c>
    </row>
    <row r="8734" spans="1:9" x14ac:dyDescent="0.25">
      <c r="A8734" s="20" t="s">
        <v>2396</v>
      </c>
      <c r="B8734" s="28" t="s">
        <v>824</v>
      </c>
      <c r="C8734" s="20" t="s">
        <v>52</v>
      </c>
      <c r="D8734" s="110" t="s">
        <v>2392</v>
      </c>
      <c r="E8734" s="110"/>
      <c r="F8734" s="110"/>
      <c r="G8734" s="111"/>
      <c r="H8734" s="110"/>
      <c r="I8734" s="19"/>
    </row>
    <row r="8735" spans="1:9" x14ac:dyDescent="0.25">
      <c r="A8735" s="20" t="s">
        <v>2396</v>
      </c>
      <c r="B8735" s="28" t="s">
        <v>824</v>
      </c>
      <c r="C8735" s="20" t="s">
        <v>52</v>
      </c>
      <c r="D8735" s="110" t="s">
        <v>2419</v>
      </c>
      <c r="E8735" s="110"/>
      <c r="F8735" s="110"/>
      <c r="G8735" s="111"/>
      <c r="H8735" s="110"/>
      <c r="I8735" s="19"/>
    </row>
    <row r="8736" spans="1:9" x14ac:dyDescent="0.25">
      <c r="A8736" s="20" t="s">
        <v>2396</v>
      </c>
      <c r="B8736" s="28" t="s">
        <v>824</v>
      </c>
      <c r="C8736" s="20" t="s">
        <v>52</v>
      </c>
      <c r="D8736" s="110" t="s">
        <v>2420</v>
      </c>
      <c r="E8736" s="110"/>
      <c r="F8736" s="110"/>
      <c r="G8736" s="111"/>
      <c r="H8736" s="110"/>
      <c r="I8736" s="19"/>
    </row>
    <row r="8737" spans="1:9" x14ac:dyDescent="0.25">
      <c r="A8737" s="20" t="s">
        <v>2396</v>
      </c>
      <c r="B8737" s="28" t="s">
        <v>824</v>
      </c>
      <c r="C8737" s="20" t="s">
        <v>52</v>
      </c>
      <c r="D8737" s="110" t="s">
        <v>2395</v>
      </c>
      <c r="E8737" s="110"/>
      <c r="F8737" s="110"/>
      <c r="G8737" s="111"/>
      <c r="H8737" s="110"/>
      <c r="I8737" s="19"/>
    </row>
    <row r="8738" spans="1:9" x14ac:dyDescent="0.25">
      <c r="A8738" s="20" t="s">
        <v>2396</v>
      </c>
      <c r="B8738" s="28" t="s">
        <v>824</v>
      </c>
      <c r="C8738" s="20" t="s">
        <v>52</v>
      </c>
      <c r="D8738" s="110" t="s">
        <v>2421</v>
      </c>
      <c r="E8738" s="110"/>
      <c r="F8738" s="110"/>
      <c r="G8738" s="111"/>
      <c r="H8738" s="110"/>
      <c r="I8738" s="19" t="s">
        <v>2433</v>
      </c>
    </row>
    <row r="8739" spans="1:9" x14ac:dyDescent="0.25">
      <c r="A8739" s="20" t="s">
        <v>2396</v>
      </c>
      <c r="B8739" s="28" t="s">
        <v>824</v>
      </c>
      <c r="C8739" s="20" t="s">
        <v>52</v>
      </c>
      <c r="D8739" s="110" t="s">
        <v>2422</v>
      </c>
      <c r="E8739" s="110"/>
      <c r="F8739" s="110"/>
      <c r="G8739" s="111"/>
      <c r="H8739" s="110"/>
      <c r="I8739" s="19"/>
    </row>
    <row r="8740" spans="1:9" x14ac:dyDescent="0.25">
      <c r="A8740" s="20" t="s">
        <v>2396</v>
      </c>
      <c r="B8740" s="28" t="s">
        <v>824</v>
      </c>
      <c r="C8740" s="20" t="s">
        <v>52</v>
      </c>
      <c r="D8740" s="110" t="s">
        <v>2423</v>
      </c>
      <c r="E8740" s="110"/>
      <c r="F8740" s="110"/>
      <c r="G8740" s="111"/>
      <c r="H8740" s="112" t="s">
        <v>2330</v>
      </c>
      <c r="I8740" s="19">
        <v>30</v>
      </c>
    </row>
    <row r="8741" spans="1:9" x14ac:dyDescent="0.25">
      <c r="A8741" s="20" t="s">
        <v>2396</v>
      </c>
      <c r="B8741" s="28" t="s">
        <v>824</v>
      </c>
      <c r="C8741" s="20" t="s">
        <v>52</v>
      </c>
      <c r="D8741" s="110" t="s">
        <v>2424</v>
      </c>
      <c r="E8741" s="110"/>
      <c r="F8741" s="110"/>
      <c r="G8741" s="111">
        <v>6060102637</v>
      </c>
      <c r="H8741" s="112" t="s">
        <v>2331</v>
      </c>
      <c r="I8741" s="19">
        <v>1</v>
      </c>
    </row>
    <row r="8742" spans="1:9" x14ac:dyDescent="0.25">
      <c r="A8742" s="20" t="s">
        <v>2396</v>
      </c>
      <c r="B8742" s="28" t="s">
        <v>824</v>
      </c>
      <c r="C8742" s="20" t="s">
        <v>52</v>
      </c>
      <c r="D8742" s="110" t="s">
        <v>2425</v>
      </c>
      <c r="E8742" s="110"/>
      <c r="F8742" s="110"/>
      <c r="G8742" s="111">
        <v>6060102634</v>
      </c>
      <c r="H8742" s="112" t="s">
        <v>2331</v>
      </c>
      <c r="I8742" s="19">
        <v>1</v>
      </c>
    </row>
    <row r="8743" spans="1:9" x14ac:dyDescent="0.25">
      <c r="A8743" s="20" t="s">
        <v>2396</v>
      </c>
      <c r="B8743" s="28" t="s">
        <v>824</v>
      </c>
      <c r="C8743" s="20" t="s">
        <v>52</v>
      </c>
      <c r="D8743" s="110" t="s">
        <v>2425</v>
      </c>
      <c r="E8743" s="110"/>
      <c r="F8743" s="110"/>
      <c r="G8743" s="111">
        <v>6060102635</v>
      </c>
      <c r="H8743" s="112" t="s">
        <v>2331</v>
      </c>
      <c r="I8743" s="19">
        <v>1</v>
      </c>
    </row>
    <row r="8744" spans="1:9" x14ac:dyDescent="0.25">
      <c r="A8744" s="20" t="s">
        <v>2396</v>
      </c>
      <c r="B8744" s="28" t="s">
        <v>824</v>
      </c>
      <c r="C8744" s="20" t="s">
        <v>52</v>
      </c>
      <c r="D8744" s="110" t="s">
        <v>2425</v>
      </c>
      <c r="E8744" s="110"/>
      <c r="F8744" s="110"/>
      <c r="G8744" s="111">
        <v>6060102636</v>
      </c>
      <c r="H8744" s="112" t="s">
        <v>2331</v>
      </c>
      <c r="I8744" s="19">
        <v>1</v>
      </c>
    </row>
    <row r="8745" spans="1:9" x14ac:dyDescent="0.25">
      <c r="A8745" s="20" t="s">
        <v>2396</v>
      </c>
      <c r="B8745" s="28" t="s">
        <v>824</v>
      </c>
      <c r="C8745" s="20" t="s">
        <v>52</v>
      </c>
      <c r="D8745" s="110" t="s">
        <v>2426</v>
      </c>
      <c r="E8745" s="110"/>
      <c r="F8745" s="110"/>
      <c r="G8745" s="111">
        <v>6060100349</v>
      </c>
      <c r="H8745" s="112" t="s">
        <v>2331</v>
      </c>
      <c r="I8745" s="19">
        <v>1</v>
      </c>
    </row>
    <row r="8746" spans="1:9" x14ac:dyDescent="0.25">
      <c r="A8746" s="20" t="s">
        <v>2396</v>
      </c>
      <c r="B8746" s="28" t="s">
        <v>824</v>
      </c>
      <c r="C8746" s="20" t="s">
        <v>52</v>
      </c>
      <c r="D8746" s="110" t="s">
        <v>2427</v>
      </c>
      <c r="E8746" s="110"/>
      <c r="F8746" s="110"/>
      <c r="G8746" s="111">
        <v>6060100423</v>
      </c>
      <c r="H8746" s="112" t="s">
        <v>2331</v>
      </c>
      <c r="I8746" s="19">
        <v>1</v>
      </c>
    </row>
    <row r="8747" spans="1:9" x14ac:dyDescent="0.25">
      <c r="A8747" s="20" t="s">
        <v>2396</v>
      </c>
      <c r="B8747" s="28" t="s">
        <v>824</v>
      </c>
      <c r="C8747" s="20" t="s">
        <v>52</v>
      </c>
      <c r="D8747" s="110" t="s">
        <v>2428</v>
      </c>
      <c r="E8747" s="110"/>
      <c r="F8747" s="110"/>
      <c r="G8747" s="111">
        <v>6060100219</v>
      </c>
      <c r="H8747" s="112" t="s">
        <v>2331</v>
      </c>
      <c r="I8747" s="19">
        <v>1</v>
      </c>
    </row>
    <row r="8748" spans="1:9" x14ac:dyDescent="0.25">
      <c r="A8748" s="20" t="s">
        <v>2396</v>
      </c>
      <c r="B8748" s="28" t="s">
        <v>824</v>
      </c>
      <c r="C8748" s="20" t="s">
        <v>52</v>
      </c>
      <c r="D8748" s="110" t="s">
        <v>2429</v>
      </c>
      <c r="E8748" s="110"/>
      <c r="F8748" s="110"/>
      <c r="G8748" s="111">
        <v>5726803233</v>
      </c>
      <c r="H8748" s="112" t="s">
        <v>2331</v>
      </c>
      <c r="I8748" s="19">
        <v>1</v>
      </c>
    </row>
    <row r="8749" spans="1:9" x14ac:dyDescent="0.25">
      <c r="A8749" s="20" t="s">
        <v>2396</v>
      </c>
      <c r="B8749" s="28" t="s">
        <v>824</v>
      </c>
      <c r="C8749" s="20" t="s">
        <v>52</v>
      </c>
      <c r="D8749" s="110" t="s">
        <v>2430</v>
      </c>
      <c r="E8749" s="110"/>
      <c r="F8749" s="110"/>
      <c r="G8749" s="111">
        <v>3222345625</v>
      </c>
      <c r="H8749" s="112" t="s">
        <v>2331</v>
      </c>
      <c r="I8749" s="19">
        <v>1</v>
      </c>
    </row>
    <row r="8750" spans="1:9" x14ac:dyDescent="0.25">
      <c r="A8750" s="20" t="s">
        <v>2396</v>
      </c>
      <c r="B8750" s="28" t="s">
        <v>824</v>
      </c>
      <c r="C8750" s="20" t="s">
        <v>52</v>
      </c>
      <c r="D8750" s="110" t="s">
        <v>2434</v>
      </c>
      <c r="E8750" s="110"/>
      <c r="F8750" s="110"/>
      <c r="G8750" s="111">
        <v>6060100350</v>
      </c>
      <c r="H8750" s="112" t="s">
        <v>2331</v>
      </c>
      <c r="I8750" s="19">
        <v>1</v>
      </c>
    </row>
    <row r="8751" spans="1:9" x14ac:dyDescent="0.25">
      <c r="A8751" s="20" t="s">
        <v>2396</v>
      </c>
      <c r="B8751" s="28" t="s">
        <v>824</v>
      </c>
      <c r="C8751" s="20" t="s">
        <v>52</v>
      </c>
      <c r="D8751" s="110" t="s">
        <v>2435</v>
      </c>
      <c r="E8751" s="110"/>
      <c r="F8751" s="110"/>
      <c r="G8751" s="111" t="s">
        <v>2444</v>
      </c>
      <c r="H8751" s="112" t="s">
        <v>2331</v>
      </c>
      <c r="I8751" s="19">
        <v>1</v>
      </c>
    </row>
    <row r="8752" spans="1:9" x14ac:dyDescent="0.25">
      <c r="A8752" s="20" t="s">
        <v>2396</v>
      </c>
      <c r="B8752" s="28" t="s">
        <v>824</v>
      </c>
      <c r="C8752" s="20" t="s">
        <v>52</v>
      </c>
      <c r="D8752" s="110" t="s">
        <v>2436</v>
      </c>
      <c r="E8752" s="110"/>
      <c r="F8752" s="110"/>
      <c r="G8752" s="111">
        <v>6060015255</v>
      </c>
      <c r="H8752" s="112" t="s">
        <v>2331</v>
      </c>
      <c r="I8752" s="19">
        <v>1</v>
      </c>
    </row>
    <row r="8753" spans="1:9" x14ac:dyDescent="0.25">
      <c r="A8753" s="20" t="s">
        <v>2396</v>
      </c>
      <c r="B8753" s="28" t="s">
        <v>824</v>
      </c>
      <c r="C8753" s="20" t="s">
        <v>52</v>
      </c>
      <c r="D8753" s="110" t="s">
        <v>2437</v>
      </c>
      <c r="E8753" s="110"/>
      <c r="F8753" s="110"/>
      <c r="G8753" s="111"/>
      <c r="H8753" s="110"/>
      <c r="I8753" s="19"/>
    </row>
    <row r="8754" spans="1:9" x14ac:dyDescent="0.25">
      <c r="A8754" s="20" t="s">
        <v>2396</v>
      </c>
      <c r="B8754" s="28" t="s">
        <v>824</v>
      </c>
      <c r="C8754" s="20" t="s">
        <v>52</v>
      </c>
      <c r="D8754" s="110" t="s">
        <v>2438</v>
      </c>
      <c r="E8754" s="110"/>
      <c r="F8754" s="110"/>
      <c r="G8754" s="111"/>
      <c r="H8754" s="110"/>
      <c r="I8754" s="19"/>
    </row>
    <row r="8755" spans="1:9" x14ac:dyDescent="0.25">
      <c r="A8755" s="20" t="s">
        <v>2396</v>
      </c>
      <c r="B8755" s="28" t="s">
        <v>824</v>
      </c>
      <c r="C8755" s="20" t="s">
        <v>52</v>
      </c>
      <c r="D8755" s="110" t="s">
        <v>2439</v>
      </c>
      <c r="E8755" s="110"/>
      <c r="F8755" s="110"/>
      <c r="G8755" s="111"/>
      <c r="H8755" s="110"/>
      <c r="I8755" s="19"/>
    </row>
    <row r="8756" spans="1:9" x14ac:dyDescent="0.25">
      <c r="A8756" s="20" t="s">
        <v>2396</v>
      </c>
      <c r="B8756" s="28" t="s">
        <v>824</v>
      </c>
      <c r="C8756" s="20" t="s">
        <v>52</v>
      </c>
      <c r="D8756" s="110" t="s">
        <v>2440</v>
      </c>
      <c r="E8756" s="110"/>
      <c r="F8756" s="110"/>
      <c r="G8756" s="111"/>
      <c r="H8756" s="110"/>
      <c r="I8756" s="19"/>
    </row>
    <row r="8757" spans="1:9" x14ac:dyDescent="0.25">
      <c r="A8757" s="20" t="s">
        <v>2396</v>
      </c>
      <c r="B8757" s="28" t="s">
        <v>824</v>
      </c>
      <c r="C8757" s="20" t="s">
        <v>52</v>
      </c>
      <c r="D8757" s="110" t="s">
        <v>2441</v>
      </c>
      <c r="E8757" s="110"/>
      <c r="F8757" s="110"/>
      <c r="G8757" s="111"/>
      <c r="H8757" s="110"/>
      <c r="I8757" s="19"/>
    </row>
    <row r="8758" spans="1:9" x14ac:dyDescent="0.25">
      <c r="A8758" s="20" t="s">
        <v>2396</v>
      </c>
      <c r="B8758" s="28" t="s">
        <v>824</v>
      </c>
      <c r="C8758" s="20" t="s">
        <v>52</v>
      </c>
      <c r="D8758" s="110" t="s">
        <v>2442</v>
      </c>
      <c r="E8758" s="110"/>
      <c r="F8758" s="110"/>
      <c r="G8758" s="111"/>
      <c r="H8758" s="110"/>
      <c r="I8758" s="19"/>
    </row>
    <row r="8759" spans="1:9" x14ac:dyDescent="0.25">
      <c r="A8759" s="20" t="s">
        <v>2396</v>
      </c>
      <c r="B8759" s="28" t="s">
        <v>824</v>
      </c>
      <c r="C8759" s="20" t="s">
        <v>52</v>
      </c>
      <c r="D8759" s="110" t="s">
        <v>2443</v>
      </c>
      <c r="E8759" s="110"/>
      <c r="F8759" s="110"/>
      <c r="G8759" s="111"/>
      <c r="H8759" s="110"/>
      <c r="I8759" s="19"/>
    </row>
    <row r="8760" spans="1:9" x14ac:dyDescent="0.25">
      <c r="A8760" s="20" t="s">
        <v>2396</v>
      </c>
      <c r="B8760" s="28" t="s">
        <v>824</v>
      </c>
      <c r="C8760" s="20" t="s">
        <v>52</v>
      </c>
      <c r="D8760" s="110" t="s">
        <v>2452</v>
      </c>
      <c r="E8760" s="110"/>
      <c r="F8760" s="110"/>
      <c r="G8760" s="111">
        <v>6060016682</v>
      </c>
      <c r="H8760" s="112" t="s">
        <v>2331</v>
      </c>
      <c r="I8760" s="19">
        <v>2</v>
      </c>
    </row>
    <row r="8761" spans="1:9" x14ac:dyDescent="0.25">
      <c r="A8761" s="20" t="s">
        <v>2396</v>
      </c>
      <c r="B8761" s="28" t="s">
        <v>824</v>
      </c>
      <c r="C8761" s="20" t="s">
        <v>52</v>
      </c>
      <c r="D8761" s="110" t="s">
        <v>2453</v>
      </c>
      <c r="E8761" s="110"/>
      <c r="F8761" s="110"/>
      <c r="G8761" s="111" t="s">
        <v>2456</v>
      </c>
      <c r="H8761" s="112" t="s">
        <v>2330</v>
      </c>
      <c r="I8761" s="19">
        <v>470</v>
      </c>
    </row>
    <row r="8762" spans="1:9" x14ac:dyDescent="0.25">
      <c r="A8762" s="20" t="s">
        <v>2396</v>
      </c>
      <c r="B8762" s="28" t="s">
        <v>824</v>
      </c>
      <c r="C8762" s="20" t="s">
        <v>52</v>
      </c>
      <c r="D8762" s="110" t="s">
        <v>2454</v>
      </c>
      <c r="E8762" s="110"/>
      <c r="F8762" s="110"/>
      <c r="G8762" s="111" t="s">
        <v>1414</v>
      </c>
      <c r="H8762" s="112" t="s">
        <v>2330</v>
      </c>
      <c r="I8762" s="19">
        <v>12</v>
      </c>
    </row>
    <row r="8763" spans="1:9" x14ac:dyDescent="0.25">
      <c r="A8763" s="20" t="s">
        <v>2396</v>
      </c>
      <c r="B8763" s="28" t="s">
        <v>824</v>
      </c>
      <c r="C8763" s="20" t="s">
        <v>52</v>
      </c>
      <c r="D8763" s="110" t="s">
        <v>2455</v>
      </c>
      <c r="E8763" s="110"/>
      <c r="F8763" s="110"/>
      <c r="G8763" s="111"/>
      <c r="H8763" s="112" t="s">
        <v>2331</v>
      </c>
      <c r="I8763" s="19">
        <v>1</v>
      </c>
    </row>
    <row r="8764" spans="1:9" x14ac:dyDescent="0.25">
      <c r="A8764" s="20" t="s">
        <v>2396</v>
      </c>
      <c r="B8764" s="28" t="s">
        <v>824</v>
      </c>
      <c r="C8764" s="20" t="s">
        <v>85</v>
      </c>
      <c r="D8764" s="110" t="s">
        <v>2332</v>
      </c>
      <c r="E8764" s="110"/>
      <c r="F8764" s="110"/>
      <c r="G8764" s="111"/>
      <c r="H8764" s="110"/>
      <c r="I8764" s="19"/>
    </row>
    <row r="8765" spans="1:9" x14ac:dyDescent="0.25">
      <c r="A8765" s="20" t="s">
        <v>2396</v>
      </c>
      <c r="B8765" s="28" t="s">
        <v>824</v>
      </c>
      <c r="C8765" s="20" t="s">
        <v>85</v>
      </c>
      <c r="D8765" s="110" t="s">
        <v>2333</v>
      </c>
      <c r="E8765" s="110"/>
      <c r="F8765" s="110"/>
      <c r="G8765" s="111"/>
      <c r="H8765" s="110"/>
      <c r="I8765" s="19"/>
    </row>
    <row r="8766" spans="1:9" x14ac:dyDescent="0.25">
      <c r="A8766" s="20" t="s">
        <v>2396</v>
      </c>
      <c r="B8766" s="28" t="s">
        <v>824</v>
      </c>
      <c r="C8766" s="20" t="s">
        <v>85</v>
      </c>
      <c r="D8766" s="110" t="s">
        <v>2334</v>
      </c>
      <c r="E8766" s="110"/>
      <c r="F8766" s="110"/>
      <c r="G8766" s="111"/>
      <c r="H8766" s="110"/>
      <c r="I8766" s="19"/>
    </row>
    <row r="8767" spans="1:9" x14ac:dyDescent="0.25">
      <c r="A8767" s="20" t="s">
        <v>2396</v>
      </c>
      <c r="B8767" s="28" t="s">
        <v>824</v>
      </c>
      <c r="C8767" s="20" t="s">
        <v>85</v>
      </c>
      <c r="D8767" s="110" t="s">
        <v>2335</v>
      </c>
      <c r="E8767" s="110"/>
      <c r="F8767" s="110"/>
      <c r="G8767" s="111" t="s">
        <v>1865</v>
      </c>
      <c r="H8767" s="112" t="s">
        <v>2330</v>
      </c>
      <c r="I8767" s="19">
        <v>760</v>
      </c>
    </row>
    <row r="8768" spans="1:9" x14ac:dyDescent="0.25">
      <c r="A8768" s="20" t="s">
        <v>2396</v>
      </c>
      <c r="B8768" s="28" t="s">
        <v>824</v>
      </c>
      <c r="C8768" s="20" t="s">
        <v>85</v>
      </c>
      <c r="D8768" s="110" t="s">
        <v>2418</v>
      </c>
      <c r="E8768" s="110"/>
      <c r="F8768" s="110"/>
      <c r="G8768" s="111"/>
      <c r="H8768" s="110"/>
      <c r="I8768" s="19"/>
    </row>
    <row r="8769" spans="1:9" x14ac:dyDescent="0.25">
      <c r="A8769" s="20" t="s">
        <v>2396</v>
      </c>
      <c r="B8769" s="28" t="s">
        <v>824</v>
      </c>
      <c r="C8769" s="20" t="s">
        <v>85</v>
      </c>
      <c r="D8769" s="110" t="s">
        <v>2339</v>
      </c>
      <c r="E8769" s="110"/>
      <c r="F8769" s="110"/>
      <c r="G8769" s="111"/>
      <c r="H8769" s="110"/>
      <c r="I8769" s="19"/>
    </row>
    <row r="8770" spans="1:9" x14ac:dyDescent="0.25">
      <c r="A8770" s="20" t="s">
        <v>2396</v>
      </c>
      <c r="B8770" s="28" t="s">
        <v>824</v>
      </c>
      <c r="C8770" s="20" t="s">
        <v>85</v>
      </c>
      <c r="D8770" s="110" t="s">
        <v>2340</v>
      </c>
      <c r="E8770" s="110"/>
      <c r="F8770" s="110"/>
      <c r="G8770" s="111" t="s">
        <v>1876</v>
      </c>
      <c r="H8770" s="110"/>
      <c r="I8770" s="19" t="s">
        <v>2404</v>
      </c>
    </row>
    <row r="8771" spans="1:9" x14ac:dyDescent="0.25">
      <c r="A8771" s="20" t="s">
        <v>2396</v>
      </c>
      <c r="B8771" s="28" t="s">
        <v>824</v>
      </c>
      <c r="C8771" s="20" t="s">
        <v>85</v>
      </c>
      <c r="D8771" s="110" t="s">
        <v>2341</v>
      </c>
      <c r="E8771" s="110"/>
      <c r="F8771" s="110"/>
      <c r="G8771" s="111" t="s">
        <v>1876</v>
      </c>
      <c r="H8771" s="110"/>
      <c r="I8771" s="19" t="s">
        <v>2431</v>
      </c>
    </row>
    <row r="8772" spans="1:9" x14ac:dyDescent="0.25">
      <c r="A8772" s="20" t="s">
        <v>2396</v>
      </c>
      <c r="B8772" s="28" t="s">
        <v>824</v>
      </c>
      <c r="C8772" s="20" t="s">
        <v>85</v>
      </c>
      <c r="D8772" s="110" t="s">
        <v>2342</v>
      </c>
      <c r="E8772" s="110"/>
      <c r="F8772" s="110"/>
      <c r="G8772" s="111" t="s">
        <v>1876</v>
      </c>
      <c r="H8772" s="110"/>
      <c r="I8772" s="19" t="s">
        <v>1787</v>
      </c>
    </row>
    <row r="8773" spans="1:9" x14ac:dyDescent="0.25">
      <c r="A8773" s="20" t="s">
        <v>2396</v>
      </c>
      <c r="B8773" s="28" t="s">
        <v>824</v>
      </c>
      <c r="C8773" s="20" t="s">
        <v>85</v>
      </c>
      <c r="D8773" s="110" t="s">
        <v>2343</v>
      </c>
      <c r="E8773" s="110"/>
      <c r="F8773" s="110"/>
      <c r="G8773" s="111" t="s">
        <v>1876</v>
      </c>
      <c r="H8773" s="110"/>
      <c r="I8773" s="19" t="s">
        <v>1785</v>
      </c>
    </row>
    <row r="8774" spans="1:9" x14ac:dyDescent="0.25">
      <c r="A8774" s="20" t="s">
        <v>2396</v>
      </c>
      <c r="B8774" s="28" t="s">
        <v>824</v>
      </c>
      <c r="C8774" s="20" t="s">
        <v>85</v>
      </c>
      <c r="D8774" s="110" t="s">
        <v>2344</v>
      </c>
      <c r="E8774" s="110"/>
      <c r="F8774" s="110"/>
      <c r="G8774" s="111" t="s">
        <v>1876</v>
      </c>
      <c r="H8774" s="110"/>
      <c r="I8774" s="19"/>
    </row>
    <row r="8775" spans="1:9" x14ac:dyDescent="0.25">
      <c r="A8775" s="20" t="s">
        <v>2396</v>
      </c>
      <c r="B8775" s="28" t="s">
        <v>824</v>
      </c>
      <c r="C8775" s="20" t="s">
        <v>85</v>
      </c>
      <c r="D8775" s="110" t="s">
        <v>2345</v>
      </c>
      <c r="E8775" s="110"/>
      <c r="F8775" s="110"/>
      <c r="G8775" s="111" t="s">
        <v>1902</v>
      </c>
      <c r="H8775" s="110"/>
      <c r="I8775" s="19"/>
    </row>
    <row r="8776" spans="1:9" x14ac:dyDescent="0.25">
      <c r="A8776" s="20" t="s">
        <v>2396</v>
      </c>
      <c r="B8776" s="28" t="s">
        <v>824</v>
      </c>
      <c r="C8776" s="20" t="s">
        <v>85</v>
      </c>
      <c r="D8776" s="110" t="s">
        <v>2346</v>
      </c>
      <c r="E8776" s="110"/>
      <c r="F8776" s="110"/>
      <c r="G8776" s="111"/>
      <c r="H8776" s="110"/>
      <c r="I8776" s="19" t="s">
        <v>2408</v>
      </c>
    </row>
    <row r="8777" spans="1:9" x14ac:dyDescent="0.25">
      <c r="A8777" s="20" t="s">
        <v>2396</v>
      </c>
      <c r="B8777" s="28" t="s">
        <v>824</v>
      </c>
      <c r="C8777" s="20" t="s">
        <v>85</v>
      </c>
      <c r="D8777" s="110" t="s">
        <v>2347</v>
      </c>
      <c r="E8777" s="110"/>
      <c r="F8777" s="110"/>
      <c r="G8777" s="111"/>
      <c r="H8777" s="110"/>
      <c r="I8777" s="19" t="s">
        <v>2409</v>
      </c>
    </row>
    <row r="8778" spans="1:9" x14ac:dyDescent="0.25">
      <c r="A8778" s="20" t="s">
        <v>2396</v>
      </c>
      <c r="B8778" s="28" t="s">
        <v>824</v>
      </c>
      <c r="C8778" s="20" t="s">
        <v>85</v>
      </c>
      <c r="D8778" s="110" t="s">
        <v>2348</v>
      </c>
      <c r="E8778" s="110"/>
      <c r="F8778" s="110"/>
      <c r="G8778" s="111"/>
      <c r="H8778" s="110"/>
      <c r="I8778" s="19" t="s">
        <v>2410</v>
      </c>
    </row>
    <row r="8779" spans="1:9" x14ac:dyDescent="0.25">
      <c r="A8779" s="20" t="s">
        <v>2396</v>
      </c>
      <c r="B8779" s="28" t="s">
        <v>824</v>
      </c>
      <c r="C8779" s="20" t="s">
        <v>85</v>
      </c>
      <c r="D8779" s="110" t="s">
        <v>2349</v>
      </c>
      <c r="E8779" s="110"/>
      <c r="F8779" s="110"/>
      <c r="G8779" s="111"/>
      <c r="H8779" s="110"/>
      <c r="I8779" s="19" t="s">
        <v>2411</v>
      </c>
    </row>
    <row r="8780" spans="1:9" x14ac:dyDescent="0.25">
      <c r="A8780" s="20" t="s">
        <v>2396</v>
      </c>
      <c r="B8780" s="28" t="s">
        <v>824</v>
      </c>
      <c r="C8780" s="20" t="s">
        <v>85</v>
      </c>
      <c r="D8780" s="110" t="s">
        <v>2350</v>
      </c>
      <c r="E8780" s="110"/>
      <c r="F8780" s="110"/>
      <c r="G8780" s="111"/>
      <c r="H8780" s="110"/>
      <c r="I8780" s="19" t="s">
        <v>2412</v>
      </c>
    </row>
    <row r="8781" spans="1:9" x14ac:dyDescent="0.25">
      <c r="A8781" s="20" t="s">
        <v>2396</v>
      </c>
      <c r="B8781" s="28" t="s">
        <v>824</v>
      </c>
      <c r="C8781" s="20" t="s">
        <v>85</v>
      </c>
      <c r="D8781" s="110" t="s">
        <v>2351</v>
      </c>
      <c r="E8781" s="110"/>
      <c r="F8781" s="110"/>
      <c r="G8781" s="111"/>
      <c r="H8781" s="110"/>
      <c r="I8781" s="19"/>
    </row>
    <row r="8782" spans="1:9" x14ac:dyDescent="0.25">
      <c r="A8782" s="20" t="s">
        <v>2396</v>
      </c>
      <c r="B8782" s="28" t="s">
        <v>824</v>
      </c>
      <c r="C8782" s="20" t="s">
        <v>85</v>
      </c>
      <c r="D8782" s="110" t="s">
        <v>2352</v>
      </c>
      <c r="E8782" s="110"/>
      <c r="F8782" s="110"/>
      <c r="G8782" s="111"/>
      <c r="H8782" s="110"/>
      <c r="I8782" s="19"/>
    </row>
    <row r="8783" spans="1:9" x14ac:dyDescent="0.25">
      <c r="A8783" s="20" t="s">
        <v>2396</v>
      </c>
      <c r="B8783" s="28" t="s">
        <v>824</v>
      </c>
      <c r="C8783" s="20" t="s">
        <v>85</v>
      </c>
      <c r="D8783" s="110" t="s">
        <v>2353</v>
      </c>
      <c r="E8783" s="110"/>
      <c r="F8783" s="110"/>
      <c r="G8783" s="111"/>
      <c r="H8783" s="110"/>
      <c r="I8783" s="19"/>
    </row>
    <row r="8784" spans="1:9" x14ac:dyDescent="0.25">
      <c r="A8784" s="20" t="s">
        <v>2396</v>
      </c>
      <c r="B8784" s="28" t="s">
        <v>824</v>
      </c>
      <c r="C8784" s="20" t="s">
        <v>85</v>
      </c>
      <c r="D8784" s="110" t="s">
        <v>2354</v>
      </c>
      <c r="E8784" s="110"/>
      <c r="F8784" s="110"/>
      <c r="G8784" s="111"/>
      <c r="H8784" s="110"/>
      <c r="I8784" s="19"/>
    </row>
    <row r="8785" spans="1:9" x14ac:dyDescent="0.25">
      <c r="A8785" s="20" t="s">
        <v>2396</v>
      </c>
      <c r="B8785" s="28" t="s">
        <v>824</v>
      </c>
      <c r="C8785" s="20" t="s">
        <v>85</v>
      </c>
      <c r="D8785" s="110" t="s">
        <v>2357</v>
      </c>
      <c r="E8785" s="110"/>
      <c r="F8785" s="110"/>
      <c r="G8785" s="111" t="s">
        <v>2399</v>
      </c>
      <c r="H8785" s="110"/>
      <c r="I8785" s="19" t="s">
        <v>2432</v>
      </c>
    </row>
    <row r="8786" spans="1:9" x14ac:dyDescent="0.25">
      <c r="A8786" s="20" t="s">
        <v>2396</v>
      </c>
      <c r="B8786" s="28" t="s">
        <v>824</v>
      </c>
      <c r="C8786" s="20" t="s">
        <v>85</v>
      </c>
      <c r="D8786" s="110" t="s">
        <v>2358</v>
      </c>
      <c r="E8786" s="110"/>
      <c r="F8786" s="110"/>
      <c r="G8786" s="111" t="s">
        <v>2400</v>
      </c>
      <c r="H8786" s="110"/>
      <c r="I8786" s="19" t="s">
        <v>2415</v>
      </c>
    </row>
    <row r="8787" spans="1:9" x14ac:dyDescent="0.25">
      <c r="A8787" s="20" t="s">
        <v>2396</v>
      </c>
      <c r="B8787" s="28" t="s">
        <v>824</v>
      </c>
      <c r="C8787" s="20" t="s">
        <v>85</v>
      </c>
      <c r="D8787" s="110" t="s">
        <v>2359</v>
      </c>
      <c r="E8787" s="110"/>
      <c r="F8787" s="110"/>
      <c r="G8787" s="111"/>
      <c r="H8787" s="110"/>
      <c r="I8787" s="19"/>
    </row>
    <row r="8788" spans="1:9" x14ac:dyDescent="0.25">
      <c r="A8788" s="20" t="s">
        <v>2396</v>
      </c>
      <c r="B8788" s="28" t="s">
        <v>824</v>
      </c>
      <c r="C8788" s="20" t="s">
        <v>85</v>
      </c>
      <c r="D8788" s="110" t="s">
        <v>2360</v>
      </c>
      <c r="E8788" s="110"/>
      <c r="F8788" s="110"/>
      <c r="G8788" s="111"/>
      <c r="H8788" s="110"/>
      <c r="I8788" s="19"/>
    </row>
    <row r="8789" spans="1:9" x14ac:dyDescent="0.25">
      <c r="A8789" s="20" t="s">
        <v>2396</v>
      </c>
      <c r="B8789" s="28" t="s">
        <v>824</v>
      </c>
      <c r="C8789" s="20" t="s">
        <v>85</v>
      </c>
      <c r="D8789" s="110" t="s">
        <v>2361</v>
      </c>
      <c r="E8789" s="110"/>
      <c r="F8789" s="110"/>
      <c r="G8789" s="111"/>
      <c r="H8789" s="110"/>
      <c r="I8789" s="19"/>
    </row>
    <row r="8790" spans="1:9" x14ac:dyDescent="0.25">
      <c r="A8790" s="20" t="s">
        <v>2396</v>
      </c>
      <c r="B8790" s="28" t="s">
        <v>824</v>
      </c>
      <c r="C8790" s="20" t="s">
        <v>85</v>
      </c>
      <c r="D8790" s="110" t="s">
        <v>2362</v>
      </c>
      <c r="E8790" s="110"/>
      <c r="F8790" s="110"/>
      <c r="G8790" s="111"/>
      <c r="H8790" s="110"/>
      <c r="I8790" s="19" t="s">
        <v>2416</v>
      </c>
    </row>
    <row r="8791" spans="1:9" x14ac:dyDescent="0.25">
      <c r="A8791" s="20" t="s">
        <v>2396</v>
      </c>
      <c r="B8791" s="28" t="s">
        <v>824</v>
      </c>
      <c r="C8791" s="20" t="s">
        <v>85</v>
      </c>
      <c r="D8791" s="110" t="s">
        <v>2363</v>
      </c>
      <c r="E8791" s="110"/>
      <c r="F8791" s="110"/>
      <c r="G8791" s="111" t="s">
        <v>2401</v>
      </c>
      <c r="H8791" s="110"/>
      <c r="I8791" s="19"/>
    </row>
    <row r="8792" spans="1:9" x14ac:dyDescent="0.25">
      <c r="A8792" s="20" t="s">
        <v>2396</v>
      </c>
      <c r="B8792" s="28" t="s">
        <v>824</v>
      </c>
      <c r="C8792" s="20" t="s">
        <v>85</v>
      </c>
      <c r="D8792" s="110" t="s">
        <v>2364</v>
      </c>
      <c r="E8792" s="110"/>
      <c r="F8792" s="110"/>
      <c r="G8792" s="111" t="s">
        <v>2402</v>
      </c>
      <c r="H8792" s="110"/>
      <c r="I8792" s="19"/>
    </row>
    <row r="8793" spans="1:9" x14ac:dyDescent="0.25">
      <c r="A8793" s="20" t="s">
        <v>2396</v>
      </c>
      <c r="B8793" s="28" t="s">
        <v>824</v>
      </c>
      <c r="C8793" s="20" t="s">
        <v>85</v>
      </c>
      <c r="D8793" s="110" t="s">
        <v>2366</v>
      </c>
      <c r="E8793" s="110"/>
      <c r="F8793" s="110"/>
      <c r="G8793" s="111"/>
      <c r="H8793" s="110"/>
      <c r="I8793" s="19"/>
    </row>
    <row r="8794" spans="1:9" x14ac:dyDescent="0.25">
      <c r="A8794" s="20" t="s">
        <v>2396</v>
      </c>
      <c r="B8794" s="28" t="s">
        <v>824</v>
      </c>
      <c r="C8794" s="20" t="s">
        <v>85</v>
      </c>
      <c r="D8794" s="110" t="s">
        <v>2367</v>
      </c>
      <c r="E8794" s="110"/>
      <c r="F8794" s="110"/>
      <c r="G8794" s="111"/>
      <c r="H8794" s="110"/>
      <c r="I8794" s="19"/>
    </row>
    <row r="8795" spans="1:9" x14ac:dyDescent="0.25">
      <c r="A8795" s="20" t="s">
        <v>2396</v>
      </c>
      <c r="B8795" s="28" t="s">
        <v>824</v>
      </c>
      <c r="C8795" s="20" t="s">
        <v>85</v>
      </c>
      <c r="D8795" s="110" t="s">
        <v>2368</v>
      </c>
      <c r="E8795" s="110"/>
      <c r="F8795" s="110"/>
      <c r="G8795" s="111"/>
      <c r="H8795" s="110"/>
      <c r="I8795" s="19"/>
    </row>
    <row r="8796" spans="1:9" x14ac:dyDescent="0.25">
      <c r="A8796" s="20" t="s">
        <v>2396</v>
      </c>
      <c r="B8796" s="28" t="s">
        <v>824</v>
      </c>
      <c r="C8796" s="20" t="s">
        <v>85</v>
      </c>
      <c r="D8796" s="110" t="s">
        <v>2369</v>
      </c>
      <c r="E8796" s="110"/>
      <c r="F8796" s="110"/>
      <c r="G8796" s="111"/>
      <c r="H8796" s="110"/>
      <c r="I8796" s="19"/>
    </row>
    <row r="8797" spans="1:9" x14ac:dyDescent="0.25">
      <c r="A8797" s="20" t="s">
        <v>2396</v>
      </c>
      <c r="B8797" s="28" t="s">
        <v>824</v>
      </c>
      <c r="C8797" s="20" t="s">
        <v>85</v>
      </c>
      <c r="D8797" s="110" t="s">
        <v>2370</v>
      </c>
      <c r="E8797" s="110"/>
      <c r="F8797" s="110"/>
      <c r="G8797" s="111"/>
      <c r="H8797" s="110"/>
      <c r="I8797" s="19"/>
    </row>
    <row r="8798" spans="1:9" x14ac:dyDescent="0.25">
      <c r="A8798" s="20" t="s">
        <v>2396</v>
      </c>
      <c r="B8798" s="28" t="s">
        <v>824</v>
      </c>
      <c r="C8798" s="20" t="s">
        <v>85</v>
      </c>
      <c r="D8798" s="110" t="s">
        <v>2371</v>
      </c>
      <c r="E8798" s="110"/>
      <c r="F8798" s="110"/>
      <c r="G8798" s="111"/>
      <c r="H8798" s="110"/>
      <c r="I8798" s="19"/>
    </row>
    <row r="8799" spans="1:9" x14ac:dyDescent="0.25">
      <c r="A8799" s="20" t="s">
        <v>2396</v>
      </c>
      <c r="B8799" s="28" t="s">
        <v>824</v>
      </c>
      <c r="C8799" s="20" t="s">
        <v>85</v>
      </c>
      <c r="D8799" s="110" t="s">
        <v>2372</v>
      </c>
      <c r="E8799" s="110"/>
      <c r="F8799" s="110"/>
      <c r="G8799" s="111"/>
      <c r="H8799" s="110"/>
      <c r="I8799" s="19"/>
    </row>
    <row r="8800" spans="1:9" x14ac:dyDescent="0.25">
      <c r="A8800" s="20" t="s">
        <v>2396</v>
      </c>
      <c r="B8800" s="28" t="s">
        <v>824</v>
      </c>
      <c r="C8800" s="20" t="s">
        <v>85</v>
      </c>
      <c r="D8800" s="110" t="s">
        <v>2373</v>
      </c>
      <c r="E8800" s="110"/>
      <c r="F8800" s="110"/>
      <c r="G8800" s="111"/>
      <c r="H8800" s="110"/>
      <c r="I8800" s="19"/>
    </row>
    <row r="8801" spans="1:9" x14ac:dyDescent="0.25">
      <c r="A8801" s="20" t="s">
        <v>2396</v>
      </c>
      <c r="B8801" s="28" t="s">
        <v>824</v>
      </c>
      <c r="C8801" s="20" t="s">
        <v>85</v>
      </c>
      <c r="D8801" s="110" t="s">
        <v>2374</v>
      </c>
      <c r="E8801" s="110"/>
      <c r="F8801" s="110"/>
      <c r="G8801" s="111"/>
      <c r="H8801" s="110"/>
      <c r="I8801" s="19"/>
    </row>
    <row r="8802" spans="1:9" x14ac:dyDescent="0.25">
      <c r="A8802" s="20" t="s">
        <v>2396</v>
      </c>
      <c r="B8802" s="28" t="s">
        <v>824</v>
      </c>
      <c r="C8802" s="20" t="s">
        <v>85</v>
      </c>
      <c r="D8802" s="110" t="s">
        <v>2375</v>
      </c>
      <c r="E8802" s="110"/>
      <c r="F8802" s="110"/>
      <c r="G8802" s="111"/>
      <c r="H8802" s="110"/>
      <c r="I8802" s="19"/>
    </row>
    <row r="8803" spans="1:9" x14ac:dyDescent="0.25">
      <c r="A8803" s="20" t="s">
        <v>2396</v>
      </c>
      <c r="B8803" s="28" t="s">
        <v>824</v>
      </c>
      <c r="C8803" s="20" t="s">
        <v>85</v>
      </c>
      <c r="D8803" s="110" t="s">
        <v>2376</v>
      </c>
      <c r="E8803" s="110"/>
      <c r="F8803" s="110"/>
      <c r="G8803" s="111"/>
      <c r="H8803" s="110"/>
      <c r="I8803" s="19"/>
    </row>
    <row r="8804" spans="1:9" x14ac:dyDescent="0.25">
      <c r="A8804" s="20" t="s">
        <v>2396</v>
      </c>
      <c r="B8804" s="28" t="s">
        <v>824</v>
      </c>
      <c r="C8804" s="20" t="s">
        <v>85</v>
      </c>
      <c r="D8804" s="110" t="s">
        <v>2377</v>
      </c>
      <c r="E8804" s="110"/>
      <c r="F8804" s="110"/>
      <c r="G8804" s="111"/>
      <c r="H8804" s="110"/>
      <c r="I8804" s="19" t="s">
        <v>2417</v>
      </c>
    </row>
    <row r="8805" spans="1:9" x14ac:dyDescent="0.25">
      <c r="A8805" s="20" t="s">
        <v>2396</v>
      </c>
      <c r="B8805" s="28" t="s">
        <v>824</v>
      </c>
      <c r="C8805" s="20" t="s">
        <v>85</v>
      </c>
      <c r="D8805" s="110" t="s">
        <v>2380</v>
      </c>
      <c r="E8805" s="110"/>
      <c r="F8805" s="110"/>
      <c r="G8805" s="111"/>
      <c r="H8805" s="110"/>
      <c r="I8805" s="19"/>
    </row>
    <row r="8806" spans="1:9" x14ac:dyDescent="0.25">
      <c r="A8806" s="20" t="s">
        <v>2396</v>
      </c>
      <c r="B8806" s="28" t="s">
        <v>824</v>
      </c>
      <c r="C8806" s="20" t="s">
        <v>85</v>
      </c>
      <c r="D8806" s="110" t="s">
        <v>2381</v>
      </c>
      <c r="E8806" s="110"/>
      <c r="F8806" s="110"/>
      <c r="G8806" s="111"/>
      <c r="H8806" s="110"/>
      <c r="I8806" s="19"/>
    </row>
    <row r="8807" spans="1:9" x14ac:dyDescent="0.25">
      <c r="A8807" s="20" t="s">
        <v>2396</v>
      </c>
      <c r="B8807" s="28" t="s">
        <v>824</v>
      </c>
      <c r="C8807" s="20" t="s">
        <v>85</v>
      </c>
      <c r="D8807" s="110" t="s">
        <v>2382</v>
      </c>
      <c r="E8807" s="110"/>
      <c r="F8807" s="110"/>
      <c r="G8807" s="111"/>
      <c r="H8807" s="110"/>
      <c r="I8807" s="19"/>
    </row>
    <row r="8808" spans="1:9" x14ac:dyDescent="0.25">
      <c r="A8808" s="20" t="s">
        <v>2396</v>
      </c>
      <c r="B8808" s="28" t="s">
        <v>824</v>
      </c>
      <c r="C8808" s="20" t="s">
        <v>85</v>
      </c>
      <c r="D8808" s="110" t="s">
        <v>2383</v>
      </c>
      <c r="E8808" s="110"/>
      <c r="F8808" s="110"/>
      <c r="G8808" s="111"/>
      <c r="H8808" s="110"/>
      <c r="I8808" s="19"/>
    </row>
    <row r="8809" spans="1:9" x14ac:dyDescent="0.25">
      <c r="A8809" s="20" t="s">
        <v>2396</v>
      </c>
      <c r="B8809" s="28" t="s">
        <v>824</v>
      </c>
      <c r="C8809" s="20" t="s">
        <v>85</v>
      </c>
      <c r="D8809" s="110" t="s">
        <v>2384</v>
      </c>
      <c r="E8809" s="110"/>
      <c r="F8809" s="110"/>
      <c r="G8809" s="111"/>
      <c r="H8809" s="110"/>
      <c r="I8809" s="19"/>
    </row>
    <row r="8810" spans="1:9" x14ac:dyDescent="0.25">
      <c r="A8810" s="20" t="s">
        <v>2396</v>
      </c>
      <c r="B8810" s="28" t="s">
        <v>824</v>
      </c>
      <c r="C8810" s="20" t="s">
        <v>85</v>
      </c>
      <c r="D8810" s="110" t="s">
        <v>2385</v>
      </c>
      <c r="E8810" s="110"/>
      <c r="F8810" s="110"/>
      <c r="G8810" s="111"/>
      <c r="H8810" s="110"/>
      <c r="I8810" s="19"/>
    </row>
    <row r="8811" spans="1:9" x14ac:dyDescent="0.25">
      <c r="A8811" s="20" t="s">
        <v>2396</v>
      </c>
      <c r="B8811" s="28" t="s">
        <v>824</v>
      </c>
      <c r="C8811" s="20" t="s">
        <v>85</v>
      </c>
      <c r="D8811" s="110" t="s">
        <v>2386</v>
      </c>
      <c r="E8811" s="110"/>
      <c r="F8811" s="110"/>
      <c r="G8811" s="111"/>
      <c r="H8811" s="110"/>
      <c r="I8811" s="19"/>
    </row>
    <row r="8812" spans="1:9" x14ac:dyDescent="0.25">
      <c r="A8812" s="20" t="s">
        <v>2396</v>
      </c>
      <c r="B8812" s="28" t="s">
        <v>824</v>
      </c>
      <c r="C8812" s="20" t="s">
        <v>85</v>
      </c>
      <c r="D8812" s="110" t="s">
        <v>2388</v>
      </c>
      <c r="E8812" s="110"/>
      <c r="F8812" s="110"/>
      <c r="G8812" s="111"/>
      <c r="H8812" s="110"/>
      <c r="I8812" s="19"/>
    </row>
    <row r="8813" spans="1:9" x14ac:dyDescent="0.25">
      <c r="A8813" s="20" t="s">
        <v>2396</v>
      </c>
      <c r="B8813" s="28" t="s">
        <v>824</v>
      </c>
      <c r="C8813" s="20" t="s">
        <v>85</v>
      </c>
      <c r="D8813" s="110" t="s">
        <v>2389</v>
      </c>
      <c r="E8813" s="110"/>
      <c r="F8813" s="110"/>
      <c r="G8813" s="111"/>
      <c r="H8813" s="110"/>
      <c r="I8813" s="19"/>
    </row>
    <row r="8814" spans="1:9" x14ac:dyDescent="0.25">
      <c r="A8814" s="20" t="s">
        <v>2396</v>
      </c>
      <c r="B8814" s="28" t="s">
        <v>824</v>
      </c>
      <c r="C8814" s="20" t="s">
        <v>85</v>
      </c>
      <c r="D8814" s="110" t="s">
        <v>2390</v>
      </c>
      <c r="E8814" s="110"/>
      <c r="F8814" s="110"/>
      <c r="G8814" s="111" t="s">
        <v>1876</v>
      </c>
      <c r="H8814" s="110"/>
      <c r="I8814" s="19" t="s">
        <v>2406</v>
      </c>
    </row>
    <row r="8815" spans="1:9" x14ac:dyDescent="0.25">
      <c r="A8815" s="20" t="s">
        <v>2396</v>
      </c>
      <c r="B8815" s="28" t="s">
        <v>824</v>
      </c>
      <c r="C8815" s="20" t="s">
        <v>85</v>
      </c>
      <c r="D8815" s="110" t="s">
        <v>2391</v>
      </c>
      <c r="E8815" s="110"/>
      <c r="F8815" s="110"/>
      <c r="G8815" s="111" t="s">
        <v>1876</v>
      </c>
      <c r="H8815" s="110"/>
      <c r="I8815" s="19" t="s">
        <v>1870</v>
      </c>
    </row>
    <row r="8816" spans="1:9" x14ac:dyDescent="0.25">
      <c r="A8816" s="20" t="s">
        <v>2396</v>
      </c>
      <c r="B8816" s="28" t="s">
        <v>824</v>
      </c>
      <c r="C8816" s="20" t="s">
        <v>85</v>
      </c>
      <c r="D8816" s="110" t="s">
        <v>2392</v>
      </c>
      <c r="E8816" s="110"/>
      <c r="F8816" s="110"/>
      <c r="G8816" s="111"/>
      <c r="H8816" s="110"/>
      <c r="I8816" s="19"/>
    </row>
    <row r="8817" spans="1:9" x14ac:dyDescent="0.25">
      <c r="A8817" s="20" t="s">
        <v>2396</v>
      </c>
      <c r="B8817" s="28" t="s">
        <v>824</v>
      </c>
      <c r="C8817" s="20" t="s">
        <v>85</v>
      </c>
      <c r="D8817" s="110" t="s">
        <v>2419</v>
      </c>
      <c r="E8817" s="110"/>
      <c r="F8817" s="110"/>
      <c r="G8817" s="111"/>
      <c r="H8817" s="110"/>
      <c r="I8817" s="19"/>
    </row>
    <row r="8818" spans="1:9" x14ac:dyDescent="0.25">
      <c r="A8818" s="20" t="s">
        <v>2396</v>
      </c>
      <c r="B8818" s="28" t="s">
        <v>824</v>
      </c>
      <c r="C8818" s="20" t="s">
        <v>85</v>
      </c>
      <c r="D8818" s="110" t="s">
        <v>2420</v>
      </c>
      <c r="E8818" s="110"/>
      <c r="F8818" s="110"/>
      <c r="G8818" s="111"/>
      <c r="H8818" s="110"/>
      <c r="I8818" s="19"/>
    </row>
    <row r="8819" spans="1:9" x14ac:dyDescent="0.25">
      <c r="A8819" s="20" t="s">
        <v>2396</v>
      </c>
      <c r="B8819" s="28" t="s">
        <v>824</v>
      </c>
      <c r="C8819" s="20" t="s">
        <v>85</v>
      </c>
      <c r="D8819" s="110" t="s">
        <v>2395</v>
      </c>
      <c r="E8819" s="110"/>
      <c r="F8819" s="110"/>
      <c r="G8819" s="111"/>
      <c r="H8819" s="110"/>
      <c r="I8819" s="19"/>
    </row>
    <row r="8820" spans="1:9" x14ac:dyDescent="0.25">
      <c r="A8820" s="20" t="s">
        <v>2396</v>
      </c>
      <c r="B8820" s="28" t="s">
        <v>824</v>
      </c>
      <c r="C8820" s="20" t="s">
        <v>85</v>
      </c>
      <c r="D8820" s="110" t="s">
        <v>2421</v>
      </c>
      <c r="E8820" s="110"/>
      <c r="F8820" s="110"/>
      <c r="G8820" s="111"/>
      <c r="H8820" s="110"/>
      <c r="I8820" s="19" t="s">
        <v>2433</v>
      </c>
    </row>
    <row r="8821" spans="1:9" x14ac:dyDescent="0.25">
      <c r="A8821" s="20" t="s">
        <v>2396</v>
      </c>
      <c r="B8821" s="28" t="s">
        <v>824</v>
      </c>
      <c r="C8821" s="20" t="s">
        <v>85</v>
      </c>
      <c r="D8821" s="110" t="s">
        <v>2422</v>
      </c>
      <c r="E8821" s="110"/>
      <c r="F8821" s="110"/>
      <c r="G8821" s="111"/>
      <c r="H8821" s="110"/>
      <c r="I8821" s="19"/>
    </row>
    <row r="8822" spans="1:9" x14ac:dyDescent="0.25">
      <c r="A8822" s="20" t="s">
        <v>2396</v>
      </c>
      <c r="B8822" s="28" t="s">
        <v>824</v>
      </c>
      <c r="C8822" s="20" t="s">
        <v>85</v>
      </c>
      <c r="D8822" s="110" t="s">
        <v>2423</v>
      </c>
      <c r="E8822" s="110"/>
      <c r="F8822" s="110"/>
      <c r="G8822" s="111"/>
      <c r="H8822" s="112" t="s">
        <v>2330</v>
      </c>
      <c r="I8822" s="19">
        <v>30</v>
      </c>
    </row>
    <row r="8823" spans="1:9" x14ac:dyDescent="0.25">
      <c r="A8823" s="20" t="s">
        <v>2396</v>
      </c>
      <c r="B8823" s="28" t="s">
        <v>824</v>
      </c>
      <c r="C8823" s="20" t="s">
        <v>85</v>
      </c>
      <c r="D8823" s="110" t="s">
        <v>2424</v>
      </c>
      <c r="E8823" s="110"/>
      <c r="F8823" s="110"/>
      <c r="G8823" s="111">
        <v>6060102637</v>
      </c>
      <c r="H8823" s="112" t="s">
        <v>2331</v>
      </c>
      <c r="I8823" s="19">
        <v>1</v>
      </c>
    </row>
    <row r="8824" spans="1:9" x14ac:dyDescent="0.25">
      <c r="A8824" s="20" t="s">
        <v>2396</v>
      </c>
      <c r="B8824" s="28" t="s">
        <v>824</v>
      </c>
      <c r="C8824" s="20" t="s">
        <v>85</v>
      </c>
      <c r="D8824" s="110" t="s">
        <v>2425</v>
      </c>
      <c r="E8824" s="110"/>
      <c r="F8824" s="110"/>
      <c r="G8824" s="111">
        <v>6060102634</v>
      </c>
      <c r="H8824" s="112" t="s">
        <v>2331</v>
      </c>
      <c r="I8824" s="19">
        <v>1</v>
      </c>
    </row>
    <row r="8825" spans="1:9" x14ac:dyDescent="0.25">
      <c r="A8825" s="20" t="s">
        <v>2396</v>
      </c>
      <c r="B8825" s="28" t="s">
        <v>824</v>
      </c>
      <c r="C8825" s="20" t="s">
        <v>85</v>
      </c>
      <c r="D8825" s="110" t="s">
        <v>2425</v>
      </c>
      <c r="E8825" s="110"/>
      <c r="F8825" s="110"/>
      <c r="G8825" s="111">
        <v>6060102635</v>
      </c>
      <c r="H8825" s="112" t="s">
        <v>2331</v>
      </c>
      <c r="I8825" s="19">
        <v>1</v>
      </c>
    </row>
    <row r="8826" spans="1:9" x14ac:dyDescent="0.25">
      <c r="A8826" s="20" t="s">
        <v>2396</v>
      </c>
      <c r="B8826" s="28" t="s">
        <v>824</v>
      </c>
      <c r="C8826" s="20" t="s">
        <v>85</v>
      </c>
      <c r="D8826" s="110" t="s">
        <v>2425</v>
      </c>
      <c r="E8826" s="110"/>
      <c r="F8826" s="110"/>
      <c r="G8826" s="111">
        <v>6060102636</v>
      </c>
      <c r="H8826" s="112" t="s">
        <v>2331</v>
      </c>
      <c r="I8826" s="19">
        <v>1</v>
      </c>
    </row>
    <row r="8827" spans="1:9" x14ac:dyDescent="0.25">
      <c r="A8827" s="20" t="s">
        <v>2396</v>
      </c>
      <c r="B8827" s="28" t="s">
        <v>824</v>
      </c>
      <c r="C8827" s="20" t="s">
        <v>85</v>
      </c>
      <c r="D8827" s="110" t="s">
        <v>2426</v>
      </c>
      <c r="E8827" s="110"/>
      <c r="F8827" s="110"/>
      <c r="G8827" s="111">
        <v>6060100349</v>
      </c>
      <c r="H8827" s="112" t="s">
        <v>2331</v>
      </c>
      <c r="I8827" s="19">
        <v>1</v>
      </c>
    </row>
    <row r="8828" spans="1:9" x14ac:dyDescent="0.25">
      <c r="A8828" s="20" t="s">
        <v>2396</v>
      </c>
      <c r="B8828" s="28" t="s">
        <v>824</v>
      </c>
      <c r="C8828" s="20" t="s">
        <v>85</v>
      </c>
      <c r="D8828" s="110" t="s">
        <v>2427</v>
      </c>
      <c r="E8828" s="110"/>
      <c r="F8828" s="110"/>
      <c r="G8828" s="111">
        <v>6060100423</v>
      </c>
      <c r="H8828" s="112" t="s">
        <v>2331</v>
      </c>
      <c r="I8828" s="19">
        <v>1</v>
      </c>
    </row>
    <row r="8829" spans="1:9" x14ac:dyDescent="0.25">
      <c r="A8829" s="20" t="s">
        <v>2396</v>
      </c>
      <c r="B8829" s="28" t="s">
        <v>824</v>
      </c>
      <c r="C8829" s="20" t="s">
        <v>85</v>
      </c>
      <c r="D8829" s="110" t="s">
        <v>2428</v>
      </c>
      <c r="E8829" s="110"/>
      <c r="F8829" s="110"/>
      <c r="G8829" s="111">
        <v>6060100219</v>
      </c>
      <c r="H8829" s="112" t="s">
        <v>2331</v>
      </c>
      <c r="I8829" s="19">
        <v>1</v>
      </c>
    </row>
    <row r="8830" spans="1:9" x14ac:dyDescent="0.25">
      <c r="A8830" s="20" t="s">
        <v>2396</v>
      </c>
      <c r="B8830" s="28" t="s">
        <v>824</v>
      </c>
      <c r="C8830" s="20" t="s">
        <v>85</v>
      </c>
      <c r="D8830" s="110" t="s">
        <v>2429</v>
      </c>
      <c r="E8830" s="110"/>
      <c r="F8830" s="110"/>
      <c r="G8830" s="111">
        <v>5726803233</v>
      </c>
      <c r="H8830" s="112" t="s">
        <v>2331</v>
      </c>
      <c r="I8830" s="19">
        <v>1</v>
      </c>
    </row>
    <row r="8831" spans="1:9" x14ac:dyDescent="0.25">
      <c r="A8831" s="20" t="s">
        <v>2396</v>
      </c>
      <c r="B8831" s="28" t="s">
        <v>824</v>
      </c>
      <c r="C8831" s="20" t="s">
        <v>85</v>
      </c>
      <c r="D8831" s="110" t="s">
        <v>2430</v>
      </c>
      <c r="E8831" s="110"/>
      <c r="F8831" s="110"/>
      <c r="G8831" s="111">
        <v>3222345625</v>
      </c>
      <c r="H8831" s="112" t="s">
        <v>2331</v>
      </c>
      <c r="I8831" s="19">
        <v>1</v>
      </c>
    </row>
    <row r="8832" spans="1:9" x14ac:dyDescent="0.25">
      <c r="A8832" s="20" t="s">
        <v>2396</v>
      </c>
      <c r="B8832" s="28" t="s">
        <v>824</v>
      </c>
      <c r="C8832" s="20" t="s">
        <v>85</v>
      </c>
      <c r="D8832" s="110" t="s">
        <v>2434</v>
      </c>
      <c r="E8832" s="110"/>
      <c r="F8832" s="110"/>
      <c r="G8832" s="111">
        <v>6060100350</v>
      </c>
      <c r="H8832" s="112" t="s">
        <v>2331</v>
      </c>
      <c r="I8832" s="19">
        <v>1</v>
      </c>
    </row>
    <row r="8833" spans="1:9" x14ac:dyDescent="0.25">
      <c r="A8833" s="20" t="s">
        <v>2396</v>
      </c>
      <c r="B8833" s="28" t="s">
        <v>824</v>
      </c>
      <c r="C8833" s="20" t="s">
        <v>85</v>
      </c>
      <c r="D8833" s="110" t="s">
        <v>2435</v>
      </c>
      <c r="E8833" s="110"/>
      <c r="F8833" s="110"/>
      <c r="G8833" s="111" t="s">
        <v>2444</v>
      </c>
      <c r="H8833" s="112" t="s">
        <v>2331</v>
      </c>
      <c r="I8833" s="19">
        <v>1</v>
      </c>
    </row>
    <row r="8834" spans="1:9" x14ac:dyDescent="0.25">
      <c r="A8834" s="20" t="s">
        <v>2396</v>
      </c>
      <c r="B8834" s="28" t="s">
        <v>824</v>
      </c>
      <c r="C8834" s="20" t="s">
        <v>85</v>
      </c>
      <c r="D8834" s="110" t="s">
        <v>2436</v>
      </c>
      <c r="E8834" s="110"/>
      <c r="F8834" s="110"/>
      <c r="G8834" s="111">
        <v>6060015255</v>
      </c>
      <c r="H8834" s="112" t="s">
        <v>2331</v>
      </c>
      <c r="I8834" s="19">
        <v>1</v>
      </c>
    </row>
    <row r="8835" spans="1:9" x14ac:dyDescent="0.25">
      <c r="A8835" s="20" t="s">
        <v>2396</v>
      </c>
      <c r="B8835" s="28" t="s">
        <v>824</v>
      </c>
      <c r="C8835" s="20" t="s">
        <v>85</v>
      </c>
      <c r="D8835" s="110" t="s">
        <v>2437</v>
      </c>
      <c r="E8835" s="110"/>
      <c r="F8835" s="110"/>
      <c r="G8835" s="111"/>
      <c r="H8835" s="110"/>
      <c r="I8835" s="19"/>
    </row>
    <row r="8836" spans="1:9" x14ac:dyDescent="0.25">
      <c r="A8836" s="20" t="s">
        <v>2396</v>
      </c>
      <c r="B8836" s="28" t="s">
        <v>824</v>
      </c>
      <c r="C8836" s="20" t="s">
        <v>85</v>
      </c>
      <c r="D8836" s="110" t="s">
        <v>2438</v>
      </c>
      <c r="E8836" s="110"/>
      <c r="F8836" s="110"/>
      <c r="G8836" s="111"/>
      <c r="H8836" s="110"/>
      <c r="I8836" s="19"/>
    </row>
    <row r="8837" spans="1:9" x14ac:dyDescent="0.25">
      <c r="A8837" s="20" t="s">
        <v>2396</v>
      </c>
      <c r="B8837" s="28" t="s">
        <v>824</v>
      </c>
      <c r="C8837" s="20" t="s">
        <v>85</v>
      </c>
      <c r="D8837" s="110" t="s">
        <v>2439</v>
      </c>
      <c r="E8837" s="110"/>
      <c r="F8837" s="110"/>
      <c r="G8837" s="111"/>
      <c r="H8837" s="110"/>
      <c r="I8837" s="19"/>
    </row>
    <row r="8838" spans="1:9" x14ac:dyDescent="0.25">
      <c r="A8838" s="20" t="s">
        <v>2396</v>
      </c>
      <c r="B8838" s="28" t="s">
        <v>824</v>
      </c>
      <c r="C8838" s="20" t="s">
        <v>85</v>
      </c>
      <c r="D8838" s="110" t="s">
        <v>2440</v>
      </c>
      <c r="E8838" s="110"/>
      <c r="F8838" s="110"/>
      <c r="G8838" s="111"/>
      <c r="H8838" s="110"/>
      <c r="I8838" s="19"/>
    </row>
    <row r="8839" spans="1:9" x14ac:dyDescent="0.25">
      <c r="A8839" s="20" t="s">
        <v>2396</v>
      </c>
      <c r="B8839" s="28" t="s">
        <v>824</v>
      </c>
      <c r="C8839" s="20" t="s">
        <v>85</v>
      </c>
      <c r="D8839" s="110" t="s">
        <v>2441</v>
      </c>
      <c r="E8839" s="110"/>
      <c r="F8839" s="110"/>
      <c r="G8839" s="111"/>
      <c r="H8839" s="110"/>
      <c r="I8839" s="19"/>
    </row>
    <row r="8840" spans="1:9" x14ac:dyDescent="0.25">
      <c r="A8840" s="20" t="s">
        <v>2396</v>
      </c>
      <c r="B8840" s="28" t="s">
        <v>824</v>
      </c>
      <c r="C8840" s="20" t="s">
        <v>85</v>
      </c>
      <c r="D8840" s="110" t="s">
        <v>2442</v>
      </c>
      <c r="E8840" s="110"/>
      <c r="F8840" s="110"/>
      <c r="G8840" s="111"/>
      <c r="H8840" s="110"/>
      <c r="I8840" s="19"/>
    </row>
    <row r="8841" spans="1:9" x14ac:dyDescent="0.25">
      <c r="A8841" s="20" t="s">
        <v>2396</v>
      </c>
      <c r="B8841" s="28" t="s">
        <v>824</v>
      </c>
      <c r="C8841" s="20" t="s">
        <v>85</v>
      </c>
      <c r="D8841" s="110" t="s">
        <v>2443</v>
      </c>
      <c r="E8841" s="110"/>
      <c r="F8841" s="110"/>
      <c r="G8841" s="111"/>
      <c r="H8841" s="110"/>
      <c r="I8841" s="19"/>
    </row>
    <row r="8842" spans="1:9" x14ac:dyDescent="0.25">
      <c r="A8842" s="20" t="s">
        <v>2396</v>
      </c>
      <c r="B8842" s="28" t="s">
        <v>824</v>
      </c>
      <c r="C8842" s="20" t="s">
        <v>85</v>
      </c>
      <c r="D8842" s="110" t="s">
        <v>2452</v>
      </c>
      <c r="E8842" s="110"/>
      <c r="F8842" s="110"/>
      <c r="G8842" s="111">
        <v>6060016682</v>
      </c>
      <c r="H8842" s="112" t="s">
        <v>2331</v>
      </c>
      <c r="I8842" s="19">
        <v>2</v>
      </c>
    </row>
    <row r="8843" spans="1:9" x14ac:dyDescent="0.25">
      <c r="A8843" s="20" t="s">
        <v>2396</v>
      </c>
      <c r="B8843" s="28" t="s">
        <v>824</v>
      </c>
      <c r="C8843" s="20" t="s">
        <v>85</v>
      </c>
      <c r="D8843" s="110" t="s">
        <v>2453</v>
      </c>
      <c r="E8843" s="110"/>
      <c r="F8843" s="110"/>
      <c r="G8843" s="111" t="s">
        <v>2456</v>
      </c>
      <c r="H8843" s="112" t="s">
        <v>2330</v>
      </c>
      <c r="I8843" s="19">
        <v>470</v>
      </c>
    </row>
    <row r="8844" spans="1:9" x14ac:dyDescent="0.25">
      <c r="A8844" s="20" t="s">
        <v>2396</v>
      </c>
      <c r="B8844" s="28" t="s">
        <v>824</v>
      </c>
      <c r="C8844" s="20" t="s">
        <v>85</v>
      </c>
      <c r="D8844" s="110" t="s">
        <v>2454</v>
      </c>
      <c r="E8844" s="110"/>
      <c r="F8844" s="110"/>
      <c r="G8844" s="111" t="s">
        <v>1414</v>
      </c>
      <c r="H8844" s="112" t="s">
        <v>2330</v>
      </c>
      <c r="I8844" s="19">
        <v>12</v>
      </c>
    </row>
    <row r="8845" spans="1:9" x14ac:dyDescent="0.25">
      <c r="A8845" s="20" t="s">
        <v>2396</v>
      </c>
      <c r="B8845" s="28" t="s">
        <v>824</v>
      </c>
      <c r="C8845" s="20" t="s">
        <v>85</v>
      </c>
      <c r="D8845" s="110" t="s">
        <v>2455</v>
      </c>
      <c r="E8845" s="110"/>
      <c r="F8845" s="110"/>
      <c r="G8845" s="111"/>
      <c r="H8845" s="112" t="s">
        <v>2331</v>
      </c>
      <c r="I8845" s="19">
        <v>1</v>
      </c>
    </row>
    <row r="8846" spans="1:9" x14ac:dyDescent="0.25">
      <c r="A8846" s="20" t="s">
        <v>2396</v>
      </c>
      <c r="B8846" s="28" t="s">
        <v>824</v>
      </c>
      <c r="C8846" s="20" t="s">
        <v>85</v>
      </c>
      <c r="D8846" s="110" t="s">
        <v>2445</v>
      </c>
      <c r="E8846" s="110"/>
      <c r="F8846" s="110"/>
      <c r="G8846" s="111"/>
      <c r="H8846" s="110"/>
      <c r="I8846" s="19" t="s">
        <v>2450</v>
      </c>
    </row>
    <row r="8847" spans="1:9" x14ac:dyDescent="0.25">
      <c r="A8847" s="20" t="s">
        <v>2396</v>
      </c>
      <c r="B8847" s="28" t="s">
        <v>824</v>
      </c>
      <c r="C8847" s="20" t="s">
        <v>85</v>
      </c>
      <c r="D8847" s="110" t="s">
        <v>2446</v>
      </c>
      <c r="E8847" s="110"/>
      <c r="F8847" s="110"/>
      <c r="G8847" s="111" t="s">
        <v>1186</v>
      </c>
      <c r="H8847" s="112" t="s">
        <v>2330</v>
      </c>
      <c r="I8847" s="19">
        <v>63</v>
      </c>
    </row>
    <row r="8848" spans="1:9" x14ac:dyDescent="0.25">
      <c r="A8848" s="20" t="s">
        <v>2396</v>
      </c>
      <c r="B8848" s="28" t="s">
        <v>824</v>
      </c>
      <c r="C8848" s="20" t="s">
        <v>85</v>
      </c>
      <c r="D8848" s="110" t="s">
        <v>2447</v>
      </c>
      <c r="E8848" s="110"/>
      <c r="F8848" s="110"/>
      <c r="G8848" s="111">
        <v>6060011168</v>
      </c>
      <c r="H8848" s="112" t="s">
        <v>2331</v>
      </c>
      <c r="I8848" s="19">
        <v>3</v>
      </c>
    </row>
    <row r="8849" spans="1:9" x14ac:dyDescent="0.25">
      <c r="A8849" s="20" t="s">
        <v>2396</v>
      </c>
      <c r="B8849" s="28" t="s">
        <v>824</v>
      </c>
      <c r="C8849" s="20" t="s">
        <v>85</v>
      </c>
      <c r="D8849" s="110" t="s">
        <v>2448</v>
      </c>
      <c r="E8849" s="110"/>
      <c r="F8849" s="110"/>
      <c r="G8849" s="111">
        <v>1094319500</v>
      </c>
      <c r="H8849" s="112" t="s">
        <v>2331</v>
      </c>
      <c r="I8849" s="19">
        <v>1</v>
      </c>
    </row>
    <row r="8850" spans="1:9" x14ac:dyDescent="0.25">
      <c r="A8850" s="20" t="s">
        <v>2396</v>
      </c>
      <c r="B8850" s="28" t="s">
        <v>824</v>
      </c>
      <c r="C8850" s="20" t="s">
        <v>85</v>
      </c>
      <c r="D8850" s="110" t="s">
        <v>2449</v>
      </c>
      <c r="E8850" s="110"/>
      <c r="F8850" s="110"/>
      <c r="G8850" s="111"/>
      <c r="H8850" s="110"/>
      <c r="I8850" s="19" t="s">
        <v>2451</v>
      </c>
    </row>
    <row r="8851" spans="1:9" x14ac:dyDescent="0.25">
      <c r="A8851" s="20" t="s">
        <v>2396</v>
      </c>
      <c r="B8851" s="28" t="s">
        <v>824</v>
      </c>
      <c r="C8851" s="20" t="s">
        <v>85</v>
      </c>
      <c r="D8851" s="110" t="s">
        <v>2457</v>
      </c>
      <c r="E8851" s="110"/>
      <c r="F8851" s="110"/>
      <c r="G8851" s="111">
        <v>1094319500</v>
      </c>
      <c r="H8851" s="112" t="s">
        <v>2331</v>
      </c>
      <c r="I8851" s="19">
        <v>1</v>
      </c>
    </row>
    <row r="8852" spans="1:9" x14ac:dyDescent="0.25">
      <c r="A8852" s="20" t="s">
        <v>2396</v>
      </c>
      <c r="B8852" s="28" t="s">
        <v>824</v>
      </c>
      <c r="C8852" s="20" t="s">
        <v>85</v>
      </c>
      <c r="D8852" s="110" t="s">
        <v>2458</v>
      </c>
      <c r="E8852" s="110"/>
      <c r="F8852" s="110"/>
      <c r="G8852" s="111">
        <v>1012035600</v>
      </c>
      <c r="H8852" s="112" t="s">
        <v>2331</v>
      </c>
      <c r="I8852" s="19">
        <v>1</v>
      </c>
    </row>
    <row r="8853" spans="1:9" x14ac:dyDescent="0.25">
      <c r="A8853" s="20" t="s">
        <v>2396</v>
      </c>
      <c r="B8853" s="28" t="s">
        <v>824</v>
      </c>
      <c r="C8853" s="20" t="s">
        <v>85</v>
      </c>
      <c r="D8853" s="110" t="s">
        <v>2459</v>
      </c>
      <c r="E8853" s="110"/>
      <c r="F8853" s="110"/>
      <c r="G8853" s="111" t="s">
        <v>2461</v>
      </c>
      <c r="H8853" s="112" t="s">
        <v>2331</v>
      </c>
      <c r="I8853" s="19">
        <v>68</v>
      </c>
    </row>
    <row r="8854" spans="1:9" x14ac:dyDescent="0.25">
      <c r="A8854" s="20" t="s">
        <v>2396</v>
      </c>
      <c r="B8854" s="28" t="s">
        <v>824</v>
      </c>
      <c r="C8854" s="20" t="s">
        <v>85</v>
      </c>
      <c r="D8854" s="110" t="s">
        <v>2460</v>
      </c>
      <c r="E8854" s="110"/>
      <c r="F8854" s="110"/>
      <c r="G8854" s="111">
        <v>5726809845</v>
      </c>
      <c r="H8854" s="112" t="s">
        <v>2331</v>
      </c>
      <c r="I8854" s="19">
        <v>1</v>
      </c>
    </row>
    <row r="8855" spans="1:9" x14ac:dyDescent="0.25">
      <c r="A8855" s="20" t="s">
        <v>2396</v>
      </c>
      <c r="B8855" s="28" t="s">
        <v>824</v>
      </c>
      <c r="C8855" s="20" t="s">
        <v>22</v>
      </c>
      <c r="D8855" s="110" t="s">
        <v>2332</v>
      </c>
      <c r="E8855" s="110"/>
      <c r="F8855" s="110"/>
      <c r="G8855" s="111"/>
      <c r="H8855" s="110"/>
      <c r="I8855" s="19"/>
    </row>
    <row r="8856" spans="1:9" x14ac:dyDescent="0.25">
      <c r="A8856" s="20" t="s">
        <v>2396</v>
      </c>
      <c r="B8856" s="28" t="s">
        <v>824</v>
      </c>
      <c r="C8856" s="20" t="s">
        <v>22</v>
      </c>
      <c r="D8856" s="110" t="s">
        <v>2333</v>
      </c>
      <c r="E8856" s="110"/>
      <c r="F8856" s="110"/>
      <c r="G8856" s="111"/>
      <c r="H8856" s="110"/>
      <c r="I8856" s="19"/>
    </row>
    <row r="8857" spans="1:9" x14ac:dyDescent="0.25">
      <c r="A8857" s="20" t="s">
        <v>2396</v>
      </c>
      <c r="B8857" s="28" t="s">
        <v>824</v>
      </c>
      <c r="C8857" s="20" t="s">
        <v>22</v>
      </c>
      <c r="D8857" s="110" t="s">
        <v>2334</v>
      </c>
      <c r="E8857" s="110"/>
      <c r="F8857" s="110"/>
      <c r="G8857" s="111"/>
      <c r="H8857" s="110"/>
      <c r="I8857" s="19"/>
    </row>
    <row r="8858" spans="1:9" x14ac:dyDescent="0.25">
      <c r="A8858" s="20" t="s">
        <v>2396</v>
      </c>
      <c r="B8858" s="28" t="s">
        <v>824</v>
      </c>
      <c r="C8858" s="20" t="s">
        <v>22</v>
      </c>
      <c r="D8858" s="110" t="s">
        <v>2335</v>
      </c>
      <c r="E8858" s="110"/>
      <c r="F8858" s="110"/>
      <c r="G8858" s="111" t="s">
        <v>1865</v>
      </c>
      <c r="H8858" s="112" t="s">
        <v>2330</v>
      </c>
      <c r="I8858" s="19">
        <v>760</v>
      </c>
    </row>
    <row r="8859" spans="1:9" x14ac:dyDescent="0.25">
      <c r="A8859" s="20" t="s">
        <v>2396</v>
      </c>
      <c r="B8859" s="28" t="s">
        <v>824</v>
      </c>
      <c r="C8859" s="20" t="s">
        <v>22</v>
      </c>
      <c r="D8859" s="110" t="s">
        <v>2418</v>
      </c>
      <c r="E8859" s="110"/>
      <c r="F8859" s="110"/>
      <c r="G8859" s="111"/>
      <c r="H8859" s="110"/>
      <c r="I8859" s="19"/>
    </row>
    <row r="8860" spans="1:9" x14ac:dyDescent="0.25">
      <c r="A8860" s="20" t="s">
        <v>2396</v>
      </c>
      <c r="B8860" s="28" t="s">
        <v>824</v>
      </c>
      <c r="C8860" s="20" t="s">
        <v>22</v>
      </c>
      <c r="D8860" s="110" t="s">
        <v>2339</v>
      </c>
      <c r="E8860" s="110"/>
      <c r="F8860" s="110"/>
      <c r="G8860" s="111"/>
      <c r="H8860" s="110"/>
      <c r="I8860" s="19"/>
    </row>
    <row r="8861" spans="1:9" x14ac:dyDescent="0.25">
      <c r="A8861" s="20" t="s">
        <v>2396</v>
      </c>
      <c r="B8861" s="28" t="s">
        <v>824</v>
      </c>
      <c r="C8861" s="20" t="s">
        <v>22</v>
      </c>
      <c r="D8861" s="110" t="s">
        <v>2340</v>
      </c>
      <c r="E8861" s="110"/>
      <c r="F8861" s="110"/>
      <c r="G8861" s="111" t="s">
        <v>1876</v>
      </c>
      <c r="H8861" s="110"/>
      <c r="I8861" s="19" t="s">
        <v>2404</v>
      </c>
    </row>
    <row r="8862" spans="1:9" x14ac:dyDescent="0.25">
      <c r="A8862" s="20" t="s">
        <v>2396</v>
      </c>
      <c r="B8862" s="28" t="s">
        <v>824</v>
      </c>
      <c r="C8862" s="20" t="s">
        <v>22</v>
      </c>
      <c r="D8862" s="110" t="s">
        <v>2341</v>
      </c>
      <c r="E8862" s="110"/>
      <c r="F8862" s="110"/>
      <c r="G8862" s="111" t="s">
        <v>1876</v>
      </c>
      <c r="H8862" s="110"/>
      <c r="I8862" s="19" t="s">
        <v>2431</v>
      </c>
    </row>
    <row r="8863" spans="1:9" x14ac:dyDescent="0.25">
      <c r="A8863" s="20" t="s">
        <v>2396</v>
      </c>
      <c r="B8863" s="28" t="s">
        <v>824</v>
      </c>
      <c r="C8863" s="20" t="s">
        <v>22</v>
      </c>
      <c r="D8863" s="110" t="s">
        <v>2342</v>
      </c>
      <c r="E8863" s="110"/>
      <c r="F8863" s="110"/>
      <c r="G8863" s="111" t="s">
        <v>1876</v>
      </c>
      <c r="H8863" s="110"/>
      <c r="I8863" s="19" t="s">
        <v>1787</v>
      </c>
    </row>
    <row r="8864" spans="1:9" x14ac:dyDescent="0.25">
      <c r="A8864" s="20" t="s">
        <v>2396</v>
      </c>
      <c r="B8864" s="28" t="s">
        <v>824</v>
      </c>
      <c r="C8864" s="20" t="s">
        <v>22</v>
      </c>
      <c r="D8864" s="110" t="s">
        <v>2343</v>
      </c>
      <c r="E8864" s="110"/>
      <c r="F8864" s="110"/>
      <c r="G8864" s="111" t="s">
        <v>1876</v>
      </c>
      <c r="H8864" s="110"/>
      <c r="I8864" s="19" t="s">
        <v>1785</v>
      </c>
    </row>
    <row r="8865" spans="1:9" x14ac:dyDescent="0.25">
      <c r="A8865" s="20" t="s">
        <v>2396</v>
      </c>
      <c r="B8865" s="28" t="s">
        <v>824</v>
      </c>
      <c r="C8865" s="20" t="s">
        <v>22</v>
      </c>
      <c r="D8865" s="110" t="s">
        <v>2344</v>
      </c>
      <c r="E8865" s="110"/>
      <c r="F8865" s="110"/>
      <c r="G8865" s="111" t="s">
        <v>1876</v>
      </c>
      <c r="H8865" s="110"/>
      <c r="I8865" s="19"/>
    </row>
    <row r="8866" spans="1:9" x14ac:dyDescent="0.25">
      <c r="A8866" s="20" t="s">
        <v>2396</v>
      </c>
      <c r="B8866" s="28" t="s">
        <v>824</v>
      </c>
      <c r="C8866" s="20" t="s">
        <v>22</v>
      </c>
      <c r="D8866" s="110" t="s">
        <v>2345</v>
      </c>
      <c r="E8866" s="110"/>
      <c r="F8866" s="110"/>
      <c r="G8866" s="111" t="s">
        <v>1902</v>
      </c>
      <c r="H8866" s="110"/>
      <c r="I8866" s="19"/>
    </row>
    <row r="8867" spans="1:9" x14ac:dyDescent="0.25">
      <c r="A8867" s="20" t="s">
        <v>2396</v>
      </c>
      <c r="B8867" s="28" t="s">
        <v>824</v>
      </c>
      <c r="C8867" s="20" t="s">
        <v>22</v>
      </c>
      <c r="D8867" s="110" t="s">
        <v>2346</v>
      </c>
      <c r="E8867" s="110"/>
      <c r="F8867" s="110"/>
      <c r="G8867" s="111"/>
      <c r="H8867" s="110"/>
      <c r="I8867" s="19" t="s">
        <v>2408</v>
      </c>
    </row>
    <row r="8868" spans="1:9" x14ac:dyDescent="0.25">
      <c r="A8868" s="20" t="s">
        <v>2396</v>
      </c>
      <c r="B8868" s="28" t="s">
        <v>824</v>
      </c>
      <c r="C8868" s="20" t="s">
        <v>22</v>
      </c>
      <c r="D8868" s="110" t="s">
        <v>2347</v>
      </c>
      <c r="E8868" s="110"/>
      <c r="F8868" s="110"/>
      <c r="G8868" s="111"/>
      <c r="H8868" s="110"/>
      <c r="I8868" s="19" t="s">
        <v>2409</v>
      </c>
    </row>
    <row r="8869" spans="1:9" x14ac:dyDescent="0.25">
      <c r="A8869" s="20" t="s">
        <v>2396</v>
      </c>
      <c r="B8869" s="28" t="s">
        <v>824</v>
      </c>
      <c r="C8869" s="20" t="s">
        <v>22</v>
      </c>
      <c r="D8869" s="110" t="s">
        <v>2348</v>
      </c>
      <c r="E8869" s="110"/>
      <c r="F8869" s="110"/>
      <c r="G8869" s="111"/>
      <c r="H8869" s="110"/>
      <c r="I8869" s="19" t="s">
        <v>2410</v>
      </c>
    </row>
    <row r="8870" spans="1:9" x14ac:dyDescent="0.25">
      <c r="A8870" s="20" t="s">
        <v>2396</v>
      </c>
      <c r="B8870" s="28" t="s">
        <v>824</v>
      </c>
      <c r="C8870" s="20" t="s">
        <v>22</v>
      </c>
      <c r="D8870" s="110" t="s">
        <v>2349</v>
      </c>
      <c r="E8870" s="110"/>
      <c r="F8870" s="110"/>
      <c r="G8870" s="111"/>
      <c r="H8870" s="110"/>
      <c r="I8870" s="19" t="s">
        <v>2411</v>
      </c>
    </row>
    <row r="8871" spans="1:9" x14ac:dyDescent="0.25">
      <c r="A8871" s="20" t="s">
        <v>2396</v>
      </c>
      <c r="B8871" s="28" t="s">
        <v>824</v>
      </c>
      <c r="C8871" s="20" t="s">
        <v>22</v>
      </c>
      <c r="D8871" s="110" t="s">
        <v>2350</v>
      </c>
      <c r="E8871" s="110"/>
      <c r="F8871" s="110"/>
      <c r="G8871" s="111"/>
      <c r="H8871" s="110"/>
      <c r="I8871" s="19" t="s">
        <v>2412</v>
      </c>
    </row>
    <row r="8872" spans="1:9" x14ac:dyDescent="0.25">
      <c r="A8872" s="20" t="s">
        <v>2396</v>
      </c>
      <c r="B8872" s="28" t="s">
        <v>824</v>
      </c>
      <c r="C8872" s="20" t="s">
        <v>22</v>
      </c>
      <c r="D8872" s="110" t="s">
        <v>2351</v>
      </c>
      <c r="E8872" s="110"/>
      <c r="F8872" s="110"/>
      <c r="G8872" s="111"/>
      <c r="H8872" s="110"/>
      <c r="I8872" s="19"/>
    </row>
    <row r="8873" spans="1:9" x14ac:dyDescent="0.25">
      <c r="A8873" s="20" t="s">
        <v>2396</v>
      </c>
      <c r="B8873" s="28" t="s">
        <v>824</v>
      </c>
      <c r="C8873" s="20" t="s">
        <v>22</v>
      </c>
      <c r="D8873" s="110" t="s">
        <v>2352</v>
      </c>
      <c r="E8873" s="110"/>
      <c r="F8873" s="110"/>
      <c r="G8873" s="111"/>
      <c r="H8873" s="110"/>
      <c r="I8873" s="19"/>
    </row>
    <row r="8874" spans="1:9" x14ac:dyDescent="0.25">
      <c r="A8874" s="20" t="s">
        <v>2396</v>
      </c>
      <c r="B8874" s="28" t="s">
        <v>824</v>
      </c>
      <c r="C8874" s="20" t="s">
        <v>22</v>
      </c>
      <c r="D8874" s="110" t="s">
        <v>2353</v>
      </c>
      <c r="E8874" s="110"/>
      <c r="F8874" s="110"/>
      <c r="G8874" s="111"/>
      <c r="H8874" s="110"/>
      <c r="I8874" s="19"/>
    </row>
    <row r="8875" spans="1:9" x14ac:dyDescent="0.25">
      <c r="A8875" s="20" t="s">
        <v>2396</v>
      </c>
      <c r="B8875" s="28" t="s">
        <v>824</v>
      </c>
      <c r="C8875" s="20" t="s">
        <v>22</v>
      </c>
      <c r="D8875" s="110" t="s">
        <v>2354</v>
      </c>
      <c r="E8875" s="110"/>
      <c r="F8875" s="110"/>
      <c r="G8875" s="111"/>
      <c r="H8875" s="110"/>
      <c r="I8875" s="19"/>
    </row>
    <row r="8876" spans="1:9" x14ac:dyDescent="0.25">
      <c r="A8876" s="20" t="s">
        <v>2396</v>
      </c>
      <c r="B8876" s="28" t="s">
        <v>824</v>
      </c>
      <c r="C8876" s="20" t="s">
        <v>22</v>
      </c>
      <c r="D8876" s="110" t="s">
        <v>2357</v>
      </c>
      <c r="E8876" s="110"/>
      <c r="F8876" s="110"/>
      <c r="G8876" s="111" t="s">
        <v>2399</v>
      </c>
      <c r="H8876" s="110"/>
      <c r="I8876" s="19" t="s">
        <v>2432</v>
      </c>
    </row>
    <row r="8877" spans="1:9" x14ac:dyDescent="0.25">
      <c r="A8877" s="20" t="s">
        <v>2396</v>
      </c>
      <c r="B8877" s="28" t="s">
        <v>824</v>
      </c>
      <c r="C8877" s="20" t="s">
        <v>22</v>
      </c>
      <c r="D8877" s="110" t="s">
        <v>2359</v>
      </c>
      <c r="E8877" s="110"/>
      <c r="F8877" s="110"/>
      <c r="G8877" s="111"/>
      <c r="H8877" s="110"/>
      <c r="I8877" s="19"/>
    </row>
    <row r="8878" spans="1:9" x14ac:dyDescent="0.25">
      <c r="A8878" s="20" t="s">
        <v>2396</v>
      </c>
      <c r="B8878" s="28" t="s">
        <v>824</v>
      </c>
      <c r="C8878" s="20" t="s">
        <v>22</v>
      </c>
      <c r="D8878" s="110" t="s">
        <v>2360</v>
      </c>
      <c r="E8878" s="110"/>
      <c r="F8878" s="110"/>
      <c r="G8878" s="111"/>
      <c r="H8878" s="110"/>
      <c r="I8878" s="19"/>
    </row>
    <row r="8879" spans="1:9" x14ac:dyDescent="0.25">
      <c r="A8879" s="20" t="s">
        <v>2396</v>
      </c>
      <c r="B8879" s="28" t="s">
        <v>824</v>
      </c>
      <c r="C8879" s="20" t="s">
        <v>22</v>
      </c>
      <c r="D8879" s="110" t="s">
        <v>2361</v>
      </c>
      <c r="E8879" s="110"/>
      <c r="F8879" s="110"/>
      <c r="G8879" s="111"/>
      <c r="H8879" s="110"/>
      <c r="I8879" s="19"/>
    </row>
    <row r="8880" spans="1:9" x14ac:dyDescent="0.25">
      <c r="A8880" s="20" t="s">
        <v>2396</v>
      </c>
      <c r="B8880" s="28" t="s">
        <v>824</v>
      </c>
      <c r="C8880" s="20" t="s">
        <v>22</v>
      </c>
      <c r="D8880" s="110" t="s">
        <v>2362</v>
      </c>
      <c r="E8880" s="110"/>
      <c r="F8880" s="110"/>
      <c r="G8880" s="111"/>
      <c r="H8880" s="110"/>
      <c r="I8880" s="19" t="s">
        <v>2416</v>
      </c>
    </row>
    <row r="8881" spans="1:9" x14ac:dyDescent="0.25">
      <c r="A8881" s="20" t="s">
        <v>2396</v>
      </c>
      <c r="B8881" s="28" t="s">
        <v>824</v>
      </c>
      <c r="C8881" s="20" t="s">
        <v>22</v>
      </c>
      <c r="D8881" s="110" t="s">
        <v>2363</v>
      </c>
      <c r="E8881" s="110"/>
      <c r="F8881" s="110"/>
      <c r="G8881" s="111" t="s">
        <v>2401</v>
      </c>
      <c r="H8881" s="110"/>
      <c r="I8881" s="19"/>
    </row>
    <row r="8882" spans="1:9" x14ac:dyDescent="0.25">
      <c r="A8882" s="20" t="s">
        <v>2396</v>
      </c>
      <c r="B8882" s="28" t="s">
        <v>824</v>
      </c>
      <c r="C8882" s="20" t="s">
        <v>22</v>
      </c>
      <c r="D8882" s="110" t="s">
        <v>2364</v>
      </c>
      <c r="E8882" s="110"/>
      <c r="F8882" s="110"/>
      <c r="G8882" s="111" t="s">
        <v>2402</v>
      </c>
      <c r="H8882" s="110"/>
      <c r="I8882" s="19"/>
    </row>
    <row r="8883" spans="1:9" x14ac:dyDescent="0.25">
      <c r="A8883" s="20" t="s">
        <v>2396</v>
      </c>
      <c r="B8883" s="28" t="s">
        <v>824</v>
      </c>
      <c r="C8883" s="20" t="s">
        <v>22</v>
      </c>
      <c r="D8883" s="110" t="s">
        <v>2366</v>
      </c>
      <c r="E8883" s="110"/>
      <c r="F8883" s="110"/>
      <c r="G8883" s="111"/>
      <c r="H8883" s="110"/>
      <c r="I8883" s="19"/>
    </row>
    <row r="8884" spans="1:9" x14ac:dyDescent="0.25">
      <c r="A8884" s="20" t="s">
        <v>2396</v>
      </c>
      <c r="B8884" s="28" t="s">
        <v>824</v>
      </c>
      <c r="C8884" s="20" t="s">
        <v>22</v>
      </c>
      <c r="D8884" s="110" t="s">
        <v>2367</v>
      </c>
      <c r="E8884" s="110"/>
      <c r="F8884" s="110"/>
      <c r="G8884" s="111"/>
      <c r="H8884" s="110"/>
      <c r="I8884" s="19"/>
    </row>
    <row r="8885" spans="1:9" x14ac:dyDescent="0.25">
      <c r="A8885" s="20" t="s">
        <v>2396</v>
      </c>
      <c r="B8885" s="28" t="s">
        <v>824</v>
      </c>
      <c r="C8885" s="20" t="s">
        <v>22</v>
      </c>
      <c r="D8885" s="110" t="s">
        <v>2368</v>
      </c>
      <c r="E8885" s="110"/>
      <c r="F8885" s="110"/>
      <c r="G8885" s="111"/>
      <c r="H8885" s="110"/>
      <c r="I8885" s="19"/>
    </row>
    <row r="8886" spans="1:9" x14ac:dyDescent="0.25">
      <c r="A8886" s="20" t="s">
        <v>2396</v>
      </c>
      <c r="B8886" s="28" t="s">
        <v>824</v>
      </c>
      <c r="C8886" s="20" t="s">
        <v>22</v>
      </c>
      <c r="D8886" s="110" t="s">
        <v>2369</v>
      </c>
      <c r="E8886" s="110"/>
      <c r="F8886" s="110"/>
      <c r="G8886" s="111"/>
      <c r="H8886" s="110"/>
      <c r="I8886" s="19"/>
    </row>
    <row r="8887" spans="1:9" x14ac:dyDescent="0.25">
      <c r="A8887" s="20" t="s">
        <v>2396</v>
      </c>
      <c r="B8887" s="28" t="s">
        <v>824</v>
      </c>
      <c r="C8887" s="20" t="s">
        <v>22</v>
      </c>
      <c r="D8887" s="110" t="s">
        <v>2370</v>
      </c>
      <c r="E8887" s="110"/>
      <c r="F8887" s="110"/>
      <c r="G8887" s="111"/>
      <c r="H8887" s="110"/>
      <c r="I8887" s="19"/>
    </row>
    <row r="8888" spans="1:9" x14ac:dyDescent="0.25">
      <c r="A8888" s="20" t="s">
        <v>2396</v>
      </c>
      <c r="B8888" s="28" t="s">
        <v>824</v>
      </c>
      <c r="C8888" s="20" t="s">
        <v>22</v>
      </c>
      <c r="D8888" s="110" t="s">
        <v>2371</v>
      </c>
      <c r="E8888" s="110"/>
      <c r="F8888" s="110"/>
      <c r="G8888" s="111"/>
      <c r="H8888" s="110"/>
      <c r="I8888" s="19"/>
    </row>
    <row r="8889" spans="1:9" x14ac:dyDescent="0.25">
      <c r="A8889" s="20" t="s">
        <v>2396</v>
      </c>
      <c r="B8889" s="28" t="s">
        <v>824</v>
      </c>
      <c r="C8889" s="20" t="s">
        <v>22</v>
      </c>
      <c r="D8889" s="110" t="s">
        <v>2372</v>
      </c>
      <c r="E8889" s="110"/>
      <c r="F8889" s="110"/>
      <c r="G8889" s="111"/>
      <c r="H8889" s="110"/>
      <c r="I8889" s="19"/>
    </row>
    <row r="8890" spans="1:9" x14ac:dyDescent="0.25">
      <c r="A8890" s="20" t="s">
        <v>2396</v>
      </c>
      <c r="B8890" s="28" t="s">
        <v>824</v>
      </c>
      <c r="C8890" s="20" t="s">
        <v>22</v>
      </c>
      <c r="D8890" s="110" t="s">
        <v>2373</v>
      </c>
      <c r="E8890" s="110"/>
      <c r="F8890" s="110"/>
      <c r="G8890" s="111"/>
      <c r="H8890" s="110"/>
      <c r="I8890" s="19"/>
    </row>
    <row r="8891" spans="1:9" x14ac:dyDescent="0.25">
      <c r="A8891" s="20" t="s">
        <v>2396</v>
      </c>
      <c r="B8891" s="28" t="s">
        <v>824</v>
      </c>
      <c r="C8891" s="20" t="s">
        <v>22</v>
      </c>
      <c r="D8891" s="110" t="s">
        <v>2374</v>
      </c>
      <c r="E8891" s="110"/>
      <c r="F8891" s="110"/>
      <c r="G8891" s="111"/>
      <c r="H8891" s="110"/>
      <c r="I8891" s="19"/>
    </row>
    <row r="8892" spans="1:9" x14ac:dyDescent="0.25">
      <c r="A8892" s="20" t="s">
        <v>2396</v>
      </c>
      <c r="B8892" s="28" t="s">
        <v>824</v>
      </c>
      <c r="C8892" s="20" t="s">
        <v>22</v>
      </c>
      <c r="D8892" s="110" t="s">
        <v>2375</v>
      </c>
      <c r="E8892" s="110"/>
      <c r="F8892" s="110"/>
      <c r="G8892" s="111"/>
      <c r="H8892" s="110"/>
      <c r="I8892" s="19"/>
    </row>
    <row r="8893" spans="1:9" x14ac:dyDescent="0.25">
      <c r="A8893" s="20" t="s">
        <v>2396</v>
      </c>
      <c r="B8893" s="28" t="s">
        <v>824</v>
      </c>
      <c r="C8893" s="20" t="s">
        <v>22</v>
      </c>
      <c r="D8893" s="110" t="s">
        <v>2376</v>
      </c>
      <c r="E8893" s="110"/>
      <c r="F8893" s="110"/>
      <c r="G8893" s="111"/>
      <c r="H8893" s="110"/>
      <c r="I8893" s="19"/>
    </row>
    <row r="8894" spans="1:9" x14ac:dyDescent="0.25">
      <c r="A8894" s="20" t="s">
        <v>2396</v>
      </c>
      <c r="B8894" s="28" t="s">
        <v>824</v>
      </c>
      <c r="C8894" s="20" t="s">
        <v>22</v>
      </c>
      <c r="D8894" s="110" t="s">
        <v>2377</v>
      </c>
      <c r="E8894" s="110"/>
      <c r="F8894" s="110"/>
      <c r="G8894" s="111"/>
      <c r="H8894" s="110"/>
      <c r="I8894" s="19" t="s">
        <v>2417</v>
      </c>
    </row>
    <row r="8895" spans="1:9" x14ac:dyDescent="0.25">
      <c r="A8895" s="20" t="s">
        <v>2396</v>
      </c>
      <c r="B8895" s="28" t="s">
        <v>824</v>
      </c>
      <c r="C8895" s="20" t="s">
        <v>22</v>
      </c>
      <c r="D8895" s="110" t="s">
        <v>2380</v>
      </c>
      <c r="E8895" s="110"/>
      <c r="F8895" s="110"/>
      <c r="G8895" s="111"/>
      <c r="H8895" s="110"/>
      <c r="I8895" s="19"/>
    </row>
    <row r="8896" spans="1:9" x14ac:dyDescent="0.25">
      <c r="A8896" s="20" t="s">
        <v>2396</v>
      </c>
      <c r="B8896" s="28" t="s">
        <v>824</v>
      </c>
      <c r="C8896" s="20" t="s">
        <v>22</v>
      </c>
      <c r="D8896" s="110" t="s">
        <v>2381</v>
      </c>
      <c r="E8896" s="110"/>
      <c r="F8896" s="110"/>
      <c r="G8896" s="111"/>
      <c r="H8896" s="110"/>
      <c r="I8896" s="19"/>
    </row>
    <row r="8897" spans="1:9" x14ac:dyDescent="0.25">
      <c r="A8897" s="20" t="s">
        <v>2396</v>
      </c>
      <c r="B8897" s="28" t="s">
        <v>824</v>
      </c>
      <c r="C8897" s="20" t="s">
        <v>22</v>
      </c>
      <c r="D8897" s="110" t="s">
        <v>2382</v>
      </c>
      <c r="E8897" s="110"/>
      <c r="F8897" s="110"/>
      <c r="G8897" s="111"/>
      <c r="H8897" s="110"/>
      <c r="I8897" s="19"/>
    </row>
    <row r="8898" spans="1:9" x14ac:dyDescent="0.25">
      <c r="A8898" s="20" t="s">
        <v>2396</v>
      </c>
      <c r="B8898" s="28" t="s">
        <v>824</v>
      </c>
      <c r="C8898" s="20" t="s">
        <v>22</v>
      </c>
      <c r="D8898" s="110" t="s">
        <v>2383</v>
      </c>
      <c r="E8898" s="110"/>
      <c r="F8898" s="110"/>
      <c r="G8898" s="111"/>
      <c r="H8898" s="110"/>
      <c r="I8898" s="19"/>
    </row>
    <row r="8899" spans="1:9" x14ac:dyDescent="0.25">
      <c r="A8899" s="20" t="s">
        <v>2396</v>
      </c>
      <c r="B8899" s="28" t="s">
        <v>824</v>
      </c>
      <c r="C8899" s="20" t="s">
        <v>22</v>
      </c>
      <c r="D8899" s="110" t="s">
        <v>2384</v>
      </c>
      <c r="E8899" s="110"/>
      <c r="F8899" s="110"/>
      <c r="G8899" s="111"/>
      <c r="H8899" s="110"/>
      <c r="I8899" s="19"/>
    </row>
    <row r="8900" spans="1:9" x14ac:dyDescent="0.25">
      <c r="A8900" s="20" t="s">
        <v>2396</v>
      </c>
      <c r="B8900" s="28" t="s">
        <v>824</v>
      </c>
      <c r="C8900" s="20" t="s">
        <v>22</v>
      </c>
      <c r="D8900" s="110" t="s">
        <v>2385</v>
      </c>
      <c r="E8900" s="110"/>
      <c r="F8900" s="110"/>
      <c r="G8900" s="111"/>
      <c r="H8900" s="110"/>
      <c r="I8900" s="19"/>
    </row>
    <row r="8901" spans="1:9" x14ac:dyDescent="0.25">
      <c r="A8901" s="20" t="s">
        <v>2396</v>
      </c>
      <c r="B8901" s="28" t="s">
        <v>824</v>
      </c>
      <c r="C8901" s="20" t="s">
        <v>22</v>
      </c>
      <c r="D8901" s="110" t="s">
        <v>2386</v>
      </c>
      <c r="E8901" s="110"/>
      <c r="F8901" s="110"/>
      <c r="G8901" s="111"/>
      <c r="H8901" s="110"/>
      <c r="I8901" s="19"/>
    </row>
    <row r="8902" spans="1:9" x14ac:dyDescent="0.25">
      <c r="A8902" s="20" t="s">
        <v>2396</v>
      </c>
      <c r="B8902" s="28" t="s">
        <v>824</v>
      </c>
      <c r="C8902" s="20" t="s">
        <v>22</v>
      </c>
      <c r="D8902" s="110" t="s">
        <v>2388</v>
      </c>
      <c r="E8902" s="110"/>
      <c r="F8902" s="110"/>
      <c r="G8902" s="111"/>
      <c r="H8902" s="110"/>
      <c r="I8902" s="19"/>
    </row>
    <row r="8903" spans="1:9" x14ac:dyDescent="0.25">
      <c r="A8903" s="20" t="s">
        <v>2396</v>
      </c>
      <c r="B8903" s="28" t="s">
        <v>824</v>
      </c>
      <c r="C8903" s="20" t="s">
        <v>22</v>
      </c>
      <c r="D8903" s="110" t="s">
        <v>2389</v>
      </c>
      <c r="E8903" s="110"/>
      <c r="F8903" s="110"/>
      <c r="G8903" s="111"/>
      <c r="H8903" s="110"/>
      <c r="I8903" s="19"/>
    </row>
    <row r="8904" spans="1:9" x14ac:dyDescent="0.25">
      <c r="A8904" s="20" t="s">
        <v>2396</v>
      </c>
      <c r="B8904" s="28" t="s">
        <v>824</v>
      </c>
      <c r="C8904" s="20" t="s">
        <v>22</v>
      </c>
      <c r="D8904" s="110" t="s">
        <v>2390</v>
      </c>
      <c r="E8904" s="110"/>
      <c r="F8904" s="110"/>
      <c r="G8904" s="111" t="s">
        <v>1876</v>
      </c>
      <c r="H8904" s="110"/>
      <c r="I8904" s="19" t="s">
        <v>2406</v>
      </c>
    </row>
    <row r="8905" spans="1:9" x14ac:dyDescent="0.25">
      <c r="A8905" s="20" t="s">
        <v>2396</v>
      </c>
      <c r="B8905" s="28" t="s">
        <v>824</v>
      </c>
      <c r="C8905" s="20" t="s">
        <v>22</v>
      </c>
      <c r="D8905" s="110" t="s">
        <v>2391</v>
      </c>
      <c r="E8905" s="110"/>
      <c r="F8905" s="110"/>
      <c r="G8905" s="111" t="s">
        <v>1876</v>
      </c>
      <c r="H8905" s="110"/>
      <c r="I8905" s="19" t="s">
        <v>1870</v>
      </c>
    </row>
    <row r="8906" spans="1:9" x14ac:dyDescent="0.25">
      <c r="A8906" s="20" t="s">
        <v>2396</v>
      </c>
      <c r="B8906" s="28" t="s">
        <v>824</v>
      </c>
      <c r="C8906" s="20" t="s">
        <v>22</v>
      </c>
      <c r="D8906" s="110" t="s">
        <v>2392</v>
      </c>
      <c r="E8906" s="110"/>
      <c r="F8906" s="110"/>
      <c r="G8906" s="111"/>
      <c r="H8906" s="110"/>
      <c r="I8906" s="19"/>
    </row>
    <row r="8907" spans="1:9" x14ac:dyDescent="0.25">
      <c r="A8907" s="20" t="s">
        <v>2396</v>
      </c>
      <c r="B8907" s="28" t="s">
        <v>824</v>
      </c>
      <c r="C8907" s="20" t="s">
        <v>22</v>
      </c>
      <c r="D8907" s="110" t="s">
        <v>2419</v>
      </c>
      <c r="E8907" s="110"/>
      <c r="F8907" s="110"/>
      <c r="G8907" s="111"/>
      <c r="H8907" s="110"/>
      <c r="I8907" s="19"/>
    </row>
    <row r="8908" spans="1:9" x14ac:dyDescent="0.25">
      <c r="A8908" s="20" t="s">
        <v>2396</v>
      </c>
      <c r="B8908" s="28" t="s">
        <v>824</v>
      </c>
      <c r="C8908" s="20" t="s">
        <v>22</v>
      </c>
      <c r="D8908" s="110" t="s">
        <v>2420</v>
      </c>
      <c r="E8908" s="110"/>
      <c r="F8908" s="110"/>
      <c r="G8908" s="111"/>
      <c r="H8908" s="110"/>
      <c r="I8908" s="19"/>
    </row>
    <row r="8909" spans="1:9" x14ac:dyDescent="0.25">
      <c r="A8909" s="20" t="s">
        <v>2396</v>
      </c>
      <c r="B8909" s="28" t="s">
        <v>824</v>
      </c>
      <c r="C8909" s="20" t="s">
        <v>22</v>
      </c>
      <c r="D8909" s="110" t="s">
        <v>2395</v>
      </c>
      <c r="E8909" s="110"/>
      <c r="F8909" s="110"/>
      <c r="G8909" s="111"/>
      <c r="H8909" s="110"/>
      <c r="I8909" s="19"/>
    </row>
    <row r="8910" spans="1:9" x14ac:dyDescent="0.25">
      <c r="A8910" s="20" t="s">
        <v>2396</v>
      </c>
      <c r="B8910" s="28" t="s">
        <v>824</v>
      </c>
      <c r="C8910" s="20" t="s">
        <v>22</v>
      </c>
      <c r="D8910" s="110" t="s">
        <v>2421</v>
      </c>
      <c r="E8910" s="110"/>
      <c r="F8910" s="110"/>
      <c r="G8910" s="111"/>
      <c r="H8910" s="110"/>
      <c r="I8910" s="19" t="s">
        <v>2433</v>
      </c>
    </row>
    <row r="8911" spans="1:9" x14ac:dyDescent="0.25">
      <c r="A8911" s="20" t="s">
        <v>2396</v>
      </c>
      <c r="B8911" s="28" t="s">
        <v>824</v>
      </c>
      <c r="C8911" s="20" t="s">
        <v>22</v>
      </c>
      <c r="D8911" s="110" t="s">
        <v>2422</v>
      </c>
      <c r="E8911" s="110"/>
      <c r="F8911" s="110"/>
      <c r="G8911" s="111"/>
      <c r="H8911" s="110"/>
      <c r="I8911" s="19"/>
    </row>
    <row r="8912" spans="1:9" x14ac:dyDescent="0.25">
      <c r="A8912" s="20" t="s">
        <v>2396</v>
      </c>
      <c r="B8912" s="28" t="s">
        <v>824</v>
      </c>
      <c r="C8912" s="20" t="s">
        <v>22</v>
      </c>
      <c r="D8912" s="110" t="s">
        <v>2423</v>
      </c>
      <c r="E8912" s="110"/>
      <c r="F8912" s="110"/>
      <c r="G8912" s="111"/>
      <c r="H8912" s="112" t="s">
        <v>2330</v>
      </c>
      <c r="I8912" s="19">
        <v>30</v>
      </c>
    </row>
    <row r="8913" spans="1:9" x14ac:dyDescent="0.25">
      <c r="A8913" s="20" t="s">
        <v>2396</v>
      </c>
      <c r="B8913" s="28" t="s">
        <v>824</v>
      </c>
      <c r="C8913" s="20" t="s">
        <v>22</v>
      </c>
      <c r="D8913" s="110" t="s">
        <v>2424</v>
      </c>
      <c r="E8913" s="110"/>
      <c r="F8913" s="110"/>
      <c r="G8913" s="111">
        <v>6060102637</v>
      </c>
      <c r="H8913" s="112" t="s">
        <v>2331</v>
      </c>
      <c r="I8913" s="19">
        <v>1</v>
      </c>
    </row>
    <row r="8914" spans="1:9" x14ac:dyDescent="0.25">
      <c r="A8914" s="20" t="s">
        <v>2396</v>
      </c>
      <c r="B8914" s="28" t="s">
        <v>824</v>
      </c>
      <c r="C8914" s="20" t="s">
        <v>22</v>
      </c>
      <c r="D8914" s="110" t="s">
        <v>2425</v>
      </c>
      <c r="E8914" s="110"/>
      <c r="F8914" s="110"/>
      <c r="G8914" s="111">
        <v>6060102634</v>
      </c>
      <c r="H8914" s="112" t="s">
        <v>2331</v>
      </c>
      <c r="I8914" s="19">
        <v>1</v>
      </c>
    </row>
    <row r="8915" spans="1:9" x14ac:dyDescent="0.25">
      <c r="A8915" s="20" t="s">
        <v>2396</v>
      </c>
      <c r="B8915" s="28" t="s">
        <v>824</v>
      </c>
      <c r="C8915" s="20" t="s">
        <v>22</v>
      </c>
      <c r="D8915" s="110" t="s">
        <v>2425</v>
      </c>
      <c r="E8915" s="110"/>
      <c r="F8915" s="110"/>
      <c r="G8915" s="111">
        <v>6060102635</v>
      </c>
      <c r="H8915" s="112" t="s">
        <v>2331</v>
      </c>
      <c r="I8915" s="19">
        <v>1</v>
      </c>
    </row>
    <row r="8916" spans="1:9" x14ac:dyDescent="0.25">
      <c r="A8916" s="20" t="s">
        <v>2396</v>
      </c>
      <c r="B8916" s="28" t="s">
        <v>824</v>
      </c>
      <c r="C8916" s="20" t="s">
        <v>22</v>
      </c>
      <c r="D8916" s="110" t="s">
        <v>2425</v>
      </c>
      <c r="E8916" s="110"/>
      <c r="F8916" s="110"/>
      <c r="G8916" s="111">
        <v>6060102636</v>
      </c>
      <c r="H8916" s="112" t="s">
        <v>2331</v>
      </c>
      <c r="I8916" s="19">
        <v>1</v>
      </c>
    </row>
    <row r="8917" spans="1:9" x14ac:dyDescent="0.25">
      <c r="A8917" s="20" t="s">
        <v>2396</v>
      </c>
      <c r="B8917" s="28" t="s">
        <v>824</v>
      </c>
      <c r="C8917" s="20" t="s">
        <v>22</v>
      </c>
      <c r="D8917" s="110" t="s">
        <v>2426</v>
      </c>
      <c r="E8917" s="110"/>
      <c r="F8917" s="110"/>
      <c r="G8917" s="111">
        <v>6060100349</v>
      </c>
      <c r="H8917" s="112" t="s">
        <v>2331</v>
      </c>
      <c r="I8917" s="19">
        <v>1</v>
      </c>
    </row>
    <row r="8918" spans="1:9" x14ac:dyDescent="0.25">
      <c r="A8918" s="20" t="s">
        <v>2396</v>
      </c>
      <c r="B8918" s="28" t="s">
        <v>824</v>
      </c>
      <c r="C8918" s="20" t="s">
        <v>22</v>
      </c>
      <c r="D8918" s="110" t="s">
        <v>2427</v>
      </c>
      <c r="E8918" s="110"/>
      <c r="F8918" s="110"/>
      <c r="G8918" s="111">
        <v>6060100423</v>
      </c>
      <c r="H8918" s="112" t="s">
        <v>2331</v>
      </c>
      <c r="I8918" s="19">
        <v>1</v>
      </c>
    </row>
    <row r="8919" spans="1:9" x14ac:dyDescent="0.25">
      <c r="A8919" s="20" t="s">
        <v>2396</v>
      </c>
      <c r="B8919" s="28" t="s">
        <v>824</v>
      </c>
      <c r="C8919" s="20" t="s">
        <v>22</v>
      </c>
      <c r="D8919" s="110" t="s">
        <v>2428</v>
      </c>
      <c r="E8919" s="110"/>
      <c r="F8919" s="110"/>
      <c r="G8919" s="111">
        <v>6060100219</v>
      </c>
      <c r="H8919" s="112" t="s">
        <v>2331</v>
      </c>
      <c r="I8919" s="19">
        <v>1</v>
      </c>
    </row>
    <row r="8920" spans="1:9" x14ac:dyDescent="0.25">
      <c r="A8920" s="20" t="s">
        <v>2396</v>
      </c>
      <c r="B8920" s="28" t="s">
        <v>824</v>
      </c>
      <c r="C8920" s="20" t="s">
        <v>22</v>
      </c>
      <c r="D8920" s="110" t="s">
        <v>2429</v>
      </c>
      <c r="E8920" s="110"/>
      <c r="F8920" s="110"/>
      <c r="G8920" s="111">
        <v>5726803233</v>
      </c>
      <c r="H8920" s="112" t="s">
        <v>2331</v>
      </c>
      <c r="I8920" s="19">
        <v>1</v>
      </c>
    </row>
    <row r="8921" spans="1:9" x14ac:dyDescent="0.25">
      <c r="A8921" s="20" t="s">
        <v>2396</v>
      </c>
      <c r="B8921" s="28" t="s">
        <v>824</v>
      </c>
      <c r="C8921" s="20" t="s">
        <v>22</v>
      </c>
      <c r="D8921" s="110" t="s">
        <v>2430</v>
      </c>
      <c r="E8921" s="110"/>
      <c r="F8921" s="110"/>
      <c r="G8921" s="111">
        <v>3222345625</v>
      </c>
      <c r="H8921" s="112" t="s">
        <v>2331</v>
      </c>
      <c r="I8921" s="19">
        <v>1</v>
      </c>
    </row>
    <row r="8922" spans="1:9" x14ac:dyDescent="0.25">
      <c r="A8922" s="20" t="s">
        <v>2396</v>
      </c>
      <c r="B8922" s="28" t="s">
        <v>824</v>
      </c>
      <c r="C8922" s="20" t="s">
        <v>22</v>
      </c>
      <c r="D8922" s="110" t="s">
        <v>2434</v>
      </c>
      <c r="E8922" s="110"/>
      <c r="F8922" s="110"/>
      <c r="G8922" s="111">
        <v>6060100350</v>
      </c>
      <c r="H8922" s="112" t="s">
        <v>2331</v>
      </c>
      <c r="I8922" s="19">
        <v>1</v>
      </c>
    </row>
    <row r="8923" spans="1:9" x14ac:dyDescent="0.25">
      <c r="A8923" s="20" t="s">
        <v>2396</v>
      </c>
      <c r="B8923" s="28" t="s">
        <v>824</v>
      </c>
      <c r="C8923" s="20" t="s">
        <v>22</v>
      </c>
      <c r="D8923" s="110" t="s">
        <v>2435</v>
      </c>
      <c r="E8923" s="110"/>
      <c r="F8923" s="110"/>
      <c r="G8923" s="111" t="s">
        <v>2444</v>
      </c>
      <c r="H8923" s="112" t="s">
        <v>2331</v>
      </c>
      <c r="I8923" s="19">
        <v>1</v>
      </c>
    </row>
    <row r="8924" spans="1:9" x14ac:dyDescent="0.25">
      <c r="A8924" s="20" t="s">
        <v>2396</v>
      </c>
      <c r="B8924" s="28" t="s">
        <v>824</v>
      </c>
      <c r="C8924" s="20" t="s">
        <v>22</v>
      </c>
      <c r="D8924" s="110" t="s">
        <v>2436</v>
      </c>
      <c r="E8924" s="110"/>
      <c r="F8924" s="110"/>
      <c r="G8924" s="111">
        <v>6060015255</v>
      </c>
      <c r="H8924" s="112" t="s">
        <v>2331</v>
      </c>
      <c r="I8924" s="19">
        <v>1</v>
      </c>
    </row>
    <row r="8925" spans="1:9" x14ac:dyDescent="0.25">
      <c r="A8925" s="20" t="s">
        <v>2396</v>
      </c>
      <c r="B8925" s="28" t="s">
        <v>824</v>
      </c>
      <c r="C8925" s="20" t="s">
        <v>22</v>
      </c>
      <c r="D8925" s="110" t="s">
        <v>2437</v>
      </c>
      <c r="E8925" s="110"/>
      <c r="F8925" s="110"/>
      <c r="G8925" s="111"/>
      <c r="H8925" s="110"/>
      <c r="I8925" s="19"/>
    </row>
    <row r="8926" spans="1:9" x14ac:dyDescent="0.25">
      <c r="A8926" s="20" t="s">
        <v>2396</v>
      </c>
      <c r="B8926" s="28" t="s">
        <v>824</v>
      </c>
      <c r="C8926" s="20" t="s">
        <v>22</v>
      </c>
      <c r="D8926" s="110" t="s">
        <v>2438</v>
      </c>
      <c r="E8926" s="110"/>
      <c r="F8926" s="110"/>
      <c r="G8926" s="111"/>
      <c r="H8926" s="110"/>
      <c r="I8926" s="19"/>
    </row>
    <row r="8927" spans="1:9" x14ac:dyDescent="0.25">
      <c r="A8927" s="20" t="s">
        <v>2396</v>
      </c>
      <c r="B8927" s="28" t="s">
        <v>824</v>
      </c>
      <c r="C8927" s="20" t="s">
        <v>22</v>
      </c>
      <c r="D8927" s="110" t="s">
        <v>2439</v>
      </c>
      <c r="E8927" s="110"/>
      <c r="F8927" s="110"/>
      <c r="G8927" s="111"/>
      <c r="H8927" s="110"/>
      <c r="I8927" s="19"/>
    </row>
    <row r="8928" spans="1:9" x14ac:dyDescent="0.25">
      <c r="A8928" s="20" t="s">
        <v>2396</v>
      </c>
      <c r="B8928" s="28" t="s">
        <v>824</v>
      </c>
      <c r="C8928" s="20" t="s">
        <v>22</v>
      </c>
      <c r="D8928" s="110" t="s">
        <v>2440</v>
      </c>
      <c r="E8928" s="110"/>
      <c r="F8928" s="110"/>
      <c r="G8928" s="111"/>
      <c r="H8928" s="110"/>
      <c r="I8928" s="19"/>
    </row>
    <row r="8929" spans="1:9" x14ac:dyDescent="0.25">
      <c r="A8929" s="20" t="s">
        <v>2396</v>
      </c>
      <c r="B8929" s="28" t="s">
        <v>824</v>
      </c>
      <c r="C8929" s="20" t="s">
        <v>22</v>
      </c>
      <c r="D8929" s="110" t="s">
        <v>2441</v>
      </c>
      <c r="E8929" s="110"/>
      <c r="F8929" s="110"/>
      <c r="G8929" s="111"/>
      <c r="H8929" s="110"/>
      <c r="I8929" s="19"/>
    </row>
    <row r="8930" spans="1:9" x14ac:dyDescent="0.25">
      <c r="A8930" s="20" t="s">
        <v>2396</v>
      </c>
      <c r="B8930" s="28" t="s">
        <v>824</v>
      </c>
      <c r="C8930" s="20" t="s">
        <v>22</v>
      </c>
      <c r="D8930" s="110" t="s">
        <v>2442</v>
      </c>
      <c r="E8930" s="110"/>
      <c r="F8930" s="110"/>
      <c r="G8930" s="111"/>
      <c r="H8930" s="110"/>
      <c r="I8930" s="19"/>
    </row>
    <row r="8931" spans="1:9" x14ac:dyDescent="0.25">
      <c r="A8931" s="20" t="s">
        <v>2396</v>
      </c>
      <c r="B8931" s="28" t="s">
        <v>824</v>
      </c>
      <c r="C8931" s="20" t="s">
        <v>22</v>
      </c>
      <c r="D8931" s="110" t="s">
        <v>2443</v>
      </c>
      <c r="E8931" s="110"/>
      <c r="F8931" s="110"/>
      <c r="G8931" s="111"/>
      <c r="H8931" s="110"/>
      <c r="I8931" s="19"/>
    </row>
    <row r="8932" spans="1:9" x14ac:dyDescent="0.25">
      <c r="A8932" s="20" t="s">
        <v>2396</v>
      </c>
      <c r="B8932" s="28" t="s">
        <v>824</v>
      </c>
      <c r="C8932" s="20" t="s">
        <v>22</v>
      </c>
      <c r="D8932" s="110" t="s">
        <v>2445</v>
      </c>
      <c r="E8932" s="110"/>
      <c r="F8932" s="110"/>
      <c r="G8932" s="111"/>
      <c r="H8932" s="110"/>
      <c r="I8932" s="19" t="s">
        <v>2450</v>
      </c>
    </row>
    <row r="8933" spans="1:9" x14ac:dyDescent="0.25">
      <c r="A8933" s="20" t="s">
        <v>2396</v>
      </c>
      <c r="B8933" s="28" t="s">
        <v>824</v>
      </c>
      <c r="C8933" s="20" t="s">
        <v>22</v>
      </c>
      <c r="D8933" s="110" t="s">
        <v>2446</v>
      </c>
      <c r="E8933" s="110"/>
      <c r="F8933" s="110"/>
      <c r="G8933" s="111" t="s">
        <v>1186</v>
      </c>
      <c r="H8933" s="112" t="s">
        <v>2330</v>
      </c>
      <c r="I8933" s="19">
        <v>63</v>
      </c>
    </row>
    <row r="8934" spans="1:9" x14ac:dyDescent="0.25">
      <c r="A8934" s="20" t="s">
        <v>2396</v>
      </c>
      <c r="B8934" s="28" t="s">
        <v>824</v>
      </c>
      <c r="C8934" s="20" t="s">
        <v>22</v>
      </c>
      <c r="D8934" s="110" t="s">
        <v>2447</v>
      </c>
      <c r="E8934" s="110"/>
      <c r="F8934" s="110"/>
      <c r="G8934" s="111">
        <v>6060011168</v>
      </c>
      <c r="H8934" s="112" t="s">
        <v>2331</v>
      </c>
      <c r="I8934" s="19">
        <v>3</v>
      </c>
    </row>
    <row r="8935" spans="1:9" x14ac:dyDescent="0.25">
      <c r="A8935" s="20" t="s">
        <v>2396</v>
      </c>
      <c r="B8935" s="28" t="s">
        <v>824</v>
      </c>
      <c r="C8935" s="20" t="s">
        <v>22</v>
      </c>
      <c r="D8935" s="110" t="s">
        <v>2448</v>
      </c>
      <c r="E8935" s="110"/>
      <c r="F8935" s="110"/>
      <c r="G8935" s="111">
        <v>1094319500</v>
      </c>
      <c r="H8935" s="112" t="s">
        <v>2331</v>
      </c>
      <c r="I8935" s="19">
        <v>1</v>
      </c>
    </row>
    <row r="8936" spans="1:9" x14ac:dyDescent="0.25">
      <c r="A8936" s="20" t="s">
        <v>2396</v>
      </c>
      <c r="B8936" s="28" t="s">
        <v>824</v>
      </c>
      <c r="C8936" s="20" t="s">
        <v>22</v>
      </c>
      <c r="D8936" s="110" t="s">
        <v>2449</v>
      </c>
      <c r="E8936" s="110"/>
      <c r="F8936" s="110"/>
      <c r="G8936" s="111"/>
      <c r="H8936" s="110"/>
      <c r="I8936" s="19" t="s">
        <v>2451</v>
      </c>
    </row>
    <row r="8937" spans="1:9" x14ac:dyDescent="0.25">
      <c r="A8937" s="20" t="s">
        <v>2396</v>
      </c>
      <c r="B8937" s="28" t="s">
        <v>824</v>
      </c>
      <c r="C8937" s="20" t="s">
        <v>22</v>
      </c>
      <c r="D8937" s="110" t="s">
        <v>2462</v>
      </c>
      <c r="E8937" s="110"/>
      <c r="F8937" s="110"/>
      <c r="G8937" s="111"/>
      <c r="H8937" s="112" t="s">
        <v>2331</v>
      </c>
      <c r="I8937" s="19">
        <v>1</v>
      </c>
    </row>
    <row r="8938" spans="1:9" x14ac:dyDescent="0.25">
      <c r="A8938" s="20" t="s">
        <v>2396</v>
      </c>
      <c r="B8938" s="28" t="s">
        <v>824</v>
      </c>
      <c r="C8938" s="20" t="s">
        <v>86</v>
      </c>
      <c r="D8938" s="110" t="s">
        <v>2332</v>
      </c>
      <c r="E8938" s="110"/>
      <c r="F8938" s="110"/>
      <c r="G8938" s="111"/>
      <c r="H8938" s="110"/>
      <c r="I8938" s="19"/>
    </row>
    <row r="8939" spans="1:9" x14ac:dyDescent="0.25">
      <c r="A8939" s="20" t="s">
        <v>2396</v>
      </c>
      <c r="B8939" s="28" t="s">
        <v>824</v>
      </c>
      <c r="C8939" s="20" t="s">
        <v>86</v>
      </c>
      <c r="D8939" s="110" t="s">
        <v>2333</v>
      </c>
      <c r="E8939" s="110"/>
      <c r="F8939" s="110"/>
      <c r="G8939" s="111"/>
      <c r="H8939" s="110"/>
      <c r="I8939" s="19"/>
    </row>
    <row r="8940" spans="1:9" x14ac:dyDescent="0.25">
      <c r="A8940" s="20" t="s">
        <v>2396</v>
      </c>
      <c r="B8940" s="28" t="s">
        <v>824</v>
      </c>
      <c r="C8940" s="20" t="s">
        <v>86</v>
      </c>
      <c r="D8940" s="110" t="s">
        <v>2334</v>
      </c>
      <c r="E8940" s="110"/>
      <c r="F8940" s="110"/>
      <c r="G8940" s="111"/>
      <c r="H8940" s="110"/>
      <c r="I8940" s="19"/>
    </row>
    <row r="8941" spans="1:9" x14ac:dyDescent="0.25">
      <c r="A8941" s="20" t="s">
        <v>2396</v>
      </c>
      <c r="B8941" s="28" t="s">
        <v>824</v>
      </c>
      <c r="C8941" s="20" t="s">
        <v>86</v>
      </c>
      <c r="D8941" s="110" t="s">
        <v>2335</v>
      </c>
      <c r="E8941" s="110"/>
      <c r="F8941" s="110"/>
      <c r="G8941" s="111" t="s">
        <v>1865</v>
      </c>
      <c r="H8941" s="112" t="s">
        <v>2330</v>
      </c>
      <c r="I8941" s="19">
        <v>760</v>
      </c>
    </row>
    <row r="8942" spans="1:9" x14ac:dyDescent="0.25">
      <c r="A8942" s="20" t="s">
        <v>2396</v>
      </c>
      <c r="B8942" s="28" t="s">
        <v>824</v>
      </c>
      <c r="C8942" s="20" t="s">
        <v>86</v>
      </c>
      <c r="D8942" s="110" t="s">
        <v>2418</v>
      </c>
      <c r="E8942" s="110"/>
      <c r="F8942" s="110"/>
      <c r="G8942" s="111"/>
      <c r="H8942" s="110"/>
      <c r="I8942" s="19"/>
    </row>
    <row r="8943" spans="1:9" x14ac:dyDescent="0.25">
      <c r="A8943" s="20" t="s">
        <v>2396</v>
      </c>
      <c r="B8943" s="28" t="s">
        <v>824</v>
      </c>
      <c r="C8943" s="20" t="s">
        <v>86</v>
      </c>
      <c r="D8943" s="110" t="s">
        <v>2339</v>
      </c>
      <c r="E8943" s="110"/>
      <c r="F8943" s="110"/>
      <c r="G8943" s="111"/>
      <c r="H8943" s="110"/>
      <c r="I8943" s="19"/>
    </row>
    <row r="8944" spans="1:9" x14ac:dyDescent="0.25">
      <c r="A8944" s="20" t="s">
        <v>2396</v>
      </c>
      <c r="B8944" s="28" t="s">
        <v>824</v>
      </c>
      <c r="C8944" s="20" t="s">
        <v>86</v>
      </c>
      <c r="D8944" s="110" t="s">
        <v>2340</v>
      </c>
      <c r="E8944" s="110"/>
      <c r="F8944" s="110"/>
      <c r="G8944" s="111" t="s">
        <v>1876</v>
      </c>
      <c r="H8944" s="110"/>
      <c r="I8944" s="19" t="s">
        <v>2404</v>
      </c>
    </row>
    <row r="8945" spans="1:9" x14ac:dyDescent="0.25">
      <c r="A8945" s="20" t="s">
        <v>2396</v>
      </c>
      <c r="B8945" s="28" t="s">
        <v>824</v>
      </c>
      <c r="C8945" s="20" t="s">
        <v>86</v>
      </c>
      <c r="D8945" s="110" t="s">
        <v>2341</v>
      </c>
      <c r="E8945" s="110"/>
      <c r="F8945" s="110"/>
      <c r="G8945" s="111" t="s">
        <v>1876</v>
      </c>
      <c r="H8945" s="110"/>
      <c r="I8945" s="19" t="s">
        <v>2431</v>
      </c>
    </row>
    <row r="8946" spans="1:9" x14ac:dyDescent="0.25">
      <c r="A8946" s="20" t="s">
        <v>2396</v>
      </c>
      <c r="B8946" s="28" t="s">
        <v>824</v>
      </c>
      <c r="C8946" s="20" t="s">
        <v>86</v>
      </c>
      <c r="D8946" s="110" t="s">
        <v>2342</v>
      </c>
      <c r="E8946" s="110"/>
      <c r="F8946" s="110"/>
      <c r="G8946" s="111" t="s">
        <v>1876</v>
      </c>
      <c r="H8946" s="110"/>
      <c r="I8946" s="19" t="s">
        <v>1787</v>
      </c>
    </row>
    <row r="8947" spans="1:9" x14ac:dyDescent="0.25">
      <c r="A8947" s="20" t="s">
        <v>2396</v>
      </c>
      <c r="B8947" s="28" t="s">
        <v>824</v>
      </c>
      <c r="C8947" s="20" t="s">
        <v>86</v>
      </c>
      <c r="D8947" s="110" t="s">
        <v>2343</v>
      </c>
      <c r="E8947" s="110"/>
      <c r="F8947" s="110"/>
      <c r="G8947" s="111" t="s">
        <v>1876</v>
      </c>
      <c r="H8947" s="110"/>
      <c r="I8947" s="19" t="s">
        <v>1785</v>
      </c>
    </row>
    <row r="8948" spans="1:9" x14ac:dyDescent="0.25">
      <c r="A8948" s="20" t="s">
        <v>2396</v>
      </c>
      <c r="B8948" s="28" t="s">
        <v>824</v>
      </c>
      <c r="C8948" s="20" t="s">
        <v>86</v>
      </c>
      <c r="D8948" s="110" t="s">
        <v>2344</v>
      </c>
      <c r="E8948" s="110"/>
      <c r="F8948" s="110"/>
      <c r="G8948" s="111" t="s">
        <v>1876</v>
      </c>
      <c r="H8948" s="110"/>
      <c r="I8948" s="19"/>
    </row>
    <row r="8949" spans="1:9" x14ac:dyDescent="0.25">
      <c r="A8949" s="20" t="s">
        <v>2396</v>
      </c>
      <c r="B8949" s="28" t="s">
        <v>824</v>
      </c>
      <c r="C8949" s="20" t="s">
        <v>86</v>
      </c>
      <c r="D8949" s="110" t="s">
        <v>2345</v>
      </c>
      <c r="E8949" s="110"/>
      <c r="F8949" s="110"/>
      <c r="G8949" s="111" t="s">
        <v>1902</v>
      </c>
      <c r="H8949" s="110"/>
      <c r="I8949" s="19"/>
    </row>
    <row r="8950" spans="1:9" x14ac:dyDescent="0.25">
      <c r="A8950" s="20" t="s">
        <v>2396</v>
      </c>
      <c r="B8950" s="28" t="s">
        <v>824</v>
      </c>
      <c r="C8950" s="20" t="s">
        <v>86</v>
      </c>
      <c r="D8950" s="110" t="s">
        <v>2346</v>
      </c>
      <c r="E8950" s="110"/>
      <c r="F8950" s="110"/>
      <c r="G8950" s="111"/>
      <c r="H8950" s="110"/>
      <c r="I8950" s="19" t="s">
        <v>2408</v>
      </c>
    </row>
    <row r="8951" spans="1:9" x14ac:dyDescent="0.25">
      <c r="A8951" s="20" t="s">
        <v>2396</v>
      </c>
      <c r="B8951" s="28" t="s">
        <v>824</v>
      </c>
      <c r="C8951" s="20" t="s">
        <v>86</v>
      </c>
      <c r="D8951" s="110" t="s">
        <v>2347</v>
      </c>
      <c r="E8951" s="110"/>
      <c r="F8951" s="110"/>
      <c r="G8951" s="111"/>
      <c r="H8951" s="110"/>
      <c r="I8951" s="19" t="s">
        <v>2409</v>
      </c>
    </row>
    <row r="8952" spans="1:9" x14ac:dyDescent="0.25">
      <c r="A8952" s="20" t="s">
        <v>2396</v>
      </c>
      <c r="B8952" s="28" t="s">
        <v>824</v>
      </c>
      <c r="C8952" s="20" t="s">
        <v>86</v>
      </c>
      <c r="D8952" s="110" t="s">
        <v>2348</v>
      </c>
      <c r="E8952" s="110"/>
      <c r="F8952" s="110"/>
      <c r="G8952" s="111"/>
      <c r="H8952" s="110"/>
      <c r="I8952" s="19" t="s">
        <v>2410</v>
      </c>
    </row>
    <row r="8953" spans="1:9" x14ac:dyDescent="0.25">
      <c r="A8953" s="20" t="s">
        <v>2396</v>
      </c>
      <c r="B8953" s="28" t="s">
        <v>824</v>
      </c>
      <c r="C8953" s="20" t="s">
        <v>86</v>
      </c>
      <c r="D8953" s="110" t="s">
        <v>2349</v>
      </c>
      <c r="E8953" s="110"/>
      <c r="F8953" s="110"/>
      <c r="G8953" s="111"/>
      <c r="H8953" s="110"/>
      <c r="I8953" s="19" t="s">
        <v>2411</v>
      </c>
    </row>
    <row r="8954" spans="1:9" x14ac:dyDescent="0.25">
      <c r="A8954" s="20" t="s">
        <v>2396</v>
      </c>
      <c r="B8954" s="28" t="s">
        <v>824</v>
      </c>
      <c r="C8954" s="20" t="s">
        <v>86</v>
      </c>
      <c r="D8954" s="110" t="s">
        <v>2350</v>
      </c>
      <c r="E8954" s="110"/>
      <c r="F8954" s="110"/>
      <c r="G8954" s="111"/>
      <c r="H8954" s="110"/>
      <c r="I8954" s="19" t="s">
        <v>2412</v>
      </c>
    </row>
    <row r="8955" spans="1:9" x14ac:dyDescent="0.25">
      <c r="A8955" s="20" t="s">
        <v>2396</v>
      </c>
      <c r="B8955" s="28" t="s">
        <v>824</v>
      </c>
      <c r="C8955" s="20" t="s">
        <v>86</v>
      </c>
      <c r="D8955" s="110" t="s">
        <v>2351</v>
      </c>
      <c r="E8955" s="110"/>
      <c r="F8955" s="110"/>
      <c r="G8955" s="111"/>
      <c r="H8955" s="110"/>
      <c r="I8955" s="19"/>
    </row>
    <row r="8956" spans="1:9" x14ac:dyDescent="0.25">
      <c r="A8956" s="20" t="s">
        <v>2396</v>
      </c>
      <c r="B8956" s="28" t="s">
        <v>824</v>
      </c>
      <c r="C8956" s="20" t="s">
        <v>86</v>
      </c>
      <c r="D8956" s="110" t="s">
        <v>2352</v>
      </c>
      <c r="E8956" s="110"/>
      <c r="F8956" s="110"/>
      <c r="G8956" s="111"/>
      <c r="H8956" s="110"/>
      <c r="I8956" s="19"/>
    </row>
    <row r="8957" spans="1:9" x14ac:dyDescent="0.25">
      <c r="A8957" s="20" t="s">
        <v>2396</v>
      </c>
      <c r="B8957" s="28" t="s">
        <v>824</v>
      </c>
      <c r="C8957" s="20" t="s">
        <v>86</v>
      </c>
      <c r="D8957" s="110" t="s">
        <v>2353</v>
      </c>
      <c r="E8957" s="110"/>
      <c r="F8957" s="110"/>
      <c r="G8957" s="111"/>
      <c r="H8957" s="110"/>
      <c r="I8957" s="19"/>
    </row>
    <row r="8958" spans="1:9" x14ac:dyDescent="0.25">
      <c r="A8958" s="20" t="s">
        <v>2396</v>
      </c>
      <c r="B8958" s="28" t="s">
        <v>824</v>
      </c>
      <c r="C8958" s="20" t="s">
        <v>86</v>
      </c>
      <c r="D8958" s="110" t="s">
        <v>2354</v>
      </c>
      <c r="E8958" s="110"/>
      <c r="F8958" s="110"/>
      <c r="G8958" s="111"/>
      <c r="H8958" s="110"/>
      <c r="I8958" s="19"/>
    </row>
    <row r="8959" spans="1:9" x14ac:dyDescent="0.25">
      <c r="A8959" s="20" t="s">
        <v>2396</v>
      </c>
      <c r="B8959" s="28" t="s">
        <v>824</v>
      </c>
      <c r="C8959" s="20" t="s">
        <v>86</v>
      </c>
      <c r="D8959" s="110" t="s">
        <v>2357</v>
      </c>
      <c r="E8959" s="110"/>
      <c r="F8959" s="110"/>
      <c r="G8959" s="111" t="s">
        <v>2399</v>
      </c>
      <c r="H8959" s="110"/>
      <c r="I8959" s="19" t="s">
        <v>2432</v>
      </c>
    </row>
    <row r="8960" spans="1:9" x14ac:dyDescent="0.25">
      <c r="A8960" s="20" t="s">
        <v>2396</v>
      </c>
      <c r="B8960" s="28" t="s">
        <v>824</v>
      </c>
      <c r="C8960" s="20" t="s">
        <v>86</v>
      </c>
      <c r="D8960" s="110" t="s">
        <v>2358</v>
      </c>
      <c r="E8960" s="110"/>
      <c r="F8960" s="110"/>
      <c r="G8960" s="111" t="s">
        <v>2400</v>
      </c>
      <c r="H8960" s="110"/>
      <c r="I8960" s="19" t="s">
        <v>2415</v>
      </c>
    </row>
    <row r="8961" spans="1:9" x14ac:dyDescent="0.25">
      <c r="A8961" s="20" t="s">
        <v>2396</v>
      </c>
      <c r="B8961" s="28" t="s">
        <v>824</v>
      </c>
      <c r="C8961" s="20" t="s">
        <v>86</v>
      </c>
      <c r="D8961" s="110" t="s">
        <v>2359</v>
      </c>
      <c r="E8961" s="110"/>
      <c r="F8961" s="110"/>
      <c r="G8961" s="111"/>
      <c r="H8961" s="110"/>
      <c r="I8961" s="19"/>
    </row>
    <row r="8962" spans="1:9" x14ac:dyDescent="0.25">
      <c r="A8962" s="20" t="s">
        <v>2396</v>
      </c>
      <c r="B8962" s="28" t="s">
        <v>824</v>
      </c>
      <c r="C8962" s="20" t="s">
        <v>86</v>
      </c>
      <c r="D8962" s="110" t="s">
        <v>2360</v>
      </c>
      <c r="E8962" s="110"/>
      <c r="F8962" s="110"/>
      <c r="G8962" s="111"/>
      <c r="H8962" s="110"/>
      <c r="I8962" s="19"/>
    </row>
    <row r="8963" spans="1:9" x14ac:dyDescent="0.25">
      <c r="A8963" s="20" t="s">
        <v>2396</v>
      </c>
      <c r="B8963" s="28" t="s">
        <v>824</v>
      </c>
      <c r="C8963" s="20" t="s">
        <v>86</v>
      </c>
      <c r="D8963" s="110" t="s">
        <v>2361</v>
      </c>
      <c r="E8963" s="110"/>
      <c r="F8963" s="110"/>
      <c r="G8963" s="111"/>
      <c r="H8963" s="110"/>
      <c r="I8963" s="19"/>
    </row>
    <row r="8964" spans="1:9" x14ac:dyDescent="0.25">
      <c r="A8964" s="20" t="s">
        <v>2396</v>
      </c>
      <c r="B8964" s="28" t="s">
        <v>824</v>
      </c>
      <c r="C8964" s="20" t="s">
        <v>86</v>
      </c>
      <c r="D8964" s="110" t="s">
        <v>2362</v>
      </c>
      <c r="E8964" s="110"/>
      <c r="F8964" s="110"/>
      <c r="G8964" s="111"/>
      <c r="H8964" s="110"/>
      <c r="I8964" s="19" t="s">
        <v>2416</v>
      </c>
    </row>
    <row r="8965" spans="1:9" x14ac:dyDescent="0.25">
      <c r="A8965" s="20" t="s">
        <v>2396</v>
      </c>
      <c r="B8965" s="28" t="s">
        <v>824</v>
      </c>
      <c r="C8965" s="20" t="s">
        <v>86</v>
      </c>
      <c r="D8965" s="110" t="s">
        <v>2363</v>
      </c>
      <c r="E8965" s="110"/>
      <c r="F8965" s="110"/>
      <c r="G8965" s="111" t="s">
        <v>2401</v>
      </c>
      <c r="H8965" s="110"/>
      <c r="I8965" s="19"/>
    </row>
    <row r="8966" spans="1:9" x14ac:dyDescent="0.25">
      <c r="A8966" s="20" t="s">
        <v>2396</v>
      </c>
      <c r="B8966" s="28" t="s">
        <v>824</v>
      </c>
      <c r="C8966" s="20" t="s">
        <v>86</v>
      </c>
      <c r="D8966" s="110" t="s">
        <v>2364</v>
      </c>
      <c r="E8966" s="110"/>
      <c r="F8966" s="110"/>
      <c r="G8966" s="111" t="s">
        <v>2402</v>
      </c>
      <c r="H8966" s="110"/>
      <c r="I8966" s="19"/>
    </row>
    <row r="8967" spans="1:9" x14ac:dyDescent="0.25">
      <c r="A8967" s="20" t="s">
        <v>2396</v>
      </c>
      <c r="B8967" s="28" t="s">
        <v>824</v>
      </c>
      <c r="C8967" s="20" t="s">
        <v>86</v>
      </c>
      <c r="D8967" s="110" t="s">
        <v>2366</v>
      </c>
      <c r="E8967" s="110"/>
      <c r="F8967" s="110"/>
      <c r="G8967" s="111"/>
      <c r="H8967" s="110"/>
      <c r="I8967" s="19"/>
    </row>
    <row r="8968" spans="1:9" x14ac:dyDescent="0.25">
      <c r="A8968" s="20" t="s">
        <v>2396</v>
      </c>
      <c r="B8968" s="28" t="s">
        <v>824</v>
      </c>
      <c r="C8968" s="20" t="s">
        <v>86</v>
      </c>
      <c r="D8968" s="110" t="s">
        <v>2367</v>
      </c>
      <c r="E8968" s="110"/>
      <c r="F8968" s="110"/>
      <c r="G8968" s="111"/>
      <c r="H8968" s="110"/>
      <c r="I8968" s="19"/>
    </row>
    <row r="8969" spans="1:9" x14ac:dyDescent="0.25">
      <c r="A8969" s="20" t="s">
        <v>2396</v>
      </c>
      <c r="B8969" s="28" t="s">
        <v>824</v>
      </c>
      <c r="C8969" s="20" t="s">
        <v>86</v>
      </c>
      <c r="D8969" s="110" t="s">
        <v>2368</v>
      </c>
      <c r="E8969" s="110"/>
      <c r="F8969" s="110"/>
      <c r="G8969" s="111"/>
      <c r="H8969" s="110"/>
      <c r="I8969" s="19"/>
    </row>
    <row r="8970" spans="1:9" x14ac:dyDescent="0.25">
      <c r="A8970" s="20" t="s">
        <v>2396</v>
      </c>
      <c r="B8970" s="28" t="s">
        <v>824</v>
      </c>
      <c r="C8970" s="20" t="s">
        <v>86</v>
      </c>
      <c r="D8970" s="110" t="s">
        <v>2369</v>
      </c>
      <c r="E8970" s="110"/>
      <c r="F8970" s="110"/>
      <c r="G8970" s="111"/>
      <c r="H8970" s="110"/>
      <c r="I8970" s="19"/>
    </row>
    <row r="8971" spans="1:9" x14ac:dyDescent="0.25">
      <c r="A8971" s="20" t="s">
        <v>2396</v>
      </c>
      <c r="B8971" s="28" t="s">
        <v>824</v>
      </c>
      <c r="C8971" s="20" t="s">
        <v>86</v>
      </c>
      <c r="D8971" s="110" t="s">
        <v>2370</v>
      </c>
      <c r="E8971" s="110"/>
      <c r="F8971" s="110"/>
      <c r="G8971" s="111"/>
      <c r="H8971" s="110"/>
      <c r="I8971" s="19"/>
    </row>
    <row r="8972" spans="1:9" x14ac:dyDescent="0.25">
      <c r="A8972" s="20" t="s">
        <v>2396</v>
      </c>
      <c r="B8972" s="28" t="s">
        <v>824</v>
      </c>
      <c r="C8972" s="20" t="s">
        <v>86</v>
      </c>
      <c r="D8972" s="110" t="s">
        <v>2371</v>
      </c>
      <c r="E8972" s="110"/>
      <c r="F8972" s="110"/>
      <c r="G8972" s="111"/>
      <c r="H8972" s="110"/>
      <c r="I8972" s="19"/>
    </row>
    <row r="8973" spans="1:9" x14ac:dyDescent="0.25">
      <c r="A8973" s="20" t="s">
        <v>2396</v>
      </c>
      <c r="B8973" s="28" t="s">
        <v>824</v>
      </c>
      <c r="C8973" s="20" t="s">
        <v>86</v>
      </c>
      <c r="D8973" s="110" t="s">
        <v>2372</v>
      </c>
      <c r="E8973" s="110"/>
      <c r="F8973" s="110"/>
      <c r="G8973" s="111"/>
      <c r="H8973" s="110"/>
      <c r="I8973" s="19"/>
    </row>
    <row r="8974" spans="1:9" x14ac:dyDescent="0.25">
      <c r="A8974" s="20" t="s">
        <v>2396</v>
      </c>
      <c r="B8974" s="28" t="s">
        <v>824</v>
      </c>
      <c r="C8974" s="20" t="s">
        <v>86</v>
      </c>
      <c r="D8974" s="110" t="s">
        <v>2373</v>
      </c>
      <c r="E8974" s="110"/>
      <c r="F8974" s="110"/>
      <c r="G8974" s="111"/>
      <c r="H8974" s="110"/>
      <c r="I8974" s="19"/>
    </row>
    <row r="8975" spans="1:9" x14ac:dyDescent="0.25">
      <c r="A8975" s="20" t="s">
        <v>2396</v>
      </c>
      <c r="B8975" s="28" t="s">
        <v>824</v>
      </c>
      <c r="C8975" s="20" t="s">
        <v>86</v>
      </c>
      <c r="D8975" s="110" t="s">
        <v>2374</v>
      </c>
      <c r="E8975" s="110"/>
      <c r="F8975" s="110"/>
      <c r="G8975" s="111"/>
      <c r="H8975" s="110"/>
      <c r="I8975" s="19"/>
    </row>
    <row r="8976" spans="1:9" x14ac:dyDescent="0.25">
      <c r="A8976" s="20" t="s">
        <v>2396</v>
      </c>
      <c r="B8976" s="28" t="s">
        <v>824</v>
      </c>
      <c r="C8976" s="20" t="s">
        <v>86</v>
      </c>
      <c r="D8976" s="110" t="s">
        <v>2375</v>
      </c>
      <c r="E8976" s="110"/>
      <c r="F8976" s="110"/>
      <c r="G8976" s="111"/>
      <c r="H8976" s="110"/>
      <c r="I8976" s="19"/>
    </row>
    <row r="8977" spans="1:9" x14ac:dyDescent="0.25">
      <c r="A8977" s="20" t="s">
        <v>2396</v>
      </c>
      <c r="B8977" s="28" t="s">
        <v>824</v>
      </c>
      <c r="C8977" s="20" t="s">
        <v>86</v>
      </c>
      <c r="D8977" s="110" t="s">
        <v>2376</v>
      </c>
      <c r="E8977" s="110"/>
      <c r="F8977" s="110"/>
      <c r="G8977" s="111"/>
      <c r="H8977" s="110"/>
      <c r="I8977" s="19"/>
    </row>
    <row r="8978" spans="1:9" x14ac:dyDescent="0.25">
      <c r="A8978" s="20" t="s">
        <v>2396</v>
      </c>
      <c r="B8978" s="28" t="s">
        <v>824</v>
      </c>
      <c r="C8978" s="20" t="s">
        <v>86</v>
      </c>
      <c r="D8978" s="110" t="s">
        <v>2377</v>
      </c>
      <c r="E8978" s="110"/>
      <c r="F8978" s="110"/>
      <c r="G8978" s="111"/>
      <c r="H8978" s="110"/>
      <c r="I8978" s="19" t="s">
        <v>2417</v>
      </c>
    </row>
    <row r="8979" spans="1:9" x14ac:dyDescent="0.25">
      <c r="A8979" s="20" t="s">
        <v>2396</v>
      </c>
      <c r="B8979" s="28" t="s">
        <v>824</v>
      </c>
      <c r="C8979" s="20" t="s">
        <v>86</v>
      </c>
      <c r="D8979" s="110" t="s">
        <v>2380</v>
      </c>
      <c r="E8979" s="110"/>
      <c r="F8979" s="110"/>
      <c r="G8979" s="111"/>
      <c r="H8979" s="110"/>
      <c r="I8979" s="19"/>
    </row>
    <row r="8980" spans="1:9" x14ac:dyDescent="0.25">
      <c r="A8980" s="20" t="s">
        <v>2396</v>
      </c>
      <c r="B8980" s="28" t="s">
        <v>824</v>
      </c>
      <c r="C8980" s="20" t="s">
        <v>86</v>
      </c>
      <c r="D8980" s="110" t="s">
        <v>2381</v>
      </c>
      <c r="E8980" s="110"/>
      <c r="F8980" s="110"/>
      <c r="G8980" s="111"/>
      <c r="H8980" s="110"/>
      <c r="I8980" s="19"/>
    </row>
    <row r="8981" spans="1:9" x14ac:dyDescent="0.25">
      <c r="A8981" s="20" t="s">
        <v>2396</v>
      </c>
      <c r="B8981" s="28" t="s">
        <v>824</v>
      </c>
      <c r="C8981" s="20" t="s">
        <v>86</v>
      </c>
      <c r="D8981" s="110" t="s">
        <v>2382</v>
      </c>
      <c r="E8981" s="110"/>
      <c r="F8981" s="110"/>
      <c r="G8981" s="111"/>
      <c r="H8981" s="110"/>
      <c r="I8981" s="19"/>
    </row>
    <row r="8982" spans="1:9" x14ac:dyDescent="0.25">
      <c r="A8982" s="20" t="s">
        <v>2396</v>
      </c>
      <c r="B8982" s="28" t="s">
        <v>824</v>
      </c>
      <c r="C8982" s="20" t="s">
        <v>86</v>
      </c>
      <c r="D8982" s="110" t="s">
        <v>2383</v>
      </c>
      <c r="E8982" s="110"/>
      <c r="F8982" s="110"/>
      <c r="G8982" s="111"/>
      <c r="H8982" s="110"/>
      <c r="I8982" s="19"/>
    </row>
    <row r="8983" spans="1:9" x14ac:dyDescent="0.25">
      <c r="A8983" s="20" t="s">
        <v>2396</v>
      </c>
      <c r="B8983" s="28" t="s">
        <v>824</v>
      </c>
      <c r="C8983" s="20" t="s">
        <v>86</v>
      </c>
      <c r="D8983" s="110" t="s">
        <v>2384</v>
      </c>
      <c r="E8983" s="110"/>
      <c r="F8983" s="110"/>
      <c r="G8983" s="111"/>
      <c r="H8983" s="110"/>
      <c r="I8983" s="19"/>
    </row>
    <row r="8984" spans="1:9" x14ac:dyDescent="0.25">
      <c r="A8984" s="20" t="s">
        <v>2396</v>
      </c>
      <c r="B8984" s="28" t="s">
        <v>824</v>
      </c>
      <c r="C8984" s="20" t="s">
        <v>86</v>
      </c>
      <c r="D8984" s="110" t="s">
        <v>2385</v>
      </c>
      <c r="E8984" s="110"/>
      <c r="F8984" s="110"/>
      <c r="G8984" s="111"/>
      <c r="H8984" s="110"/>
      <c r="I8984" s="19"/>
    </row>
    <row r="8985" spans="1:9" x14ac:dyDescent="0.25">
      <c r="A8985" s="20" t="s">
        <v>2396</v>
      </c>
      <c r="B8985" s="28" t="s">
        <v>824</v>
      </c>
      <c r="C8985" s="20" t="s">
        <v>86</v>
      </c>
      <c r="D8985" s="110" t="s">
        <v>2386</v>
      </c>
      <c r="E8985" s="110"/>
      <c r="F8985" s="110"/>
      <c r="G8985" s="111"/>
      <c r="H8985" s="110"/>
      <c r="I8985" s="19"/>
    </row>
    <row r="8986" spans="1:9" x14ac:dyDescent="0.25">
      <c r="A8986" s="20" t="s">
        <v>2396</v>
      </c>
      <c r="B8986" s="28" t="s">
        <v>824</v>
      </c>
      <c r="C8986" s="20" t="s">
        <v>86</v>
      </c>
      <c r="D8986" s="110" t="s">
        <v>2388</v>
      </c>
      <c r="E8986" s="110"/>
      <c r="F8986" s="110"/>
      <c r="G8986" s="111"/>
      <c r="H8986" s="110"/>
      <c r="I8986" s="19"/>
    </row>
    <row r="8987" spans="1:9" x14ac:dyDescent="0.25">
      <c r="A8987" s="20" t="s">
        <v>2396</v>
      </c>
      <c r="B8987" s="28" t="s">
        <v>824</v>
      </c>
      <c r="C8987" s="20" t="s">
        <v>86</v>
      </c>
      <c r="D8987" s="110" t="s">
        <v>2389</v>
      </c>
      <c r="E8987" s="110"/>
      <c r="F8987" s="110"/>
      <c r="G8987" s="111"/>
      <c r="H8987" s="110"/>
      <c r="I8987" s="19"/>
    </row>
    <row r="8988" spans="1:9" x14ac:dyDescent="0.25">
      <c r="A8988" s="20" t="s">
        <v>2396</v>
      </c>
      <c r="B8988" s="28" t="s">
        <v>824</v>
      </c>
      <c r="C8988" s="20" t="s">
        <v>86</v>
      </c>
      <c r="D8988" s="110" t="s">
        <v>2390</v>
      </c>
      <c r="E8988" s="110"/>
      <c r="F8988" s="110"/>
      <c r="G8988" s="111" t="s">
        <v>1876</v>
      </c>
      <c r="H8988" s="110"/>
      <c r="I8988" s="19" t="s">
        <v>2406</v>
      </c>
    </row>
    <row r="8989" spans="1:9" x14ac:dyDescent="0.25">
      <c r="A8989" s="20" t="s">
        <v>2396</v>
      </c>
      <c r="B8989" s="28" t="s">
        <v>824</v>
      </c>
      <c r="C8989" s="20" t="s">
        <v>86</v>
      </c>
      <c r="D8989" s="110" t="s">
        <v>2391</v>
      </c>
      <c r="E8989" s="110"/>
      <c r="F8989" s="110"/>
      <c r="G8989" s="111" t="s">
        <v>1876</v>
      </c>
      <c r="H8989" s="110"/>
      <c r="I8989" s="19" t="s">
        <v>1870</v>
      </c>
    </row>
    <row r="8990" spans="1:9" x14ac:dyDescent="0.25">
      <c r="A8990" s="20" t="s">
        <v>2396</v>
      </c>
      <c r="B8990" s="28" t="s">
        <v>824</v>
      </c>
      <c r="C8990" s="20" t="s">
        <v>86</v>
      </c>
      <c r="D8990" s="110" t="s">
        <v>2392</v>
      </c>
      <c r="E8990" s="110"/>
      <c r="F8990" s="110"/>
      <c r="G8990" s="111"/>
      <c r="H8990" s="110"/>
      <c r="I8990" s="19"/>
    </row>
    <row r="8991" spans="1:9" x14ac:dyDescent="0.25">
      <c r="A8991" s="20" t="s">
        <v>2396</v>
      </c>
      <c r="B8991" s="28" t="s">
        <v>824</v>
      </c>
      <c r="C8991" s="20" t="s">
        <v>86</v>
      </c>
      <c r="D8991" s="110" t="s">
        <v>2419</v>
      </c>
      <c r="E8991" s="110"/>
      <c r="F8991" s="110"/>
      <c r="G8991" s="111"/>
      <c r="H8991" s="110"/>
      <c r="I8991" s="19"/>
    </row>
    <row r="8992" spans="1:9" x14ac:dyDescent="0.25">
      <c r="A8992" s="20" t="s">
        <v>2396</v>
      </c>
      <c r="B8992" s="28" t="s">
        <v>824</v>
      </c>
      <c r="C8992" s="20" t="s">
        <v>86</v>
      </c>
      <c r="D8992" s="110" t="s">
        <v>2420</v>
      </c>
      <c r="E8992" s="110"/>
      <c r="F8992" s="110"/>
      <c r="G8992" s="111"/>
      <c r="H8992" s="110"/>
      <c r="I8992" s="19"/>
    </row>
    <row r="8993" spans="1:9" x14ac:dyDescent="0.25">
      <c r="A8993" s="20" t="s">
        <v>2396</v>
      </c>
      <c r="B8993" s="28" t="s">
        <v>824</v>
      </c>
      <c r="C8993" s="20" t="s">
        <v>86</v>
      </c>
      <c r="D8993" s="110" t="s">
        <v>2395</v>
      </c>
      <c r="E8993" s="110"/>
      <c r="F8993" s="110"/>
      <c r="G8993" s="111"/>
      <c r="H8993" s="110"/>
      <c r="I8993" s="19"/>
    </row>
    <row r="8994" spans="1:9" x14ac:dyDescent="0.25">
      <c r="A8994" s="20" t="s">
        <v>2396</v>
      </c>
      <c r="B8994" s="28" t="s">
        <v>824</v>
      </c>
      <c r="C8994" s="20" t="s">
        <v>86</v>
      </c>
      <c r="D8994" s="110" t="s">
        <v>2421</v>
      </c>
      <c r="E8994" s="110"/>
      <c r="F8994" s="110"/>
      <c r="G8994" s="111"/>
      <c r="H8994" s="110"/>
      <c r="I8994" s="19" t="s">
        <v>2433</v>
      </c>
    </row>
    <row r="8995" spans="1:9" x14ac:dyDescent="0.25">
      <c r="A8995" s="20" t="s">
        <v>2396</v>
      </c>
      <c r="B8995" s="28" t="s">
        <v>824</v>
      </c>
      <c r="C8995" s="20" t="s">
        <v>86</v>
      </c>
      <c r="D8995" s="110" t="s">
        <v>2422</v>
      </c>
      <c r="E8995" s="110"/>
      <c r="F8995" s="110"/>
      <c r="G8995" s="111"/>
      <c r="H8995" s="110"/>
      <c r="I8995" s="19"/>
    </row>
    <row r="8996" spans="1:9" x14ac:dyDescent="0.25">
      <c r="A8996" s="20" t="s">
        <v>2396</v>
      </c>
      <c r="B8996" s="28" t="s">
        <v>824</v>
      </c>
      <c r="C8996" s="20" t="s">
        <v>86</v>
      </c>
      <c r="D8996" s="110" t="s">
        <v>2423</v>
      </c>
      <c r="E8996" s="110"/>
      <c r="F8996" s="110"/>
      <c r="G8996" s="111"/>
      <c r="H8996" s="112" t="s">
        <v>2330</v>
      </c>
      <c r="I8996" s="19">
        <v>30</v>
      </c>
    </row>
    <row r="8997" spans="1:9" x14ac:dyDescent="0.25">
      <c r="A8997" s="20" t="s">
        <v>2396</v>
      </c>
      <c r="B8997" s="28" t="s">
        <v>824</v>
      </c>
      <c r="C8997" s="20" t="s">
        <v>86</v>
      </c>
      <c r="D8997" s="110" t="s">
        <v>2424</v>
      </c>
      <c r="E8997" s="110"/>
      <c r="F8997" s="110"/>
      <c r="G8997" s="111">
        <v>6060102637</v>
      </c>
      <c r="H8997" s="112" t="s">
        <v>2331</v>
      </c>
      <c r="I8997" s="19">
        <v>1</v>
      </c>
    </row>
    <row r="8998" spans="1:9" x14ac:dyDescent="0.25">
      <c r="A8998" s="20" t="s">
        <v>2396</v>
      </c>
      <c r="B8998" s="28" t="s">
        <v>824</v>
      </c>
      <c r="C8998" s="20" t="s">
        <v>86</v>
      </c>
      <c r="D8998" s="110" t="s">
        <v>2425</v>
      </c>
      <c r="E8998" s="110"/>
      <c r="F8998" s="110"/>
      <c r="G8998" s="111">
        <v>6060102634</v>
      </c>
      <c r="H8998" s="112" t="s">
        <v>2331</v>
      </c>
      <c r="I8998" s="19">
        <v>1</v>
      </c>
    </row>
    <row r="8999" spans="1:9" x14ac:dyDescent="0.25">
      <c r="A8999" s="20" t="s">
        <v>2396</v>
      </c>
      <c r="B8999" s="28" t="s">
        <v>824</v>
      </c>
      <c r="C8999" s="20" t="s">
        <v>86</v>
      </c>
      <c r="D8999" s="110" t="s">
        <v>2425</v>
      </c>
      <c r="E8999" s="110"/>
      <c r="F8999" s="110"/>
      <c r="G8999" s="111">
        <v>6060102635</v>
      </c>
      <c r="H8999" s="112" t="s">
        <v>2331</v>
      </c>
      <c r="I8999" s="19">
        <v>1</v>
      </c>
    </row>
    <row r="9000" spans="1:9" x14ac:dyDescent="0.25">
      <c r="A9000" s="20" t="s">
        <v>2396</v>
      </c>
      <c r="B9000" s="28" t="s">
        <v>824</v>
      </c>
      <c r="C9000" s="20" t="s">
        <v>86</v>
      </c>
      <c r="D9000" s="110" t="s">
        <v>2425</v>
      </c>
      <c r="E9000" s="110"/>
      <c r="F9000" s="110"/>
      <c r="G9000" s="111">
        <v>6060102636</v>
      </c>
      <c r="H9000" s="112" t="s">
        <v>2331</v>
      </c>
      <c r="I9000" s="19">
        <v>1</v>
      </c>
    </row>
    <row r="9001" spans="1:9" x14ac:dyDescent="0.25">
      <c r="A9001" s="20" t="s">
        <v>2396</v>
      </c>
      <c r="B9001" s="28" t="s">
        <v>824</v>
      </c>
      <c r="C9001" s="20" t="s">
        <v>86</v>
      </c>
      <c r="D9001" s="110" t="s">
        <v>2426</v>
      </c>
      <c r="E9001" s="110"/>
      <c r="F9001" s="110"/>
      <c r="G9001" s="111">
        <v>6060100349</v>
      </c>
      <c r="H9001" s="112" t="s">
        <v>2331</v>
      </c>
      <c r="I9001" s="19">
        <v>1</v>
      </c>
    </row>
    <row r="9002" spans="1:9" x14ac:dyDescent="0.25">
      <c r="A9002" s="20" t="s">
        <v>2396</v>
      </c>
      <c r="B9002" s="28" t="s">
        <v>824</v>
      </c>
      <c r="C9002" s="20" t="s">
        <v>86</v>
      </c>
      <c r="D9002" s="110" t="s">
        <v>2427</v>
      </c>
      <c r="E9002" s="110"/>
      <c r="F9002" s="110"/>
      <c r="G9002" s="111">
        <v>6060100423</v>
      </c>
      <c r="H9002" s="112" t="s">
        <v>2331</v>
      </c>
      <c r="I9002" s="19">
        <v>1</v>
      </c>
    </row>
    <row r="9003" spans="1:9" x14ac:dyDescent="0.25">
      <c r="A9003" s="20" t="s">
        <v>2396</v>
      </c>
      <c r="B9003" s="28" t="s">
        <v>824</v>
      </c>
      <c r="C9003" s="20" t="s">
        <v>86</v>
      </c>
      <c r="D9003" s="110" t="s">
        <v>2428</v>
      </c>
      <c r="E9003" s="110"/>
      <c r="F9003" s="110"/>
      <c r="G9003" s="111">
        <v>6060100219</v>
      </c>
      <c r="H9003" s="112" t="s">
        <v>2331</v>
      </c>
      <c r="I9003" s="19">
        <v>1</v>
      </c>
    </row>
    <row r="9004" spans="1:9" x14ac:dyDescent="0.25">
      <c r="A9004" s="20" t="s">
        <v>2396</v>
      </c>
      <c r="B9004" s="28" t="s">
        <v>824</v>
      </c>
      <c r="C9004" s="20" t="s">
        <v>86</v>
      </c>
      <c r="D9004" s="110" t="s">
        <v>2429</v>
      </c>
      <c r="E9004" s="110"/>
      <c r="F9004" s="110"/>
      <c r="G9004" s="111">
        <v>5726803233</v>
      </c>
      <c r="H9004" s="112" t="s">
        <v>2331</v>
      </c>
      <c r="I9004" s="19">
        <v>1</v>
      </c>
    </row>
    <row r="9005" spans="1:9" x14ac:dyDescent="0.25">
      <c r="A9005" s="20" t="s">
        <v>2396</v>
      </c>
      <c r="B9005" s="28" t="s">
        <v>824</v>
      </c>
      <c r="C9005" s="20" t="s">
        <v>86</v>
      </c>
      <c r="D9005" s="110" t="s">
        <v>2430</v>
      </c>
      <c r="E9005" s="110"/>
      <c r="F9005" s="110"/>
      <c r="G9005" s="111">
        <v>3222345625</v>
      </c>
      <c r="H9005" s="112" t="s">
        <v>2331</v>
      </c>
      <c r="I9005" s="19">
        <v>1</v>
      </c>
    </row>
    <row r="9006" spans="1:9" x14ac:dyDescent="0.25">
      <c r="A9006" s="20" t="s">
        <v>2396</v>
      </c>
      <c r="B9006" s="28" t="s">
        <v>824</v>
      </c>
      <c r="C9006" s="20" t="s">
        <v>86</v>
      </c>
      <c r="D9006" s="110" t="s">
        <v>2434</v>
      </c>
      <c r="E9006" s="110"/>
      <c r="F9006" s="110"/>
      <c r="G9006" s="111">
        <v>6060100350</v>
      </c>
      <c r="H9006" s="112" t="s">
        <v>2331</v>
      </c>
      <c r="I9006" s="19">
        <v>1</v>
      </c>
    </row>
    <row r="9007" spans="1:9" x14ac:dyDescent="0.25">
      <c r="A9007" s="20" t="s">
        <v>2396</v>
      </c>
      <c r="B9007" s="28" t="s">
        <v>824</v>
      </c>
      <c r="C9007" s="20" t="s">
        <v>86</v>
      </c>
      <c r="D9007" s="110" t="s">
        <v>2435</v>
      </c>
      <c r="E9007" s="110"/>
      <c r="F9007" s="110"/>
      <c r="G9007" s="111" t="s">
        <v>2444</v>
      </c>
      <c r="H9007" s="112" t="s">
        <v>2331</v>
      </c>
      <c r="I9007" s="19">
        <v>1</v>
      </c>
    </row>
    <row r="9008" spans="1:9" x14ac:dyDescent="0.25">
      <c r="A9008" s="20" t="s">
        <v>2396</v>
      </c>
      <c r="B9008" s="28" t="s">
        <v>824</v>
      </c>
      <c r="C9008" s="20" t="s">
        <v>86</v>
      </c>
      <c r="D9008" s="110" t="s">
        <v>2436</v>
      </c>
      <c r="E9008" s="110"/>
      <c r="F9008" s="110"/>
      <c r="G9008" s="111">
        <v>6060015255</v>
      </c>
      <c r="H9008" s="112" t="s">
        <v>2331</v>
      </c>
      <c r="I9008" s="19">
        <v>1</v>
      </c>
    </row>
    <row r="9009" spans="1:9" x14ac:dyDescent="0.25">
      <c r="A9009" s="20" t="s">
        <v>2396</v>
      </c>
      <c r="B9009" s="28" t="s">
        <v>824</v>
      </c>
      <c r="C9009" s="20" t="s">
        <v>86</v>
      </c>
      <c r="D9009" s="110" t="s">
        <v>2437</v>
      </c>
      <c r="E9009" s="110"/>
      <c r="F9009" s="110"/>
      <c r="G9009" s="111"/>
      <c r="H9009" s="110"/>
      <c r="I9009" s="19"/>
    </row>
    <row r="9010" spans="1:9" x14ac:dyDescent="0.25">
      <c r="A9010" s="20" t="s">
        <v>2396</v>
      </c>
      <c r="B9010" s="28" t="s">
        <v>824</v>
      </c>
      <c r="C9010" s="20" t="s">
        <v>86</v>
      </c>
      <c r="D9010" s="110" t="s">
        <v>2438</v>
      </c>
      <c r="E9010" s="110"/>
      <c r="F9010" s="110"/>
      <c r="G9010" s="111"/>
      <c r="H9010" s="110"/>
      <c r="I9010" s="19"/>
    </row>
    <row r="9011" spans="1:9" x14ac:dyDescent="0.25">
      <c r="A9011" s="20" t="s">
        <v>2396</v>
      </c>
      <c r="B9011" s="28" t="s">
        <v>824</v>
      </c>
      <c r="C9011" s="20" t="s">
        <v>86</v>
      </c>
      <c r="D9011" s="110" t="s">
        <v>2439</v>
      </c>
      <c r="E9011" s="110"/>
      <c r="F9011" s="110"/>
      <c r="G9011" s="111"/>
      <c r="H9011" s="110"/>
      <c r="I9011" s="19"/>
    </row>
    <row r="9012" spans="1:9" x14ac:dyDescent="0.25">
      <c r="A9012" s="20" t="s">
        <v>2396</v>
      </c>
      <c r="B9012" s="28" t="s">
        <v>824</v>
      </c>
      <c r="C9012" s="20" t="s">
        <v>86</v>
      </c>
      <c r="D9012" s="110" t="s">
        <v>2440</v>
      </c>
      <c r="E9012" s="110"/>
      <c r="F9012" s="110"/>
      <c r="G9012" s="111"/>
      <c r="H9012" s="110"/>
      <c r="I9012" s="19"/>
    </row>
    <row r="9013" spans="1:9" x14ac:dyDescent="0.25">
      <c r="A9013" s="20" t="s">
        <v>2396</v>
      </c>
      <c r="B9013" s="28" t="s">
        <v>824</v>
      </c>
      <c r="C9013" s="20" t="s">
        <v>86</v>
      </c>
      <c r="D9013" s="110" t="s">
        <v>2441</v>
      </c>
      <c r="E9013" s="110"/>
      <c r="F9013" s="110"/>
      <c r="G9013" s="111"/>
      <c r="H9013" s="110"/>
      <c r="I9013" s="19"/>
    </row>
    <row r="9014" spans="1:9" x14ac:dyDescent="0.25">
      <c r="A9014" s="20" t="s">
        <v>2396</v>
      </c>
      <c r="B9014" s="28" t="s">
        <v>824</v>
      </c>
      <c r="C9014" s="20" t="s">
        <v>86</v>
      </c>
      <c r="D9014" s="110" t="s">
        <v>2442</v>
      </c>
      <c r="E9014" s="110"/>
      <c r="F9014" s="110"/>
      <c r="G9014" s="111"/>
      <c r="H9014" s="110"/>
      <c r="I9014" s="19"/>
    </row>
    <row r="9015" spans="1:9" x14ac:dyDescent="0.25">
      <c r="A9015" s="20" t="s">
        <v>2396</v>
      </c>
      <c r="B9015" s="28" t="s">
        <v>824</v>
      </c>
      <c r="C9015" s="20" t="s">
        <v>86</v>
      </c>
      <c r="D9015" s="110" t="s">
        <v>2443</v>
      </c>
      <c r="E9015" s="110"/>
      <c r="F9015" s="110"/>
      <c r="G9015" s="111"/>
      <c r="H9015" s="110"/>
      <c r="I9015" s="19"/>
    </row>
    <row r="9016" spans="1:9" x14ac:dyDescent="0.25">
      <c r="A9016" s="20" t="s">
        <v>2396</v>
      </c>
      <c r="B9016" s="28" t="s">
        <v>824</v>
      </c>
      <c r="C9016" s="20" t="s">
        <v>86</v>
      </c>
      <c r="D9016" s="110" t="s">
        <v>2452</v>
      </c>
      <c r="E9016" s="110"/>
      <c r="F9016" s="110"/>
      <c r="G9016" s="111">
        <v>6060016682</v>
      </c>
      <c r="H9016" s="112" t="s">
        <v>2331</v>
      </c>
      <c r="I9016" s="19">
        <v>2</v>
      </c>
    </row>
    <row r="9017" spans="1:9" x14ac:dyDescent="0.25">
      <c r="A9017" s="20" t="s">
        <v>2396</v>
      </c>
      <c r="B9017" s="28" t="s">
        <v>824</v>
      </c>
      <c r="C9017" s="20" t="s">
        <v>86</v>
      </c>
      <c r="D9017" s="110" t="s">
        <v>2453</v>
      </c>
      <c r="E9017" s="110"/>
      <c r="F9017" s="110"/>
      <c r="G9017" s="111" t="s">
        <v>2456</v>
      </c>
      <c r="H9017" s="112" t="s">
        <v>2330</v>
      </c>
      <c r="I9017" s="19">
        <v>470</v>
      </c>
    </row>
    <row r="9018" spans="1:9" x14ac:dyDescent="0.25">
      <c r="A9018" s="20" t="s">
        <v>2396</v>
      </c>
      <c r="B9018" s="28" t="s">
        <v>824</v>
      </c>
      <c r="C9018" s="20" t="s">
        <v>86</v>
      </c>
      <c r="D9018" s="110" t="s">
        <v>2454</v>
      </c>
      <c r="E9018" s="110"/>
      <c r="F9018" s="110"/>
      <c r="G9018" s="111" t="s">
        <v>1414</v>
      </c>
      <c r="H9018" s="112" t="s">
        <v>2330</v>
      </c>
      <c r="I9018" s="19">
        <v>12</v>
      </c>
    </row>
    <row r="9019" spans="1:9" x14ac:dyDescent="0.25">
      <c r="A9019" s="20" t="s">
        <v>2396</v>
      </c>
      <c r="B9019" s="28" t="s">
        <v>824</v>
      </c>
      <c r="C9019" s="20" t="s">
        <v>86</v>
      </c>
      <c r="D9019" s="110" t="s">
        <v>2455</v>
      </c>
      <c r="E9019" s="110"/>
      <c r="F9019" s="110"/>
      <c r="G9019" s="111"/>
      <c r="H9019" s="112" t="s">
        <v>2331</v>
      </c>
      <c r="I9019" s="19">
        <v>1</v>
      </c>
    </row>
    <row r="9020" spans="1:9" x14ac:dyDescent="0.25">
      <c r="A9020" s="20" t="s">
        <v>2396</v>
      </c>
      <c r="B9020" s="28" t="s">
        <v>824</v>
      </c>
      <c r="C9020" s="20" t="s">
        <v>86</v>
      </c>
      <c r="D9020" s="110" t="s">
        <v>2445</v>
      </c>
      <c r="E9020" s="110"/>
      <c r="F9020" s="110"/>
      <c r="G9020" s="111"/>
      <c r="H9020" s="110"/>
      <c r="I9020" s="19" t="s">
        <v>2450</v>
      </c>
    </row>
    <row r="9021" spans="1:9" x14ac:dyDescent="0.25">
      <c r="A9021" s="20" t="s">
        <v>2396</v>
      </c>
      <c r="B9021" s="28" t="s">
        <v>824</v>
      </c>
      <c r="C9021" s="20" t="s">
        <v>86</v>
      </c>
      <c r="D9021" s="110" t="s">
        <v>2446</v>
      </c>
      <c r="E9021" s="110"/>
      <c r="F9021" s="110"/>
      <c r="G9021" s="111" t="s">
        <v>1186</v>
      </c>
      <c r="H9021" s="112" t="s">
        <v>2330</v>
      </c>
      <c r="I9021" s="19">
        <v>63</v>
      </c>
    </row>
    <row r="9022" spans="1:9" x14ac:dyDescent="0.25">
      <c r="A9022" s="20" t="s">
        <v>2396</v>
      </c>
      <c r="B9022" s="28" t="s">
        <v>824</v>
      </c>
      <c r="C9022" s="20" t="s">
        <v>86</v>
      </c>
      <c r="D9022" s="110" t="s">
        <v>2447</v>
      </c>
      <c r="E9022" s="110"/>
      <c r="F9022" s="110"/>
      <c r="G9022" s="111">
        <v>6060011168</v>
      </c>
      <c r="H9022" s="112" t="s">
        <v>2331</v>
      </c>
      <c r="I9022" s="19">
        <v>3</v>
      </c>
    </row>
    <row r="9023" spans="1:9" x14ac:dyDescent="0.25">
      <c r="A9023" s="20" t="s">
        <v>2396</v>
      </c>
      <c r="B9023" s="28" t="s">
        <v>824</v>
      </c>
      <c r="C9023" s="20" t="s">
        <v>86</v>
      </c>
      <c r="D9023" s="110" t="s">
        <v>2448</v>
      </c>
      <c r="E9023" s="110"/>
      <c r="F9023" s="110"/>
      <c r="G9023" s="111">
        <v>1094319500</v>
      </c>
      <c r="H9023" s="112" t="s">
        <v>2331</v>
      </c>
      <c r="I9023" s="19">
        <v>1</v>
      </c>
    </row>
    <row r="9024" spans="1:9" x14ac:dyDescent="0.25">
      <c r="A9024" s="20" t="s">
        <v>2396</v>
      </c>
      <c r="B9024" s="28" t="s">
        <v>824</v>
      </c>
      <c r="C9024" s="20" t="s">
        <v>86</v>
      </c>
      <c r="D9024" s="110" t="s">
        <v>2449</v>
      </c>
      <c r="E9024" s="110"/>
      <c r="F9024" s="110"/>
      <c r="G9024" s="111"/>
      <c r="H9024" s="110"/>
      <c r="I9024" s="19" t="s">
        <v>2451</v>
      </c>
    </row>
    <row r="9025" spans="1:9" x14ac:dyDescent="0.25">
      <c r="A9025" s="20" t="s">
        <v>2396</v>
      </c>
      <c r="B9025" s="28" t="s">
        <v>824</v>
      </c>
      <c r="C9025" s="20" t="s">
        <v>86</v>
      </c>
      <c r="D9025" s="110" t="s">
        <v>2457</v>
      </c>
      <c r="E9025" s="110"/>
      <c r="F9025" s="110"/>
      <c r="G9025" s="111">
        <v>1094319500</v>
      </c>
      <c r="H9025" s="112" t="s">
        <v>2331</v>
      </c>
      <c r="I9025" s="19">
        <v>1</v>
      </c>
    </row>
    <row r="9026" spans="1:9" x14ac:dyDescent="0.25">
      <c r="A9026" s="20" t="s">
        <v>2396</v>
      </c>
      <c r="B9026" s="28" t="s">
        <v>824</v>
      </c>
      <c r="C9026" s="20" t="s">
        <v>86</v>
      </c>
      <c r="D9026" s="110" t="s">
        <v>2458</v>
      </c>
      <c r="E9026" s="110"/>
      <c r="F9026" s="110"/>
      <c r="G9026" s="111">
        <v>1012035600</v>
      </c>
      <c r="H9026" s="112" t="s">
        <v>2331</v>
      </c>
      <c r="I9026" s="19">
        <v>1</v>
      </c>
    </row>
    <row r="9027" spans="1:9" x14ac:dyDescent="0.25">
      <c r="A9027" s="20" t="s">
        <v>2396</v>
      </c>
      <c r="B9027" s="28" t="s">
        <v>824</v>
      </c>
      <c r="C9027" s="20" t="s">
        <v>86</v>
      </c>
      <c r="D9027" s="110" t="s">
        <v>2459</v>
      </c>
      <c r="E9027" s="110"/>
      <c r="F9027" s="110"/>
      <c r="G9027" s="111" t="s">
        <v>2461</v>
      </c>
      <c r="H9027" s="112" t="s">
        <v>2331</v>
      </c>
      <c r="I9027" s="19">
        <v>68</v>
      </c>
    </row>
    <row r="9028" spans="1:9" x14ac:dyDescent="0.25">
      <c r="A9028" s="20" t="s">
        <v>2396</v>
      </c>
      <c r="B9028" s="28" t="s">
        <v>824</v>
      </c>
      <c r="C9028" s="20" t="s">
        <v>86</v>
      </c>
      <c r="D9028" s="110" t="s">
        <v>2460</v>
      </c>
      <c r="E9028" s="110"/>
      <c r="F9028" s="110"/>
      <c r="G9028" s="111">
        <v>5726809845</v>
      </c>
      <c r="H9028" s="112" t="s">
        <v>2331</v>
      </c>
      <c r="I9028" s="19">
        <v>1</v>
      </c>
    </row>
    <row r="9029" spans="1:9" x14ac:dyDescent="0.25">
      <c r="A9029" s="20" t="s">
        <v>2396</v>
      </c>
      <c r="B9029" s="28" t="s">
        <v>824</v>
      </c>
      <c r="C9029" s="20" t="s">
        <v>2463</v>
      </c>
      <c r="D9029" s="110" t="s">
        <v>2332</v>
      </c>
      <c r="E9029" s="110"/>
      <c r="F9029" s="110"/>
      <c r="G9029" s="111"/>
      <c r="H9029" s="110"/>
      <c r="I9029" s="19"/>
    </row>
    <row r="9030" spans="1:9" x14ac:dyDescent="0.25">
      <c r="A9030" s="20" t="s">
        <v>2396</v>
      </c>
      <c r="B9030" s="28" t="s">
        <v>824</v>
      </c>
      <c r="C9030" s="20" t="s">
        <v>2463</v>
      </c>
      <c r="D9030" s="110" t="s">
        <v>2333</v>
      </c>
      <c r="E9030" s="110"/>
      <c r="F9030" s="110"/>
      <c r="G9030" s="111"/>
      <c r="H9030" s="110"/>
      <c r="I9030" s="19"/>
    </row>
    <row r="9031" spans="1:9" x14ac:dyDescent="0.25">
      <c r="A9031" s="20" t="s">
        <v>2396</v>
      </c>
      <c r="B9031" s="28" t="s">
        <v>824</v>
      </c>
      <c r="C9031" s="20" t="s">
        <v>2463</v>
      </c>
      <c r="D9031" s="110" t="s">
        <v>2334</v>
      </c>
      <c r="E9031" s="110"/>
      <c r="F9031" s="110"/>
      <c r="G9031" s="111"/>
      <c r="H9031" s="110"/>
      <c r="I9031" s="19"/>
    </row>
    <row r="9032" spans="1:9" x14ac:dyDescent="0.25">
      <c r="A9032" s="20" t="s">
        <v>2396</v>
      </c>
      <c r="B9032" s="28" t="s">
        <v>824</v>
      </c>
      <c r="C9032" s="20" t="s">
        <v>2463</v>
      </c>
      <c r="D9032" s="110" t="s">
        <v>2335</v>
      </c>
      <c r="E9032" s="110"/>
      <c r="F9032" s="110"/>
      <c r="G9032" s="111" t="s">
        <v>1865</v>
      </c>
      <c r="H9032" s="112" t="s">
        <v>2330</v>
      </c>
      <c r="I9032" s="19">
        <v>760</v>
      </c>
    </row>
    <row r="9033" spans="1:9" x14ac:dyDescent="0.25">
      <c r="A9033" s="20" t="s">
        <v>2396</v>
      </c>
      <c r="B9033" s="28" t="s">
        <v>824</v>
      </c>
      <c r="C9033" s="20" t="s">
        <v>2463</v>
      </c>
      <c r="D9033" s="110" t="s">
        <v>2418</v>
      </c>
      <c r="E9033" s="110"/>
      <c r="F9033" s="110"/>
      <c r="G9033" s="111"/>
      <c r="H9033" s="110"/>
      <c r="I9033" s="19"/>
    </row>
    <row r="9034" spans="1:9" x14ac:dyDescent="0.25">
      <c r="A9034" s="20" t="s">
        <v>2396</v>
      </c>
      <c r="B9034" s="28" t="s">
        <v>824</v>
      </c>
      <c r="C9034" s="20" t="s">
        <v>2463</v>
      </c>
      <c r="D9034" s="110" t="s">
        <v>2339</v>
      </c>
      <c r="E9034" s="110"/>
      <c r="F9034" s="110"/>
      <c r="G9034" s="111"/>
      <c r="H9034" s="110"/>
      <c r="I9034" s="19"/>
    </row>
    <row r="9035" spans="1:9" x14ac:dyDescent="0.25">
      <c r="A9035" s="20" t="s">
        <v>2396</v>
      </c>
      <c r="B9035" s="28" t="s">
        <v>824</v>
      </c>
      <c r="C9035" s="20" t="s">
        <v>2463</v>
      </c>
      <c r="D9035" s="110" t="s">
        <v>2340</v>
      </c>
      <c r="E9035" s="110"/>
      <c r="F9035" s="110"/>
      <c r="G9035" s="111" t="s">
        <v>1876</v>
      </c>
      <c r="H9035" s="110"/>
      <c r="I9035" s="19" t="s">
        <v>2404</v>
      </c>
    </row>
    <row r="9036" spans="1:9" x14ac:dyDescent="0.25">
      <c r="A9036" s="20" t="s">
        <v>2396</v>
      </c>
      <c r="B9036" s="28" t="s">
        <v>824</v>
      </c>
      <c r="C9036" s="20" t="s">
        <v>2463</v>
      </c>
      <c r="D9036" s="110" t="s">
        <v>2341</v>
      </c>
      <c r="E9036" s="110"/>
      <c r="F9036" s="110"/>
      <c r="G9036" s="111" t="s">
        <v>1876</v>
      </c>
      <c r="H9036" s="110"/>
      <c r="I9036" s="19" t="s">
        <v>2431</v>
      </c>
    </row>
    <row r="9037" spans="1:9" x14ac:dyDescent="0.25">
      <c r="A9037" s="20" t="s">
        <v>2396</v>
      </c>
      <c r="B9037" s="28" t="s">
        <v>824</v>
      </c>
      <c r="C9037" s="20" t="s">
        <v>2463</v>
      </c>
      <c r="D9037" s="110" t="s">
        <v>2342</v>
      </c>
      <c r="E9037" s="110"/>
      <c r="F9037" s="110"/>
      <c r="G9037" s="111" t="s">
        <v>1876</v>
      </c>
      <c r="H9037" s="110"/>
      <c r="I9037" s="19" t="s">
        <v>1787</v>
      </c>
    </row>
    <row r="9038" spans="1:9" x14ac:dyDescent="0.25">
      <c r="A9038" s="20" t="s">
        <v>2396</v>
      </c>
      <c r="B9038" s="28" t="s">
        <v>824</v>
      </c>
      <c r="C9038" s="20" t="s">
        <v>2463</v>
      </c>
      <c r="D9038" s="110" t="s">
        <v>2343</v>
      </c>
      <c r="E9038" s="110"/>
      <c r="F9038" s="110"/>
      <c r="G9038" s="111" t="s">
        <v>1876</v>
      </c>
      <c r="H9038" s="110"/>
      <c r="I9038" s="19" t="s">
        <v>1785</v>
      </c>
    </row>
    <row r="9039" spans="1:9" x14ac:dyDescent="0.25">
      <c r="A9039" s="20" t="s">
        <v>2396</v>
      </c>
      <c r="B9039" s="28" t="s">
        <v>824</v>
      </c>
      <c r="C9039" s="20" t="s">
        <v>2463</v>
      </c>
      <c r="D9039" s="110" t="s">
        <v>2344</v>
      </c>
      <c r="E9039" s="110"/>
      <c r="F9039" s="110"/>
      <c r="G9039" s="111" t="s">
        <v>1876</v>
      </c>
      <c r="H9039" s="110"/>
      <c r="I9039" s="19"/>
    </row>
    <row r="9040" spans="1:9" x14ac:dyDescent="0.25">
      <c r="A9040" s="20" t="s">
        <v>2396</v>
      </c>
      <c r="B9040" s="28" t="s">
        <v>824</v>
      </c>
      <c r="C9040" s="20" t="s">
        <v>2463</v>
      </c>
      <c r="D9040" s="110" t="s">
        <v>2345</v>
      </c>
      <c r="E9040" s="110"/>
      <c r="F9040" s="110"/>
      <c r="G9040" s="111" t="s">
        <v>1902</v>
      </c>
      <c r="H9040" s="110"/>
      <c r="I9040" s="19"/>
    </row>
    <row r="9041" spans="1:9" x14ac:dyDescent="0.25">
      <c r="A9041" s="20" t="s">
        <v>2396</v>
      </c>
      <c r="B9041" s="28" t="s">
        <v>824</v>
      </c>
      <c r="C9041" s="20" t="s">
        <v>2463</v>
      </c>
      <c r="D9041" s="110" t="s">
        <v>2346</v>
      </c>
      <c r="E9041" s="110"/>
      <c r="F9041" s="110"/>
      <c r="G9041" s="111"/>
      <c r="H9041" s="110"/>
      <c r="I9041" s="19" t="s">
        <v>2408</v>
      </c>
    </row>
    <row r="9042" spans="1:9" x14ac:dyDescent="0.25">
      <c r="A9042" s="20" t="s">
        <v>2396</v>
      </c>
      <c r="B9042" s="28" t="s">
        <v>824</v>
      </c>
      <c r="C9042" s="20" t="s">
        <v>2463</v>
      </c>
      <c r="D9042" s="110" t="s">
        <v>2347</v>
      </c>
      <c r="E9042" s="110"/>
      <c r="F9042" s="110"/>
      <c r="G9042" s="111"/>
      <c r="H9042" s="110"/>
      <c r="I9042" s="19" t="s">
        <v>2409</v>
      </c>
    </row>
    <row r="9043" spans="1:9" x14ac:dyDescent="0.25">
      <c r="A9043" s="20" t="s">
        <v>2396</v>
      </c>
      <c r="B9043" s="28" t="s">
        <v>824</v>
      </c>
      <c r="C9043" s="20" t="s">
        <v>2463</v>
      </c>
      <c r="D9043" s="110" t="s">
        <v>2348</v>
      </c>
      <c r="E9043" s="110"/>
      <c r="F9043" s="110"/>
      <c r="G9043" s="111"/>
      <c r="H9043" s="110"/>
      <c r="I9043" s="19" t="s">
        <v>2410</v>
      </c>
    </row>
    <row r="9044" spans="1:9" x14ac:dyDescent="0.25">
      <c r="A9044" s="20" t="s">
        <v>2396</v>
      </c>
      <c r="B9044" s="28" t="s">
        <v>824</v>
      </c>
      <c r="C9044" s="20" t="s">
        <v>2463</v>
      </c>
      <c r="D9044" s="110" t="s">
        <v>2349</v>
      </c>
      <c r="E9044" s="110"/>
      <c r="F9044" s="110"/>
      <c r="G9044" s="111"/>
      <c r="H9044" s="110"/>
      <c r="I9044" s="19" t="s">
        <v>2411</v>
      </c>
    </row>
    <row r="9045" spans="1:9" x14ac:dyDescent="0.25">
      <c r="A9045" s="20" t="s">
        <v>2396</v>
      </c>
      <c r="B9045" s="28" t="s">
        <v>824</v>
      </c>
      <c r="C9045" s="20" t="s">
        <v>2463</v>
      </c>
      <c r="D9045" s="110" t="s">
        <v>2350</v>
      </c>
      <c r="E9045" s="110"/>
      <c r="F9045" s="110"/>
      <c r="G9045" s="111"/>
      <c r="H9045" s="110"/>
      <c r="I9045" s="19" t="s">
        <v>2412</v>
      </c>
    </row>
    <row r="9046" spans="1:9" x14ac:dyDescent="0.25">
      <c r="A9046" s="20" t="s">
        <v>2396</v>
      </c>
      <c r="B9046" s="28" t="s">
        <v>824</v>
      </c>
      <c r="C9046" s="20" t="s">
        <v>2463</v>
      </c>
      <c r="D9046" s="110" t="s">
        <v>2351</v>
      </c>
      <c r="E9046" s="110"/>
      <c r="F9046" s="110"/>
      <c r="G9046" s="111"/>
      <c r="H9046" s="110"/>
      <c r="I9046" s="19"/>
    </row>
    <row r="9047" spans="1:9" x14ac:dyDescent="0.25">
      <c r="A9047" s="20" t="s">
        <v>2396</v>
      </c>
      <c r="B9047" s="28" t="s">
        <v>824</v>
      </c>
      <c r="C9047" s="20" t="s">
        <v>2463</v>
      </c>
      <c r="D9047" s="110" t="s">
        <v>2352</v>
      </c>
      <c r="E9047" s="110"/>
      <c r="F9047" s="110"/>
      <c r="G9047" s="111"/>
      <c r="H9047" s="110"/>
      <c r="I9047" s="19"/>
    </row>
    <row r="9048" spans="1:9" x14ac:dyDescent="0.25">
      <c r="A9048" s="20" t="s">
        <v>2396</v>
      </c>
      <c r="B9048" s="28" t="s">
        <v>824</v>
      </c>
      <c r="C9048" s="20" t="s">
        <v>2463</v>
      </c>
      <c r="D9048" s="110" t="s">
        <v>2353</v>
      </c>
      <c r="E9048" s="110"/>
      <c r="F9048" s="110"/>
      <c r="G9048" s="111"/>
      <c r="H9048" s="110"/>
      <c r="I9048" s="19"/>
    </row>
    <row r="9049" spans="1:9" x14ac:dyDescent="0.25">
      <c r="A9049" s="20" t="s">
        <v>2396</v>
      </c>
      <c r="B9049" s="28" t="s">
        <v>824</v>
      </c>
      <c r="C9049" s="20" t="s">
        <v>2463</v>
      </c>
      <c r="D9049" s="110" t="s">
        <v>2354</v>
      </c>
      <c r="E9049" s="110"/>
      <c r="F9049" s="110"/>
      <c r="G9049" s="111"/>
      <c r="H9049" s="110"/>
      <c r="I9049" s="19"/>
    </row>
    <row r="9050" spans="1:9" x14ac:dyDescent="0.25">
      <c r="A9050" s="20" t="s">
        <v>2396</v>
      </c>
      <c r="B9050" s="28" t="s">
        <v>824</v>
      </c>
      <c r="C9050" s="20" t="s">
        <v>2463</v>
      </c>
      <c r="D9050" s="110" t="s">
        <v>2357</v>
      </c>
      <c r="E9050" s="110"/>
      <c r="F9050" s="110"/>
      <c r="G9050" s="111" t="s">
        <v>2399</v>
      </c>
      <c r="H9050" s="110"/>
      <c r="I9050" s="19" t="s">
        <v>2432</v>
      </c>
    </row>
    <row r="9051" spans="1:9" x14ac:dyDescent="0.25">
      <c r="A9051" s="20" t="s">
        <v>2396</v>
      </c>
      <c r="B9051" s="28" t="s">
        <v>824</v>
      </c>
      <c r="C9051" s="20" t="s">
        <v>2463</v>
      </c>
      <c r="D9051" s="110" t="s">
        <v>2358</v>
      </c>
      <c r="E9051" s="110"/>
      <c r="F9051" s="110"/>
      <c r="G9051" s="111" t="s">
        <v>2400</v>
      </c>
      <c r="H9051" s="110"/>
      <c r="I9051" s="19" t="s">
        <v>2415</v>
      </c>
    </row>
    <row r="9052" spans="1:9" x14ac:dyDescent="0.25">
      <c r="A9052" s="20" t="s">
        <v>2396</v>
      </c>
      <c r="B9052" s="28" t="s">
        <v>824</v>
      </c>
      <c r="C9052" s="20" t="s">
        <v>2463</v>
      </c>
      <c r="D9052" s="110" t="s">
        <v>2359</v>
      </c>
      <c r="E9052" s="110"/>
      <c r="F9052" s="110"/>
      <c r="G9052" s="111"/>
      <c r="H9052" s="110"/>
      <c r="I9052" s="19"/>
    </row>
    <row r="9053" spans="1:9" x14ac:dyDescent="0.25">
      <c r="A9053" s="20" t="s">
        <v>2396</v>
      </c>
      <c r="B9053" s="28" t="s">
        <v>824</v>
      </c>
      <c r="C9053" s="20" t="s">
        <v>2463</v>
      </c>
      <c r="D9053" s="110" t="s">
        <v>2360</v>
      </c>
      <c r="E9053" s="110"/>
      <c r="F9053" s="110"/>
      <c r="G9053" s="111"/>
      <c r="H9053" s="110"/>
      <c r="I9053" s="19"/>
    </row>
    <row r="9054" spans="1:9" x14ac:dyDescent="0.25">
      <c r="A9054" s="20" t="s">
        <v>2396</v>
      </c>
      <c r="B9054" s="28" t="s">
        <v>824</v>
      </c>
      <c r="C9054" s="20" t="s">
        <v>2463</v>
      </c>
      <c r="D9054" s="110" t="s">
        <v>2361</v>
      </c>
      <c r="E9054" s="110"/>
      <c r="F9054" s="110"/>
      <c r="G9054" s="111"/>
      <c r="H9054" s="110"/>
      <c r="I9054" s="19"/>
    </row>
    <row r="9055" spans="1:9" x14ac:dyDescent="0.25">
      <c r="A9055" s="20" t="s">
        <v>2396</v>
      </c>
      <c r="B9055" s="28" t="s">
        <v>824</v>
      </c>
      <c r="C9055" s="20" t="s">
        <v>2463</v>
      </c>
      <c r="D9055" s="110" t="s">
        <v>2362</v>
      </c>
      <c r="E9055" s="110"/>
      <c r="F9055" s="110"/>
      <c r="G9055" s="111"/>
      <c r="H9055" s="110"/>
      <c r="I9055" s="19" t="s">
        <v>2416</v>
      </c>
    </row>
    <row r="9056" spans="1:9" x14ac:dyDescent="0.25">
      <c r="A9056" s="20" t="s">
        <v>2396</v>
      </c>
      <c r="B9056" s="28" t="s">
        <v>824</v>
      </c>
      <c r="C9056" s="20" t="s">
        <v>2463</v>
      </c>
      <c r="D9056" s="110" t="s">
        <v>2363</v>
      </c>
      <c r="E9056" s="110"/>
      <c r="F9056" s="110"/>
      <c r="G9056" s="111" t="s">
        <v>2401</v>
      </c>
      <c r="H9056" s="110"/>
      <c r="I9056" s="19"/>
    </row>
    <row r="9057" spans="1:9" x14ac:dyDescent="0.25">
      <c r="A9057" s="20" t="s">
        <v>2396</v>
      </c>
      <c r="B9057" s="28" t="s">
        <v>824</v>
      </c>
      <c r="C9057" s="20" t="s">
        <v>2463</v>
      </c>
      <c r="D9057" s="110" t="s">
        <v>2364</v>
      </c>
      <c r="E9057" s="110"/>
      <c r="F9057" s="110"/>
      <c r="G9057" s="111" t="s">
        <v>2402</v>
      </c>
      <c r="H9057" s="110"/>
      <c r="I9057" s="19"/>
    </row>
    <row r="9058" spans="1:9" x14ac:dyDescent="0.25">
      <c r="A9058" s="20" t="s">
        <v>2396</v>
      </c>
      <c r="B9058" s="28" t="s">
        <v>824</v>
      </c>
      <c r="C9058" s="20" t="s">
        <v>2463</v>
      </c>
      <c r="D9058" s="110" t="s">
        <v>2366</v>
      </c>
      <c r="E9058" s="110"/>
      <c r="F9058" s="110"/>
      <c r="G9058" s="111"/>
      <c r="H9058" s="110"/>
      <c r="I9058" s="19"/>
    </row>
    <row r="9059" spans="1:9" x14ac:dyDescent="0.25">
      <c r="A9059" s="20" t="s">
        <v>2396</v>
      </c>
      <c r="B9059" s="28" t="s">
        <v>824</v>
      </c>
      <c r="C9059" s="20" t="s">
        <v>2463</v>
      </c>
      <c r="D9059" s="110" t="s">
        <v>2367</v>
      </c>
      <c r="E9059" s="110"/>
      <c r="F9059" s="110"/>
      <c r="G9059" s="111"/>
      <c r="H9059" s="110"/>
      <c r="I9059" s="19"/>
    </row>
    <row r="9060" spans="1:9" x14ac:dyDescent="0.25">
      <c r="A9060" s="20" t="s">
        <v>2396</v>
      </c>
      <c r="B9060" s="28" t="s">
        <v>824</v>
      </c>
      <c r="C9060" s="20" t="s">
        <v>2463</v>
      </c>
      <c r="D9060" s="110" t="s">
        <v>2368</v>
      </c>
      <c r="E9060" s="110"/>
      <c r="F9060" s="110"/>
      <c r="G9060" s="111"/>
      <c r="H9060" s="110"/>
      <c r="I9060" s="19"/>
    </row>
    <row r="9061" spans="1:9" x14ac:dyDescent="0.25">
      <c r="A9061" s="20" t="s">
        <v>2396</v>
      </c>
      <c r="B9061" s="28" t="s">
        <v>824</v>
      </c>
      <c r="C9061" s="20" t="s">
        <v>2463</v>
      </c>
      <c r="D9061" s="110" t="s">
        <v>2369</v>
      </c>
      <c r="E9061" s="110"/>
      <c r="F9061" s="110"/>
      <c r="G9061" s="111"/>
      <c r="H9061" s="110"/>
      <c r="I9061" s="19"/>
    </row>
    <row r="9062" spans="1:9" x14ac:dyDescent="0.25">
      <c r="A9062" s="20" t="s">
        <v>2396</v>
      </c>
      <c r="B9062" s="28" t="s">
        <v>824</v>
      </c>
      <c r="C9062" s="20" t="s">
        <v>2463</v>
      </c>
      <c r="D9062" s="110" t="s">
        <v>2370</v>
      </c>
      <c r="E9062" s="110"/>
      <c r="F9062" s="110"/>
      <c r="G9062" s="111"/>
      <c r="H9062" s="110"/>
      <c r="I9062" s="19"/>
    </row>
    <row r="9063" spans="1:9" x14ac:dyDescent="0.25">
      <c r="A9063" s="20" t="s">
        <v>2396</v>
      </c>
      <c r="B9063" s="28" t="s">
        <v>824</v>
      </c>
      <c r="C9063" s="20" t="s">
        <v>2463</v>
      </c>
      <c r="D9063" s="110" t="s">
        <v>2371</v>
      </c>
      <c r="E9063" s="110"/>
      <c r="F9063" s="110"/>
      <c r="G9063" s="111"/>
      <c r="H9063" s="110"/>
      <c r="I9063" s="19"/>
    </row>
    <row r="9064" spans="1:9" x14ac:dyDescent="0.25">
      <c r="A9064" s="20" t="s">
        <v>2396</v>
      </c>
      <c r="B9064" s="28" t="s">
        <v>824</v>
      </c>
      <c r="C9064" s="20" t="s">
        <v>2463</v>
      </c>
      <c r="D9064" s="110" t="s">
        <v>2372</v>
      </c>
      <c r="E9064" s="110"/>
      <c r="F9064" s="110"/>
      <c r="G9064" s="111"/>
      <c r="H9064" s="110"/>
      <c r="I9064" s="19"/>
    </row>
    <row r="9065" spans="1:9" x14ac:dyDescent="0.25">
      <c r="A9065" s="20" t="s">
        <v>2396</v>
      </c>
      <c r="B9065" s="28" t="s">
        <v>824</v>
      </c>
      <c r="C9065" s="20" t="s">
        <v>2463</v>
      </c>
      <c r="D9065" s="110" t="s">
        <v>2373</v>
      </c>
      <c r="E9065" s="110"/>
      <c r="F9065" s="110"/>
      <c r="G9065" s="111"/>
      <c r="H9065" s="110"/>
      <c r="I9065" s="19"/>
    </row>
    <row r="9066" spans="1:9" x14ac:dyDescent="0.25">
      <c r="A9066" s="20" t="s">
        <v>2396</v>
      </c>
      <c r="B9066" s="28" t="s">
        <v>824</v>
      </c>
      <c r="C9066" s="20" t="s">
        <v>2463</v>
      </c>
      <c r="D9066" s="110" t="s">
        <v>2374</v>
      </c>
      <c r="E9066" s="110"/>
      <c r="F9066" s="110"/>
      <c r="G9066" s="111"/>
      <c r="H9066" s="110"/>
      <c r="I9066" s="19"/>
    </row>
    <row r="9067" spans="1:9" x14ac:dyDescent="0.25">
      <c r="A9067" s="20" t="s">
        <v>2396</v>
      </c>
      <c r="B9067" s="28" t="s">
        <v>824</v>
      </c>
      <c r="C9067" s="20" t="s">
        <v>2463</v>
      </c>
      <c r="D9067" s="110" t="s">
        <v>2375</v>
      </c>
      <c r="E9067" s="110"/>
      <c r="F9067" s="110"/>
      <c r="G9067" s="111"/>
      <c r="H9067" s="110"/>
      <c r="I9067" s="19"/>
    </row>
    <row r="9068" spans="1:9" x14ac:dyDescent="0.25">
      <c r="A9068" s="20" t="s">
        <v>2396</v>
      </c>
      <c r="B9068" s="28" t="s">
        <v>824</v>
      </c>
      <c r="C9068" s="20" t="s">
        <v>2463</v>
      </c>
      <c r="D9068" s="110" t="s">
        <v>2376</v>
      </c>
      <c r="E9068" s="110"/>
      <c r="F9068" s="110"/>
      <c r="G9068" s="111"/>
      <c r="H9068" s="110"/>
      <c r="I9068" s="19"/>
    </row>
    <row r="9069" spans="1:9" x14ac:dyDescent="0.25">
      <c r="A9069" s="20" t="s">
        <v>2396</v>
      </c>
      <c r="B9069" s="28" t="s">
        <v>824</v>
      </c>
      <c r="C9069" s="20" t="s">
        <v>2463</v>
      </c>
      <c r="D9069" s="110" t="s">
        <v>2377</v>
      </c>
      <c r="E9069" s="110"/>
      <c r="F9069" s="110"/>
      <c r="G9069" s="111"/>
      <c r="H9069" s="110"/>
      <c r="I9069" s="19" t="s">
        <v>2417</v>
      </c>
    </row>
    <row r="9070" spans="1:9" x14ac:dyDescent="0.25">
      <c r="A9070" s="20" t="s">
        <v>2396</v>
      </c>
      <c r="B9070" s="28" t="s">
        <v>824</v>
      </c>
      <c r="C9070" s="20" t="s">
        <v>2463</v>
      </c>
      <c r="D9070" s="110" t="s">
        <v>2380</v>
      </c>
      <c r="E9070" s="110"/>
      <c r="F9070" s="110"/>
      <c r="G9070" s="111"/>
      <c r="H9070" s="110"/>
      <c r="I9070" s="19"/>
    </row>
    <row r="9071" spans="1:9" x14ac:dyDescent="0.25">
      <c r="A9071" s="20" t="s">
        <v>2396</v>
      </c>
      <c r="B9071" s="28" t="s">
        <v>824</v>
      </c>
      <c r="C9071" s="20" t="s">
        <v>2463</v>
      </c>
      <c r="D9071" s="110" t="s">
        <v>2381</v>
      </c>
      <c r="E9071" s="110"/>
      <c r="F9071" s="110"/>
      <c r="G9071" s="111"/>
      <c r="H9071" s="110"/>
      <c r="I9071" s="19"/>
    </row>
    <row r="9072" spans="1:9" x14ac:dyDescent="0.25">
      <c r="A9072" s="20" t="s">
        <v>2396</v>
      </c>
      <c r="B9072" s="28" t="s">
        <v>824</v>
      </c>
      <c r="C9072" s="20" t="s">
        <v>2463</v>
      </c>
      <c r="D9072" s="110" t="s">
        <v>2382</v>
      </c>
      <c r="E9072" s="110"/>
      <c r="F9072" s="110"/>
      <c r="G9072" s="111"/>
      <c r="H9072" s="110"/>
      <c r="I9072" s="19"/>
    </row>
    <row r="9073" spans="1:9" x14ac:dyDescent="0.25">
      <c r="A9073" s="20" t="s">
        <v>2396</v>
      </c>
      <c r="B9073" s="28" t="s">
        <v>824</v>
      </c>
      <c r="C9073" s="20" t="s">
        <v>2463</v>
      </c>
      <c r="D9073" s="110" t="s">
        <v>2383</v>
      </c>
      <c r="E9073" s="110"/>
      <c r="F9073" s="110"/>
      <c r="G9073" s="111"/>
      <c r="H9073" s="110"/>
      <c r="I9073" s="19"/>
    </row>
    <row r="9074" spans="1:9" x14ac:dyDescent="0.25">
      <c r="A9074" s="20" t="s">
        <v>2396</v>
      </c>
      <c r="B9074" s="28" t="s">
        <v>824</v>
      </c>
      <c r="C9074" s="20" t="s">
        <v>2463</v>
      </c>
      <c r="D9074" s="110" t="s">
        <v>2384</v>
      </c>
      <c r="E9074" s="110"/>
      <c r="F9074" s="110"/>
      <c r="G9074" s="111"/>
      <c r="H9074" s="110"/>
      <c r="I9074" s="19"/>
    </row>
    <row r="9075" spans="1:9" x14ac:dyDescent="0.25">
      <c r="A9075" s="20" t="s">
        <v>2396</v>
      </c>
      <c r="B9075" s="28" t="s">
        <v>824</v>
      </c>
      <c r="C9075" s="20" t="s">
        <v>2463</v>
      </c>
      <c r="D9075" s="110" t="s">
        <v>2385</v>
      </c>
      <c r="E9075" s="110"/>
      <c r="F9075" s="110"/>
      <c r="G9075" s="111"/>
      <c r="H9075" s="110"/>
      <c r="I9075" s="19"/>
    </row>
    <row r="9076" spans="1:9" x14ac:dyDescent="0.25">
      <c r="A9076" s="20" t="s">
        <v>2396</v>
      </c>
      <c r="B9076" s="28" t="s">
        <v>824</v>
      </c>
      <c r="C9076" s="20" t="s">
        <v>2463</v>
      </c>
      <c r="D9076" s="110" t="s">
        <v>2386</v>
      </c>
      <c r="E9076" s="110"/>
      <c r="F9076" s="110"/>
      <c r="G9076" s="111"/>
      <c r="H9076" s="110"/>
      <c r="I9076" s="19"/>
    </row>
    <row r="9077" spans="1:9" x14ac:dyDescent="0.25">
      <c r="A9077" s="20" t="s">
        <v>2396</v>
      </c>
      <c r="B9077" s="28" t="s">
        <v>824</v>
      </c>
      <c r="C9077" s="20" t="s">
        <v>2463</v>
      </c>
      <c r="D9077" s="110" t="s">
        <v>2388</v>
      </c>
      <c r="E9077" s="110"/>
      <c r="F9077" s="110"/>
      <c r="G9077" s="111"/>
      <c r="H9077" s="110"/>
      <c r="I9077" s="19"/>
    </row>
    <row r="9078" spans="1:9" x14ac:dyDescent="0.25">
      <c r="A9078" s="20" t="s">
        <v>2396</v>
      </c>
      <c r="B9078" s="28" t="s">
        <v>824</v>
      </c>
      <c r="C9078" s="20" t="s">
        <v>2463</v>
      </c>
      <c r="D9078" s="110" t="s">
        <v>2389</v>
      </c>
      <c r="E9078" s="110"/>
      <c r="F9078" s="110"/>
      <c r="G9078" s="111"/>
      <c r="H9078" s="110"/>
      <c r="I9078" s="19"/>
    </row>
    <row r="9079" spans="1:9" x14ac:dyDescent="0.25">
      <c r="A9079" s="20" t="s">
        <v>2396</v>
      </c>
      <c r="B9079" s="28" t="s">
        <v>824</v>
      </c>
      <c r="C9079" s="20" t="s">
        <v>2463</v>
      </c>
      <c r="D9079" s="110" t="s">
        <v>2390</v>
      </c>
      <c r="E9079" s="110"/>
      <c r="F9079" s="110"/>
      <c r="G9079" s="111" t="s">
        <v>1876</v>
      </c>
      <c r="H9079" s="110"/>
      <c r="I9079" s="19" t="s">
        <v>2406</v>
      </c>
    </row>
    <row r="9080" spans="1:9" x14ac:dyDescent="0.25">
      <c r="A9080" s="20" t="s">
        <v>2396</v>
      </c>
      <c r="B9080" s="28" t="s">
        <v>824</v>
      </c>
      <c r="C9080" s="20" t="s">
        <v>2463</v>
      </c>
      <c r="D9080" s="110" t="s">
        <v>2391</v>
      </c>
      <c r="E9080" s="110"/>
      <c r="F9080" s="110"/>
      <c r="G9080" s="111" t="s">
        <v>1876</v>
      </c>
      <c r="H9080" s="110"/>
      <c r="I9080" s="19" t="s">
        <v>1870</v>
      </c>
    </row>
    <row r="9081" spans="1:9" x14ac:dyDescent="0.25">
      <c r="A9081" s="20" t="s">
        <v>2396</v>
      </c>
      <c r="B9081" s="28" t="s">
        <v>824</v>
      </c>
      <c r="C9081" s="20" t="s">
        <v>2463</v>
      </c>
      <c r="D9081" s="110" t="s">
        <v>2392</v>
      </c>
      <c r="E9081" s="110"/>
      <c r="F9081" s="110"/>
      <c r="G9081" s="111"/>
      <c r="H9081" s="110"/>
      <c r="I9081" s="19"/>
    </row>
    <row r="9082" spans="1:9" x14ac:dyDescent="0.25">
      <c r="A9082" s="20" t="s">
        <v>2396</v>
      </c>
      <c r="B9082" s="28" t="s">
        <v>824</v>
      </c>
      <c r="C9082" s="20" t="s">
        <v>2463</v>
      </c>
      <c r="D9082" s="110" t="s">
        <v>2419</v>
      </c>
      <c r="E9082" s="110"/>
      <c r="F9082" s="110"/>
      <c r="G9082" s="111"/>
      <c r="H9082" s="110"/>
      <c r="I9082" s="19"/>
    </row>
    <row r="9083" spans="1:9" x14ac:dyDescent="0.25">
      <c r="A9083" s="20" t="s">
        <v>2396</v>
      </c>
      <c r="B9083" s="28" t="s">
        <v>824</v>
      </c>
      <c r="C9083" s="20" t="s">
        <v>2463</v>
      </c>
      <c r="D9083" s="110" t="s">
        <v>2420</v>
      </c>
      <c r="E9083" s="110"/>
      <c r="F9083" s="110"/>
      <c r="G9083" s="111"/>
      <c r="H9083" s="110"/>
      <c r="I9083" s="19"/>
    </row>
    <row r="9084" spans="1:9" x14ac:dyDescent="0.25">
      <c r="A9084" s="20" t="s">
        <v>2396</v>
      </c>
      <c r="B9084" s="28" t="s">
        <v>824</v>
      </c>
      <c r="C9084" s="20" t="s">
        <v>2463</v>
      </c>
      <c r="D9084" s="110" t="s">
        <v>2395</v>
      </c>
      <c r="E9084" s="110"/>
      <c r="F9084" s="110"/>
      <c r="G9084" s="111"/>
      <c r="H9084" s="110"/>
      <c r="I9084" s="19"/>
    </row>
    <row r="9085" spans="1:9" x14ac:dyDescent="0.25">
      <c r="A9085" s="20" t="s">
        <v>2396</v>
      </c>
      <c r="B9085" s="28" t="s">
        <v>824</v>
      </c>
      <c r="C9085" s="20" t="s">
        <v>2463</v>
      </c>
      <c r="D9085" s="110" t="s">
        <v>2421</v>
      </c>
      <c r="E9085" s="110"/>
      <c r="F9085" s="110"/>
      <c r="G9085" s="111"/>
      <c r="H9085" s="110"/>
      <c r="I9085" s="19" t="s">
        <v>2433</v>
      </c>
    </row>
    <row r="9086" spans="1:9" x14ac:dyDescent="0.25">
      <c r="A9086" s="20" t="s">
        <v>2396</v>
      </c>
      <c r="B9086" s="28" t="s">
        <v>824</v>
      </c>
      <c r="C9086" s="20" t="s">
        <v>2463</v>
      </c>
      <c r="D9086" s="110" t="s">
        <v>2422</v>
      </c>
      <c r="E9086" s="110"/>
      <c r="F9086" s="110"/>
      <c r="G9086" s="111"/>
      <c r="H9086" s="110"/>
      <c r="I9086" s="19"/>
    </row>
    <row r="9087" spans="1:9" x14ac:dyDescent="0.25">
      <c r="A9087" s="20" t="s">
        <v>2396</v>
      </c>
      <c r="B9087" s="28" t="s">
        <v>824</v>
      </c>
      <c r="C9087" s="20" t="s">
        <v>2463</v>
      </c>
      <c r="D9087" s="110" t="s">
        <v>2423</v>
      </c>
      <c r="E9087" s="110"/>
      <c r="F9087" s="110"/>
      <c r="G9087" s="111"/>
      <c r="H9087" s="112" t="s">
        <v>2330</v>
      </c>
      <c r="I9087" s="19">
        <v>30</v>
      </c>
    </row>
    <row r="9088" spans="1:9" x14ac:dyDescent="0.25">
      <c r="A9088" s="20" t="s">
        <v>2396</v>
      </c>
      <c r="B9088" s="28" t="s">
        <v>824</v>
      </c>
      <c r="C9088" s="20" t="s">
        <v>2463</v>
      </c>
      <c r="D9088" s="110" t="s">
        <v>2424</v>
      </c>
      <c r="E9088" s="110"/>
      <c r="F9088" s="110"/>
      <c r="G9088" s="111">
        <v>6060102637</v>
      </c>
      <c r="H9088" s="112" t="s">
        <v>2331</v>
      </c>
      <c r="I9088" s="19">
        <v>1</v>
      </c>
    </row>
    <row r="9089" spans="1:9" x14ac:dyDescent="0.25">
      <c r="A9089" s="20" t="s">
        <v>2396</v>
      </c>
      <c r="B9089" s="28" t="s">
        <v>824</v>
      </c>
      <c r="C9089" s="20" t="s">
        <v>2463</v>
      </c>
      <c r="D9089" s="110" t="s">
        <v>2425</v>
      </c>
      <c r="E9089" s="110"/>
      <c r="F9089" s="110"/>
      <c r="G9089" s="111">
        <v>6060102634</v>
      </c>
      <c r="H9089" s="112" t="s">
        <v>2331</v>
      </c>
      <c r="I9089" s="19">
        <v>1</v>
      </c>
    </row>
    <row r="9090" spans="1:9" x14ac:dyDescent="0.25">
      <c r="A9090" s="20" t="s">
        <v>2396</v>
      </c>
      <c r="B9090" s="28" t="s">
        <v>824</v>
      </c>
      <c r="C9090" s="20" t="s">
        <v>2463</v>
      </c>
      <c r="D9090" s="110" t="s">
        <v>2425</v>
      </c>
      <c r="E9090" s="110"/>
      <c r="F9090" s="110"/>
      <c r="G9090" s="111">
        <v>6060102635</v>
      </c>
      <c r="H9090" s="112" t="s">
        <v>2331</v>
      </c>
      <c r="I9090" s="19">
        <v>1</v>
      </c>
    </row>
    <row r="9091" spans="1:9" x14ac:dyDescent="0.25">
      <c r="A9091" s="20" t="s">
        <v>2396</v>
      </c>
      <c r="B9091" s="28" t="s">
        <v>824</v>
      </c>
      <c r="C9091" s="20" t="s">
        <v>2463</v>
      </c>
      <c r="D9091" s="110" t="s">
        <v>2425</v>
      </c>
      <c r="E9091" s="110"/>
      <c r="F9091" s="110"/>
      <c r="G9091" s="111">
        <v>6060102636</v>
      </c>
      <c r="H9091" s="112" t="s">
        <v>2331</v>
      </c>
      <c r="I9091" s="19">
        <v>1</v>
      </c>
    </row>
    <row r="9092" spans="1:9" x14ac:dyDescent="0.25">
      <c r="A9092" s="20" t="s">
        <v>2396</v>
      </c>
      <c r="B9092" s="28" t="s">
        <v>824</v>
      </c>
      <c r="C9092" s="20" t="s">
        <v>2463</v>
      </c>
      <c r="D9092" s="110" t="s">
        <v>2426</v>
      </c>
      <c r="E9092" s="110"/>
      <c r="F9092" s="110"/>
      <c r="G9092" s="111">
        <v>6060100349</v>
      </c>
      <c r="H9092" s="112" t="s">
        <v>2331</v>
      </c>
      <c r="I9092" s="19">
        <v>1</v>
      </c>
    </row>
    <row r="9093" spans="1:9" x14ac:dyDescent="0.25">
      <c r="A9093" s="20" t="s">
        <v>2396</v>
      </c>
      <c r="B9093" s="28" t="s">
        <v>824</v>
      </c>
      <c r="C9093" s="20" t="s">
        <v>2463</v>
      </c>
      <c r="D9093" s="110" t="s">
        <v>2427</v>
      </c>
      <c r="E9093" s="110"/>
      <c r="F9093" s="110"/>
      <c r="G9093" s="111">
        <v>6060100423</v>
      </c>
      <c r="H9093" s="112" t="s">
        <v>2331</v>
      </c>
      <c r="I9093" s="19">
        <v>1</v>
      </c>
    </row>
    <row r="9094" spans="1:9" x14ac:dyDescent="0.25">
      <c r="A9094" s="20" t="s">
        <v>2396</v>
      </c>
      <c r="B9094" s="28" t="s">
        <v>824</v>
      </c>
      <c r="C9094" s="20" t="s">
        <v>2463</v>
      </c>
      <c r="D9094" s="110" t="s">
        <v>2428</v>
      </c>
      <c r="E9094" s="110"/>
      <c r="F9094" s="110"/>
      <c r="G9094" s="111">
        <v>6060100219</v>
      </c>
      <c r="H9094" s="112" t="s">
        <v>2331</v>
      </c>
      <c r="I9094" s="19">
        <v>1</v>
      </c>
    </row>
    <row r="9095" spans="1:9" x14ac:dyDescent="0.25">
      <c r="A9095" s="20" t="s">
        <v>2396</v>
      </c>
      <c r="B9095" s="28" t="s">
        <v>824</v>
      </c>
      <c r="C9095" s="20" t="s">
        <v>2463</v>
      </c>
      <c r="D9095" s="110" t="s">
        <v>2429</v>
      </c>
      <c r="E9095" s="110"/>
      <c r="F9095" s="110"/>
      <c r="G9095" s="111">
        <v>5726803233</v>
      </c>
      <c r="H9095" s="112" t="s">
        <v>2331</v>
      </c>
      <c r="I9095" s="19">
        <v>1</v>
      </c>
    </row>
    <row r="9096" spans="1:9" x14ac:dyDescent="0.25">
      <c r="A9096" s="20" t="s">
        <v>2396</v>
      </c>
      <c r="B9096" s="28" t="s">
        <v>824</v>
      </c>
      <c r="C9096" s="20" t="s">
        <v>2463</v>
      </c>
      <c r="D9096" s="110" t="s">
        <v>2430</v>
      </c>
      <c r="E9096" s="110"/>
      <c r="F9096" s="110"/>
      <c r="G9096" s="111">
        <v>3222345625</v>
      </c>
      <c r="H9096" s="112" t="s">
        <v>2331</v>
      </c>
      <c r="I9096" s="19">
        <v>1</v>
      </c>
    </row>
    <row r="9097" spans="1:9" x14ac:dyDescent="0.25">
      <c r="A9097" s="20" t="s">
        <v>2396</v>
      </c>
      <c r="B9097" s="28" t="s">
        <v>824</v>
      </c>
      <c r="C9097" s="20" t="s">
        <v>2463</v>
      </c>
      <c r="D9097" s="110" t="s">
        <v>2434</v>
      </c>
      <c r="E9097" s="110"/>
      <c r="F9097" s="110"/>
      <c r="G9097" s="111">
        <v>6060100350</v>
      </c>
      <c r="H9097" s="112" t="s">
        <v>2331</v>
      </c>
      <c r="I9097" s="19">
        <v>1</v>
      </c>
    </row>
    <row r="9098" spans="1:9" x14ac:dyDescent="0.25">
      <c r="A9098" s="20" t="s">
        <v>2396</v>
      </c>
      <c r="B9098" s="28" t="s">
        <v>824</v>
      </c>
      <c r="C9098" s="20" t="s">
        <v>2463</v>
      </c>
      <c r="D9098" s="110" t="s">
        <v>2435</v>
      </c>
      <c r="E9098" s="110"/>
      <c r="F9098" s="110"/>
      <c r="G9098" s="111" t="s">
        <v>2444</v>
      </c>
      <c r="H9098" s="112" t="s">
        <v>2331</v>
      </c>
      <c r="I9098" s="19">
        <v>1</v>
      </c>
    </row>
    <row r="9099" spans="1:9" x14ac:dyDescent="0.25">
      <c r="A9099" s="20" t="s">
        <v>2396</v>
      </c>
      <c r="B9099" s="28" t="s">
        <v>824</v>
      </c>
      <c r="C9099" s="20" t="s">
        <v>2463</v>
      </c>
      <c r="D9099" s="110" t="s">
        <v>2436</v>
      </c>
      <c r="E9099" s="110"/>
      <c r="F9099" s="110"/>
      <c r="G9099" s="111">
        <v>6060015255</v>
      </c>
      <c r="H9099" s="112" t="s">
        <v>2331</v>
      </c>
      <c r="I9099" s="19">
        <v>1</v>
      </c>
    </row>
    <row r="9100" spans="1:9" x14ac:dyDescent="0.25">
      <c r="A9100" s="20" t="s">
        <v>2396</v>
      </c>
      <c r="B9100" s="28" t="s">
        <v>824</v>
      </c>
      <c r="C9100" s="20" t="s">
        <v>2463</v>
      </c>
      <c r="D9100" s="110" t="s">
        <v>2437</v>
      </c>
      <c r="E9100" s="110"/>
      <c r="F9100" s="110"/>
      <c r="G9100" s="111"/>
      <c r="H9100" s="110"/>
      <c r="I9100" s="19"/>
    </row>
    <row r="9101" spans="1:9" x14ac:dyDescent="0.25">
      <c r="A9101" s="20" t="s">
        <v>2396</v>
      </c>
      <c r="B9101" s="28" t="s">
        <v>824</v>
      </c>
      <c r="C9101" s="20" t="s">
        <v>2463</v>
      </c>
      <c r="D9101" s="110" t="s">
        <v>2438</v>
      </c>
      <c r="E9101" s="110"/>
      <c r="F9101" s="110"/>
      <c r="G9101" s="111"/>
      <c r="H9101" s="110"/>
      <c r="I9101" s="19"/>
    </row>
    <row r="9102" spans="1:9" x14ac:dyDescent="0.25">
      <c r="A9102" s="20" t="s">
        <v>2396</v>
      </c>
      <c r="B9102" s="28" t="s">
        <v>824</v>
      </c>
      <c r="C9102" s="20" t="s">
        <v>2463</v>
      </c>
      <c r="D9102" s="110" t="s">
        <v>2439</v>
      </c>
      <c r="E9102" s="110"/>
      <c r="F9102" s="110"/>
      <c r="G9102" s="111"/>
      <c r="H9102" s="110"/>
      <c r="I9102" s="19"/>
    </row>
    <row r="9103" spans="1:9" x14ac:dyDescent="0.25">
      <c r="A9103" s="20" t="s">
        <v>2396</v>
      </c>
      <c r="B9103" s="28" t="s">
        <v>824</v>
      </c>
      <c r="C9103" s="20" t="s">
        <v>2463</v>
      </c>
      <c r="D9103" s="110" t="s">
        <v>2440</v>
      </c>
      <c r="E9103" s="110"/>
      <c r="F9103" s="110"/>
      <c r="G9103" s="111"/>
      <c r="H9103" s="110"/>
      <c r="I9103" s="19"/>
    </row>
    <row r="9104" spans="1:9" x14ac:dyDescent="0.25">
      <c r="A9104" s="20" t="s">
        <v>2396</v>
      </c>
      <c r="B9104" s="28" t="s">
        <v>824</v>
      </c>
      <c r="C9104" s="20" t="s">
        <v>2463</v>
      </c>
      <c r="D9104" s="110" t="s">
        <v>2441</v>
      </c>
      <c r="E9104" s="110"/>
      <c r="F9104" s="110"/>
      <c r="G9104" s="111"/>
      <c r="H9104" s="110"/>
      <c r="I9104" s="19"/>
    </row>
    <row r="9105" spans="1:9" x14ac:dyDescent="0.25">
      <c r="A9105" s="20" t="s">
        <v>2396</v>
      </c>
      <c r="B9105" s="28" t="s">
        <v>824</v>
      </c>
      <c r="C9105" s="20" t="s">
        <v>2463</v>
      </c>
      <c r="D9105" s="110" t="s">
        <v>2442</v>
      </c>
      <c r="E9105" s="110"/>
      <c r="F9105" s="110"/>
      <c r="G9105" s="111"/>
      <c r="H9105" s="110"/>
      <c r="I9105" s="19"/>
    </row>
    <row r="9106" spans="1:9" x14ac:dyDescent="0.25">
      <c r="A9106" s="20" t="s">
        <v>2396</v>
      </c>
      <c r="B9106" s="28" t="s">
        <v>824</v>
      </c>
      <c r="C9106" s="20" t="s">
        <v>2463</v>
      </c>
      <c r="D9106" s="110" t="s">
        <v>2443</v>
      </c>
      <c r="E9106" s="110"/>
      <c r="F9106" s="110"/>
      <c r="G9106" s="111"/>
      <c r="H9106" s="110"/>
      <c r="I9106" s="19"/>
    </row>
    <row r="9107" spans="1:9" x14ac:dyDescent="0.25">
      <c r="A9107" s="20" t="s">
        <v>2396</v>
      </c>
      <c r="B9107" s="28" t="s">
        <v>824</v>
      </c>
      <c r="C9107" s="20" t="s">
        <v>2463</v>
      </c>
      <c r="D9107" s="110" t="s">
        <v>2452</v>
      </c>
      <c r="E9107" s="110"/>
      <c r="F9107" s="110"/>
      <c r="G9107" s="111">
        <v>6060016682</v>
      </c>
      <c r="H9107" s="112" t="s">
        <v>2331</v>
      </c>
      <c r="I9107" s="19">
        <v>2</v>
      </c>
    </row>
    <row r="9108" spans="1:9" x14ac:dyDescent="0.25">
      <c r="A9108" s="20" t="s">
        <v>2396</v>
      </c>
      <c r="B9108" s="28" t="s">
        <v>824</v>
      </c>
      <c r="C9108" s="20" t="s">
        <v>2463</v>
      </c>
      <c r="D9108" s="110" t="s">
        <v>2453</v>
      </c>
      <c r="E9108" s="110"/>
      <c r="F9108" s="110"/>
      <c r="G9108" s="111" t="s">
        <v>2456</v>
      </c>
      <c r="H9108" s="112" t="s">
        <v>2330</v>
      </c>
      <c r="I9108" s="19">
        <v>470</v>
      </c>
    </row>
    <row r="9109" spans="1:9" x14ac:dyDescent="0.25">
      <c r="A9109" s="20" t="s">
        <v>2396</v>
      </c>
      <c r="B9109" s="28" t="s">
        <v>824</v>
      </c>
      <c r="C9109" s="20" t="s">
        <v>2463</v>
      </c>
      <c r="D9109" s="110" t="s">
        <v>2454</v>
      </c>
      <c r="E9109" s="110"/>
      <c r="F9109" s="110"/>
      <c r="G9109" s="111" t="s">
        <v>1414</v>
      </c>
      <c r="H9109" s="112" t="s">
        <v>2330</v>
      </c>
      <c r="I9109" s="19">
        <v>12</v>
      </c>
    </row>
    <row r="9110" spans="1:9" x14ac:dyDescent="0.25">
      <c r="A9110" s="20" t="s">
        <v>2396</v>
      </c>
      <c r="B9110" s="28" t="s">
        <v>824</v>
      </c>
      <c r="C9110" s="20" t="s">
        <v>2463</v>
      </c>
      <c r="D9110" s="110" t="s">
        <v>2455</v>
      </c>
      <c r="E9110" s="110"/>
      <c r="F9110" s="110"/>
      <c r="G9110" s="111"/>
      <c r="H9110" s="112" t="s">
        <v>2331</v>
      </c>
      <c r="I9110" s="19">
        <v>1</v>
      </c>
    </row>
    <row r="9111" spans="1:9" x14ac:dyDescent="0.25">
      <c r="A9111" s="20" t="s">
        <v>2396</v>
      </c>
      <c r="B9111" s="28" t="s">
        <v>824</v>
      </c>
      <c r="C9111" s="20" t="s">
        <v>2463</v>
      </c>
      <c r="D9111" s="110" t="s">
        <v>2445</v>
      </c>
      <c r="E9111" s="110"/>
      <c r="F9111" s="110"/>
      <c r="G9111" s="111"/>
      <c r="H9111" s="110"/>
      <c r="I9111" s="19" t="s">
        <v>2450</v>
      </c>
    </row>
    <row r="9112" spans="1:9" x14ac:dyDescent="0.25">
      <c r="A9112" s="20" t="s">
        <v>2396</v>
      </c>
      <c r="B9112" s="28" t="s">
        <v>824</v>
      </c>
      <c r="C9112" s="20" t="s">
        <v>2463</v>
      </c>
      <c r="D9112" s="110" t="s">
        <v>2446</v>
      </c>
      <c r="E9112" s="110"/>
      <c r="F9112" s="110"/>
      <c r="G9112" s="111" t="s">
        <v>1186</v>
      </c>
      <c r="H9112" s="112" t="s">
        <v>2330</v>
      </c>
      <c r="I9112" s="19">
        <v>63</v>
      </c>
    </row>
    <row r="9113" spans="1:9" x14ac:dyDescent="0.25">
      <c r="A9113" s="20" t="s">
        <v>2396</v>
      </c>
      <c r="B9113" s="28" t="s">
        <v>824</v>
      </c>
      <c r="C9113" s="20" t="s">
        <v>2463</v>
      </c>
      <c r="D9113" s="110" t="s">
        <v>2447</v>
      </c>
      <c r="E9113" s="110"/>
      <c r="F9113" s="110"/>
      <c r="G9113" s="111">
        <v>6060011168</v>
      </c>
      <c r="H9113" s="112" t="s">
        <v>2331</v>
      </c>
      <c r="I9113" s="19">
        <v>3</v>
      </c>
    </row>
    <row r="9114" spans="1:9" x14ac:dyDescent="0.25">
      <c r="A9114" s="20" t="s">
        <v>2396</v>
      </c>
      <c r="B9114" s="28" t="s">
        <v>824</v>
      </c>
      <c r="C9114" s="20" t="s">
        <v>2463</v>
      </c>
      <c r="D9114" s="110" t="s">
        <v>2448</v>
      </c>
      <c r="E9114" s="110"/>
      <c r="F9114" s="110"/>
      <c r="G9114" s="111">
        <v>1094319500</v>
      </c>
      <c r="H9114" s="112" t="s">
        <v>2331</v>
      </c>
      <c r="I9114" s="19">
        <v>1</v>
      </c>
    </row>
    <row r="9115" spans="1:9" x14ac:dyDescent="0.25">
      <c r="A9115" s="20" t="s">
        <v>2396</v>
      </c>
      <c r="B9115" s="28" t="s">
        <v>824</v>
      </c>
      <c r="C9115" s="20" t="s">
        <v>2463</v>
      </c>
      <c r="D9115" s="110" t="s">
        <v>2449</v>
      </c>
      <c r="E9115" s="110"/>
      <c r="F9115" s="110"/>
      <c r="G9115" s="111"/>
      <c r="H9115" s="110"/>
      <c r="I9115" s="19" t="s">
        <v>2451</v>
      </c>
    </row>
    <row r="9116" spans="1:9" x14ac:dyDescent="0.25">
      <c r="A9116" s="20" t="s">
        <v>2396</v>
      </c>
      <c r="B9116" s="28" t="s">
        <v>824</v>
      </c>
      <c r="C9116" s="20" t="s">
        <v>2463</v>
      </c>
      <c r="D9116" s="110" t="s">
        <v>2457</v>
      </c>
      <c r="E9116" s="110"/>
      <c r="F9116" s="110"/>
      <c r="G9116" s="111">
        <v>1094319500</v>
      </c>
      <c r="H9116" s="112" t="s">
        <v>2331</v>
      </c>
      <c r="I9116" s="19">
        <v>1</v>
      </c>
    </row>
    <row r="9117" spans="1:9" x14ac:dyDescent="0.25">
      <c r="A9117" s="20" t="s">
        <v>2396</v>
      </c>
      <c r="B9117" s="28" t="s">
        <v>824</v>
      </c>
      <c r="C9117" s="20" t="s">
        <v>2463</v>
      </c>
      <c r="D9117" s="110" t="s">
        <v>2458</v>
      </c>
      <c r="E9117" s="110"/>
      <c r="F9117" s="110"/>
      <c r="G9117" s="111">
        <v>1012035600</v>
      </c>
      <c r="H9117" s="112" t="s">
        <v>2331</v>
      </c>
      <c r="I9117" s="19">
        <v>1</v>
      </c>
    </row>
    <row r="9118" spans="1:9" x14ac:dyDescent="0.25">
      <c r="A9118" s="20" t="s">
        <v>2396</v>
      </c>
      <c r="B9118" s="28" t="s">
        <v>824</v>
      </c>
      <c r="C9118" s="20" t="s">
        <v>2463</v>
      </c>
      <c r="D9118" s="110" t="s">
        <v>2459</v>
      </c>
      <c r="E9118" s="110"/>
      <c r="F9118" s="110"/>
      <c r="G9118" s="111" t="s">
        <v>2461</v>
      </c>
      <c r="H9118" s="112" t="s">
        <v>2331</v>
      </c>
      <c r="I9118" s="19">
        <v>68</v>
      </c>
    </row>
    <row r="9119" spans="1:9" x14ac:dyDescent="0.25">
      <c r="A9119" s="20" t="s">
        <v>2396</v>
      </c>
      <c r="B9119" s="28" t="s">
        <v>824</v>
      </c>
      <c r="C9119" s="20" t="s">
        <v>2463</v>
      </c>
      <c r="D9119" s="110" t="s">
        <v>2460</v>
      </c>
      <c r="E9119" s="110"/>
      <c r="F9119" s="110"/>
      <c r="G9119" s="111">
        <v>5726809845</v>
      </c>
      <c r="H9119" s="112" t="s">
        <v>2331</v>
      </c>
      <c r="I9119" s="19">
        <v>1</v>
      </c>
    </row>
    <row r="9120" spans="1:9" x14ac:dyDescent="0.25">
      <c r="A9120" s="20" t="s">
        <v>1217</v>
      </c>
      <c r="B9120" s="28" t="s">
        <v>824</v>
      </c>
      <c r="C9120" s="20" t="s">
        <v>67</v>
      </c>
      <c r="D9120" s="110" t="s">
        <v>2332</v>
      </c>
      <c r="E9120" s="110"/>
      <c r="F9120" s="110"/>
      <c r="G9120" s="111"/>
      <c r="H9120" s="112"/>
      <c r="I9120" s="19"/>
    </row>
    <row r="9121" spans="1:9" x14ac:dyDescent="0.25">
      <c r="A9121" s="20" t="s">
        <v>1217</v>
      </c>
      <c r="B9121" s="28" t="s">
        <v>824</v>
      </c>
      <c r="C9121" s="20" t="s">
        <v>67</v>
      </c>
      <c r="D9121" s="110" t="s">
        <v>2464</v>
      </c>
      <c r="E9121" s="110"/>
      <c r="F9121" s="110"/>
      <c r="G9121" s="111" t="s">
        <v>1865</v>
      </c>
      <c r="H9121" s="112" t="s">
        <v>2330</v>
      </c>
      <c r="I9121" s="19">
        <v>420</v>
      </c>
    </row>
    <row r="9122" spans="1:9" x14ac:dyDescent="0.25">
      <c r="A9122" s="20" t="s">
        <v>1217</v>
      </c>
      <c r="B9122" s="28" t="s">
        <v>824</v>
      </c>
      <c r="C9122" s="20" t="s">
        <v>67</v>
      </c>
      <c r="D9122" s="110" t="s">
        <v>2465</v>
      </c>
      <c r="E9122" s="110"/>
      <c r="F9122" s="110"/>
      <c r="G9122" s="111"/>
      <c r="H9122" s="112"/>
      <c r="I9122" s="19"/>
    </row>
    <row r="9123" spans="1:9" x14ac:dyDescent="0.25">
      <c r="A9123" s="20" t="s">
        <v>1217</v>
      </c>
      <c r="B9123" s="28" t="s">
        <v>824</v>
      </c>
      <c r="C9123" s="20" t="s">
        <v>67</v>
      </c>
      <c r="D9123" s="110" t="s">
        <v>2466</v>
      </c>
      <c r="E9123" s="110"/>
      <c r="F9123" s="110"/>
      <c r="G9123" s="111" t="s">
        <v>100</v>
      </c>
      <c r="H9123" s="112"/>
      <c r="I9123" s="19"/>
    </row>
    <row r="9124" spans="1:9" x14ac:dyDescent="0.25">
      <c r="A9124" s="20" t="s">
        <v>1217</v>
      </c>
      <c r="B9124" s="28" t="s">
        <v>824</v>
      </c>
      <c r="C9124" s="20" t="s">
        <v>67</v>
      </c>
      <c r="D9124" s="110" t="s">
        <v>2467</v>
      </c>
      <c r="E9124" s="110"/>
      <c r="F9124" s="110"/>
      <c r="G9124" s="111" t="s">
        <v>2399</v>
      </c>
      <c r="H9124" s="112"/>
      <c r="I9124" s="19"/>
    </row>
    <row r="9125" spans="1:9" x14ac:dyDescent="0.25">
      <c r="A9125" s="20" t="s">
        <v>1217</v>
      </c>
      <c r="B9125" s="28" t="s">
        <v>824</v>
      </c>
      <c r="C9125" s="20" t="s">
        <v>67</v>
      </c>
      <c r="D9125" s="110" t="s">
        <v>2468</v>
      </c>
      <c r="E9125" s="110"/>
      <c r="F9125" s="110"/>
      <c r="G9125" s="111"/>
      <c r="H9125" s="112"/>
      <c r="I9125" s="19"/>
    </row>
    <row r="9126" spans="1:9" x14ac:dyDescent="0.25">
      <c r="A9126" s="20" t="s">
        <v>1217</v>
      </c>
      <c r="B9126" s="28" t="s">
        <v>824</v>
      </c>
      <c r="C9126" s="20" t="s">
        <v>67</v>
      </c>
      <c r="D9126" s="110" t="s">
        <v>2469</v>
      </c>
      <c r="E9126" s="110"/>
      <c r="F9126" s="110"/>
      <c r="G9126" s="111"/>
      <c r="H9126" s="112"/>
      <c r="I9126" s="19"/>
    </row>
    <row r="9127" spans="1:9" x14ac:dyDescent="0.25">
      <c r="A9127" s="20" t="s">
        <v>1217</v>
      </c>
      <c r="B9127" s="28" t="s">
        <v>824</v>
      </c>
      <c r="C9127" s="20" t="s">
        <v>67</v>
      </c>
      <c r="D9127" s="110" t="s">
        <v>2470</v>
      </c>
      <c r="E9127" s="110"/>
      <c r="F9127" s="110"/>
      <c r="G9127" s="111"/>
      <c r="H9127" s="112"/>
      <c r="I9127" s="19"/>
    </row>
    <row r="9128" spans="1:9" x14ac:dyDescent="0.25">
      <c r="A9128" s="20" t="s">
        <v>1217</v>
      </c>
      <c r="B9128" s="28" t="s">
        <v>824</v>
      </c>
      <c r="C9128" s="20" t="s">
        <v>67</v>
      </c>
      <c r="D9128" s="110" t="s">
        <v>2471</v>
      </c>
      <c r="E9128" s="110"/>
      <c r="F9128" s="110"/>
      <c r="G9128" s="111"/>
      <c r="H9128" s="112"/>
      <c r="I9128" s="19"/>
    </row>
    <row r="9129" spans="1:9" x14ac:dyDescent="0.25">
      <c r="A9129" s="20" t="s">
        <v>1217</v>
      </c>
      <c r="B9129" s="28" t="s">
        <v>824</v>
      </c>
      <c r="C9129" s="20" t="s">
        <v>67</v>
      </c>
      <c r="D9129" s="110" t="s">
        <v>2472</v>
      </c>
      <c r="E9129" s="110"/>
      <c r="F9129" s="110"/>
      <c r="G9129" s="111"/>
      <c r="H9129" s="112"/>
      <c r="I9129" s="19"/>
    </row>
    <row r="9130" spans="1:9" x14ac:dyDescent="0.25">
      <c r="A9130" s="20" t="s">
        <v>1217</v>
      </c>
      <c r="B9130" s="28" t="s">
        <v>824</v>
      </c>
      <c r="C9130" s="20" t="s">
        <v>67</v>
      </c>
      <c r="D9130" s="110" t="s">
        <v>2473</v>
      </c>
      <c r="E9130" s="110"/>
      <c r="F9130" s="110"/>
      <c r="G9130" s="111"/>
      <c r="H9130" s="112"/>
      <c r="I9130" s="19" t="s">
        <v>2552</v>
      </c>
    </row>
    <row r="9131" spans="1:9" x14ac:dyDescent="0.25">
      <c r="A9131" s="20" t="s">
        <v>1217</v>
      </c>
      <c r="B9131" s="28" t="s">
        <v>824</v>
      </c>
      <c r="C9131" s="20" t="s">
        <v>67</v>
      </c>
      <c r="D9131" s="110" t="s">
        <v>2474</v>
      </c>
      <c r="E9131" s="110"/>
      <c r="F9131" s="110"/>
      <c r="G9131" s="111"/>
      <c r="H9131" s="112"/>
      <c r="I9131" s="19"/>
    </row>
    <row r="9132" spans="1:9" x14ac:dyDescent="0.25">
      <c r="A9132" s="20" t="s">
        <v>1217</v>
      </c>
      <c r="B9132" s="28" t="s">
        <v>824</v>
      </c>
      <c r="C9132" s="20" t="s">
        <v>67</v>
      </c>
      <c r="D9132" s="110" t="s">
        <v>2475</v>
      </c>
      <c r="E9132" s="110"/>
      <c r="F9132" s="110"/>
      <c r="G9132" s="111">
        <v>202443</v>
      </c>
      <c r="H9132" s="112"/>
      <c r="I9132" s="19"/>
    </row>
    <row r="9133" spans="1:9" x14ac:dyDescent="0.25">
      <c r="A9133" s="20" t="s">
        <v>1217</v>
      </c>
      <c r="B9133" s="28" t="s">
        <v>824</v>
      </c>
      <c r="C9133" s="20" t="s">
        <v>67</v>
      </c>
      <c r="D9133" s="110" t="s">
        <v>2476</v>
      </c>
      <c r="E9133" s="110"/>
      <c r="F9133" s="110"/>
      <c r="G9133" s="111">
        <v>202444</v>
      </c>
      <c r="H9133" s="112"/>
      <c r="I9133" s="19"/>
    </row>
    <row r="9134" spans="1:9" x14ac:dyDescent="0.25">
      <c r="A9134" s="20" t="s">
        <v>1217</v>
      </c>
      <c r="B9134" s="28" t="s">
        <v>824</v>
      </c>
      <c r="C9134" s="20" t="s">
        <v>67</v>
      </c>
      <c r="D9134" s="110" t="s">
        <v>2477</v>
      </c>
      <c r="E9134" s="110"/>
      <c r="F9134" s="110"/>
      <c r="G9134" s="111">
        <v>202443</v>
      </c>
      <c r="H9134" s="112"/>
      <c r="I9134" s="19"/>
    </row>
    <row r="9135" spans="1:9" x14ac:dyDescent="0.25">
      <c r="A9135" s="20" t="s">
        <v>1217</v>
      </c>
      <c r="B9135" s="28" t="s">
        <v>824</v>
      </c>
      <c r="C9135" s="20" t="s">
        <v>67</v>
      </c>
      <c r="D9135" s="110" t="s">
        <v>2478</v>
      </c>
      <c r="E9135" s="110"/>
      <c r="F9135" s="110"/>
      <c r="G9135" s="111">
        <v>202444</v>
      </c>
      <c r="H9135" s="112"/>
      <c r="I9135" s="19"/>
    </row>
    <row r="9136" spans="1:9" x14ac:dyDescent="0.25">
      <c r="A9136" s="20" t="s">
        <v>1217</v>
      </c>
      <c r="B9136" s="28" t="s">
        <v>824</v>
      </c>
      <c r="C9136" s="20" t="s">
        <v>67</v>
      </c>
      <c r="D9136" s="110" t="s">
        <v>2479</v>
      </c>
      <c r="E9136" s="110"/>
      <c r="F9136" s="110"/>
      <c r="G9136" s="111" t="s">
        <v>1186</v>
      </c>
      <c r="H9136" s="112"/>
      <c r="I9136" s="19" t="s">
        <v>2553</v>
      </c>
    </row>
    <row r="9137" spans="1:9" x14ac:dyDescent="0.25">
      <c r="A9137" s="20" t="s">
        <v>1217</v>
      </c>
      <c r="B9137" s="28" t="s">
        <v>824</v>
      </c>
      <c r="C9137" s="20" t="s">
        <v>67</v>
      </c>
      <c r="D9137" s="110" t="s">
        <v>2480</v>
      </c>
      <c r="E9137" s="110"/>
      <c r="F9137" s="110"/>
      <c r="G9137" s="111"/>
      <c r="H9137" s="112"/>
      <c r="I9137" s="19"/>
    </row>
    <row r="9138" spans="1:9" x14ac:dyDescent="0.25">
      <c r="A9138" s="20" t="s">
        <v>1217</v>
      </c>
      <c r="B9138" s="28" t="s">
        <v>824</v>
      </c>
      <c r="C9138" s="20" t="s">
        <v>67</v>
      </c>
      <c r="D9138" s="110" t="s">
        <v>2481</v>
      </c>
      <c r="E9138" s="110"/>
      <c r="F9138" s="110"/>
      <c r="G9138" s="111"/>
      <c r="H9138" s="112"/>
      <c r="I9138" s="19"/>
    </row>
    <row r="9139" spans="1:9" x14ac:dyDescent="0.25">
      <c r="A9139" s="20" t="s">
        <v>1217</v>
      </c>
      <c r="B9139" s="28" t="s">
        <v>824</v>
      </c>
      <c r="C9139" s="20" t="s">
        <v>67</v>
      </c>
      <c r="D9139" s="110" t="s">
        <v>2482</v>
      </c>
      <c r="E9139" s="110"/>
      <c r="F9139" s="110"/>
      <c r="G9139" s="111" t="s">
        <v>760</v>
      </c>
      <c r="H9139" s="112"/>
      <c r="I9139" s="19"/>
    </row>
    <row r="9140" spans="1:9" x14ac:dyDescent="0.25">
      <c r="A9140" s="20" t="s">
        <v>1217</v>
      </c>
      <c r="B9140" s="28" t="s">
        <v>824</v>
      </c>
      <c r="C9140" s="20" t="s">
        <v>67</v>
      </c>
      <c r="D9140" s="110" t="s">
        <v>2483</v>
      </c>
      <c r="E9140" s="110"/>
      <c r="F9140" s="110"/>
      <c r="G9140" s="111"/>
      <c r="H9140" s="112"/>
      <c r="I9140" s="19"/>
    </row>
    <row r="9141" spans="1:9" x14ac:dyDescent="0.25">
      <c r="A9141" s="20" t="s">
        <v>1217</v>
      </c>
      <c r="B9141" s="28" t="s">
        <v>824</v>
      </c>
      <c r="C9141" s="20" t="s">
        <v>67</v>
      </c>
      <c r="D9141" s="110" t="s">
        <v>2484</v>
      </c>
      <c r="E9141" s="110"/>
      <c r="F9141" s="110"/>
      <c r="G9141" s="111" t="s">
        <v>2456</v>
      </c>
      <c r="H9141" s="112"/>
      <c r="I9141" s="19" t="s">
        <v>2554</v>
      </c>
    </row>
    <row r="9142" spans="1:9" x14ac:dyDescent="0.25">
      <c r="A9142" s="20" t="s">
        <v>1217</v>
      </c>
      <c r="B9142" s="28" t="s">
        <v>824</v>
      </c>
      <c r="C9142" s="20" t="s">
        <v>67</v>
      </c>
      <c r="D9142" s="110" t="s">
        <v>2485</v>
      </c>
      <c r="E9142" s="110"/>
      <c r="F9142" s="110"/>
      <c r="G9142" s="111"/>
      <c r="H9142" s="112"/>
      <c r="I9142" s="19"/>
    </row>
    <row r="9143" spans="1:9" x14ac:dyDescent="0.25">
      <c r="A9143" s="20" t="s">
        <v>1217</v>
      </c>
      <c r="B9143" s="28" t="s">
        <v>824</v>
      </c>
      <c r="C9143" s="20" t="s">
        <v>67</v>
      </c>
      <c r="D9143" s="110" t="s">
        <v>2486</v>
      </c>
      <c r="E9143" s="110"/>
      <c r="F9143" s="110"/>
      <c r="G9143" s="111"/>
      <c r="H9143" s="112"/>
      <c r="I9143" s="19"/>
    </row>
    <row r="9144" spans="1:9" x14ac:dyDescent="0.25">
      <c r="A9144" s="20" t="s">
        <v>1217</v>
      </c>
      <c r="B9144" s="28" t="s">
        <v>824</v>
      </c>
      <c r="C9144" s="20" t="s">
        <v>67</v>
      </c>
      <c r="D9144" s="110" t="s">
        <v>2487</v>
      </c>
      <c r="E9144" s="110"/>
      <c r="F9144" s="110"/>
      <c r="G9144" s="111"/>
      <c r="H9144" s="112"/>
      <c r="I9144" s="19"/>
    </row>
    <row r="9145" spans="1:9" x14ac:dyDescent="0.25">
      <c r="A9145" s="20" t="s">
        <v>1217</v>
      </c>
      <c r="B9145" s="28" t="s">
        <v>824</v>
      </c>
      <c r="C9145" s="20" t="s">
        <v>67</v>
      </c>
      <c r="D9145" s="110" t="s">
        <v>2488</v>
      </c>
      <c r="E9145" s="110"/>
      <c r="F9145" s="110"/>
      <c r="G9145" s="111" t="s">
        <v>1876</v>
      </c>
      <c r="H9145" s="112"/>
      <c r="I9145" s="19"/>
    </row>
    <row r="9146" spans="1:9" x14ac:dyDescent="0.25">
      <c r="A9146" s="20" t="s">
        <v>1217</v>
      </c>
      <c r="B9146" s="28" t="s">
        <v>824</v>
      </c>
      <c r="C9146" s="20" t="s">
        <v>67</v>
      </c>
      <c r="D9146" s="110" t="s">
        <v>2489</v>
      </c>
      <c r="E9146" s="110"/>
      <c r="F9146" s="110"/>
      <c r="G9146" s="111"/>
      <c r="H9146" s="112"/>
      <c r="I9146" s="19"/>
    </row>
    <row r="9147" spans="1:9" x14ac:dyDescent="0.25">
      <c r="A9147" s="20" t="s">
        <v>1217</v>
      </c>
      <c r="B9147" s="28" t="s">
        <v>824</v>
      </c>
      <c r="C9147" s="20" t="s">
        <v>67</v>
      </c>
      <c r="D9147" s="110" t="s">
        <v>2490</v>
      </c>
      <c r="E9147" s="110"/>
      <c r="F9147" s="110"/>
      <c r="G9147" s="111"/>
      <c r="H9147" s="112"/>
      <c r="I9147" s="19"/>
    </row>
    <row r="9148" spans="1:9" x14ac:dyDescent="0.25">
      <c r="A9148" s="20" t="s">
        <v>1217</v>
      </c>
      <c r="B9148" s="28" t="s">
        <v>824</v>
      </c>
      <c r="C9148" s="20" t="s">
        <v>67</v>
      </c>
      <c r="D9148" s="110" t="s">
        <v>2491</v>
      </c>
      <c r="E9148" s="110"/>
      <c r="F9148" s="110"/>
      <c r="G9148" s="111"/>
      <c r="H9148" s="112"/>
      <c r="I9148" s="19"/>
    </row>
    <row r="9149" spans="1:9" x14ac:dyDescent="0.25">
      <c r="A9149" s="20" t="s">
        <v>1217</v>
      </c>
      <c r="B9149" s="28" t="s">
        <v>824</v>
      </c>
      <c r="C9149" s="20" t="s">
        <v>67</v>
      </c>
      <c r="D9149" s="110" t="s">
        <v>2492</v>
      </c>
      <c r="E9149" s="110"/>
      <c r="F9149" s="110"/>
      <c r="G9149" s="111"/>
      <c r="H9149" s="112"/>
      <c r="I9149" s="19"/>
    </row>
    <row r="9150" spans="1:9" x14ac:dyDescent="0.25">
      <c r="A9150" s="20" t="s">
        <v>1217</v>
      </c>
      <c r="B9150" s="28" t="s">
        <v>824</v>
      </c>
      <c r="C9150" s="20" t="s">
        <v>67</v>
      </c>
      <c r="D9150" s="110" t="s">
        <v>2493</v>
      </c>
      <c r="E9150" s="110"/>
      <c r="F9150" s="110"/>
      <c r="G9150" s="111"/>
      <c r="H9150" s="112"/>
      <c r="I9150" s="19"/>
    </row>
    <row r="9151" spans="1:9" x14ac:dyDescent="0.25">
      <c r="A9151" s="20" t="s">
        <v>1217</v>
      </c>
      <c r="B9151" s="28" t="s">
        <v>824</v>
      </c>
      <c r="C9151" s="20" t="s">
        <v>67</v>
      </c>
      <c r="D9151" s="110" t="s">
        <v>2494</v>
      </c>
      <c r="E9151" s="110"/>
      <c r="F9151" s="110"/>
      <c r="G9151" s="111"/>
      <c r="H9151" s="112"/>
      <c r="I9151" s="19"/>
    </row>
    <row r="9152" spans="1:9" x14ac:dyDescent="0.25">
      <c r="A9152" s="20" t="s">
        <v>1217</v>
      </c>
      <c r="B9152" s="28" t="s">
        <v>824</v>
      </c>
      <c r="C9152" s="20" t="s">
        <v>67</v>
      </c>
      <c r="D9152" s="110" t="s">
        <v>2495</v>
      </c>
      <c r="E9152" s="110"/>
      <c r="F9152" s="110"/>
      <c r="G9152" s="111"/>
      <c r="H9152" s="112"/>
      <c r="I9152" s="19"/>
    </row>
    <row r="9153" spans="1:9" x14ac:dyDescent="0.25">
      <c r="A9153" s="20" t="s">
        <v>1217</v>
      </c>
      <c r="B9153" s="28" t="s">
        <v>824</v>
      </c>
      <c r="C9153" s="20" t="s">
        <v>67</v>
      </c>
      <c r="D9153" s="110" t="s">
        <v>2496</v>
      </c>
      <c r="E9153" s="110"/>
      <c r="F9153" s="110"/>
      <c r="G9153" s="111"/>
      <c r="H9153" s="112"/>
      <c r="I9153" s="19"/>
    </row>
    <row r="9154" spans="1:9" x14ac:dyDescent="0.25">
      <c r="A9154" s="20" t="s">
        <v>1217</v>
      </c>
      <c r="B9154" s="28" t="s">
        <v>824</v>
      </c>
      <c r="C9154" s="20" t="s">
        <v>67</v>
      </c>
      <c r="D9154" s="110" t="s">
        <v>2497</v>
      </c>
      <c r="E9154" s="110"/>
      <c r="F9154" s="110"/>
      <c r="G9154" s="111"/>
      <c r="H9154" s="112"/>
      <c r="I9154" s="19"/>
    </row>
    <row r="9155" spans="1:9" x14ac:dyDescent="0.25">
      <c r="A9155" s="20" t="s">
        <v>1217</v>
      </c>
      <c r="B9155" s="28" t="s">
        <v>824</v>
      </c>
      <c r="C9155" s="20" t="s">
        <v>67</v>
      </c>
      <c r="D9155" s="110" t="s">
        <v>2498</v>
      </c>
      <c r="E9155" s="110"/>
      <c r="F9155" s="110"/>
      <c r="G9155" s="111" t="s">
        <v>760</v>
      </c>
      <c r="H9155" s="112"/>
      <c r="I9155" s="19"/>
    </row>
    <row r="9156" spans="1:9" x14ac:dyDescent="0.25">
      <c r="A9156" s="20" t="s">
        <v>1217</v>
      </c>
      <c r="B9156" s="28" t="s">
        <v>824</v>
      </c>
      <c r="C9156" s="20" t="s">
        <v>67</v>
      </c>
      <c r="D9156" s="110" t="s">
        <v>2499</v>
      </c>
      <c r="E9156" s="110"/>
      <c r="F9156" s="110"/>
      <c r="G9156" s="111"/>
      <c r="H9156" s="112"/>
      <c r="I9156" s="19"/>
    </row>
    <row r="9157" spans="1:9" x14ac:dyDescent="0.25">
      <c r="A9157" s="20" t="s">
        <v>1217</v>
      </c>
      <c r="B9157" s="28" t="s">
        <v>824</v>
      </c>
      <c r="C9157" s="20" t="s">
        <v>67</v>
      </c>
      <c r="D9157" s="110" t="s">
        <v>2500</v>
      </c>
      <c r="E9157" s="110"/>
      <c r="F9157" s="110"/>
      <c r="G9157" s="111"/>
      <c r="H9157" s="112"/>
      <c r="I9157" s="19"/>
    </row>
    <row r="9158" spans="1:9" x14ac:dyDescent="0.25">
      <c r="A9158" s="20" t="s">
        <v>1217</v>
      </c>
      <c r="B9158" s="28" t="s">
        <v>824</v>
      </c>
      <c r="C9158" s="20" t="s">
        <v>67</v>
      </c>
      <c r="D9158" s="110" t="s">
        <v>2501</v>
      </c>
      <c r="E9158" s="110"/>
      <c r="F9158" s="110"/>
      <c r="G9158" s="111"/>
      <c r="H9158" s="112"/>
      <c r="I9158" s="19"/>
    </row>
    <row r="9159" spans="1:9" x14ac:dyDescent="0.25">
      <c r="A9159" s="20" t="s">
        <v>1217</v>
      </c>
      <c r="B9159" s="28" t="s">
        <v>824</v>
      </c>
      <c r="C9159" s="20" t="s">
        <v>67</v>
      </c>
      <c r="D9159" s="110" t="s">
        <v>2502</v>
      </c>
      <c r="E9159" s="110"/>
      <c r="F9159" s="110"/>
      <c r="G9159" s="111"/>
      <c r="H9159" s="112"/>
      <c r="I9159" s="19"/>
    </row>
    <row r="9160" spans="1:9" x14ac:dyDescent="0.25">
      <c r="A9160" s="20" t="s">
        <v>1217</v>
      </c>
      <c r="B9160" s="28" t="s">
        <v>824</v>
      </c>
      <c r="C9160" s="20" t="s">
        <v>67</v>
      </c>
      <c r="D9160" s="110" t="s">
        <v>2503</v>
      </c>
      <c r="E9160" s="110"/>
      <c r="F9160" s="110"/>
      <c r="G9160" s="111"/>
      <c r="H9160" s="112"/>
      <c r="I9160" s="19"/>
    </row>
    <row r="9161" spans="1:9" x14ac:dyDescent="0.25">
      <c r="A9161" s="20" t="s">
        <v>1217</v>
      </c>
      <c r="B9161" s="28" t="s">
        <v>824</v>
      </c>
      <c r="C9161" s="20" t="s">
        <v>67</v>
      </c>
      <c r="D9161" s="110" t="s">
        <v>2504</v>
      </c>
      <c r="E9161" s="110"/>
      <c r="F9161" s="110"/>
      <c r="G9161" s="111"/>
      <c r="H9161" s="112"/>
      <c r="I9161" s="19" t="s">
        <v>2555</v>
      </c>
    </row>
    <row r="9162" spans="1:9" x14ac:dyDescent="0.25">
      <c r="A9162" s="20" t="s">
        <v>1217</v>
      </c>
      <c r="B9162" s="28" t="s">
        <v>824</v>
      </c>
      <c r="C9162" s="20" t="s">
        <v>67</v>
      </c>
      <c r="D9162" s="110" t="s">
        <v>2505</v>
      </c>
      <c r="E9162" s="110"/>
      <c r="F9162" s="110"/>
      <c r="G9162" s="111"/>
      <c r="H9162" s="112"/>
      <c r="I9162" s="19"/>
    </row>
    <row r="9163" spans="1:9" x14ac:dyDescent="0.25">
      <c r="A9163" s="20" t="s">
        <v>1217</v>
      </c>
      <c r="B9163" s="28" t="s">
        <v>824</v>
      </c>
      <c r="C9163" s="20" t="s">
        <v>67</v>
      </c>
      <c r="D9163" s="110" t="s">
        <v>2506</v>
      </c>
      <c r="E9163" s="110"/>
      <c r="F9163" s="110"/>
      <c r="G9163" s="111"/>
      <c r="H9163" s="112"/>
      <c r="I9163" s="19"/>
    </row>
    <row r="9164" spans="1:9" x14ac:dyDescent="0.25">
      <c r="A9164" s="20" t="s">
        <v>1217</v>
      </c>
      <c r="B9164" s="28" t="s">
        <v>824</v>
      </c>
      <c r="C9164" s="20" t="s">
        <v>67</v>
      </c>
      <c r="D9164" s="110" t="s">
        <v>2507</v>
      </c>
      <c r="E9164" s="110"/>
      <c r="F9164" s="110"/>
      <c r="G9164" s="111"/>
      <c r="H9164" s="112"/>
      <c r="I9164" s="19"/>
    </row>
    <row r="9165" spans="1:9" x14ac:dyDescent="0.25">
      <c r="A9165" s="20" t="s">
        <v>1217</v>
      </c>
      <c r="B9165" s="28" t="s">
        <v>824</v>
      </c>
      <c r="C9165" s="20" t="s">
        <v>67</v>
      </c>
      <c r="D9165" s="110" t="s">
        <v>2508</v>
      </c>
      <c r="E9165" s="110"/>
      <c r="F9165" s="110"/>
      <c r="G9165" s="111"/>
      <c r="H9165" s="112"/>
      <c r="I9165" s="19"/>
    </row>
    <row r="9166" spans="1:9" x14ac:dyDescent="0.25">
      <c r="A9166" s="20" t="s">
        <v>1217</v>
      </c>
      <c r="B9166" s="28" t="s">
        <v>824</v>
      </c>
      <c r="C9166" s="20" t="s">
        <v>67</v>
      </c>
      <c r="D9166" s="110" t="s">
        <v>2509</v>
      </c>
      <c r="E9166" s="110"/>
      <c r="F9166" s="110"/>
      <c r="G9166" s="111"/>
      <c r="H9166" s="112"/>
      <c r="I9166" s="19" t="s">
        <v>2556</v>
      </c>
    </row>
    <row r="9167" spans="1:9" x14ac:dyDescent="0.25">
      <c r="A9167" s="20" t="s">
        <v>1217</v>
      </c>
      <c r="B9167" s="28" t="s">
        <v>824</v>
      </c>
      <c r="C9167" s="20" t="s">
        <v>67</v>
      </c>
      <c r="D9167" s="110" t="s">
        <v>2510</v>
      </c>
      <c r="E9167" s="110"/>
      <c r="F9167" s="110"/>
      <c r="G9167" s="111"/>
      <c r="H9167" s="112"/>
      <c r="I9167" s="19"/>
    </row>
    <row r="9168" spans="1:9" x14ac:dyDescent="0.25">
      <c r="A9168" s="20" t="s">
        <v>1217</v>
      </c>
      <c r="B9168" s="28" t="s">
        <v>824</v>
      </c>
      <c r="C9168" s="20" t="s">
        <v>67</v>
      </c>
      <c r="D9168" s="110" t="s">
        <v>1553</v>
      </c>
      <c r="E9168" s="110"/>
      <c r="F9168" s="110"/>
      <c r="G9168" s="111" t="s">
        <v>1876</v>
      </c>
      <c r="H9168" s="112"/>
      <c r="I9168" s="19"/>
    </row>
    <row r="9169" spans="1:9" x14ac:dyDescent="0.25">
      <c r="A9169" s="20" t="s">
        <v>1217</v>
      </c>
      <c r="B9169" s="28" t="s">
        <v>824</v>
      </c>
      <c r="C9169" s="20" t="s">
        <v>67</v>
      </c>
      <c r="D9169" s="110" t="s">
        <v>2511</v>
      </c>
      <c r="E9169" s="110"/>
      <c r="F9169" s="110"/>
      <c r="G9169" s="111"/>
      <c r="H9169" s="112"/>
      <c r="I9169" s="19"/>
    </row>
    <row r="9170" spans="1:9" x14ac:dyDescent="0.25">
      <c r="A9170" s="20" t="s">
        <v>1217</v>
      </c>
      <c r="B9170" s="28" t="s">
        <v>824</v>
      </c>
      <c r="C9170" s="20" t="s">
        <v>67</v>
      </c>
      <c r="D9170" s="110" t="s">
        <v>2512</v>
      </c>
      <c r="E9170" s="110"/>
      <c r="F9170" s="110"/>
      <c r="G9170" s="111"/>
      <c r="H9170" s="112"/>
      <c r="I9170" s="19"/>
    </row>
    <row r="9171" spans="1:9" x14ac:dyDescent="0.25">
      <c r="A9171" s="20" t="s">
        <v>1217</v>
      </c>
      <c r="B9171" s="28" t="s">
        <v>824</v>
      </c>
      <c r="C9171" s="20" t="s">
        <v>67</v>
      </c>
      <c r="D9171" s="110" t="s">
        <v>2513</v>
      </c>
      <c r="E9171" s="110"/>
      <c r="F9171" s="110"/>
      <c r="G9171" s="111"/>
      <c r="H9171" s="112"/>
      <c r="I9171" s="19"/>
    </row>
    <row r="9172" spans="1:9" x14ac:dyDescent="0.25">
      <c r="A9172" s="20" t="s">
        <v>1217</v>
      </c>
      <c r="B9172" s="28" t="s">
        <v>824</v>
      </c>
      <c r="C9172" s="20" t="s">
        <v>67</v>
      </c>
      <c r="D9172" s="110" t="s">
        <v>2514</v>
      </c>
      <c r="E9172" s="110"/>
      <c r="F9172" s="110"/>
      <c r="G9172" s="111"/>
      <c r="H9172" s="112"/>
      <c r="I9172" s="19"/>
    </row>
    <row r="9173" spans="1:9" x14ac:dyDescent="0.25">
      <c r="A9173" s="20" t="s">
        <v>1217</v>
      </c>
      <c r="B9173" s="28" t="s">
        <v>824</v>
      </c>
      <c r="C9173" s="20" t="s">
        <v>67</v>
      </c>
      <c r="D9173" s="110" t="s">
        <v>2515</v>
      </c>
      <c r="E9173" s="110"/>
      <c r="F9173" s="110"/>
      <c r="G9173" s="111" t="s">
        <v>1876</v>
      </c>
      <c r="H9173" s="112"/>
      <c r="I9173" s="19" t="s">
        <v>2557</v>
      </c>
    </row>
    <row r="9174" spans="1:9" x14ac:dyDescent="0.25">
      <c r="A9174" s="20" t="s">
        <v>1217</v>
      </c>
      <c r="B9174" s="28" t="s">
        <v>824</v>
      </c>
      <c r="C9174" s="20" t="s">
        <v>67</v>
      </c>
      <c r="D9174" s="110" t="s">
        <v>2516</v>
      </c>
      <c r="E9174" s="110"/>
      <c r="F9174" s="110"/>
      <c r="G9174" s="111" t="s">
        <v>1876</v>
      </c>
      <c r="H9174" s="112"/>
      <c r="I9174" s="19" t="s">
        <v>2558</v>
      </c>
    </row>
    <row r="9175" spans="1:9" x14ac:dyDescent="0.25">
      <c r="A9175" s="20" t="s">
        <v>1217</v>
      </c>
      <c r="B9175" s="28" t="s">
        <v>824</v>
      </c>
      <c r="C9175" s="20" t="s">
        <v>67</v>
      </c>
      <c r="D9175" s="110" t="s">
        <v>2517</v>
      </c>
      <c r="E9175" s="110"/>
      <c r="F9175" s="110"/>
      <c r="G9175" s="111" t="s">
        <v>1876</v>
      </c>
      <c r="H9175" s="112"/>
      <c r="I9175" s="19" t="s">
        <v>2559</v>
      </c>
    </row>
    <row r="9176" spans="1:9" x14ac:dyDescent="0.25">
      <c r="A9176" s="20" t="s">
        <v>1217</v>
      </c>
      <c r="B9176" s="28" t="s">
        <v>824</v>
      </c>
      <c r="C9176" s="20" t="s">
        <v>67</v>
      </c>
      <c r="D9176" s="110" t="s">
        <v>2518</v>
      </c>
      <c r="E9176" s="110"/>
      <c r="F9176" s="110"/>
      <c r="G9176" s="111" t="s">
        <v>1876</v>
      </c>
      <c r="H9176" s="112"/>
      <c r="I9176" s="19" t="s">
        <v>2560</v>
      </c>
    </row>
    <row r="9177" spans="1:9" x14ac:dyDescent="0.25">
      <c r="A9177" s="20" t="s">
        <v>1217</v>
      </c>
      <c r="B9177" s="28" t="s">
        <v>824</v>
      </c>
      <c r="C9177" s="20" t="s">
        <v>67</v>
      </c>
      <c r="D9177" s="110" t="s">
        <v>2519</v>
      </c>
      <c r="E9177" s="110"/>
      <c r="F9177" s="110"/>
      <c r="G9177" s="111" t="s">
        <v>1876</v>
      </c>
      <c r="H9177" s="112"/>
      <c r="I9177" s="19" t="s">
        <v>2561</v>
      </c>
    </row>
    <row r="9178" spans="1:9" x14ac:dyDescent="0.25">
      <c r="A9178" s="20" t="s">
        <v>1217</v>
      </c>
      <c r="B9178" s="28" t="s">
        <v>824</v>
      </c>
      <c r="C9178" s="20" t="s">
        <v>67</v>
      </c>
      <c r="D9178" s="110" t="s">
        <v>2520</v>
      </c>
      <c r="E9178" s="110"/>
      <c r="F9178" s="110"/>
      <c r="G9178" s="111" t="s">
        <v>1876</v>
      </c>
      <c r="H9178" s="112"/>
      <c r="I9178" s="19" t="s">
        <v>2562</v>
      </c>
    </row>
    <row r="9179" spans="1:9" x14ac:dyDescent="0.25">
      <c r="A9179" s="20" t="s">
        <v>1217</v>
      </c>
      <c r="B9179" s="28" t="s">
        <v>824</v>
      </c>
      <c r="C9179" s="20" t="s">
        <v>67</v>
      </c>
      <c r="D9179" s="110" t="s">
        <v>2521</v>
      </c>
      <c r="E9179" s="110"/>
      <c r="F9179" s="110"/>
      <c r="G9179" s="111" t="s">
        <v>1876</v>
      </c>
      <c r="H9179" s="112"/>
      <c r="I9179" s="19" t="s">
        <v>2563</v>
      </c>
    </row>
    <row r="9180" spans="1:9" x14ac:dyDescent="0.25">
      <c r="A9180" s="20" t="s">
        <v>1217</v>
      </c>
      <c r="B9180" s="28" t="s">
        <v>824</v>
      </c>
      <c r="C9180" s="20" t="s">
        <v>67</v>
      </c>
      <c r="D9180" s="110" t="s">
        <v>2522</v>
      </c>
      <c r="E9180" s="110"/>
      <c r="F9180" s="110"/>
      <c r="G9180" s="111" t="s">
        <v>1876</v>
      </c>
      <c r="H9180" s="112"/>
      <c r="I9180" s="19" t="s">
        <v>2564</v>
      </c>
    </row>
    <row r="9181" spans="1:9" x14ac:dyDescent="0.25">
      <c r="A9181" s="20" t="s">
        <v>1217</v>
      </c>
      <c r="B9181" s="28" t="s">
        <v>824</v>
      </c>
      <c r="C9181" s="20" t="s">
        <v>67</v>
      </c>
      <c r="D9181" s="110" t="s">
        <v>2523</v>
      </c>
      <c r="E9181" s="110"/>
      <c r="F9181" s="110"/>
      <c r="G9181" s="111" t="s">
        <v>1876</v>
      </c>
      <c r="H9181" s="112"/>
      <c r="I9181" s="19" t="s">
        <v>2565</v>
      </c>
    </row>
    <row r="9182" spans="1:9" x14ac:dyDescent="0.25">
      <c r="A9182" s="20" t="s">
        <v>1217</v>
      </c>
      <c r="B9182" s="28" t="s">
        <v>824</v>
      </c>
      <c r="C9182" s="20" t="s">
        <v>67</v>
      </c>
      <c r="D9182" s="110" t="s">
        <v>2524</v>
      </c>
      <c r="E9182" s="110"/>
      <c r="F9182" s="110"/>
      <c r="G9182" s="111" t="s">
        <v>1876</v>
      </c>
      <c r="H9182" s="112"/>
      <c r="I9182" s="19" t="s">
        <v>2566</v>
      </c>
    </row>
    <row r="9183" spans="1:9" x14ac:dyDescent="0.25">
      <c r="A9183" s="20" t="s">
        <v>1217</v>
      </c>
      <c r="B9183" s="28" t="s">
        <v>824</v>
      </c>
      <c r="C9183" s="20" t="s">
        <v>67</v>
      </c>
      <c r="D9183" s="110" t="s">
        <v>2525</v>
      </c>
      <c r="E9183" s="110"/>
      <c r="F9183" s="110"/>
      <c r="G9183" s="111" t="s">
        <v>1876</v>
      </c>
      <c r="H9183" s="112"/>
      <c r="I9183" s="19" t="s">
        <v>2567</v>
      </c>
    </row>
    <row r="9184" spans="1:9" x14ac:dyDescent="0.25">
      <c r="A9184" s="20" t="s">
        <v>1217</v>
      </c>
      <c r="B9184" s="28" t="s">
        <v>824</v>
      </c>
      <c r="C9184" s="20" t="s">
        <v>67</v>
      </c>
      <c r="D9184" s="110" t="s">
        <v>2526</v>
      </c>
      <c r="E9184" s="110"/>
      <c r="F9184" s="110"/>
      <c r="G9184" s="111" t="s">
        <v>1876</v>
      </c>
      <c r="H9184" s="112"/>
      <c r="I9184" s="19" t="s">
        <v>2568</v>
      </c>
    </row>
    <row r="9185" spans="1:9" x14ac:dyDescent="0.25">
      <c r="A9185" s="20" t="s">
        <v>1217</v>
      </c>
      <c r="B9185" s="28" t="s">
        <v>824</v>
      </c>
      <c r="C9185" s="20" t="s">
        <v>67</v>
      </c>
      <c r="D9185" s="110" t="s">
        <v>2527</v>
      </c>
      <c r="E9185" s="110"/>
      <c r="F9185" s="110"/>
      <c r="G9185" s="111" t="s">
        <v>1876</v>
      </c>
      <c r="H9185" s="112"/>
      <c r="I9185" s="19" t="s">
        <v>2569</v>
      </c>
    </row>
    <row r="9186" spans="1:9" x14ac:dyDescent="0.25">
      <c r="A9186" s="20" t="s">
        <v>1217</v>
      </c>
      <c r="B9186" s="28" t="s">
        <v>824</v>
      </c>
      <c r="C9186" s="20" t="s">
        <v>67</v>
      </c>
      <c r="D9186" s="110" t="s">
        <v>2528</v>
      </c>
      <c r="E9186" s="110"/>
      <c r="F9186" s="110"/>
      <c r="G9186" s="111" t="s">
        <v>1876</v>
      </c>
      <c r="H9186" s="112"/>
      <c r="I9186" s="19" t="s">
        <v>2570</v>
      </c>
    </row>
    <row r="9187" spans="1:9" x14ac:dyDescent="0.25">
      <c r="A9187" s="20" t="s">
        <v>1217</v>
      </c>
      <c r="B9187" s="28" t="s">
        <v>824</v>
      </c>
      <c r="C9187" s="20" t="s">
        <v>67</v>
      </c>
      <c r="D9187" s="110" t="s">
        <v>2529</v>
      </c>
      <c r="E9187" s="110"/>
      <c r="F9187" s="110"/>
      <c r="G9187" s="111" t="s">
        <v>1876</v>
      </c>
      <c r="H9187" s="112"/>
      <c r="I9187" s="19" t="s">
        <v>2571</v>
      </c>
    </row>
    <row r="9188" spans="1:9" x14ac:dyDescent="0.25">
      <c r="A9188" s="20" t="s">
        <v>1217</v>
      </c>
      <c r="B9188" s="28" t="s">
        <v>824</v>
      </c>
      <c r="C9188" s="20" t="s">
        <v>67</v>
      </c>
      <c r="D9188" s="110" t="s">
        <v>2530</v>
      </c>
      <c r="E9188" s="110"/>
      <c r="F9188" s="110"/>
      <c r="G9188" s="111" t="s">
        <v>1876</v>
      </c>
      <c r="H9188" s="112"/>
      <c r="I9188" s="19" t="s">
        <v>2572</v>
      </c>
    </row>
    <row r="9189" spans="1:9" x14ac:dyDescent="0.25">
      <c r="A9189" s="20" t="s">
        <v>1217</v>
      </c>
      <c r="B9189" s="28" t="s">
        <v>824</v>
      </c>
      <c r="C9189" s="20" t="s">
        <v>67</v>
      </c>
      <c r="D9189" s="110" t="s">
        <v>2531</v>
      </c>
      <c r="E9189" s="110"/>
      <c r="F9189" s="110"/>
      <c r="G9189" s="111" t="s">
        <v>1876</v>
      </c>
      <c r="H9189" s="112"/>
      <c r="I9189" s="19" t="s">
        <v>2573</v>
      </c>
    </row>
    <row r="9190" spans="1:9" x14ac:dyDescent="0.25">
      <c r="A9190" s="20" t="s">
        <v>1217</v>
      </c>
      <c r="B9190" s="28" t="s">
        <v>824</v>
      </c>
      <c r="C9190" s="20" t="s">
        <v>67</v>
      </c>
      <c r="D9190" s="110" t="s">
        <v>2532</v>
      </c>
      <c r="E9190" s="110"/>
      <c r="F9190" s="110"/>
      <c r="G9190" s="111" t="s">
        <v>1876</v>
      </c>
      <c r="H9190" s="112"/>
      <c r="I9190" s="19" t="s">
        <v>2574</v>
      </c>
    </row>
    <row r="9191" spans="1:9" x14ac:dyDescent="0.25">
      <c r="A9191" s="20" t="s">
        <v>1217</v>
      </c>
      <c r="B9191" s="28" t="s">
        <v>824</v>
      </c>
      <c r="C9191" s="20" t="s">
        <v>67</v>
      </c>
      <c r="D9191" s="110" t="s">
        <v>2533</v>
      </c>
      <c r="E9191" s="110"/>
      <c r="F9191" s="110"/>
      <c r="G9191" s="111" t="s">
        <v>1876</v>
      </c>
      <c r="H9191" s="112"/>
      <c r="I9191" s="19" t="s">
        <v>2575</v>
      </c>
    </row>
    <row r="9192" spans="1:9" x14ac:dyDescent="0.25">
      <c r="A9192" s="20" t="s">
        <v>1217</v>
      </c>
      <c r="B9192" s="28" t="s">
        <v>824</v>
      </c>
      <c r="C9192" s="20" t="s">
        <v>67</v>
      </c>
      <c r="D9192" s="110" t="s">
        <v>2534</v>
      </c>
      <c r="E9192" s="110"/>
      <c r="F9192" s="110"/>
      <c r="G9192" s="111" t="s">
        <v>1876</v>
      </c>
      <c r="H9192" s="112"/>
      <c r="I9192" s="19" t="s">
        <v>2576</v>
      </c>
    </row>
    <row r="9193" spans="1:9" x14ac:dyDescent="0.25">
      <c r="A9193" s="20" t="s">
        <v>1217</v>
      </c>
      <c r="B9193" s="28" t="s">
        <v>824</v>
      </c>
      <c r="C9193" s="20" t="s">
        <v>67</v>
      </c>
      <c r="D9193" s="110" t="s">
        <v>2535</v>
      </c>
      <c r="E9193" s="110"/>
      <c r="F9193" s="110"/>
      <c r="G9193" s="111" t="s">
        <v>1876</v>
      </c>
      <c r="H9193" s="112"/>
      <c r="I9193" s="19" t="s">
        <v>2577</v>
      </c>
    </row>
    <row r="9194" spans="1:9" x14ac:dyDescent="0.25">
      <c r="A9194" s="20" t="s">
        <v>1217</v>
      </c>
      <c r="B9194" s="28" t="s">
        <v>824</v>
      </c>
      <c r="C9194" s="20" t="s">
        <v>67</v>
      </c>
      <c r="D9194" s="110" t="s">
        <v>2536</v>
      </c>
      <c r="E9194" s="110"/>
      <c r="F9194" s="110"/>
      <c r="G9194" s="111" t="s">
        <v>1876</v>
      </c>
      <c r="H9194" s="112"/>
      <c r="I9194" s="19" t="s">
        <v>2578</v>
      </c>
    </row>
    <row r="9195" spans="1:9" x14ac:dyDescent="0.25">
      <c r="A9195" s="20" t="s">
        <v>1217</v>
      </c>
      <c r="B9195" s="28" t="s">
        <v>824</v>
      </c>
      <c r="C9195" s="20" t="s">
        <v>67</v>
      </c>
      <c r="D9195" s="110" t="s">
        <v>2537</v>
      </c>
      <c r="E9195" s="110"/>
      <c r="F9195" s="110"/>
      <c r="G9195" s="111" t="s">
        <v>1876</v>
      </c>
      <c r="H9195" s="112"/>
      <c r="I9195" s="19" t="s">
        <v>2579</v>
      </c>
    </row>
    <row r="9196" spans="1:9" x14ac:dyDescent="0.25">
      <c r="A9196" s="20" t="s">
        <v>1217</v>
      </c>
      <c r="B9196" s="28" t="s">
        <v>824</v>
      </c>
      <c r="C9196" s="20" t="s">
        <v>67</v>
      </c>
      <c r="D9196" s="110" t="s">
        <v>2538</v>
      </c>
      <c r="E9196" s="110"/>
      <c r="F9196" s="110"/>
      <c r="G9196" s="111" t="s">
        <v>1876</v>
      </c>
      <c r="H9196" s="112"/>
      <c r="I9196" s="19" t="s">
        <v>2580</v>
      </c>
    </row>
    <row r="9197" spans="1:9" x14ac:dyDescent="0.25">
      <c r="A9197" s="20" t="s">
        <v>1217</v>
      </c>
      <c r="B9197" s="28" t="s">
        <v>824</v>
      </c>
      <c r="C9197" s="20" t="s">
        <v>67</v>
      </c>
      <c r="D9197" s="110" t="s">
        <v>2539</v>
      </c>
      <c r="E9197" s="110"/>
      <c r="F9197" s="110"/>
      <c r="G9197" s="111" t="s">
        <v>1876</v>
      </c>
      <c r="H9197" s="112"/>
      <c r="I9197" s="19" t="s">
        <v>2581</v>
      </c>
    </row>
    <row r="9198" spans="1:9" x14ac:dyDescent="0.25">
      <c r="A9198" s="20" t="s">
        <v>1217</v>
      </c>
      <c r="B9198" s="28" t="s">
        <v>824</v>
      </c>
      <c r="C9198" s="20" t="s">
        <v>67</v>
      </c>
      <c r="D9198" s="110" t="s">
        <v>2540</v>
      </c>
      <c r="E9198" s="110"/>
      <c r="F9198" s="110"/>
      <c r="G9198" s="111" t="s">
        <v>1876</v>
      </c>
      <c r="H9198" s="112"/>
      <c r="I9198" s="19" t="s">
        <v>2582</v>
      </c>
    </row>
    <row r="9199" spans="1:9" x14ac:dyDescent="0.25">
      <c r="A9199" s="20" t="s">
        <v>1217</v>
      </c>
      <c r="B9199" s="28" t="s">
        <v>824</v>
      </c>
      <c r="C9199" s="20" t="s">
        <v>67</v>
      </c>
      <c r="D9199" s="110" t="s">
        <v>2541</v>
      </c>
      <c r="E9199" s="110"/>
      <c r="F9199" s="110"/>
      <c r="G9199" s="111" t="s">
        <v>1876</v>
      </c>
      <c r="H9199" s="112"/>
      <c r="I9199" s="19" t="s">
        <v>2583</v>
      </c>
    </row>
    <row r="9200" spans="1:9" x14ac:dyDescent="0.25">
      <c r="A9200" s="20" t="s">
        <v>1217</v>
      </c>
      <c r="B9200" s="28" t="s">
        <v>824</v>
      </c>
      <c r="C9200" s="20" t="s">
        <v>67</v>
      </c>
      <c r="D9200" s="110" t="s">
        <v>2542</v>
      </c>
      <c r="E9200" s="110"/>
      <c r="F9200" s="110"/>
      <c r="G9200" s="111" t="s">
        <v>1876</v>
      </c>
      <c r="H9200" s="112"/>
      <c r="I9200" s="19" t="s">
        <v>2584</v>
      </c>
    </row>
    <row r="9201" spans="1:9" x14ac:dyDescent="0.25">
      <c r="A9201" s="20" t="s">
        <v>1217</v>
      </c>
      <c r="B9201" s="28" t="s">
        <v>824</v>
      </c>
      <c r="C9201" s="20" t="s">
        <v>67</v>
      </c>
      <c r="D9201" s="110" t="s">
        <v>2543</v>
      </c>
      <c r="E9201" s="110"/>
      <c r="F9201" s="110"/>
      <c r="G9201" s="111" t="s">
        <v>1876</v>
      </c>
      <c r="H9201" s="112"/>
      <c r="I9201" s="19" t="s">
        <v>2585</v>
      </c>
    </row>
    <row r="9202" spans="1:9" x14ac:dyDescent="0.25">
      <c r="A9202" s="20" t="s">
        <v>1217</v>
      </c>
      <c r="B9202" s="28" t="s">
        <v>824</v>
      </c>
      <c r="C9202" s="20" t="s">
        <v>67</v>
      </c>
      <c r="D9202" s="110" t="s">
        <v>2544</v>
      </c>
      <c r="E9202" s="110"/>
      <c r="F9202" s="110"/>
      <c r="G9202" s="111" t="s">
        <v>1876</v>
      </c>
      <c r="H9202" s="112"/>
      <c r="I9202" s="19" t="s">
        <v>2586</v>
      </c>
    </row>
    <row r="9203" spans="1:9" x14ac:dyDescent="0.25">
      <c r="A9203" s="20" t="s">
        <v>1217</v>
      </c>
      <c r="B9203" s="28" t="s">
        <v>824</v>
      </c>
      <c r="C9203" s="20" t="s">
        <v>67</v>
      </c>
      <c r="D9203" s="110" t="s">
        <v>2545</v>
      </c>
      <c r="E9203" s="110"/>
      <c r="F9203" s="110"/>
      <c r="G9203" s="111" t="s">
        <v>1876</v>
      </c>
      <c r="H9203" s="112"/>
      <c r="I9203" s="19" t="s">
        <v>2587</v>
      </c>
    </row>
    <row r="9204" spans="1:9" x14ac:dyDescent="0.25">
      <c r="A9204" s="20" t="s">
        <v>1217</v>
      </c>
      <c r="B9204" s="28" t="s">
        <v>824</v>
      </c>
      <c r="C9204" s="20" t="s">
        <v>67</v>
      </c>
      <c r="D9204" s="110" t="s">
        <v>2545</v>
      </c>
      <c r="E9204" s="110"/>
      <c r="F9204" s="110"/>
      <c r="G9204" s="111" t="s">
        <v>1876</v>
      </c>
      <c r="H9204" s="112"/>
      <c r="I9204" s="19" t="s">
        <v>2588</v>
      </c>
    </row>
    <row r="9205" spans="1:9" x14ac:dyDescent="0.25">
      <c r="A9205" s="20" t="s">
        <v>1217</v>
      </c>
      <c r="B9205" s="28" t="s">
        <v>824</v>
      </c>
      <c r="C9205" s="20" t="s">
        <v>67</v>
      </c>
      <c r="D9205" s="110" t="s">
        <v>2546</v>
      </c>
      <c r="E9205" s="110"/>
      <c r="F9205" s="110"/>
      <c r="G9205" s="111" t="s">
        <v>1876</v>
      </c>
      <c r="H9205" s="112"/>
      <c r="I9205" s="19" t="s">
        <v>2589</v>
      </c>
    </row>
    <row r="9206" spans="1:9" x14ac:dyDescent="0.25">
      <c r="A9206" s="20" t="s">
        <v>1217</v>
      </c>
      <c r="B9206" s="28" t="s">
        <v>824</v>
      </c>
      <c r="C9206" s="20" t="s">
        <v>67</v>
      </c>
      <c r="D9206" s="110" t="s">
        <v>2547</v>
      </c>
      <c r="E9206" s="110"/>
      <c r="F9206" s="110"/>
      <c r="G9206" s="111" t="s">
        <v>1876</v>
      </c>
      <c r="H9206" s="112"/>
      <c r="I9206" s="19" t="s">
        <v>2590</v>
      </c>
    </row>
    <row r="9207" spans="1:9" x14ac:dyDescent="0.25">
      <c r="A9207" s="20" t="s">
        <v>1217</v>
      </c>
      <c r="B9207" s="28" t="s">
        <v>824</v>
      </c>
      <c r="C9207" s="20" t="s">
        <v>67</v>
      </c>
      <c r="D9207" s="110" t="s">
        <v>2548</v>
      </c>
      <c r="E9207" s="110"/>
      <c r="F9207" s="110"/>
      <c r="G9207" s="111" t="s">
        <v>1876</v>
      </c>
      <c r="H9207" s="112"/>
      <c r="I9207" s="19" t="s">
        <v>2591</v>
      </c>
    </row>
    <row r="9208" spans="1:9" x14ac:dyDescent="0.25">
      <c r="A9208" s="20" t="s">
        <v>1217</v>
      </c>
      <c r="B9208" s="28" t="s">
        <v>824</v>
      </c>
      <c r="C9208" s="20" t="s">
        <v>67</v>
      </c>
      <c r="D9208" s="110" t="s">
        <v>2549</v>
      </c>
      <c r="E9208" s="110"/>
      <c r="F9208" s="110"/>
      <c r="G9208" s="111" t="s">
        <v>1876</v>
      </c>
      <c r="H9208" s="112"/>
      <c r="I9208" s="19" t="s">
        <v>2592</v>
      </c>
    </row>
    <row r="9209" spans="1:9" x14ac:dyDescent="0.25">
      <c r="A9209" s="20" t="s">
        <v>1217</v>
      </c>
      <c r="B9209" s="28" t="s">
        <v>824</v>
      </c>
      <c r="C9209" s="20" t="s">
        <v>67</v>
      </c>
      <c r="D9209" s="110" t="s">
        <v>2550</v>
      </c>
      <c r="E9209" s="110"/>
      <c r="F9209" s="110"/>
      <c r="G9209" s="111" t="s">
        <v>1876</v>
      </c>
      <c r="H9209" s="112"/>
      <c r="I9209" s="19" t="s">
        <v>2593</v>
      </c>
    </row>
    <row r="9210" spans="1:9" x14ac:dyDescent="0.25">
      <c r="A9210" s="20" t="s">
        <v>1217</v>
      </c>
      <c r="B9210" s="28" t="s">
        <v>824</v>
      </c>
      <c r="C9210" s="20" t="s">
        <v>67</v>
      </c>
      <c r="D9210" s="110" t="s">
        <v>2551</v>
      </c>
      <c r="E9210" s="110"/>
      <c r="F9210" s="110"/>
      <c r="G9210" s="111" t="s">
        <v>1876</v>
      </c>
      <c r="H9210" s="112"/>
      <c r="I9210" s="19" t="s">
        <v>2594</v>
      </c>
    </row>
    <row r="9211" spans="1:9" x14ac:dyDescent="0.25">
      <c r="A9211" s="20" t="s">
        <v>1217</v>
      </c>
      <c r="B9211" s="28" t="s">
        <v>824</v>
      </c>
      <c r="C9211" s="20" t="s">
        <v>67</v>
      </c>
      <c r="D9211" s="110" t="s">
        <v>2345</v>
      </c>
      <c r="E9211" s="110"/>
      <c r="F9211" s="110"/>
      <c r="G9211" s="111" t="s">
        <v>1902</v>
      </c>
      <c r="H9211" s="112"/>
      <c r="I9211" s="19"/>
    </row>
    <row r="9212" spans="1:9" x14ac:dyDescent="0.25">
      <c r="A9212" s="20" t="s">
        <v>1217</v>
      </c>
      <c r="B9212" s="28" t="s">
        <v>824</v>
      </c>
      <c r="C9212" s="20" t="s">
        <v>6</v>
      </c>
      <c r="D9212" s="110" t="s">
        <v>2332</v>
      </c>
      <c r="E9212" s="110"/>
      <c r="F9212" s="110"/>
      <c r="G9212" s="111"/>
      <c r="H9212" s="112"/>
      <c r="I9212" s="19"/>
    </row>
    <row r="9213" spans="1:9" x14ac:dyDescent="0.25">
      <c r="A9213" s="20" t="s">
        <v>1217</v>
      </c>
      <c r="B9213" s="28" t="s">
        <v>824</v>
      </c>
      <c r="C9213" s="20" t="s">
        <v>6</v>
      </c>
      <c r="D9213" s="110" t="s">
        <v>2464</v>
      </c>
      <c r="E9213" s="110"/>
      <c r="F9213" s="110"/>
      <c r="G9213" s="111" t="s">
        <v>1865</v>
      </c>
      <c r="H9213" s="112" t="s">
        <v>2330</v>
      </c>
      <c r="I9213" s="19">
        <v>420</v>
      </c>
    </row>
    <row r="9214" spans="1:9" x14ac:dyDescent="0.25">
      <c r="A9214" s="20" t="s">
        <v>1217</v>
      </c>
      <c r="B9214" s="28" t="s">
        <v>824</v>
      </c>
      <c r="C9214" s="20" t="s">
        <v>6</v>
      </c>
      <c r="D9214" s="110" t="s">
        <v>2465</v>
      </c>
      <c r="E9214" s="110"/>
      <c r="F9214" s="110"/>
      <c r="G9214" s="111"/>
      <c r="H9214" s="112"/>
      <c r="I9214" s="19"/>
    </row>
    <row r="9215" spans="1:9" x14ac:dyDescent="0.25">
      <c r="A9215" s="20" t="s">
        <v>1217</v>
      </c>
      <c r="B9215" s="28" t="s">
        <v>824</v>
      </c>
      <c r="C9215" s="20" t="s">
        <v>6</v>
      </c>
      <c r="D9215" s="110" t="s">
        <v>2467</v>
      </c>
      <c r="E9215" s="110"/>
      <c r="F9215" s="110"/>
      <c r="G9215" s="111" t="s">
        <v>2399</v>
      </c>
      <c r="H9215" s="112"/>
      <c r="I9215" s="19"/>
    </row>
    <row r="9216" spans="1:9" x14ac:dyDescent="0.25">
      <c r="A9216" s="20" t="s">
        <v>1217</v>
      </c>
      <c r="B9216" s="28" t="s">
        <v>824</v>
      </c>
      <c r="C9216" s="20" t="s">
        <v>6</v>
      </c>
      <c r="D9216" s="110" t="s">
        <v>2468</v>
      </c>
      <c r="E9216" s="110"/>
      <c r="F9216" s="110"/>
      <c r="G9216" s="111"/>
      <c r="H9216" s="112"/>
      <c r="I9216" s="19"/>
    </row>
    <row r="9217" spans="1:9" x14ac:dyDescent="0.25">
      <c r="A9217" s="20" t="s">
        <v>1217</v>
      </c>
      <c r="B9217" s="28" t="s">
        <v>824</v>
      </c>
      <c r="C9217" s="20" t="s">
        <v>6</v>
      </c>
      <c r="D9217" s="110" t="s">
        <v>2469</v>
      </c>
      <c r="E9217" s="110"/>
      <c r="F9217" s="110"/>
      <c r="G9217" s="111"/>
      <c r="H9217" s="112"/>
      <c r="I9217" s="19"/>
    </row>
    <row r="9218" spans="1:9" x14ac:dyDescent="0.25">
      <c r="A9218" s="20" t="s">
        <v>1217</v>
      </c>
      <c r="B9218" s="28" t="s">
        <v>824</v>
      </c>
      <c r="C9218" s="20" t="s">
        <v>6</v>
      </c>
      <c r="D9218" s="110" t="s">
        <v>2470</v>
      </c>
      <c r="E9218" s="110"/>
      <c r="F9218" s="110"/>
      <c r="G9218" s="111"/>
      <c r="H9218" s="112"/>
      <c r="I9218" s="19"/>
    </row>
    <row r="9219" spans="1:9" x14ac:dyDescent="0.25">
      <c r="A9219" s="20" t="s">
        <v>1217</v>
      </c>
      <c r="B9219" s="28" t="s">
        <v>824</v>
      </c>
      <c r="C9219" s="20" t="s">
        <v>6</v>
      </c>
      <c r="D9219" s="110" t="s">
        <v>2471</v>
      </c>
      <c r="E9219" s="110"/>
      <c r="F9219" s="110"/>
      <c r="G9219" s="111"/>
      <c r="H9219" s="112"/>
      <c r="I9219" s="19"/>
    </row>
    <row r="9220" spans="1:9" x14ac:dyDescent="0.25">
      <c r="A9220" s="20" t="s">
        <v>1217</v>
      </c>
      <c r="B9220" s="28" t="s">
        <v>824</v>
      </c>
      <c r="C9220" s="20" t="s">
        <v>6</v>
      </c>
      <c r="D9220" s="110" t="s">
        <v>2472</v>
      </c>
      <c r="E9220" s="110"/>
      <c r="F9220" s="110"/>
      <c r="G9220" s="111"/>
      <c r="H9220" s="112"/>
      <c r="I9220" s="19"/>
    </row>
    <row r="9221" spans="1:9" x14ac:dyDescent="0.25">
      <c r="A9221" s="20" t="s">
        <v>1217</v>
      </c>
      <c r="B9221" s="28" t="s">
        <v>824</v>
      </c>
      <c r="C9221" s="20" t="s">
        <v>6</v>
      </c>
      <c r="D9221" s="110" t="s">
        <v>2473</v>
      </c>
      <c r="E9221" s="110"/>
      <c r="F9221" s="110"/>
      <c r="G9221" s="111"/>
      <c r="H9221" s="112"/>
      <c r="I9221" s="19" t="s">
        <v>2552</v>
      </c>
    </row>
    <row r="9222" spans="1:9" x14ac:dyDescent="0.25">
      <c r="A9222" s="20" t="s">
        <v>1217</v>
      </c>
      <c r="B9222" s="28" t="s">
        <v>824</v>
      </c>
      <c r="C9222" s="20" t="s">
        <v>6</v>
      </c>
      <c r="D9222" s="110" t="s">
        <v>2474</v>
      </c>
      <c r="E9222" s="110"/>
      <c r="F9222" s="110"/>
      <c r="G9222" s="111"/>
      <c r="H9222" s="112"/>
      <c r="I9222" s="19"/>
    </row>
    <row r="9223" spans="1:9" x14ac:dyDescent="0.25">
      <c r="A9223" s="20" t="s">
        <v>1217</v>
      </c>
      <c r="B9223" s="28" t="s">
        <v>824</v>
      </c>
      <c r="C9223" s="20" t="s">
        <v>6</v>
      </c>
      <c r="D9223" s="110" t="s">
        <v>2475</v>
      </c>
      <c r="E9223" s="110"/>
      <c r="F9223" s="110"/>
      <c r="G9223" s="111">
        <v>202443</v>
      </c>
      <c r="H9223" s="112"/>
      <c r="I9223" s="19"/>
    </row>
    <row r="9224" spans="1:9" x14ac:dyDescent="0.25">
      <c r="A9224" s="20" t="s">
        <v>1217</v>
      </c>
      <c r="B9224" s="28" t="s">
        <v>824</v>
      </c>
      <c r="C9224" s="20" t="s">
        <v>6</v>
      </c>
      <c r="D9224" s="110" t="s">
        <v>2476</v>
      </c>
      <c r="E9224" s="110"/>
      <c r="F9224" s="110"/>
      <c r="G9224" s="111">
        <v>202444</v>
      </c>
      <c r="H9224" s="112"/>
      <c r="I9224" s="19"/>
    </row>
    <row r="9225" spans="1:9" x14ac:dyDescent="0.25">
      <c r="A9225" s="20" t="s">
        <v>1217</v>
      </c>
      <c r="B9225" s="28" t="s">
        <v>824</v>
      </c>
      <c r="C9225" s="20" t="s">
        <v>6</v>
      </c>
      <c r="D9225" s="110" t="s">
        <v>2477</v>
      </c>
      <c r="E9225" s="110"/>
      <c r="F9225" s="110"/>
      <c r="G9225" s="111">
        <v>202443</v>
      </c>
      <c r="H9225" s="112"/>
      <c r="I9225" s="19"/>
    </row>
    <row r="9226" spans="1:9" x14ac:dyDescent="0.25">
      <c r="A9226" s="20" t="s">
        <v>1217</v>
      </c>
      <c r="B9226" s="28" t="s">
        <v>824</v>
      </c>
      <c r="C9226" s="20" t="s">
        <v>6</v>
      </c>
      <c r="D9226" s="110" t="s">
        <v>2478</v>
      </c>
      <c r="E9226" s="110"/>
      <c r="F9226" s="110"/>
      <c r="G9226" s="111">
        <v>202444</v>
      </c>
      <c r="H9226" s="112"/>
      <c r="I9226" s="19"/>
    </row>
    <row r="9227" spans="1:9" x14ac:dyDescent="0.25">
      <c r="A9227" s="20" t="s">
        <v>1217</v>
      </c>
      <c r="B9227" s="28" t="s">
        <v>824</v>
      </c>
      <c r="C9227" s="20" t="s">
        <v>6</v>
      </c>
      <c r="D9227" s="110" t="s">
        <v>2479</v>
      </c>
      <c r="E9227" s="110"/>
      <c r="F9227" s="110"/>
      <c r="G9227" s="111" t="s">
        <v>1186</v>
      </c>
      <c r="H9227" s="112"/>
      <c r="I9227" s="19" t="s">
        <v>2553</v>
      </c>
    </row>
    <row r="9228" spans="1:9" x14ac:dyDescent="0.25">
      <c r="A9228" s="20" t="s">
        <v>1217</v>
      </c>
      <c r="B9228" s="28" t="s">
        <v>824</v>
      </c>
      <c r="C9228" s="20" t="s">
        <v>6</v>
      </c>
      <c r="D9228" s="110" t="s">
        <v>2480</v>
      </c>
      <c r="E9228" s="110"/>
      <c r="F9228" s="110"/>
      <c r="G9228" s="111"/>
      <c r="H9228" s="112"/>
      <c r="I9228" s="19"/>
    </row>
    <row r="9229" spans="1:9" x14ac:dyDescent="0.25">
      <c r="A9229" s="20" t="s">
        <v>1217</v>
      </c>
      <c r="B9229" s="28" t="s">
        <v>824</v>
      </c>
      <c r="C9229" s="20" t="s">
        <v>6</v>
      </c>
      <c r="D9229" s="110" t="s">
        <v>2481</v>
      </c>
      <c r="E9229" s="110"/>
      <c r="F9229" s="110"/>
      <c r="G9229" s="111"/>
      <c r="H9229" s="112"/>
      <c r="I9229" s="19"/>
    </row>
    <row r="9230" spans="1:9" x14ac:dyDescent="0.25">
      <c r="A9230" s="20" t="s">
        <v>1217</v>
      </c>
      <c r="B9230" s="28" t="s">
        <v>824</v>
      </c>
      <c r="C9230" s="20" t="s">
        <v>6</v>
      </c>
      <c r="D9230" s="110" t="s">
        <v>2482</v>
      </c>
      <c r="E9230" s="110"/>
      <c r="F9230" s="110"/>
      <c r="G9230" s="111" t="s">
        <v>760</v>
      </c>
      <c r="H9230" s="112"/>
      <c r="I9230" s="19"/>
    </row>
    <row r="9231" spans="1:9" x14ac:dyDescent="0.25">
      <c r="A9231" s="20" t="s">
        <v>1217</v>
      </c>
      <c r="B9231" s="28" t="s">
        <v>824</v>
      </c>
      <c r="C9231" s="20" t="s">
        <v>6</v>
      </c>
      <c r="D9231" s="110" t="s">
        <v>2483</v>
      </c>
      <c r="E9231" s="110"/>
      <c r="F9231" s="110"/>
      <c r="G9231" s="111"/>
      <c r="H9231" s="112"/>
      <c r="I9231" s="19"/>
    </row>
    <row r="9232" spans="1:9" x14ac:dyDescent="0.25">
      <c r="A9232" s="20" t="s">
        <v>1217</v>
      </c>
      <c r="B9232" s="28" t="s">
        <v>824</v>
      </c>
      <c r="C9232" s="20" t="s">
        <v>6</v>
      </c>
      <c r="D9232" s="110" t="s">
        <v>2484</v>
      </c>
      <c r="E9232" s="110"/>
      <c r="F9232" s="110"/>
      <c r="G9232" s="111" t="s">
        <v>2456</v>
      </c>
      <c r="H9232" s="112"/>
      <c r="I9232" s="19" t="s">
        <v>2554</v>
      </c>
    </row>
    <row r="9233" spans="1:9" x14ac:dyDescent="0.25">
      <c r="A9233" s="20" t="s">
        <v>1217</v>
      </c>
      <c r="B9233" s="28" t="s">
        <v>824</v>
      </c>
      <c r="C9233" s="20" t="s">
        <v>6</v>
      </c>
      <c r="D9233" s="110" t="s">
        <v>2485</v>
      </c>
      <c r="E9233" s="110"/>
      <c r="F9233" s="110"/>
      <c r="G9233" s="111"/>
      <c r="H9233" s="112"/>
      <c r="I9233" s="19"/>
    </row>
    <row r="9234" spans="1:9" x14ac:dyDescent="0.25">
      <c r="A9234" s="20" t="s">
        <v>1217</v>
      </c>
      <c r="B9234" s="28" t="s">
        <v>824</v>
      </c>
      <c r="C9234" s="20" t="s">
        <v>6</v>
      </c>
      <c r="D9234" s="110" t="s">
        <v>2486</v>
      </c>
      <c r="E9234" s="110"/>
      <c r="F9234" s="110"/>
      <c r="G9234" s="111"/>
      <c r="H9234" s="112"/>
      <c r="I9234" s="19"/>
    </row>
    <row r="9235" spans="1:9" x14ac:dyDescent="0.25">
      <c r="A9235" s="20" t="s">
        <v>1217</v>
      </c>
      <c r="B9235" s="28" t="s">
        <v>824</v>
      </c>
      <c r="C9235" s="20" t="s">
        <v>6</v>
      </c>
      <c r="D9235" s="110" t="s">
        <v>2487</v>
      </c>
      <c r="E9235" s="110"/>
      <c r="F9235" s="110"/>
      <c r="G9235" s="111"/>
      <c r="H9235" s="112"/>
      <c r="I9235" s="19"/>
    </row>
    <row r="9236" spans="1:9" x14ac:dyDescent="0.25">
      <c r="A9236" s="20" t="s">
        <v>1217</v>
      </c>
      <c r="B9236" s="28" t="s">
        <v>824</v>
      </c>
      <c r="C9236" s="20" t="s">
        <v>6</v>
      </c>
      <c r="D9236" s="110" t="s">
        <v>2488</v>
      </c>
      <c r="E9236" s="110"/>
      <c r="F9236" s="110"/>
      <c r="G9236" s="111" t="s">
        <v>1876</v>
      </c>
      <c r="H9236" s="112"/>
      <c r="I9236" s="19"/>
    </row>
    <row r="9237" spans="1:9" x14ac:dyDescent="0.25">
      <c r="A9237" s="20" t="s">
        <v>1217</v>
      </c>
      <c r="B9237" s="28" t="s">
        <v>824</v>
      </c>
      <c r="C9237" s="20" t="s">
        <v>6</v>
      </c>
      <c r="D9237" s="110" t="s">
        <v>2489</v>
      </c>
      <c r="E9237" s="110"/>
      <c r="F9237" s="110"/>
      <c r="G9237" s="111"/>
      <c r="H9237" s="112"/>
      <c r="I9237" s="19"/>
    </row>
    <row r="9238" spans="1:9" x14ac:dyDescent="0.25">
      <c r="A9238" s="20" t="s">
        <v>1217</v>
      </c>
      <c r="B9238" s="28" t="s">
        <v>824</v>
      </c>
      <c r="C9238" s="20" t="s">
        <v>6</v>
      </c>
      <c r="D9238" s="110" t="s">
        <v>2490</v>
      </c>
      <c r="E9238" s="110"/>
      <c r="F9238" s="110"/>
      <c r="G9238" s="111"/>
      <c r="H9238" s="112"/>
      <c r="I9238" s="19"/>
    </row>
    <row r="9239" spans="1:9" x14ac:dyDescent="0.25">
      <c r="A9239" s="20" t="s">
        <v>1217</v>
      </c>
      <c r="B9239" s="28" t="s">
        <v>824</v>
      </c>
      <c r="C9239" s="20" t="s">
        <v>6</v>
      </c>
      <c r="D9239" s="110" t="s">
        <v>2491</v>
      </c>
      <c r="E9239" s="110"/>
      <c r="F9239" s="110"/>
      <c r="G9239" s="111"/>
      <c r="H9239" s="112"/>
      <c r="I9239" s="19"/>
    </row>
    <row r="9240" spans="1:9" x14ac:dyDescent="0.25">
      <c r="A9240" s="20" t="s">
        <v>1217</v>
      </c>
      <c r="B9240" s="28" t="s">
        <v>824</v>
      </c>
      <c r="C9240" s="20" t="s">
        <v>6</v>
      </c>
      <c r="D9240" s="110" t="s">
        <v>2492</v>
      </c>
      <c r="E9240" s="110"/>
      <c r="F9240" s="110"/>
      <c r="G9240" s="111"/>
      <c r="H9240" s="112"/>
      <c r="I9240" s="19"/>
    </row>
    <row r="9241" spans="1:9" x14ac:dyDescent="0.25">
      <c r="A9241" s="20" t="s">
        <v>1217</v>
      </c>
      <c r="B9241" s="28" t="s">
        <v>824</v>
      </c>
      <c r="C9241" s="20" t="s">
        <v>6</v>
      </c>
      <c r="D9241" s="110" t="s">
        <v>2493</v>
      </c>
      <c r="E9241" s="110"/>
      <c r="F9241" s="110"/>
      <c r="G9241" s="111"/>
      <c r="H9241" s="112"/>
      <c r="I9241" s="19"/>
    </row>
    <row r="9242" spans="1:9" x14ac:dyDescent="0.25">
      <c r="A9242" s="20" t="s">
        <v>1217</v>
      </c>
      <c r="B9242" s="28" t="s">
        <v>824</v>
      </c>
      <c r="C9242" s="20" t="s">
        <v>6</v>
      </c>
      <c r="D9242" s="110" t="s">
        <v>2494</v>
      </c>
      <c r="E9242" s="110"/>
      <c r="F9242" s="110"/>
      <c r="G9242" s="111"/>
      <c r="H9242" s="112"/>
      <c r="I9242" s="19"/>
    </row>
    <row r="9243" spans="1:9" x14ac:dyDescent="0.25">
      <c r="A9243" s="20" t="s">
        <v>1217</v>
      </c>
      <c r="B9243" s="28" t="s">
        <v>824</v>
      </c>
      <c r="C9243" s="20" t="s">
        <v>6</v>
      </c>
      <c r="D9243" s="110" t="s">
        <v>2495</v>
      </c>
      <c r="E9243" s="110"/>
      <c r="F9243" s="110"/>
      <c r="G9243" s="111"/>
      <c r="H9243" s="112"/>
      <c r="I9243" s="19"/>
    </row>
    <row r="9244" spans="1:9" x14ac:dyDescent="0.25">
      <c r="A9244" s="20" t="s">
        <v>1217</v>
      </c>
      <c r="B9244" s="28" t="s">
        <v>824</v>
      </c>
      <c r="C9244" s="20" t="s">
        <v>6</v>
      </c>
      <c r="D9244" s="110" t="s">
        <v>2496</v>
      </c>
      <c r="E9244" s="110"/>
      <c r="F9244" s="110"/>
      <c r="G9244" s="111"/>
      <c r="H9244" s="112"/>
      <c r="I9244" s="19"/>
    </row>
    <row r="9245" spans="1:9" x14ac:dyDescent="0.25">
      <c r="A9245" s="20" t="s">
        <v>1217</v>
      </c>
      <c r="B9245" s="28" t="s">
        <v>824</v>
      </c>
      <c r="C9245" s="20" t="s">
        <v>6</v>
      </c>
      <c r="D9245" s="110" t="s">
        <v>2497</v>
      </c>
      <c r="E9245" s="110"/>
      <c r="F9245" s="110"/>
      <c r="G9245" s="111"/>
      <c r="H9245" s="112"/>
      <c r="I9245" s="19"/>
    </row>
    <row r="9246" spans="1:9" x14ac:dyDescent="0.25">
      <c r="A9246" s="20" t="s">
        <v>1217</v>
      </c>
      <c r="B9246" s="28" t="s">
        <v>824</v>
      </c>
      <c r="C9246" s="20" t="s">
        <v>6</v>
      </c>
      <c r="D9246" s="110" t="s">
        <v>2498</v>
      </c>
      <c r="E9246" s="110"/>
      <c r="F9246" s="110"/>
      <c r="G9246" s="111" t="s">
        <v>760</v>
      </c>
      <c r="H9246" s="112"/>
      <c r="I9246" s="19"/>
    </row>
    <row r="9247" spans="1:9" x14ac:dyDescent="0.25">
      <c r="A9247" s="20" t="s">
        <v>1217</v>
      </c>
      <c r="B9247" s="28" t="s">
        <v>824</v>
      </c>
      <c r="C9247" s="20" t="s">
        <v>6</v>
      </c>
      <c r="D9247" s="110" t="s">
        <v>2499</v>
      </c>
      <c r="E9247" s="110"/>
      <c r="F9247" s="110"/>
      <c r="G9247" s="111"/>
      <c r="H9247" s="112"/>
      <c r="I9247" s="19"/>
    </row>
    <row r="9248" spans="1:9" x14ac:dyDescent="0.25">
      <c r="A9248" s="20" t="s">
        <v>1217</v>
      </c>
      <c r="B9248" s="28" t="s">
        <v>824</v>
      </c>
      <c r="C9248" s="20" t="s">
        <v>6</v>
      </c>
      <c r="D9248" s="110" t="s">
        <v>2500</v>
      </c>
      <c r="E9248" s="110"/>
      <c r="F9248" s="110"/>
      <c r="G9248" s="111"/>
      <c r="H9248" s="112"/>
      <c r="I9248" s="19"/>
    </row>
    <row r="9249" spans="1:9" x14ac:dyDescent="0.25">
      <c r="A9249" s="20" t="s">
        <v>1217</v>
      </c>
      <c r="B9249" s="28" t="s">
        <v>824</v>
      </c>
      <c r="C9249" s="20" t="s">
        <v>6</v>
      </c>
      <c r="D9249" s="110" t="s">
        <v>2501</v>
      </c>
      <c r="E9249" s="110"/>
      <c r="F9249" s="110"/>
      <c r="G9249" s="111"/>
      <c r="H9249" s="112"/>
      <c r="I9249" s="19"/>
    </row>
    <row r="9250" spans="1:9" x14ac:dyDescent="0.25">
      <c r="A9250" s="20" t="s">
        <v>1217</v>
      </c>
      <c r="B9250" s="28" t="s">
        <v>824</v>
      </c>
      <c r="C9250" s="20" t="s">
        <v>6</v>
      </c>
      <c r="D9250" s="110" t="s">
        <v>2502</v>
      </c>
      <c r="E9250" s="110"/>
      <c r="F9250" s="110"/>
      <c r="G9250" s="111"/>
      <c r="H9250" s="112"/>
      <c r="I9250" s="19"/>
    </row>
    <row r="9251" spans="1:9" x14ac:dyDescent="0.25">
      <c r="A9251" s="20" t="s">
        <v>1217</v>
      </c>
      <c r="B9251" s="28" t="s">
        <v>824</v>
      </c>
      <c r="C9251" s="20" t="s">
        <v>6</v>
      </c>
      <c r="D9251" s="110" t="s">
        <v>2503</v>
      </c>
      <c r="E9251" s="110"/>
      <c r="F9251" s="110"/>
      <c r="G9251" s="111"/>
      <c r="H9251" s="112"/>
      <c r="I9251" s="19"/>
    </row>
    <row r="9252" spans="1:9" x14ac:dyDescent="0.25">
      <c r="A9252" s="20" t="s">
        <v>1217</v>
      </c>
      <c r="B9252" s="28" t="s">
        <v>824</v>
      </c>
      <c r="C9252" s="20" t="s">
        <v>6</v>
      </c>
      <c r="D9252" s="110" t="s">
        <v>2504</v>
      </c>
      <c r="E9252" s="110"/>
      <c r="F9252" s="110"/>
      <c r="G9252" s="111"/>
      <c r="H9252" s="112"/>
      <c r="I9252" s="19" t="s">
        <v>2602</v>
      </c>
    </row>
    <row r="9253" spans="1:9" x14ac:dyDescent="0.25">
      <c r="A9253" s="20" t="s">
        <v>1217</v>
      </c>
      <c r="B9253" s="28" t="s">
        <v>824</v>
      </c>
      <c r="C9253" s="20" t="s">
        <v>6</v>
      </c>
      <c r="D9253" s="110" t="s">
        <v>2505</v>
      </c>
      <c r="E9253" s="110"/>
      <c r="F9253" s="110"/>
      <c r="G9253" s="111"/>
      <c r="H9253" s="112"/>
      <c r="I9253" s="19"/>
    </row>
    <row r="9254" spans="1:9" x14ac:dyDescent="0.25">
      <c r="A9254" s="20" t="s">
        <v>1217</v>
      </c>
      <c r="B9254" s="28" t="s">
        <v>824</v>
      </c>
      <c r="C9254" s="20" t="s">
        <v>6</v>
      </c>
      <c r="D9254" s="110" t="s">
        <v>2506</v>
      </c>
      <c r="E9254" s="110"/>
      <c r="F9254" s="110"/>
      <c r="G9254" s="111"/>
      <c r="H9254" s="112"/>
      <c r="I9254" s="19"/>
    </row>
    <row r="9255" spans="1:9" x14ac:dyDescent="0.25">
      <c r="A9255" s="20" t="s">
        <v>1217</v>
      </c>
      <c r="B9255" s="28" t="s">
        <v>824</v>
      </c>
      <c r="C9255" s="20" t="s">
        <v>6</v>
      </c>
      <c r="D9255" s="110" t="s">
        <v>2507</v>
      </c>
      <c r="E9255" s="110"/>
      <c r="F9255" s="110"/>
      <c r="G9255" s="111"/>
      <c r="H9255" s="112"/>
      <c r="I9255" s="19"/>
    </row>
    <row r="9256" spans="1:9" x14ac:dyDescent="0.25">
      <c r="A9256" s="20" t="s">
        <v>1217</v>
      </c>
      <c r="B9256" s="28" t="s">
        <v>824</v>
      </c>
      <c r="C9256" s="20" t="s">
        <v>6</v>
      </c>
      <c r="D9256" s="110" t="s">
        <v>2508</v>
      </c>
      <c r="E9256" s="110"/>
      <c r="F9256" s="110"/>
      <c r="G9256" s="111"/>
      <c r="H9256" s="112"/>
      <c r="I9256" s="19"/>
    </row>
    <row r="9257" spans="1:9" x14ac:dyDescent="0.25">
      <c r="A9257" s="20" t="s">
        <v>1217</v>
      </c>
      <c r="B9257" s="28" t="s">
        <v>824</v>
      </c>
      <c r="C9257" s="20" t="s">
        <v>6</v>
      </c>
      <c r="D9257" s="110" t="s">
        <v>2509</v>
      </c>
      <c r="E9257" s="110"/>
      <c r="F9257" s="110"/>
      <c r="G9257" s="111"/>
      <c r="H9257" s="112"/>
      <c r="I9257" s="19" t="s">
        <v>2556</v>
      </c>
    </row>
    <row r="9258" spans="1:9" x14ac:dyDescent="0.25">
      <c r="A9258" s="20" t="s">
        <v>1217</v>
      </c>
      <c r="B9258" s="28" t="s">
        <v>824</v>
      </c>
      <c r="C9258" s="20" t="s">
        <v>6</v>
      </c>
      <c r="D9258" s="110" t="s">
        <v>2510</v>
      </c>
      <c r="E9258" s="110"/>
      <c r="F9258" s="110"/>
      <c r="G9258" s="111"/>
      <c r="H9258" s="112"/>
      <c r="I9258" s="19"/>
    </row>
    <row r="9259" spans="1:9" x14ac:dyDescent="0.25">
      <c r="A9259" s="20" t="s">
        <v>1217</v>
      </c>
      <c r="B9259" s="28" t="s">
        <v>824</v>
      </c>
      <c r="C9259" s="20" t="s">
        <v>6</v>
      </c>
      <c r="D9259" s="110" t="s">
        <v>2595</v>
      </c>
      <c r="E9259" s="110"/>
      <c r="F9259" s="110"/>
      <c r="G9259" s="111" t="s">
        <v>1876</v>
      </c>
      <c r="H9259" s="112"/>
      <c r="I9259" s="19"/>
    </row>
    <row r="9260" spans="1:9" x14ac:dyDescent="0.25">
      <c r="A9260" s="20" t="s">
        <v>1217</v>
      </c>
      <c r="B9260" s="28" t="s">
        <v>824</v>
      </c>
      <c r="C9260" s="20" t="s">
        <v>6</v>
      </c>
      <c r="D9260" s="110" t="s">
        <v>2511</v>
      </c>
      <c r="E9260" s="110"/>
      <c r="F9260" s="110"/>
      <c r="G9260" s="111"/>
      <c r="H9260" s="112"/>
      <c r="I9260" s="19"/>
    </row>
    <row r="9261" spans="1:9" x14ac:dyDescent="0.25">
      <c r="A9261" s="20" t="s">
        <v>1217</v>
      </c>
      <c r="B9261" s="28" t="s">
        <v>824</v>
      </c>
      <c r="C9261" s="20" t="s">
        <v>6</v>
      </c>
      <c r="D9261" s="110" t="s">
        <v>2512</v>
      </c>
      <c r="E9261" s="110"/>
      <c r="F9261" s="110"/>
      <c r="G9261" s="111"/>
      <c r="H9261" s="112"/>
      <c r="I9261" s="19"/>
    </row>
    <row r="9262" spans="1:9" x14ac:dyDescent="0.25">
      <c r="A9262" s="20" t="s">
        <v>1217</v>
      </c>
      <c r="B9262" s="28" t="s">
        <v>824</v>
      </c>
      <c r="C9262" s="20" t="s">
        <v>6</v>
      </c>
      <c r="D9262" s="110" t="s">
        <v>2513</v>
      </c>
      <c r="E9262" s="110"/>
      <c r="F9262" s="110"/>
      <c r="G9262" s="111"/>
      <c r="H9262" s="112"/>
      <c r="I9262" s="19"/>
    </row>
    <row r="9263" spans="1:9" x14ac:dyDescent="0.25">
      <c r="A9263" s="20" t="s">
        <v>1217</v>
      </c>
      <c r="B9263" s="28" t="s">
        <v>824</v>
      </c>
      <c r="C9263" s="20" t="s">
        <v>6</v>
      </c>
      <c r="D9263" s="110" t="s">
        <v>2514</v>
      </c>
      <c r="E9263" s="110"/>
      <c r="F9263" s="110"/>
      <c r="G9263" s="111"/>
      <c r="H9263" s="112"/>
      <c r="I9263" s="19"/>
    </row>
    <row r="9264" spans="1:9" x14ac:dyDescent="0.25">
      <c r="A9264" s="20" t="s">
        <v>1217</v>
      </c>
      <c r="B9264" s="28" t="s">
        <v>824</v>
      </c>
      <c r="C9264" s="20" t="s">
        <v>6</v>
      </c>
      <c r="D9264" s="110" t="s">
        <v>2515</v>
      </c>
      <c r="E9264" s="110"/>
      <c r="F9264" s="110"/>
      <c r="G9264" s="111" t="s">
        <v>1876</v>
      </c>
      <c r="H9264" s="112"/>
      <c r="I9264" s="19" t="s">
        <v>2557</v>
      </c>
    </row>
    <row r="9265" spans="1:9" x14ac:dyDescent="0.25">
      <c r="A9265" s="20" t="s">
        <v>1217</v>
      </c>
      <c r="B9265" s="28" t="s">
        <v>824</v>
      </c>
      <c r="C9265" s="20" t="s">
        <v>6</v>
      </c>
      <c r="D9265" s="110" t="s">
        <v>2596</v>
      </c>
      <c r="E9265" s="110"/>
      <c r="F9265" s="110"/>
      <c r="G9265" s="111" t="s">
        <v>1876</v>
      </c>
      <c r="H9265" s="112"/>
      <c r="I9265" s="19" t="s">
        <v>2558</v>
      </c>
    </row>
    <row r="9266" spans="1:9" x14ac:dyDescent="0.25">
      <c r="A9266" s="20" t="s">
        <v>1217</v>
      </c>
      <c r="B9266" s="28" t="s">
        <v>824</v>
      </c>
      <c r="C9266" s="20" t="s">
        <v>6</v>
      </c>
      <c r="D9266" s="110" t="s">
        <v>2517</v>
      </c>
      <c r="E9266" s="110"/>
      <c r="F9266" s="110"/>
      <c r="G9266" s="111" t="s">
        <v>1876</v>
      </c>
      <c r="H9266" s="112"/>
      <c r="I9266" s="19" t="s">
        <v>2559</v>
      </c>
    </row>
    <row r="9267" spans="1:9" x14ac:dyDescent="0.25">
      <c r="A9267" s="20" t="s">
        <v>1217</v>
      </c>
      <c r="B9267" s="28" t="s">
        <v>824</v>
      </c>
      <c r="C9267" s="20" t="s">
        <v>6</v>
      </c>
      <c r="D9267" s="110" t="s">
        <v>2518</v>
      </c>
      <c r="E9267" s="110"/>
      <c r="F9267" s="110"/>
      <c r="G9267" s="111" t="s">
        <v>1876</v>
      </c>
      <c r="H9267" s="112"/>
      <c r="I9267" s="19" t="s">
        <v>2560</v>
      </c>
    </row>
    <row r="9268" spans="1:9" x14ac:dyDescent="0.25">
      <c r="A9268" s="20" t="s">
        <v>1217</v>
      </c>
      <c r="B9268" s="28" t="s">
        <v>824</v>
      </c>
      <c r="C9268" s="20" t="s">
        <v>6</v>
      </c>
      <c r="D9268" s="110" t="s">
        <v>2519</v>
      </c>
      <c r="E9268" s="110"/>
      <c r="F9268" s="110"/>
      <c r="G9268" s="111" t="s">
        <v>1876</v>
      </c>
      <c r="H9268" s="112"/>
      <c r="I9268" s="19" t="s">
        <v>2561</v>
      </c>
    </row>
    <row r="9269" spans="1:9" x14ac:dyDescent="0.25">
      <c r="A9269" s="20" t="s">
        <v>1217</v>
      </c>
      <c r="B9269" s="28" t="s">
        <v>824</v>
      </c>
      <c r="C9269" s="20" t="s">
        <v>6</v>
      </c>
      <c r="D9269" s="110" t="s">
        <v>2520</v>
      </c>
      <c r="E9269" s="110"/>
      <c r="F9269" s="110"/>
      <c r="G9269" s="111" t="s">
        <v>1876</v>
      </c>
      <c r="H9269" s="112"/>
      <c r="I9269" s="19" t="s">
        <v>2562</v>
      </c>
    </row>
    <row r="9270" spans="1:9" x14ac:dyDescent="0.25">
      <c r="A9270" s="20" t="s">
        <v>1217</v>
      </c>
      <c r="B9270" s="28" t="s">
        <v>824</v>
      </c>
      <c r="C9270" s="20" t="s">
        <v>6</v>
      </c>
      <c r="D9270" s="110" t="s">
        <v>2521</v>
      </c>
      <c r="E9270" s="110"/>
      <c r="F9270" s="110"/>
      <c r="G9270" s="111" t="s">
        <v>1876</v>
      </c>
      <c r="H9270" s="112"/>
      <c r="I9270" s="19" t="s">
        <v>2563</v>
      </c>
    </row>
    <row r="9271" spans="1:9" x14ac:dyDescent="0.25">
      <c r="A9271" s="20" t="s">
        <v>1217</v>
      </c>
      <c r="B9271" s="28" t="s">
        <v>824</v>
      </c>
      <c r="C9271" s="20" t="s">
        <v>6</v>
      </c>
      <c r="D9271" s="110" t="s">
        <v>2522</v>
      </c>
      <c r="E9271" s="110"/>
      <c r="F9271" s="110"/>
      <c r="G9271" s="111" t="s">
        <v>1876</v>
      </c>
      <c r="H9271" s="112"/>
      <c r="I9271" s="19" t="s">
        <v>2564</v>
      </c>
    </row>
    <row r="9272" spans="1:9" x14ac:dyDescent="0.25">
      <c r="A9272" s="20" t="s">
        <v>1217</v>
      </c>
      <c r="B9272" s="28" t="s">
        <v>824</v>
      </c>
      <c r="C9272" s="20" t="s">
        <v>6</v>
      </c>
      <c r="D9272" s="110" t="s">
        <v>2523</v>
      </c>
      <c r="E9272" s="110"/>
      <c r="F9272" s="110"/>
      <c r="G9272" s="111" t="s">
        <v>1876</v>
      </c>
      <c r="H9272" s="112"/>
      <c r="I9272" s="19" t="s">
        <v>2565</v>
      </c>
    </row>
    <row r="9273" spans="1:9" x14ac:dyDescent="0.25">
      <c r="A9273" s="20" t="s">
        <v>1217</v>
      </c>
      <c r="B9273" s="28" t="s">
        <v>824</v>
      </c>
      <c r="C9273" s="20" t="s">
        <v>6</v>
      </c>
      <c r="D9273" s="110" t="s">
        <v>2524</v>
      </c>
      <c r="E9273" s="110"/>
      <c r="F9273" s="110"/>
      <c r="G9273" s="111" t="s">
        <v>1876</v>
      </c>
      <c r="H9273" s="112"/>
      <c r="I9273" s="19" t="s">
        <v>2566</v>
      </c>
    </row>
    <row r="9274" spans="1:9" x14ac:dyDescent="0.25">
      <c r="A9274" s="20" t="s">
        <v>1217</v>
      </c>
      <c r="B9274" s="28" t="s">
        <v>824</v>
      </c>
      <c r="C9274" s="20" t="s">
        <v>6</v>
      </c>
      <c r="D9274" s="110" t="s">
        <v>2525</v>
      </c>
      <c r="E9274" s="110"/>
      <c r="F9274" s="110"/>
      <c r="G9274" s="111" t="s">
        <v>1876</v>
      </c>
      <c r="H9274" s="112"/>
      <c r="I9274" s="19" t="s">
        <v>2567</v>
      </c>
    </row>
    <row r="9275" spans="1:9" x14ac:dyDescent="0.25">
      <c r="A9275" s="20" t="s">
        <v>1217</v>
      </c>
      <c r="B9275" s="28" t="s">
        <v>824</v>
      </c>
      <c r="C9275" s="20" t="s">
        <v>6</v>
      </c>
      <c r="D9275" s="110" t="s">
        <v>2526</v>
      </c>
      <c r="E9275" s="110"/>
      <c r="F9275" s="110"/>
      <c r="G9275" s="111" t="s">
        <v>1876</v>
      </c>
      <c r="H9275" s="112"/>
      <c r="I9275" s="19" t="s">
        <v>2568</v>
      </c>
    </row>
    <row r="9276" spans="1:9" x14ac:dyDescent="0.25">
      <c r="A9276" s="20" t="s">
        <v>1217</v>
      </c>
      <c r="B9276" s="28" t="s">
        <v>824</v>
      </c>
      <c r="C9276" s="20" t="s">
        <v>6</v>
      </c>
      <c r="D9276" s="110" t="s">
        <v>2527</v>
      </c>
      <c r="E9276" s="110"/>
      <c r="F9276" s="110"/>
      <c r="G9276" s="111" t="s">
        <v>1876</v>
      </c>
      <c r="H9276" s="112"/>
      <c r="I9276" s="19" t="s">
        <v>2569</v>
      </c>
    </row>
    <row r="9277" spans="1:9" x14ac:dyDescent="0.25">
      <c r="A9277" s="20" t="s">
        <v>1217</v>
      </c>
      <c r="B9277" s="28" t="s">
        <v>824</v>
      </c>
      <c r="C9277" s="20" t="s">
        <v>6</v>
      </c>
      <c r="D9277" s="110" t="s">
        <v>2528</v>
      </c>
      <c r="E9277" s="110"/>
      <c r="F9277" s="110"/>
      <c r="G9277" s="111" t="s">
        <v>1876</v>
      </c>
      <c r="H9277" s="112"/>
      <c r="I9277" s="19" t="s">
        <v>2570</v>
      </c>
    </row>
    <row r="9278" spans="1:9" x14ac:dyDescent="0.25">
      <c r="A9278" s="20" t="s">
        <v>1217</v>
      </c>
      <c r="B9278" s="28" t="s">
        <v>824</v>
      </c>
      <c r="C9278" s="20" t="s">
        <v>6</v>
      </c>
      <c r="D9278" s="110" t="s">
        <v>2529</v>
      </c>
      <c r="E9278" s="110"/>
      <c r="F9278" s="110"/>
      <c r="G9278" s="111" t="s">
        <v>1876</v>
      </c>
      <c r="H9278" s="112"/>
      <c r="I9278" s="19" t="s">
        <v>2571</v>
      </c>
    </row>
    <row r="9279" spans="1:9" x14ac:dyDescent="0.25">
      <c r="A9279" s="20" t="s">
        <v>1217</v>
      </c>
      <c r="B9279" s="28" t="s">
        <v>824</v>
      </c>
      <c r="C9279" s="20" t="s">
        <v>6</v>
      </c>
      <c r="D9279" s="110" t="s">
        <v>2530</v>
      </c>
      <c r="E9279" s="110"/>
      <c r="F9279" s="110"/>
      <c r="G9279" s="111" t="s">
        <v>1876</v>
      </c>
      <c r="H9279" s="112"/>
      <c r="I9279" s="19" t="s">
        <v>2572</v>
      </c>
    </row>
    <row r="9280" spans="1:9" x14ac:dyDescent="0.25">
      <c r="A9280" s="20" t="s">
        <v>1217</v>
      </c>
      <c r="B9280" s="28" t="s">
        <v>824</v>
      </c>
      <c r="C9280" s="20" t="s">
        <v>6</v>
      </c>
      <c r="D9280" s="110" t="s">
        <v>2531</v>
      </c>
      <c r="E9280" s="110"/>
      <c r="F9280" s="110"/>
      <c r="G9280" s="111" t="s">
        <v>1876</v>
      </c>
      <c r="H9280" s="112"/>
      <c r="I9280" s="19" t="s">
        <v>2573</v>
      </c>
    </row>
    <row r="9281" spans="1:9" x14ac:dyDescent="0.25">
      <c r="A9281" s="20" t="s">
        <v>1217</v>
      </c>
      <c r="B9281" s="28" t="s">
        <v>824</v>
      </c>
      <c r="C9281" s="20" t="s">
        <v>6</v>
      </c>
      <c r="D9281" s="110" t="s">
        <v>2532</v>
      </c>
      <c r="E9281" s="110"/>
      <c r="F9281" s="110"/>
      <c r="G9281" s="111" t="s">
        <v>1876</v>
      </c>
      <c r="H9281" s="112"/>
      <c r="I9281" s="19" t="s">
        <v>2574</v>
      </c>
    </row>
    <row r="9282" spans="1:9" x14ac:dyDescent="0.25">
      <c r="A9282" s="20" t="s">
        <v>1217</v>
      </c>
      <c r="B9282" s="28" t="s">
        <v>824</v>
      </c>
      <c r="C9282" s="20" t="s">
        <v>6</v>
      </c>
      <c r="D9282" s="110" t="s">
        <v>2533</v>
      </c>
      <c r="E9282" s="110"/>
      <c r="F9282" s="110"/>
      <c r="G9282" s="111" t="s">
        <v>1876</v>
      </c>
      <c r="H9282" s="112"/>
      <c r="I9282" s="19" t="s">
        <v>2575</v>
      </c>
    </row>
    <row r="9283" spans="1:9" x14ac:dyDescent="0.25">
      <c r="A9283" s="20" t="s">
        <v>1217</v>
      </c>
      <c r="B9283" s="28" t="s">
        <v>824</v>
      </c>
      <c r="C9283" s="20" t="s">
        <v>6</v>
      </c>
      <c r="D9283" s="110" t="s">
        <v>2534</v>
      </c>
      <c r="E9283" s="110"/>
      <c r="F9283" s="110"/>
      <c r="G9283" s="111" t="s">
        <v>1876</v>
      </c>
      <c r="H9283" s="112"/>
      <c r="I9283" s="19" t="s">
        <v>2576</v>
      </c>
    </row>
    <row r="9284" spans="1:9" x14ac:dyDescent="0.25">
      <c r="A9284" s="20" t="s">
        <v>1217</v>
      </c>
      <c r="B9284" s="28" t="s">
        <v>824</v>
      </c>
      <c r="C9284" s="20" t="s">
        <v>6</v>
      </c>
      <c r="D9284" s="110" t="s">
        <v>2535</v>
      </c>
      <c r="E9284" s="110"/>
      <c r="F9284" s="110"/>
      <c r="G9284" s="111" t="s">
        <v>1876</v>
      </c>
      <c r="H9284" s="112"/>
      <c r="I9284" s="19" t="s">
        <v>2577</v>
      </c>
    </row>
    <row r="9285" spans="1:9" x14ac:dyDescent="0.25">
      <c r="A9285" s="20" t="s">
        <v>1217</v>
      </c>
      <c r="B9285" s="28" t="s">
        <v>824</v>
      </c>
      <c r="C9285" s="20" t="s">
        <v>6</v>
      </c>
      <c r="D9285" s="110" t="s">
        <v>2536</v>
      </c>
      <c r="E9285" s="110"/>
      <c r="F9285" s="110"/>
      <c r="G9285" s="111" t="s">
        <v>1876</v>
      </c>
      <c r="H9285" s="112"/>
      <c r="I9285" s="19" t="s">
        <v>2578</v>
      </c>
    </row>
    <row r="9286" spans="1:9" x14ac:dyDescent="0.25">
      <c r="A9286" s="20" t="s">
        <v>1217</v>
      </c>
      <c r="B9286" s="28" t="s">
        <v>824</v>
      </c>
      <c r="C9286" s="20" t="s">
        <v>6</v>
      </c>
      <c r="D9286" s="110" t="s">
        <v>2537</v>
      </c>
      <c r="E9286" s="110"/>
      <c r="F9286" s="110"/>
      <c r="G9286" s="111" t="s">
        <v>1876</v>
      </c>
      <c r="H9286" s="112"/>
      <c r="I9286" s="19" t="s">
        <v>2579</v>
      </c>
    </row>
    <row r="9287" spans="1:9" x14ac:dyDescent="0.25">
      <c r="A9287" s="20" t="s">
        <v>1217</v>
      </c>
      <c r="B9287" s="28" t="s">
        <v>824</v>
      </c>
      <c r="C9287" s="20" t="s">
        <v>6</v>
      </c>
      <c r="D9287" s="110" t="s">
        <v>2538</v>
      </c>
      <c r="E9287" s="110"/>
      <c r="F9287" s="110"/>
      <c r="G9287" s="111" t="s">
        <v>1876</v>
      </c>
      <c r="H9287" s="112"/>
      <c r="I9287" s="19" t="s">
        <v>2580</v>
      </c>
    </row>
    <row r="9288" spans="1:9" x14ac:dyDescent="0.25">
      <c r="A9288" s="20" t="s">
        <v>1217</v>
      </c>
      <c r="B9288" s="28" t="s">
        <v>824</v>
      </c>
      <c r="C9288" s="20" t="s">
        <v>6</v>
      </c>
      <c r="D9288" s="110" t="s">
        <v>2539</v>
      </c>
      <c r="E9288" s="110"/>
      <c r="F9288" s="110"/>
      <c r="G9288" s="111" t="s">
        <v>1876</v>
      </c>
      <c r="H9288" s="112"/>
      <c r="I9288" s="19" t="s">
        <v>2581</v>
      </c>
    </row>
    <row r="9289" spans="1:9" x14ac:dyDescent="0.25">
      <c r="A9289" s="20" t="s">
        <v>1217</v>
      </c>
      <c r="B9289" s="28" t="s">
        <v>824</v>
      </c>
      <c r="C9289" s="20" t="s">
        <v>6</v>
      </c>
      <c r="D9289" s="110" t="s">
        <v>2540</v>
      </c>
      <c r="E9289" s="110"/>
      <c r="F9289" s="110"/>
      <c r="G9289" s="111" t="s">
        <v>1876</v>
      </c>
      <c r="H9289" s="112"/>
      <c r="I9289" s="19" t="s">
        <v>2582</v>
      </c>
    </row>
    <row r="9290" spans="1:9" x14ac:dyDescent="0.25">
      <c r="A9290" s="20" t="s">
        <v>1217</v>
      </c>
      <c r="B9290" s="28" t="s">
        <v>824</v>
      </c>
      <c r="C9290" s="20" t="s">
        <v>6</v>
      </c>
      <c r="D9290" s="110" t="s">
        <v>2541</v>
      </c>
      <c r="E9290" s="110"/>
      <c r="F9290" s="110"/>
      <c r="G9290" s="111" t="s">
        <v>1876</v>
      </c>
      <c r="H9290" s="112"/>
      <c r="I9290" s="19" t="s">
        <v>2583</v>
      </c>
    </row>
    <row r="9291" spans="1:9" x14ac:dyDescent="0.25">
      <c r="A9291" s="20" t="s">
        <v>1217</v>
      </c>
      <c r="B9291" s="28" t="s">
        <v>824</v>
      </c>
      <c r="C9291" s="20" t="s">
        <v>6</v>
      </c>
      <c r="D9291" s="110" t="s">
        <v>2542</v>
      </c>
      <c r="E9291" s="110"/>
      <c r="F9291" s="110"/>
      <c r="G9291" s="111" t="s">
        <v>1876</v>
      </c>
      <c r="H9291" s="112"/>
      <c r="I9291" s="19" t="s">
        <v>2584</v>
      </c>
    </row>
    <row r="9292" spans="1:9" x14ac:dyDescent="0.25">
      <c r="A9292" s="20" t="s">
        <v>1217</v>
      </c>
      <c r="B9292" s="28" t="s">
        <v>824</v>
      </c>
      <c r="C9292" s="20" t="s">
        <v>6</v>
      </c>
      <c r="D9292" s="110" t="s">
        <v>2543</v>
      </c>
      <c r="E9292" s="110"/>
      <c r="F9292" s="110"/>
      <c r="G9292" s="111" t="s">
        <v>1876</v>
      </c>
      <c r="H9292" s="112"/>
      <c r="I9292" s="19" t="s">
        <v>2585</v>
      </c>
    </row>
    <row r="9293" spans="1:9" x14ac:dyDescent="0.25">
      <c r="A9293" s="20" t="s">
        <v>1217</v>
      </c>
      <c r="B9293" s="28" t="s">
        <v>824</v>
      </c>
      <c r="C9293" s="20" t="s">
        <v>6</v>
      </c>
      <c r="D9293" s="110" t="s">
        <v>2544</v>
      </c>
      <c r="E9293" s="110"/>
      <c r="F9293" s="110"/>
      <c r="G9293" s="111" t="s">
        <v>1876</v>
      </c>
      <c r="H9293" s="112"/>
      <c r="I9293" s="19" t="s">
        <v>2586</v>
      </c>
    </row>
    <row r="9294" spans="1:9" x14ac:dyDescent="0.25">
      <c r="A9294" s="20" t="s">
        <v>1217</v>
      </c>
      <c r="B9294" s="28" t="s">
        <v>824</v>
      </c>
      <c r="C9294" s="20" t="s">
        <v>6</v>
      </c>
      <c r="D9294" s="110" t="s">
        <v>2545</v>
      </c>
      <c r="E9294" s="110"/>
      <c r="F9294" s="110"/>
      <c r="G9294" s="111" t="s">
        <v>1876</v>
      </c>
      <c r="H9294" s="112"/>
      <c r="I9294" s="19" t="s">
        <v>2587</v>
      </c>
    </row>
    <row r="9295" spans="1:9" x14ac:dyDescent="0.25">
      <c r="A9295" s="20" t="s">
        <v>1217</v>
      </c>
      <c r="B9295" s="28" t="s">
        <v>824</v>
      </c>
      <c r="C9295" s="20" t="s">
        <v>6</v>
      </c>
      <c r="D9295" s="110" t="s">
        <v>2545</v>
      </c>
      <c r="E9295" s="110"/>
      <c r="F9295" s="110"/>
      <c r="G9295" s="111" t="s">
        <v>1876</v>
      </c>
      <c r="H9295" s="112"/>
      <c r="I9295" s="19" t="s">
        <v>2588</v>
      </c>
    </row>
    <row r="9296" spans="1:9" x14ac:dyDescent="0.25">
      <c r="A9296" s="20" t="s">
        <v>1217</v>
      </c>
      <c r="B9296" s="28" t="s">
        <v>824</v>
      </c>
      <c r="C9296" s="20" t="s">
        <v>6</v>
      </c>
      <c r="D9296" s="110" t="s">
        <v>2546</v>
      </c>
      <c r="E9296" s="110"/>
      <c r="F9296" s="110"/>
      <c r="G9296" s="111" t="s">
        <v>1876</v>
      </c>
      <c r="H9296" s="112"/>
      <c r="I9296" s="19" t="s">
        <v>2589</v>
      </c>
    </row>
    <row r="9297" spans="1:9" x14ac:dyDescent="0.25">
      <c r="A9297" s="20" t="s">
        <v>1217</v>
      </c>
      <c r="B9297" s="28" t="s">
        <v>824</v>
      </c>
      <c r="C9297" s="20" t="s">
        <v>6</v>
      </c>
      <c r="D9297" s="110" t="s">
        <v>2547</v>
      </c>
      <c r="E9297" s="110"/>
      <c r="F9297" s="110"/>
      <c r="G9297" s="111" t="s">
        <v>1876</v>
      </c>
      <c r="H9297" s="112"/>
      <c r="I9297" s="19" t="s">
        <v>2590</v>
      </c>
    </row>
    <row r="9298" spans="1:9" x14ac:dyDescent="0.25">
      <c r="A9298" s="20" t="s">
        <v>1217</v>
      </c>
      <c r="B9298" s="28" t="s">
        <v>824</v>
      </c>
      <c r="C9298" s="20" t="s">
        <v>6</v>
      </c>
      <c r="D9298" s="110" t="s">
        <v>2548</v>
      </c>
      <c r="E9298" s="110"/>
      <c r="F9298" s="110"/>
      <c r="G9298" s="111" t="s">
        <v>1876</v>
      </c>
      <c r="H9298" s="112"/>
      <c r="I9298" s="19" t="s">
        <v>2591</v>
      </c>
    </row>
    <row r="9299" spans="1:9" x14ac:dyDescent="0.25">
      <c r="A9299" s="20" t="s">
        <v>1217</v>
      </c>
      <c r="B9299" s="28" t="s">
        <v>824</v>
      </c>
      <c r="C9299" s="20" t="s">
        <v>6</v>
      </c>
      <c r="D9299" s="110" t="s">
        <v>2549</v>
      </c>
      <c r="E9299" s="110"/>
      <c r="F9299" s="110"/>
      <c r="G9299" s="111" t="s">
        <v>1876</v>
      </c>
      <c r="H9299" s="112"/>
      <c r="I9299" s="19" t="s">
        <v>2592</v>
      </c>
    </row>
    <row r="9300" spans="1:9" x14ac:dyDescent="0.25">
      <c r="A9300" s="20" t="s">
        <v>1217</v>
      </c>
      <c r="B9300" s="28" t="s">
        <v>824</v>
      </c>
      <c r="C9300" s="20" t="s">
        <v>6</v>
      </c>
      <c r="D9300" s="110" t="s">
        <v>2550</v>
      </c>
      <c r="E9300" s="110"/>
      <c r="F9300" s="110"/>
      <c r="G9300" s="111" t="s">
        <v>1876</v>
      </c>
      <c r="H9300" s="112"/>
      <c r="I9300" s="19" t="s">
        <v>2593</v>
      </c>
    </row>
    <row r="9301" spans="1:9" x14ac:dyDescent="0.25">
      <c r="A9301" s="20" t="s">
        <v>1217</v>
      </c>
      <c r="B9301" s="28" t="s">
        <v>824</v>
      </c>
      <c r="C9301" s="20" t="s">
        <v>6</v>
      </c>
      <c r="D9301" s="110" t="s">
        <v>2551</v>
      </c>
      <c r="E9301" s="110"/>
      <c r="F9301" s="110"/>
      <c r="G9301" s="111" t="s">
        <v>1876</v>
      </c>
      <c r="H9301" s="112"/>
      <c r="I9301" s="19" t="s">
        <v>2594</v>
      </c>
    </row>
    <row r="9302" spans="1:9" x14ac:dyDescent="0.25">
      <c r="A9302" s="20" t="s">
        <v>1217</v>
      </c>
      <c r="B9302" s="28" t="s">
        <v>824</v>
      </c>
      <c r="C9302" s="20" t="s">
        <v>6</v>
      </c>
      <c r="D9302" s="110" t="s">
        <v>2345</v>
      </c>
      <c r="E9302" s="110"/>
      <c r="F9302" s="110"/>
      <c r="G9302" s="111" t="s">
        <v>1711</v>
      </c>
      <c r="H9302" s="112"/>
      <c r="I9302" s="19"/>
    </row>
    <row r="9303" spans="1:9" x14ac:dyDescent="0.25">
      <c r="A9303" s="20" t="s">
        <v>1217</v>
      </c>
      <c r="B9303" s="28" t="s">
        <v>824</v>
      </c>
      <c r="C9303" s="20" t="s">
        <v>6</v>
      </c>
      <c r="D9303" s="110" t="s">
        <v>2597</v>
      </c>
      <c r="E9303" s="110"/>
      <c r="F9303" s="110"/>
      <c r="G9303" s="111" t="s">
        <v>100</v>
      </c>
      <c r="H9303" s="112" t="s">
        <v>2330</v>
      </c>
      <c r="I9303" s="19">
        <v>24</v>
      </c>
    </row>
    <row r="9304" spans="1:9" x14ac:dyDescent="0.25">
      <c r="A9304" s="20" t="s">
        <v>1217</v>
      </c>
      <c r="B9304" s="28" t="s">
        <v>824</v>
      </c>
      <c r="C9304" s="20" t="s">
        <v>6</v>
      </c>
      <c r="D9304" s="110" t="s">
        <v>2598</v>
      </c>
      <c r="E9304" s="110"/>
      <c r="F9304" s="110"/>
      <c r="G9304" s="111">
        <v>200070</v>
      </c>
      <c r="H9304" s="112" t="s">
        <v>2331</v>
      </c>
      <c r="I9304" s="19">
        <v>1</v>
      </c>
    </row>
    <row r="9305" spans="1:9" x14ac:dyDescent="0.25">
      <c r="A9305" s="20" t="s">
        <v>1217</v>
      </c>
      <c r="B9305" s="28" t="s">
        <v>824</v>
      </c>
      <c r="C9305" s="20" t="s">
        <v>6</v>
      </c>
      <c r="D9305" s="110" t="s">
        <v>2599</v>
      </c>
      <c r="E9305" s="110"/>
      <c r="F9305" s="110"/>
      <c r="G9305" s="111">
        <v>200072</v>
      </c>
      <c r="H9305" s="112" t="s">
        <v>2331</v>
      </c>
      <c r="I9305" s="19">
        <v>1</v>
      </c>
    </row>
    <row r="9306" spans="1:9" x14ac:dyDescent="0.25">
      <c r="A9306" s="20" t="s">
        <v>1217</v>
      </c>
      <c r="B9306" s="28" t="s">
        <v>824</v>
      </c>
      <c r="C9306" s="20" t="s">
        <v>6</v>
      </c>
      <c r="D9306" s="110" t="s">
        <v>2600</v>
      </c>
      <c r="E9306" s="110"/>
      <c r="F9306" s="110"/>
      <c r="G9306" s="111">
        <v>200071</v>
      </c>
      <c r="H9306" s="112" t="s">
        <v>2331</v>
      </c>
      <c r="I9306" s="19">
        <v>1</v>
      </c>
    </row>
    <row r="9307" spans="1:9" x14ac:dyDescent="0.25">
      <c r="A9307" s="20" t="s">
        <v>1217</v>
      </c>
      <c r="B9307" s="28" t="s">
        <v>824</v>
      </c>
      <c r="C9307" s="20" t="s">
        <v>6</v>
      </c>
      <c r="D9307" s="110" t="s">
        <v>2601</v>
      </c>
      <c r="E9307" s="110"/>
      <c r="F9307" s="110"/>
      <c r="G9307" s="111"/>
      <c r="H9307" s="112"/>
      <c r="I9307" s="19" t="s">
        <v>2603</v>
      </c>
    </row>
    <row r="9308" spans="1:9" x14ac:dyDescent="0.25">
      <c r="A9308" s="20" t="s">
        <v>1217</v>
      </c>
      <c r="B9308" s="28" t="s">
        <v>824</v>
      </c>
      <c r="C9308" s="20" t="s">
        <v>4</v>
      </c>
      <c r="D9308" s="110" t="s">
        <v>2332</v>
      </c>
      <c r="E9308" s="110"/>
      <c r="F9308" s="110"/>
      <c r="G9308" s="111"/>
      <c r="H9308" s="112"/>
      <c r="I9308" s="19"/>
    </row>
    <row r="9309" spans="1:9" x14ac:dyDescent="0.25">
      <c r="A9309" s="20" t="s">
        <v>1217</v>
      </c>
      <c r="B9309" s="28" t="s">
        <v>824</v>
      </c>
      <c r="C9309" s="20" t="s">
        <v>4</v>
      </c>
      <c r="D9309" s="110" t="s">
        <v>2464</v>
      </c>
      <c r="E9309" s="110"/>
      <c r="F9309" s="110"/>
      <c r="G9309" s="111" t="s">
        <v>1865</v>
      </c>
      <c r="H9309" s="112" t="s">
        <v>2330</v>
      </c>
      <c r="I9309" s="19">
        <v>420</v>
      </c>
    </row>
    <row r="9310" spans="1:9" x14ac:dyDescent="0.25">
      <c r="A9310" s="20" t="s">
        <v>1217</v>
      </c>
      <c r="B9310" s="28" t="s">
        <v>824</v>
      </c>
      <c r="C9310" s="20" t="s">
        <v>4</v>
      </c>
      <c r="D9310" s="110" t="s">
        <v>2465</v>
      </c>
      <c r="E9310" s="110"/>
      <c r="F9310" s="110"/>
      <c r="G9310" s="111"/>
      <c r="H9310" s="112"/>
      <c r="I9310" s="19"/>
    </row>
    <row r="9311" spans="1:9" x14ac:dyDescent="0.25">
      <c r="A9311" s="20" t="s">
        <v>1217</v>
      </c>
      <c r="B9311" s="28" t="s">
        <v>824</v>
      </c>
      <c r="C9311" s="20" t="s">
        <v>4</v>
      </c>
      <c r="D9311" s="110" t="s">
        <v>2467</v>
      </c>
      <c r="E9311" s="110"/>
      <c r="F9311" s="110"/>
      <c r="G9311" s="111" t="s">
        <v>2399</v>
      </c>
      <c r="H9311" s="112"/>
      <c r="I9311" s="19"/>
    </row>
    <row r="9312" spans="1:9" x14ac:dyDescent="0.25">
      <c r="A9312" s="20" t="s">
        <v>1217</v>
      </c>
      <c r="B9312" s="28" t="s">
        <v>824</v>
      </c>
      <c r="C9312" s="20" t="s">
        <v>4</v>
      </c>
      <c r="D9312" s="110" t="s">
        <v>2468</v>
      </c>
      <c r="E9312" s="110"/>
      <c r="F9312" s="110"/>
      <c r="G9312" s="111"/>
      <c r="H9312" s="112"/>
      <c r="I9312" s="19"/>
    </row>
    <row r="9313" spans="1:9" x14ac:dyDescent="0.25">
      <c r="A9313" s="20" t="s">
        <v>1217</v>
      </c>
      <c r="B9313" s="28" t="s">
        <v>824</v>
      </c>
      <c r="C9313" s="20" t="s">
        <v>4</v>
      </c>
      <c r="D9313" s="110" t="s">
        <v>2469</v>
      </c>
      <c r="E9313" s="110"/>
      <c r="F9313" s="110"/>
      <c r="G9313" s="111"/>
      <c r="H9313" s="112"/>
      <c r="I9313" s="19"/>
    </row>
    <row r="9314" spans="1:9" x14ac:dyDescent="0.25">
      <c r="A9314" s="20" t="s">
        <v>1217</v>
      </c>
      <c r="B9314" s="28" t="s">
        <v>824</v>
      </c>
      <c r="C9314" s="20" t="s">
        <v>4</v>
      </c>
      <c r="D9314" s="110" t="s">
        <v>2470</v>
      </c>
      <c r="E9314" s="110"/>
      <c r="F9314" s="110"/>
      <c r="G9314" s="111"/>
      <c r="H9314" s="112"/>
      <c r="I9314" s="19"/>
    </row>
    <row r="9315" spans="1:9" x14ac:dyDescent="0.25">
      <c r="A9315" s="20" t="s">
        <v>1217</v>
      </c>
      <c r="B9315" s="28" t="s">
        <v>824</v>
      </c>
      <c r="C9315" s="20" t="s">
        <v>4</v>
      </c>
      <c r="D9315" s="110" t="s">
        <v>2471</v>
      </c>
      <c r="E9315" s="110"/>
      <c r="F9315" s="110"/>
      <c r="G9315" s="111"/>
      <c r="H9315" s="112"/>
      <c r="I9315" s="19"/>
    </row>
    <row r="9316" spans="1:9" x14ac:dyDescent="0.25">
      <c r="A9316" s="20" t="s">
        <v>1217</v>
      </c>
      <c r="B9316" s="28" t="s">
        <v>824</v>
      </c>
      <c r="C9316" s="20" t="s">
        <v>4</v>
      </c>
      <c r="D9316" s="110" t="s">
        <v>2472</v>
      </c>
      <c r="E9316" s="110"/>
      <c r="F9316" s="110"/>
      <c r="G9316" s="111"/>
      <c r="H9316" s="112"/>
      <c r="I9316" s="19"/>
    </row>
    <row r="9317" spans="1:9" x14ac:dyDescent="0.25">
      <c r="A9317" s="20" t="s">
        <v>1217</v>
      </c>
      <c r="B9317" s="28" t="s">
        <v>824</v>
      </c>
      <c r="C9317" s="20" t="s">
        <v>4</v>
      </c>
      <c r="D9317" s="110" t="s">
        <v>2473</v>
      </c>
      <c r="E9317" s="110"/>
      <c r="F9317" s="110"/>
      <c r="G9317" s="111"/>
      <c r="H9317" s="112"/>
      <c r="I9317" s="19" t="s">
        <v>2552</v>
      </c>
    </row>
    <row r="9318" spans="1:9" x14ac:dyDescent="0.25">
      <c r="A9318" s="20" t="s">
        <v>1217</v>
      </c>
      <c r="B9318" s="28" t="s">
        <v>824</v>
      </c>
      <c r="C9318" s="20" t="s">
        <v>4</v>
      </c>
      <c r="D9318" s="110" t="s">
        <v>2474</v>
      </c>
      <c r="E9318" s="110"/>
      <c r="F9318" s="110"/>
      <c r="G9318" s="111"/>
      <c r="H9318" s="112"/>
      <c r="I9318" s="19"/>
    </row>
    <row r="9319" spans="1:9" x14ac:dyDescent="0.25">
      <c r="A9319" s="20" t="s">
        <v>1217</v>
      </c>
      <c r="B9319" s="28" t="s">
        <v>824</v>
      </c>
      <c r="C9319" s="20" t="s">
        <v>4</v>
      </c>
      <c r="D9319" s="110" t="s">
        <v>2604</v>
      </c>
      <c r="E9319" s="110"/>
      <c r="F9319" s="110"/>
      <c r="G9319" s="111">
        <v>202443</v>
      </c>
      <c r="H9319" s="112" t="s">
        <v>2331</v>
      </c>
      <c r="I9319" s="19">
        <v>1</v>
      </c>
    </row>
    <row r="9320" spans="1:9" x14ac:dyDescent="0.25">
      <c r="A9320" s="20" t="s">
        <v>1217</v>
      </c>
      <c r="B9320" s="28" t="s">
        <v>824</v>
      </c>
      <c r="C9320" s="20" t="s">
        <v>4</v>
      </c>
      <c r="D9320" s="110" t="s">
        <v>2605</v>
      </c>
      <c r="E9320" s="110"/>
      <c r="F9320" s="110"/>
      <c r="G9320" s="111">
        <v>202444</v>
      </c>
      <c r="H9320" s="112" t="s">
        <v>2331</v>
      </c>
      <c r="I9320" s="19">
        <v>1</v>
      </c>
    </row>
    <row r="9321" spans="1:9" x14ac:dyDescent="0.25">
      <c r="A9321" s="20" t="s">
        <v>1217</v>
      </c>
      <c r="B9321" s="28" t="s">
        <v>824</v>
      </c>
      <c r="C9321" s="20" t="s">
        <v>4</v>
      </c>
      <c r="D9321" s="110" t="s">
        <v>2480</v>
      </c>
      <c r="E9321" s="110"/>
      <c r="F9321" s="110"/>
      <c r="G9321" s="111"/>
      <c r="H9321" s="112"/>
      <c r="I9321" s="19"/>
    </row>
    <row r="9322" spans="1:9" x14ac:dyDescent="0.25">
      <c r="A9322" s="20" t="s">
        <v>1217</v>
      </c>
      <c r="B9322" s="28" t="s">
        <v>824</v>
      </c>
      <c r="C9322" s="20" t="s">
        <v>4</v>
      </c>
      <c r="D9322" s="110" t="s">
        <v>2481</v>
      </c>
      <c r="E9322" s="110"/>
      <c r="F9322" s="110"/>
      <c r="G9322" s="111"/>
      <c r="H9322" s="112"/>
      <c r="I9322" s="19"/>
    </row>
    <row r="9323" spans="1:9" x14ac:dyDescent="0.25">
      <c r="A9323" s="20" t="s">
        <v>1217</v>
      </c>
      <c r="B9323" s="28" t="s">
        <v>824</v>
      </c>
      <c r="C9323" s="20" t="s">
        <v>4</v>
      </c>
      <c r="D9323" s="110" t="s">
        <v>2483</v>
      </c>
      <c r="E9323" s="110"/>
      <c r="F9323" s="110"/>
      <c r="G9323" s="111"/>
      <c r="H9323" s="112"/>
      <c r="I9323" s="19"/>
    </row>
    <row r="9324" spans="1:9" x14ac:dyDescent="0.25">
      <c r="A9324" s="20" t="s">
        <v>1217</v>
      </c>
      <c r="B9324" s="28" t="s">
        <v>824</v>
      </c>
      <c r="C9324" s="20" t="s">
        <v>4</v>
      </c>
      <c r="D9324" s="110" t="s">
        <v>2484</v>
      </c>
      <c r="E9324" s="110"/>
      <c r="F9324" s="110"/>
      <c r="G9324" s="111" t="s">
        <v>2456</v>
      </c>
      <c r="H9324" s="112"/>
      <c r="I9324" s="19" t="s">
        <v>2554</v>
      </c>
    </row>
    <row r="9325" spans="1:9" x14ac:dyDescent="0.25">
      <c r="A9325" s="20" t="s">
        <v>1217</v>
      </c>
      <c r="B9325" s="28" t="s">
        <v>824</v>
      </c>
      <c r="C9325" s="20" t="s">
        <v>4</v>
      </c>
      <c r="D9325" s="110" t="s">
        <v>2485</v>
      </c>
      <c r="E9325" s="110"/>
      <c r="F9325" s="110"/>
      <c r="G9325" s="111"/>
      <c r="H9325" s="112"/>
      <c r="I9325" s="19"/>
    </row>
    <row r="9326" spans="1:9" x14ac:dyDescent="0.25">
      <c r="A9326" s="20" t="s">
        <v>1217</v>
      </c>
      <c r="B9326" s="28" t="s">
        <v>824</v>
      </c>
      <c r="C9326" s="20" t="s">
        <v>4</v>
      </c>
      <c r="D9326" s="110" t="s">
        <v>2486</v>
      </c>
      <c r="E9326" s="110"/>
      <c r="F9326" s="110"/>
      <c r="G9326" s="111"/>
      <c r="H9326" s="112"/>
      <c r="I9326" s="19"/>
    </row>
    <row r="9327" spans="1:9" x14ac:dyDescent="0.25">
      <c r="A9327" s="20" t="s">
        <v>1217</v>
      </c>
      <c r="B9327" s="28" t="s">
        <v>824</v>
      </c>
      <c r="C9327" s="20" t="s">
        <v>4</v>
      </c>
      <c r="D9327" s="110" t="s">
        <v>2487</v>
      </c>
      <c r="E9327" s="110"/>
      <c r="F9327" s="110"/>
      <c r="G9327" s="111"/>
      <c r="H9327" s="112"/>
      <c r="I9327" s="19"/>
    </row>
    <row r="9328" spans="1:9" x14ac:dyDescent="0.25">
      <c r="A9328" s="20" t="s">
        <v>1217</v>
      </c>
      <c r="B9328" s="28" t="s">
        <v>824</v>
      </c>
      <c r="C9328" s="20" t="s">
        <v>4</v>
      </c>
      <c r="D9328" s="110" t="s">
        <v>2488</v>
      </c>
      <c r="E9328" s="110"/>
      <c r="F9328" s="110"/>
      <c r="G9328" s="111" t="s">
        <v>1876</v>
      </c>
      <c r="H9328" s="112"/>
      <c r="I9328" s="19"/>
    </row>
    <row r="9329" spans="1:9" x14ac:dyDescent="0.25">
      <c r="A9329" s="20" t="s">
        <v>1217</v>
      </c>
      <c r="B9329" s="28" t="s">
        <v>824</v>
      </c>
      <c r="C9329" s="20" t="s">
        <v>4</v>
      </c>
      <c r="D9329" s="110" t="s">
        <v>2489</v>
      </c>
      <c r="E9329" s="110"/>
      <c r="F9329" s="110"/>
      <c r="G9329" s="111"/>
      <c r="H9329" s="112"/>
      <c r="I9329" s="19"/>
    </row>
    <row r="9330" spans="1:9" x14ac:dyDescent="0.25">
      <c r="A9330" s="20" t="s">
        <v>1217</v>
      </c>
      <c r="B9330" s="28" t="s">
        <v>824</v>
      </c>
      <c r="C9330" s="20" t="s">
        <v>4</v>
      </c>
      <c r="D9330" s="110" t="s">
        <v>2490</v>
      </c>
      <c r="E9330" s="110"/>
      <c r="F9330" s="110"/>
      <c r="G9330" s="111"/>
      <c r="H9330" s="112"/>
      <c r="I9330" s="19"/>
    </row>
    <row r="9331" spans="1:9" x14ac:dyDescent="0.25">
      <c r="A9331" s="20" t="s">
        <v>1217</v>
      </c>
      <c r="B9331" s="28" t="s">
        <v>824</v>
      </c>
      <c r="C9331" s="20" t="s">
        <v>4</v>
      </c>
      <c r="D9331" s="110" t="s">
        <v>2491</v>
      </c>
      <c r="E9331" s="110"/>
      <c r="F9331" s="110"/>
      <c r="G9331" s="111"/>
      <c r="H9331" s="112"/>
      <c r="I9331" s="19"/>
    </row>
    <row r="9332" spans="1:9" x14ac:dyDescent="0.25">
      <c r="A9332" s="20" t="s">
        <v>1217</v>
      </c>
      <c r="B9332" s="28" t="s">
        <v>824</v>
      </c>
      <c r="C9332" s="20" t="s">
        <v>4</v>
      </c>
      <c r="D9332" s="110" t="s">
        <v>2492</v>
      </c>
      <c r="E9332" s="110"/>
      <c r="F9332" s="110"/>
      <c r="G9332" s="111"/>
      <c r="H9332" s="112"/>
      <c r="I9332" s="19"/>
    </row>
    <row r="9333" spans="1:9" x14ac:dyDescent="0.25">
      <c r="A9333" s="20" t="s">
        <v>1217</v>
      </c>
      <c r="B9333" s="28" t="s">
        <v>824</v>
      </c>
      <c r="C9333" s="20" t="s">
        <v>4</v>
      </c>
      <c r="D9333" s="110" t="s">
        <v>2493</v>
      </c>
      <c r="E9333" s="110"/>
      <c r="F9333" s="110"/>
      <c r="G9333" s="111"/>
      <c r="H9333" s="112"/>
      <c r="I9333" s="19"/>
    </row>
    <row r="9334" spans="1:9" x14ac:dyDescent="0.25">
      <c r="A9334" s="20" t="s">
        <v>1217</v>
      </c>
      <c r="B9334" s="28" t="s">
        <v>824</v>
      </c>
      <c r="C9334" s="20" t="s">
        <v>4</v>
      </c>
      <c r="D9334" s="110" t="s">
        <v>2494</v>
      </c>
      <c r="E9334" s="110"/>
      <c r="F9334" s="110"/>
      <c r="G9334" s="111"/>
      <c r="H9334" s="112"/>
      <c r="I9334" s="19"/>
    </row>
    <row r="9335" spans="1:9" x14ac:dyDescent="0.25">
      <c r="A9335" s="20" t="s">
        <v>1217</v>
      </c>
      <c r="B9335" s="28" t="s">
        <v>824</v>
      </c>
      <c r="C9335" s="20" t="s">
        <v>4</v>
      </c>
      <c r="D9335" s="110" t="s">
        <v>2495</v>
      </c>
      <c r="E9335" s="110"/>
      <c r="F9335" s="110"/>
      <c r="G9335" s="111"/>
      <c r="H9335" s="112"/>
      <c r="I9335" s="19"/>
    </row>
    <row r="9336" spans="1:9" x14ac:dyDescent="0.25">
      <c r="A9336" s="20" t="s">
        <v>1217</v>
      </c>
      <c r="B9336" s="28" t="s">
        <v>824</v>
      </c>
      <c r="C9336" s="20" t="s">
        <v>4</v>
      </c>
      <c r="D9336" s="110" t="s">
        <v>2496</v>
      </c>
      <c r="E9336" s="110"/>
      <c r="F9336" s="110"/>
      <c r="G9336" s="111"/>
      <c r="H9336" s="112"/>
      <c r="I9336" s="19"/>
    </row>
    <row r="9337" spans="1:9" x14ac:dyDescent="0.25">
      <c r="A9337" s="20" t="s">
        <v>1217</v>
      </c>
      <c r="B9337" s="28" t="s">
        <v>824</v>
      </c>
      <c r="C9337" s="20" t="s">
        <v>4</v>
      </c>
      <c r="D9337" s="110" t="s">
        <v>2497</v>
      </c>
      <c r="E9337" s="110"/>
      <c r="F9337" s="110"/>
      <c r="G9337" s="111"/>
      <c r="H9337" s="112"/>
      <c r="I9337" s="19"/>
    </row>
    <row r="9338" spans="1:9" x14ac:dyDescent="0.25">
      <c r="A9338" s="20" t="s">
        <v>1217</v>
      </c>
      <c r="B9338" s="28" t="s">
        <v>824</v>
      </c>
      <c r="C9338" s="20" t="s">
        <v>4</v>
      </c>
      <c r="D9338" s="110" t="s">
        <v>2498</v>
      </c>
      <c r="E9338" s="110"/>
      <c r="F9338" s="110"/>
      <c r="G9338" s="111" t="s">
        <v>760</v>
      </c>
      <c r="H9338" s="112"/>
      <c r="I9338" s="19"/>
    </row>
    <row r="9339" spans="1:9" x14ac:dyDescent="0.25">
      <c r="A9339" s="20" t="s">
        <v>1217</v>
      </c>
      <c r="B9339" s="28" t="s">
        <v>824</v>
      </c>
      <c r="C9339" s="20" t="s">
        <v>4</v>
      </c>
      <c r="D9339" s="110" t="s">
        <v>2499</v>
      </c>
      <c r="E9339" s="110"/>
      <c r="F9339" s="110"/>
      <c r="G9339" s="111"/>
      <c r="H9339" s="112"/>
      <c r="I9339" s="19"/>
    </row>
    <row r="9340" spans="1:9" x14ac:dyDescent="0.25">
      <c r="A9340" s="20" t="s">
        <v>1217</v>
      </c>
      <c r="B9340" s="28" t="s">
        <v>824</v>
      </c>
      <c r="C9340" s="20" t="s">
        <v>4</v>
      </c>
      <c r="D9340" s="110" t="s">
        <v>2500</v>
      </c>
      <c r="E9340" s="110"/>
      <c r="F9340" s="110"/>
      <c r="G9340" s="111"/>
      <c r="H9340" s="112"/>
      <c r="I9340" s="19"/>
    </row>
    <row r="9341" spans="1:9" x14ac:dyDescent="0.25">
      <c r="A9341" s="20" t="s">
        <v>1217</v>
      </c>
      <c r="B9341" s="28" t="s">
        <v>824</v>
      </c>
      <c r="C9341" s="20" t="s">
        <v>4</v>
      </c>
      <c r="D9341" s="110" t="s">
        <v>2501</v>
      </c>
      <c r="E9341" s="110"/>
      <c r="F9341" s="110"/>
      <c r="G9341" s="111"/>
      <c r="H9341" s="112"/>
      <c r="I9341" s="19"/>
    </row>
    <row r="9342" spans="1:9" x14ac:dyDescent="0.25">
      <c r="A9342" s="20" t="s">
        <v>1217</v>
      </c>
      <c r="B9342" s="28" t="s">
        <v>824</v>
      </c>
      <c r="C9342" s="20" t="s">
        <v>4</v>
      </c>
      <c r="D9342" s="110" t="s">
        <v>2502</v>
      </c>
      <c r="E9342" s="110"/>
      <c r="F9342" s="110"/>
      <c r="G9342" s="111"/>
      <c r="H9342" s="112"/>
      <c r="I9342" s="19"/>
    </row>
    <row r="9343" spans="1:9" x14ac:dyDescent="0.25">
      <c r="A9343" s="20" t="s">
        <v>1217</v>
      </c>
      <c r="B9343" s="28" t="s">
        <v>824</v>
      </c>
      <c r="C9343" s="20" t="s">
        <v>4</v>
      </c>
      <c r="D9343" s="110" t="s">
        <v>2503</v>
      </c>
      <c r="E9343" s="110"/>
      <c r="F9343" s="110"/>
      <c r="G9343" s="111"/>
      <c r="H9343" s="112"/>
      <c r="I9343" s="19"/>
    </row>
    <row r="9344" spans="1:9" x14ac:dyDescent="0.25">
      <c r="A9344" s="20" t="s">
        <v>1217</v>
      </c>
      <c r="B9344" s="28" t="s">
        <v>824</v>
      </c>
      <c r="C9344" s="20" t="s">
        <v>4</v>
      </c>
      <c r="D9344" s="110" t="s">
        <v>2504</v>
      </c>
      <c r="E9344" s="110"/>
      <c r="F9344" s="110"/>
      <c r="G9344" s="111"/>
      <c r="H9344" s="112"/>
      <c r="I9344" s="19" t="s">
        <v>2602</v>
      </c>
    </row>
    <row r="9345" spans="1:9" x14ac:dyDescent="0.25">
      <c r="A9345" s="20" t="s">
        <v>1217</v>
      </c>
      <c r="B9345" s="28" t="s">
        <v>824</v>
      </c>
      <c r="C9345" s="20" t="s">
        <v>4</v>
      </c>
      <c r="D9345" s="110" t="s">
        <v>2505</v>
      </c>
      <c r="E9345" s="110"/>
      <c r="F9345" s="110"/>
      <c r="G9345" s="111"/>
      <c r="H9345" s="112"/>
      <c r="I9345" s="19"/>
    </row>
    <row r="9346" spans="1:9" x14ac:dyDescent="0.25">
      <c r="A9346" s="20" t="s">
        <v>1217</v>
      </c>
      <c r="B9346" s="28" t="s">
        <v>824</v>
      </c>
      <c r="C9346" s="20" t="s">
        <v>4</v>
      </c>
      <c r="D9346" s="110" t="s">
        <v>2506</v>
      </c>
      <c r="E9346" s="110"/>
      <c r="F9346" s="110"/>
      <c r="G9346" s="111"/>
      <c r="H9346" s="112"/>
      <c r="I9346" s="19"/>
    </row>
    <row r="9347" spans="1:9" x14ac:dyDescent="0.25">
      <c r="A9347" s="20" t="s">
        <v>1217</v>
      </c>
      <c r="B9347" s="28" t="s">
        <v>824</v>
      </c>
      <c r="C9347" s="20" t="s">
        <v>4</v>
      </c>
      <c r="D9347" s="110" t="s">
        <v>2507</v>
      </c>
      <c r="E9347" s="110"/>
      <c r="F9347" s="110"/>
      <c r="G9347" s="111"/>
      <c r="H9347" s="112"/>
      <c r="I9347" s="19"/>
    </row>
    <row r="9348" spans="1:9" x14ac:dyDescent="0.25">
      <c r="A9348" s="20" t="s">
        <v>1217</v>
      </c>
      <c r="B9348" s="28" t="s">
        <v>824</v>
      </c>
      <c r="C9348" s="20" t="s">
        <v>4</v>
      </c>
      <c r="D9348" s="110" t="s">
        <v>2508</v>
      </c>
      <c r="E9348" s="110"/>
      <c r="F9348" s="110"/>
      <c r="G9348" s="111"/>
      <c r="H9348" s="112"/>
      <c r="I9348" s="19"/>
    </row>
    <row r="9349" spans="1:9" x14ac:dyDescent="0.25">
      <c r="A9349" s="20" t="s">
        <v>1217</v>
      </c>
      <c r="B9349" s="28" t="s">
        <v>824</v>
      </c>
      <c r="C9349" s="20" t="s">
        <v>4</v>
      </c>
      <c r="D9349" s="110" t="s">
        <v>2509</v>
      </c>
      <c r="E9349" s="110"/>
      <c r="F9349" s="110"/>
      <c r="G9349" s="111"/>
      <c r="H9349" s="112"/>
      <c r="I9349" s="19" t="s">
        <v>2556</v>
      </c>
    </row>
    <row r="9350" spans="1:9" x14ac:dyDescent="0.25">
      <c r="A9350" s="20" t="s">
        <v>1217</v>
      </c>
      <c r="B9350" s="28" t="s">
        <v>824</v>
      </c>
      <c r="C9350" s="20" t="s">
        <v>4</v>
      </c>
      <c r="D9350" s="110" t="s">
        <v>2510</v>
      </c>
      <c r="E9350" s="110"/>
      <c r="F9350" s="110"/>
      <c r="G9350" s="111"/>
      <c r="H9350" s="112"/>
      <c r="I9350" s="19"/>
    </row>
    <row r="9351" spans="1:9" x14ac:dyDescent="0.25">
      <c r="A9351" s="20" t="s">
        <v>1217</v>
      </c>
      <c r="B9351" s="28" t="s">
        <v>824</v>
      </c>
      <c r="C9351" s="20" t="s">
        <v>4</v>
      </c>
      <c r="D9351" s="110" t="s">
        <v>2595</v>
      </c>
      <c r="E9351" s="110"/>
      <c r="F9351" s="110"/>
      <c r="G9351" s="111" t="s">
        <v>1876</v>
      </c>
      <c r="H9351" s="112"/>
      <c r="I9351" s="19"/>
    </row>
    <row r="9352" spans="1:9" x14ac:dyDescent="0.25">
      <c r="A9352" s="20" t="s">
        <v>1217</v>
      </c>
      <c r="B9352" s="28" t="s">
        <v>824</v>
      </c>
      <c r="C9352" s="20" t="s">
        <v>4</v>
      </c>
      <c r="D9352" s="110" t="s">
        <v>2511</v>
      </c>
      <c r="E9352" s="110"/>
      <c r="F9352" s="110"/>
      <c r="G9352" s="111"/>
      <c r="H9352" s="112"/>
      <c r="I9352" s="19"/>
    </row>
    <row r="9353" spans="1:9" x14ac:dyDescent="0.25">
      <c r="A9353" s="20" t="s">
        <v>1217</v>
      </c>
      <c r="B9353" s="28" t="s">
        <v>824</v>
      </c>
      <c r="C9353" s="20" t="s">
        <v>4</v>
      </c>
      <c r="D9353" s="110" t="s">
        <v>2512</v>
      </c>
      <c r="E9353" s="110"/>
      <c r="F9353" s="110"/>
      <c r="G9353" s="111"/>
      <c r="H9353" s="112"/>
      <c r="I9353" s="19"/>
    </row>
    <row r="9354" spans="1:9" x14ac:dyDescent="0.25">
      <c r="A9354" s="20" t="s">
        <v>1217</v>
      </c>
      <c r="B9354" s="28" t="s">
        <v>824</v>
      </c>
      <c r="C9354" s="20" t="s">
        <v>4</v>
      </c>
      <c r="D9354" s="110" t="s">
        <v>2513</v>
      </c>
      <c r="E9354" s="110"/>
      <c r="F9354" s="110"/>
      <c r="G9354" s="111"/>
      <c r="H9354" s="112"/>
      <c r="I9354" s="19"/>
    </row>
    <row r="9355" spans="1:9" x14ac:dyDescent="0.25">
      <c r="A9355" s="20" t="s">
        <v>1217</v>
      </c>
      <c r="B9355" s="28" t="s">
        <v>824</v>
      </c>
      <c r="C9355" s="20" t="s">
        <v>4</v>
      </c>
      <c r="D9355" s="110" t="s">
        <v>2514</v>
      </c>
      <c r="E9355" s="110"/>
      <c r="F9355" s="110"/>
      <c r="G9355" s="111"/>
      <c r="H9355" s="112"/>
      <c r="I9355" s="19"/>
    </row>
    <row r="9356" spans="1:9" x14ac:dyDescent="0.25">
      <c r="A9356" s="20" t="s">
        <v>1217</v>
      </c>
      <c r="B9356" s="28" t="s">
        <v>824</v>
      </c>
      <c r="C9356" s="20" t="s">
        <v>4</v>
      </c>
      <c r="D9356" s="110" t="s">
        <v>2515</v>
      </c>
      <c r="E9356" s="110"/>
      <c r="F9356" s="110"/>
      <c r="G9356" s="111" t="s">
        <v>1876</v>
      </c>
      <c r="H9356" s="112"/>
      <c r="I9356" s="19" t="s">
        <v>2557</v>
      </c>
    </row>
    <row r="9357" spans="1:9" x14ac:dyDescent="0.25">
      <c r="A9357" s="20" t="s">
        <v>1217</v>
      </c>
      <c r="B9357" s="28" t="s">
        <v>824</v>
      </c>
      <c r="C9357" s="20" t="s">
        <v>4</v>
      </c>
      <c r="D9357" s="110" t="s">
        <v>2596</v>
      </c>
      <c r="E9357" s="110"/>
      <c r="F9357" s="110"/>
      <c r="G9357" s="111" t="s">
        <v>1876</v>
      </c>
      <c r="H9357" s="112"/>
      <c r="I9357" s="19" t="s">
        <v>2558</v>
      </c>
    </row>
    <row r="9358" spans="1:9" x14ac:dyDescent="0.25">
      <c r="A9358" s="20" t="s">
        <v>1217</v>
      </c>
      <c r="B9358" s="28" t="s">
        <v>824</v>
      </c>
      <c r="C9358" s="20" t="s">
        <v>4</v>
      </c>
      <c r="D9358" s="110" t="s">
        <v>2517</v>
      </c>
      <c r="E9358" s="110"/>
      <c r="F9358" s="110"/>
      <c r="G9358" s="111" t="s">
        <v>1876</v>
      </c>
      <c r="H9358" s="112"/>
      <c r="I9358" s="19" t="s">
        <v>2559</v>
      </c>
    </row>
    <row r="9359" spans="1:9" x14ac:dyDescent="0.25">
      <c r="A9359" s="20" t="s">
        <v>1217</v>
      </c>
      <c r="B9359" s="28" t="s">
        <v>824</v>
      </c>
      <c r="C9359" s="20" t="s">
        <v>4</v>
      </c>
      <c r="D9359" s="110" t="s">
        <v>2518</v>
      </c>
      <c r="E9359" s="110"/>
      <c r="F9359" s="110"/>
      <c r="G9359" s="111" t="s">
        <v>1876</v>
      </c>
      <c r="H9359" s="112"/>
      <c r="I9359" s="19" t="s">
        <v>2560</v>
      </c>
    </row>
    <row r="9360" spans="1:9" x14ac:dyDescent="0.25">
      <c r="A9360" s="20" t="s">
        <v>1217</v>
      </c>
      <c r="B9360" s="28" t="s">
        <v>824</v>
      </c>
      <c r="C9360" s="20" t="s">
        <v>4</v>
      </c>
      <c r="D9360" s="110" t="s">
        <v>2519</v>
      </c>
      <c r="E9360" s="110"/>
      <c r="F9360" s="110"/>
      <c r="G9360" s="111" t="s">
        <v>1876</v>
      </c>
      <c r="H9360" s="112"/>
      <c r="I9360" s="19" t="s">
        <v>2561</v>
      </c>
    </row>
    <row r="9361" spans="1:9" x14ac:dyDescent="0.25">
      <c r="A9361" s="20" t="s">
        <v>1217</v>
      </c>
      <c r="B9361" s="28" t="s">
        <v>824</v>
      </c>
      <c r="C9361" s="20" t="s">
        <v>4</v>
      </c>
      <c r="D9361" s="110" t="s">
        <v>2520</v>
      </c>
      <c r="E9361" s="110"/>
      <c r="F9361" s="110"/>
      <c r="G9361" s="111" t="s">
        <v>1876</v>
      </c>
      <c r="H9361" s="112"/>
      <c r="I9361" s="19" t="s">
        <v>2562</v>
      </c>
    </row>
    <row r="9362" spans="1:9" x14ac:dyDescent="0.25">
      <c r="A9362" s="20" t="s">
        <v>1217</v>
      </c>
      <c r="B9362" s="28" t="s">
        <v>824</v>
      </c>
      <c r="C9362" s="20" t="s">
        <v>4</v>
      </c>
      <c r="D9362" s="110" t="s">
        <v>2521</v>
      </c>
      <c r="E9362" s="110"/>
      <c r="F9362" s="110"/>
      <c r="G9362" s="111" t="s">
        <v>1876</v>
      </c>
      <c r="H9362" s="112"/>
      <c r="I9362" s="19" t="s">
        <v>2563</v>
      </c>
    </row>
    <row r="9363" spans="1:9" x14ac:dyDescent="0.25">
      <c r="A9363" s="20" t="s">
        <v>1217</v>
      </c>
      <c r="B9363" s="28" t="s">
        <v>824</v>
      </c>
      <c r="C9363" s="20" t="s">
        <v>4</v>
      </c>
      <c r="D9363" s="110" t="s">
        <v>2522</v>
      </c>
      <c r="E9363" s="110"/>
      <c r="F9363" s="110"/>
      <c r="G9363" s="111" t="s">
        <v>1876</v>
      </c>
      <c r="H9363" s="112"/>
      <c r="I9363" s="19" t="s">
        <v>2564</v>
      </c>
    </row>
    <row r="9364" spans="1:9" x14ac:dyDescent="0.25">
      <c r="A9364" s="20" t="s">
        <v>1217</v>
      </c>
      <c r="B9364" s="28" t="s">
        <v>824</v>
      </c>
      <c r="C9364" s="20" t="s">
        <v>4</v>
      </c>
      <c r="D9364" s="110" t="s">
        <v>2523</v>
      </c>
      <c r="E9364" s="110"/>
      <c r="F9364" s="110"/>
      <c r="G9364" s="111" t="s">
        <v>1876</v>
      </c>
      <c r="H9364" s="112"/>
      <c r="I9364" s="19" t="s">
        <v>2565</v>
      </c>
    </row>
    <row r="9365" spans="1:9" x14ac:dyDescent="0.25">
      <c r="A9365" s="20" t="s">
        <v>1217</v>
      </c>
      <c r="B9365" s="28" t="s">
        <v>824</v>
      </c>
      <c r="C9365" s="20" t="s">
        <v>4</v>
      </c>
      <c r="D9365" s="110" t="s">
        <v>2524</v>
      </c>
      <c r="E9365" s="110"/>
      <c r="F9365" s="110"/>
      <c r="G9365" s="111" t="s">
        <v>1876</v>
      </c>
      <c r="H9365" s="112"/>
      <c r="I9365" s="19" t="s">
        <v>2566</v>
      </c>
    </row>
    <row r="9366" spans="1:9" x14ac:dyDescent="0.25">
      <c r="A9366" s="20" t="s">
        <v>1217</v>
      </c>
      <c r="B9366" s="28" t="s">
        <v>824</v>
      </c>
      <c r="C9366" s="20" t="s">
        <v>4</v>
      </c>
      <c r="D9366" s="110" t="s">
        <v>2525</v>
      </c>
      <c r="E9366" s="110"/>
      <c r="F9366" s="110"/>
      <c r="G9366" s="111" t="s">
        <v>1876</v>
      </c>
      <c r="H9366" s="112"/>
      <c r="I9366" s="19" t="s">
        <v>2567</v>
      </c>
    </row>
    <row r="9367" spans="1:9" x14ac:dyDescent="0.25">
      <c r="A9367" s="20" t="s">
        <v>1217</v>
      </c>
      <c r="B9367" s="28" t="s">
        <v>824</v>
      </c>
      <c r="C9367" s="20" t="s">
        <v>4</v>
      </c>
      <c r="D9367" s="110" t="s">
        <v>2526</v>
      </c>
      <c r="E9367" s="110"/>
      <c r="F9367" s="110"/>
      <c r="G9367" s="111" t="s">
        <v>1876</v>
      </c>
      <c r="H9367" s="112"/>
      <c r="I9367" s="19" t="s">
        <v>2568</v>
      </c>
    </row>
    <row r="9368" spans="1:9" x14ac:dyDescent="0.25">
      <c r="A9368" s="20" t="s">
        <v>1217</v>
      </c>
      <c r="B9368" s="28" t="s">
        <v>824</v>
      </c>
      <c r="C9368" s="20" t="s">
        <v>4</v>
      </c>
      <c r="D9368" s="110" t="s">
        <v>2527</v>
      </c>
      <c r="E9368" s="110"/>
      <c r="F9368" s="110"/>
      <c r="G9368" s="111" t="s">
        <v>1876</v>
      </c>
      <c r="H9368" s="112"/>
      <c r="I9368" s="19" t="s">
        <v>2569</v>
      </c>
    </row>
    <row r="9369" spans="1:9" x14ac:dyDescent="0.25">
      <c r="A9369" s="20" t="s">
        <v>1217</v>
      </c>
      <c r="B9369" s="28" t="s">
        <v>824</v>
      </c>
      <c r="C9369" s="20" t="s">
        <v>4</v>
      </c>
      <c r="D9369" s="110" t="s">
        <v>2528</v>
      </c>
      <c r="E9369" s="110"/>
      <c r="F9369" s="110"/>
      <c r="G9369" s="111" t="s">
        <v>1876</v>
      </c>
      <c r="H9369" s="112"/>
      <c r="I9369" s="19" t="s">
        <v>2570</v>
      </c>
    </row>
    <row r="9370" spans="1:9" x14ac:dyDescent="0.25">
      <c r="A9370" s="20" t="s">
        <v>1217</v>
      </c>
      <c r="B9370" s="28" t="s">
        <v>824</v>
      </c>
      <c r="C9370" s="20" t="s">
        <v>4</v>
      </c>
      <c r="D9370" s="110" t="s">
        <v>2529</v>
      </c>
      <c r="E9370" s="110"/>
      <c r="F9370" s="110"/>
      <c r="G9370" s="111" t="s">
        <v>1876</v>
      </c>
      <c r="H9370" s="112"/>
      <c r="I9370" s="19" t="s">
        <v>2571</v>
      </c>
    </row>
    <row r="9371" spans="1:9" x14ac:dyDescent="0.25">
      <c r="A9371" s="20" t="s">
        <v>1217</v>
      </c>
      <c r="B9371" s="28" t="s">
        <v>824</v>
      </c>
      <c r="C9371" s="20" t="s">
        <v>4</v>
      </c>
      <c r="D9371" s="110" t="s">
        <v>2530</v>
      </c>
      <c r="E9371" s="110"/>
      <c r="F9371" s="110"/>
      <c r="G9371" s="111" t="s">
        <v>1876</v>
      </c>
      <c r="H9371" s="112"/>
      <c r="I9371" s="19" t="s">
        <v>2572</v>
      </c>
    </row>
    <row r="9372" spans="1:9" x14ac:dyDescent="0.25">
      <c r="A9372" s="20" t="s">
        <v>1217</v>
      </c>
      <c r="B9372" s="28" t="s">
        <v>824</v>
      </c>
      <c r="C9372" s="20" t="s">
        <v>4</v>
      </c>
      <c r="D9372" s="110" t="s">
        <v>2531</v>
      </c>
      <c r="E9372" s="110"/>
      <c r="F9372" s="110"/>
      <c r="G9372" s="111" t="s">
        <v>1876</v>
      </c>
      <c r="H9372" s="112"/>
      <c r="I9372" s="19" t="s">
        <v>2573</v>
      </c>
    </row>
    <row r="9373" spans="1:9" x14ac:dyDescent="0.25">
      <c r="A9373" s="20" t="s">
        <v>1217</v>
      </c>
      <c r="B9373" s="28" t="s">
        <v>824</v>
      </c>
      <c r="C9373" s="20" t="s">
        <v>4</v>
      </c>
      <c r="D9373" s="110" t="s">
        <v>2532</v>
      </c>
      <c r="E9373" s="110"/>
      <c r="F9373" s="110"/>
      <c r="G9373" s="111" t="s">
        <v>1876</v>
      </c>
      <c r="H9373" s="112"/>
      <c r="I9373" s="19" t="s">
        <v>2574</v>
      </c>
    </row>
    <row r="9374" spans="1:9" x14ac:dyDescent="0.25">
      <c r="A9374" s="20" t="s">
        <v>1217</v>
      </c>
      <c r="B9374" s="28" t="s">
        <v>824</v>
      </c>
      <c r="C9374" s="20" t="s">
        <v>4</v>
      </c>
      <c r="D9374" s="110" t="s">
        <v>2533</v>
      </c>
      <c r="E9374" s="110"/>
      <c r="F9374" s="110"/>
      <c r="G9374" s="111" t="s">
        <v>1876</v>
      </c>
      <c r="H9374" s="112"/>
      <c r="I9374" s="19" t="s">
        <v>2575</v>
      </c>
    </row>
    <row r="9375" spans="1:9" x14ac:dyDescent="0.25">
      <c r="A9375" s="20" t="s">
        <v>1217</v>
      </c>
      <c r="B9375" s="28" t="s">
        <v>824</v>
      </c>
      <c r="C9375" s="20" t="s">
        <v>4</v>
      </c>
      <c r="D9375" s="110" t="s">
        <v>2534</v>
      </c>
      <c r="E9375" s="110"/>
      <c r="F9375" s="110"/>
      <c r="G9375" s="111" t="s">
        <v>1876</v>
      </c>
      <c r="H9375" s="112"/>
      <c r="I9375" s="19" t="s">
        <v>2576</v>
      </c>
    </row>
    <row r="9376" spans="1:9" x14ac:dyDescent="0.25">
      <c r="A9376" s="20" t="s">
        <v>1217</v>
      </c>
      <c r="B9376" s="28" t="s">
        <v>824</v>
      </c>
      <c r="C9376" s="20" t="s">
        <v>4</v>
      </c>
      <c r="D9376" s="110" t="s">
        <v>2535</v>
      </c>
      <c r="E9376" s="110"/>
      <c r="F9376" s="110"/>
      <c r="G9376" s="111" t="s">
        <v>1876</v>
      </c>
      <c r="H9376" s="112"/>
      <c r="I9376" s="19" t="s">
        <v>2577</v>
      </c>
    </row>
    <row r="9377" spans="1:9" x14ac:dyDescent="0.25">
      <c r="A9377" s="20" t="s">
        <v>1217</v>
      </c>
      <c r="B9377" s="28" t="s">
        <v>824</v>
      </c>
      <c r="C9377" s="20" t="s">
        <v>4</v>
      </c>
      <c r="D9377" s="110" t="s">
        <v>2536</v>
      </c>
      <c r="E9377" s="110"/>
      <c r="F9377" s="110"/>
      <c r="G9377" s="111" t="s">
        <v>1876</v>
      </c>
      <c r="H9377" s="112"/>
      <c r="I9377" s="19" t="s">
        <v>2578</v>
      </c>
    </row>
    <row r="9378" spans="1:9" x14ac:dyDescent="0.25">
      <c r="A9378" s="20" t="s">
        <v>1217</v>
      </c>
      <c r="B9378" s="28" t="s">
        <v>824</v>
      </c>
      <c r="C9378" s="20" t="s">
        <v>4</v>
      </c>
      <c r="D9378" s="110" t="s">
        <v>2537</v>
      </c>
      <c r="E9378" s="110"/>
      <c r="F9378" s="110"/>
      <c r="G9378" s="111" t="s">
        <v>1876</v>
      </c>
      <c r="H9378" s="112"/>
      <c r="I9378" s="19" t="s">
        <v>2579</v>
      </c>
    </row>
    <row r="9379" spans="1:9" x14ac:dyDescent="0.25">
      <c r="A9379" s="20" t="s">
        <v>1217</v>
      </c>
      <c r="B9379" s="28" t="s">
        <v>824</v>
      </c>
      <c r="C9379" s="20" t="s">
        <v>4</v>
      </c>
      <c r="D9379" s="110" t="s">
        <v>2538</v>
      </c>
      <c r="E9379" s="110"/>
      <c r="F9379" s="110"/>
      <c r="G9379" s="111" t="s">
        <v>1876</v>
      </c>
      <c r="H9379" s="112"/>
      <c r="I9379" s="19" t="s">
        <v>2580</v>
      </c>
    </row>
    <row r="9380" spans="1:9" x14ac:dyDescent="0.25">
      <c r="A9380" s="20" t="s">
        <v>1217</v>
      </c>
      <c r="B9380" s="28" t="s">
        <v>824</v>
      </c>
      <c r="C9380" s="20" t="s">
        <v>4</v>
      </c>
      <c r="D9380" s="110" t="s">
        <v>2539</v>
      </c>
      <c r="E9380" s="110"/>
      <c r="F9380" s="110"/>
      <c r="G9380" s="111" t="s">
        <v>1876</v>
      </c>
      <c r="H9380" s="112"/>
      <c r="I9380" s="19" t="s">
        <v>2581</v>
      </c>
    </row>
    <row r="9381" spans="1:9" x14ac:dyDescent="0.25">
      <c r="A9381" s="20" t="s">
        <v>1217</v>
      </c>
      <c r="B9381" s="28" t="s">
        <v>824</v>
      </c>
      <c r="C9381" s="20" t="s">
        <v>4</v>
      </c>
      <c r="D9381" s="110" t="s">
        <v>2540</v>
      </c>
      <c r="E9381" s="110"/>
      <c r="F9381" s="110"/>
      <c r="G9381" s="111" t="s">
        <v>1876</v>
      </c>
      <c r="H9381" s="112"/>
      <c r="I9381" s="19" t="s">
        <v>2582</v>
      </c>
    </row>
    <row r="9382" spans="1:9" x14ac:dyDescent="0.25">
      <c r="A9382" s="20" t="s">
        <v>1217</v>
      </c>
      <c r="B9382" s="28" t="s">
        <v>824</v>
      </c>
      <c r="C9382" s="20" t="s">
        <v>4</v>
      </c>
      <c r="D9382" s="110" t="s">
        <v>2541</v>
      </c>
      <c r="E9382" s="110"/>
      <c r="F9382" s="110"/>
      <c r="G9382" s="111" t="s">
        <v>1876</v>
      </c>
      <c r="H9382" s="112"/>
      <c r="I9382" s="19" t="s">
        <v>2583</v>
      </c>
    </row>
    <row r="9383" spans="1:9" x14ac:dyDescent="0.25">
      <c r="A9383" s="20" t="s">
        <v>1217</v>
      </c>
      <c r="B9383" s="28" t="s">
        <v>824</v>
      </c>
      <c r="C9383" s="20" t="s">
        <v>4</v>
      </c>
      <c r="D9383" s="110" t="s">
        <v>2542</v>
      </c>
      <c r="E9383" s="110"/>
      <c r="F9383" s="110"/>
      <c r="G9383" s="111" t="s">
        <v>1876</v>
      </c>
      <c r="H9383" s="112"/>
      <c r="I9383" s="19" t="s">
        <v>2584</v>
      </c>
    </row>
    <row r="9384" spans="1:9" x14ac:dyDescent="0.25">
      <c r="A9384" s="20" t="s">
        <v>1217</v>
      </c>
      <c r="B9384" s="28" t="s">
        <v>824</v>
      </c>
      <c r="C9384" s="20" t="s">
        <v>4</v>
      </c>
      <c r="D9384" s="110" t="s">
        <v>2543</v>
      </c>
      <c r="E9384" s="110"/>
      <c r="F9384" s="110"/>
      <c r="G9384" s="111" t="s">
        <v>1876</v>
      </c>
      <c r="H9384" s="112"/>
      <c r="I9384" s="19" t="s">
        <v>2585</v>
      </c>
    </row>
    <row r="9385" spans="1:9" x14ac:dyDescent="0.25">
      <c r="A9385" s="20" t="s">
        <v>1217</v>
      </c>
      <c r="B9385" s="28" t="s">
        <v>824</v>
      </c>
      <c r="C9385" s="20" t="s">
        <v>4</v>
      </c>
      <c r="D9385" s="110" t="s">
        <v>2544</v>
      </c>
      <c r="E9385" s="110"/>
      <c r="F9385" s="110"/>
      <c r="G9385" s="111" t="s">
        <v>1876</v>
      </c>
      <c r="H9385" s="112"/>
      <c r="I9385" s="19" t="s">
        <v>2586</v>
      </c>
    </row>
    <row r="9386" spans="1:9" x14ac:dyDescent="0.25">
      <c r="A9386" s="20" t="s">
        <v>1217</v>
      </c>
      <c r="B9386" s="28" t="s">
        <v>824</v>
      </c>
      <c r="C9386" s="20" t="s">
        <v>4</v>
      </c>
      <c r="D9386" s="110" t="s">
        <v>2545</v>
      </c>
      <c r="E9386" s="110"/>
      <c r="F9386" s="110"/>
      <c r="G9386" s="111" t="s">
        <v>1876</v>
      </c>
      <c r="H9386" s="112"/>
      <c r="I9386" s="19" t="s">
        <v>2587</v>
      </c>
    </row>
    <row r="9387" spans="1:9" x14ac:dyDescent="0.25">
      <c r="A9387" s="20" t="s">
        <v>1217</v>
      </c>
      <c r="B9387" s="28" t="s">
        <v>824</v>
      </c>
      <c r="C9387" s="20" t="s">
        <v>4</v>
      </c>
      <c r="D9387" s="110" t="s">
        <v>2545</v>
      </c>
      <c r="E9387" s="110"/>
      <c r="F9387" s="110"/>
      <c r="G9387" s="111" t="s">
        <v>1876</v>
      </c>
      <c r="H9387" s="112"/>
      <c r="I9387" s="19" t="s">
        <v>2588</v>
      </c>
    </row>
    <row r="9388" spans="1:9" x14ac:dyDescent="0.25">
      <c r="A9388" s="20" t="s">
        <v>1217</v>
      </c>
      <c r="B9388" s="28" t="s">
        <v>824</v>
      </c>
      <c r="C9388" s="20" t="s">
        <v>4</v>
      </c>
      <c r="D9388" s="110" t="s">
        <v>2546</v>
      </c>
      <c r="E9388" s="110"/>
      <c r="F9388" s="110"/>
      <c r="G9388" s="111" t="s">
        <v>1876</v>
      </c>
      <c r="H9388" s="112"/>
      <c r="I9388" s="19" t="s">
        <v>2589</v>
      </c>
    </row>
    <row r="9389" spans="1:9" x14ac:dyDescent="0.25">
      <c r="A9389" s="20" t="s">
        <v>1217</v>
      </c>
      <c r="B9389" s="28" t="s">
        <v>824</v>
      </c>
      <c r="C9389" s="20" t="s">
        <v>4</v>
      </c>
      <c r="D9389" s="110" t="s">
        <v>2547</v>
      </c>
      <c r="E9389" s="110"/>
      <c r="F9389" s="110"/>
      <c r="G9389" s="111" t="s">
        <v>1876</v>
      </c>
      <c r="H9389" s="112"/>
      <c r="I9389" s="19" t="s">
        <v>2590</v>
      </c>
    </row>
    <row r="9390" spans="1:9" x14ac:dyDescent="0.25">
      <c r="A9390" s="20" t="s">
        <v>1217</v>
      </c>
      <c r="B9390" s="28" t="s">
        <v>824</v>
      </c>
      <c r="C9390" s="20" t="s">
        <v>4</v>
      </c>
      <c r="D9390" s="110" t="s">
        <v>2548</v>
      </c>
      <c r="E9390" s="110"/>
      <c r="F9390" s="110"/>
      <c r="G9390" s="111" t="s">
        <v>1876</v>
      </c>
      <c r="H9390" s="112"/>
      <c r="I9390" s="19" t="s">
        <v>2591</v>
      </c>
    </row>
    <row r="9391" spans="1:9" x14ac:dyDescent="0.25">
      <c r="A9391" s="20" t="s">
        <v>1217</v>
      </c>
      <c r="B9391" s="28" t="s">
        <v>824</v>
      </c>
      <c r="C9391" s="20" t="s">
        <v>4</v>
      </c>
      <c r="D9391" s="110" t="s">
        <v>2549</v>
      </c>
      <c r="E9391" s="110"/>
      <c r="F9391" s="110"/>
      <c r="G9391" s="111" t="s">
        <v>1876</v>
      </c>
      <c r="H9391" s="112"/>
      <c r="I9391" s="19" t="s">
        <v>2592</v>
      </c>
    </row>
    <row r="9392" spans="1:9" x14ac:dyDescent="0.25">
      <c r="A9392" s="20" t="s">
        <v>1217</v>
      </c>
      <c r="B9392" s="28" t="s">
        <v>824</v>
      </c>
      <c r="C9392" s="20" t="s">
        <v>4</v>
      </c>
      <c r="D9392" s="110" t="s">
        <v>2550</v>
      </c>
      <c r="E9392" s="110"/>
      <c r="F9392" s="110"/>
      <c r="G9392" s="111" t="s">
        <v>1876</v>
      </c>
      <c r="H9392" s="112"/>
      <c r="I9392" s="19" t="s">
        <v>2593</v>
      </c>
    </row>
    <row r="9393" spans="1:9" x14ac:dyDescent="0.25">
      <c r="A9393" s="20" t="s">
        <v>1217</v>
      </c>
      <c r="B9393" s="28" t="s">
        <v>824</v>
      </c>
      <c r="C9393" s="20" t="s">
        <v>4</v>
      </c>
      <c r="D9393" s="110" t="s">
        <v>2551</v>
      </c>
      <c r="E9393" s="110"/>
      <c r="F9393" s="110"/>
      <c r="G9393" s="111" t="s">
        <v>1876</v>
      </c>
      <c r="H9393" s="112"/>
      <c r="I9393" s="19" t="s">
        <v>2594</v>
      </c>
    </row>
    <row r="9394" spans="1:9" x14ac:dyDescent="0.25">
      <c r="A9394" s="20" t="s">
        <v>1217</v>
      </c>
      <c r="B9394" s="28" t="s">
        <v>824</v>
      </c>
      <c r="C9394" s="20" t="s">
        <v>4</v>
      </c>
      <c r="D9394" s="110" t="s">
        <v>2345</v>
      </c>
      <c r="E9394" s="110"/>
      <c r="F9394" s="110"/>
      <c r="G9394" s="111" t="s">
        <v>1711</v>
      </c>
      <c r="H9394" s="112"/>
      <c r="I9394" s="19"/>
    </row>
    <row r="9395" spans="1:9" x14ac:dyDescent="0.25">
      <c r="A9395" s="20" t="s">
        <v>1217</v>
      </c>
      <c r="B9395" s="28" t="s">
        <v>824</v>
      </c>
      <c r="C9395" s="20" t="s">
        <v>4</v>
      </c>
      <c r="D9395" s="110" t="s">
        <v>2597</v>
      </c>
      <c r="E9395" s="110"/>
      <c r="F9395" s="110"/>
      <c r="G9395" s="111" t="s">
        <v>100</v>
      </c>
      <c r="H9395" s="112" t="s">
        <v>2330</v>
      </c>
      <c r="I9395" s="19">
        <v>24</v>
      </c>
    </row>
    <row r="9396" spans="1:9" x14ac:dyDescent="0.25">
      <c r="A9396" s="20" t="s">
        <v>1217</v>
      </c>
      <c r="B9396" s="28" t="s">
        <v>824</v>
      </c>
      <c r="C9396" s="20" t="s">
        <v>4</v>
      </c>
      <c r="D9396" s="110" t="s">
        <v>2598</v>
      </c>
      <c r="E9396" s="110"/>
      <c r="F9396" s="110"/>
      <c r="G9396" s="111">
        <v>200070</v>
      </c>
      <c r="H9396" s="112" t="s">
        <v>2331</v>
      </c>
      <c r="I9396" s="19">
        <v>1</v>
      </c>
    </row>
    <row r="9397" spans="1:9" x14ac:dyDescent="0.25">
      <c r="A9397" s="20" t="s">
        <v>1217</v>
      </c>
      <c r="B9397" s="28" t="s">
        <v>824</v>
      </c>
      <c r="C9397" s="20" t="s">
        <v>4</v>
      </c>
      <c r="D9397" s="110" t="s">
        <v>2599</v>
      </c>
      <c r="E9397" s="110"/>
      <c r="F9397" s="110"/>
      <c r="G9397" s="111">
        <v>200072</v>
      </c>
      <c r="H9397" s="112" t="s">
        <v>2331</v>
      </c>
      <c r="I9397" s="19">
        <v>1</v>
      </c>
    </row>
    <row r="9398" spans="1:9" x14ac:dyDescent="0.25">
      <c r="A9398" s="20" t="s">
        <v>1217</v>
      </c>
      <c r="B9398" s="28" t="s">
        <v>824</v>
      </c>
      <c r="C9398" s="20" t="s">
        <v>4</v>
      </c>
      <c r="D9398" s="110" t="s">
        <v>2606</v>
      </c>
      <c r="E9398" s="110"/>
      <c r="F9398" s="110"/>
      <c r="G9398" s="111">
        <v>200071</v>
      </c>
      <c r="H9398" s="112" t="s">
        <v>2331</v>
      </c>
      <c r="I9398" s="19">
        <v>1</v>
      </c>
    </row>
    <row r="9399" spans="1:9" x14ac:dyDescent="0.25">
      <c r="A9399" s="20" t="s">
        <v>1217</v>
      </c>
      <c r="B9399" s="28" t="s">
        <v>824</v>
      </c>
      <c r="C9399" s="20" t="s">
        <v>4</v>
      </c>
      <c r="D9399" s="110" t="s">
        <v>2601</v>
      </c>
      <c r="E9399" s="110"/>
      <c r="F9399" s="110"/>
      <c r="G9399" s="111"/>
      <c r="H9399" s="112"/>
      <c r="I9399" s="19" t="s">
        <v>2603</v>
      </c>
    </row>
    <row r="9400" spans="1:9" x14ac:dyDescent="0.25">
      <c r="A9400" s="20" t="s">
        <v>1217</v>
      </c>
      <c r="B9400" s="28" t="s">
        <v>824</v>
      </c>
      <c r="C9400" s="20" t="s">
        <v>4</v>
      </c>
      <c r="D9400" s="110" t="s">
        <v>2607</v>
      </c>
      <c r="E9400" s="110"/>
      <c r="F9400" s="110"/>
      <c r="G9400" s="111" t="s">
        <v>1186</v>
      </c>
      <c r="H9400" s="112" t="s">
        <v>2330</v>
      </c>
      <c r="I9400" s="19">
        <v>100</v>
      </c>
    </row>
    <row r="9401" spans="1:9" x14ac:dyDescent="0.25">
      <c r="A9401" s="20" t="s">
        <v>1217</v>
      </c>
      <c r="B9401" s="28" t="s">
        <v>824</v>
      </c>
      <c r="C9401" s="20" t="s">
        <v>4</v>
      </c>
      <c r="D9401" s="110" t="s">
        <v>2608</v>
      </c>
      <c r="E9401" s="110"/>
      <c r="F9401" s="110"/>
      <c r="G9401" s="111"/>
      <c r="H9401" s="112"/>
      <c r="I9401" s="19"/>
    </row>
    <row r="9402" spans="1:9" x14ac:dyDescent="0.25">
      <c r="A9402" s="20" t="s">
        <v>1217</v>
      </c>
      <c r="B9402" s="28" t="s">
        <v>824</v>
      </c>
      <c r="C9402" s="20" t="s">
        <v>4</v>
      </c>
      <c r="D9402" s="110" t="s">
        <v>2609</v>
      </c>
      <c r="E9402" s="110"/>
      <c r="F9402" s="110"/>
      <c r="G9402" s="111">
        <v>200736</v>
      </c>
      <c r="H9402" s="112" t="s">
        <v>2331</v>
      </c>
      <c r="I9402" s="19">
        <v>1</v>
      </c>
    </row>
    <row r="9403" spans="1:9" x14ac:dyDescent="0.25">
      <c r="A9403" s="20" t="s">
        <v>1217</v>
      </c>
      <c r="B9403" s="28" t="s">
        <v>824</v>
      </c>
      <c r="C9403" s="20" t="s">
        <v>4</v>
      </c>
      <c r="D9403" s="110" t="s">
        <v>2610</v>
      </c>
      <c r="E9403" s="110"/>
      <c r="F9403" s="110"/>
      <c r="G9403" s="111">
        <v>202443</v>
      </c>
      <c r="H9403" s="112" t="s">
        <v>2331</v>
      </c>
      <c r="I9403" s="19">
        <v>1</v>
      </c>
    </row>
    <row r="9404" spans="1:9" x14ac:dyDescent="0.25">
      <c r="A9404" s="20" t="s">
        <v>1217</v>
      </c>
      <c r="B9404" s="28" t="s">
        <v>824</v>
      </c>
      <c r="C9404" s="20" t="s">
        <v>4</v>
      </c>
      <c r="D9404" s="110" t="s">
        <v>2611</v>
      </c>
      <c r="E9404" s="110"/>
      <c r="F9404" s="110"/>
      <c r="G9404" s="111">
        <v>202444</v>
      </c>
      <c r="H9404" s="112" t="s">
        <v>2331</v>
      </c>
      <c r="I9404" s="19">
        <v>1</v>
      </c>
    </row>
    <row r="9405" spans="1:9" x14ac:dyDescent="0.25">
      <c r="A9405" s="20" t="s">
        <v>1217</v>
      </c>
      <c r="B9405" s="28" t="s">
        <v>824</v>
      </c>
      <c r="C9405" s="20" t="s">
        <v>4</v>
      </c>
      <c r="D9405" s="110" t="s">
        <v>2612</v>
      </c>
      <c r="E9405" s="110"/>
      <c r="F9405" s="110"/>
      <c r="G9405" s="111"/>
      <c r="H9405" s="112"/>
      <c r="I9405" s="19"/>
    </row>
    <row r="9406" spans="1:9" x14ac:dyDescent="0.25">
      <c r="A9406" s="20" t="s">
        <v>1217</v>
      </c>
      <c r="B9406" s="28" t="s">
        <v>824</v>
      </c>
      <c r="C9406" s="20" t="s">
        <v>4</v>
      </c>
      <c r="D9406" s="110" t="s">
        <v>2613</v>
      </c>
      <c r="E9406" s="110"/>
      <c r="F9406" s="110"/>
      <c r="G9406" s="111" t="s">
        <v>760</v>
      </c>
      <c r="H9406" s="112" t="s">
        <v>2330</v>
      </c>
      <c r="I9406" s="19">
        <v>10</v>
      </c>
    </row>
    <row r="9407" spans="1:9" x14ac:dyDescent="0.25">
      <c r="A9407" s="20" t="s">
        <v>1217</v>
      </c>
      <c r="B9407" s="28" t="s">
        <v>824</v>
      </c>
      <c r="C9407" s="20" t="s">
        <v>4</v>
      </c>
      <c r="D9407" s="110" t="s">
        <v>2614</v>
      </c>
      <c r="E9407" s="110"/>
      <c r="F9407" s="110"/>
      <c r="G9407" s="111" t="s">
        <v>760</v>
      </c>
      <c r="H9407" s="112" t="s">
        <v>2330</v>
      </c>
      <c r="I9407" s="19">
        <v>1.5</v>
      </c>
    </row>
    <row r="9408" spans="1:9" x14ac:dyDescent="0.25">
      <c r="A9408" s="20" t="s">
        <v>1217</v>
      </c>
      <c r="B9408" s="28" t="s">
        <v>824</v>
      </c>
      <c r="C9408" s="20" t="s">
        <v>4</v>
      </c>
      <c r="D9408" s="110" t="s">
        <v>2615</v>
      </c>
      <c r="E9408" s="110"/>
      <c r="F9408" s="110"/>
      <c r="G9408" s="111"/>
      <c r="H9408" s="112"/>
      <c r="I9408" s="19"/>
    </row>
    <row r="9409" spans="1:9" x14ac:dyDescent="0.25">
      <c r="A9409" s="20" t="s">
        <v>1217</v>
      </c>
      <c r="B9409" s="28" t="s">
        <v>824</v>
      </c>
      <c r="C9409" s="20" t="s">
        <v>4</v>
      </c>
      <c r="D9409" s="110" t="s">
        <v>1218</v>
      </c>
      <c r="E9409" s="110"/>
      <c r="F9409" s="110"/>
      <c r="G9409" s="111">
        <v>200729</v>
      </c>
      <c r="H9409" s="112" t="s">
        <v>2331</v>
      </c>
      <c r="I9409" s="19">
        <v>1</v>
      </c>
    </row>
    <row r="9410" spans="1:9" x14ac:dyDescent="0.25">
      <c r="A9410" s="20" t="s">
        <v>1217</v>
      </c>
      <c r="B9410" s="28" t="s">
        <v>824</v>
      </c>
      <c r="C9410" s="20" t="s">
        <v>4</v>
      </c>
      <c r="D9410" s="110" t="s">
        <v>2616</v>
      </c>
      <c r="E9410" s="110"/>
      <c r="F9410" s="110"/>
      <c r="G9410" s="111">
        <v>3100307</v>
      </c>
      <c r="H9410" s="112" t="s">
        <v>2331</v>
      </c>
      <c r="I9410" s="19">
        <v>1</v>
      </c>
    </row>
    <row r="9411" spans="1:9" x14ac:dyDescent="0.25">
      <c r="A9411" s="20" t="s">
        <v>1217</v>
      </c>
      <c r="B9411" s="28" t="s">
        <v>824</v>
      </c>
      <c r="C9411" s="20" t="s">
        <v>4</v>
      </c>
      <c r="D9411" s="110" t="s">
        <v>2617</v>
      </c>
      <c r="E9411" s="110"/>
      <c r="F9411" s="110"/>
      <c r="G9411" s="111"/>
      <c r="H9411" s="112"/>
      <c r="I9411" s="19"/>
    </row>
    <row r="9412" spans="1:9" x14ac:dyDescent="0.25">
      <c r="A9412" s="20" t="s">
        <v>1217</v>
      </c>
      <c r="B9412" s="28" t="s">
        <v>824</v>
      </c>
      <c r="C9412" s="20" t="s">
        <v>2</v>
      </c>
      <c r="D9412" s="110" t="s">
        <v>2332</v>
      </c>
      <c r="E9412" s="110"/>
      <c r="F9412" s="110"/>
      <c r="G9412" s="111"/>
      <c r="H9412" s="112"/>
      <c r="I9412" s="19"/>
    </row>
    <row r="9413" spans="1:9" x14ac:dyDescent="0.25">
      <c r="A9413" s="20" t="s">
        <v>1217</v>
      </c>
      <c r="B9413" s="28" t="s">
        <v>824</v>
      </c>
      <c r="C9413" s="20" t="s">
        <v>2</v>
      </c>
      <c r="D9413" s="110" t="s">
        <v>2464</v>
      </c>
      <c r="E9413" s="110"/>
      <c r="F9413" s="110"/>
      <c r="G9413" s="111" t="s">
        <v>1865</v>
      </c>
      <c r="H9413" s="112" t="s">
        <v>2330</v>
      </c>
      <c r="I9413" s="19">
        <v>420</v>
      </c>
    </row>
    <row r="9414" spans="1:9" x14ac:dyDescent="0.25">
      <c r="A9414" s="20" t="s">
        <v>1217</v>
      </c>
      <c r="B9414" s="28" t="s">
        <v>824</v>
      </c>
      <c r="C9414" s="20" t="s">
        <v>2</v>
      </c>
      <c r="D9414" s="110" t="s">
        <v>2465</v>
      </c>
      <c r="E9414" s="110"/>
      <c r="F9414" s="110"/>
      <c r="G9414" s="111"/>
      <c r="H9414" s="112"/>
      <c r="I9414" s="19"/>
    </row>
    <row r="9415" spans="1:9" x14ac:dyDescent="0.25">
      <c r="A9415" s="20" t="s">
        <v>1217</v>
      </c>
      <c r="B9415" s="28" t="s">
        <v>824</v>
      </c>
      <c r="C9415" s="20" t="s">
        <v>2</v>
      </c>
      <c r="D9415" s="110" t="s">
        <v>2467</v>
      </c>
      <c r="E9415" s="110"/>
      <c r="F9415" s="110"/>
      <c r="G9415" s="111" t="s">
        <v>2399</v>
      </c>
      <c r="H9415" s="112"/>
      <c r="I9415" s="19"/>
    </row>
    <row r="9416" spans="1:9" x14ac:dyDescent="0.25">
      <c r="A9416" s="20" t="s">
        <v>1217</v>
      </c>
      <c r="B9416" s="28" t="s">
        <v>824</v>
      </c>
      <c r="C9416" s="20" t="s">
        <v>2</v>
      </c>
      <c r="D9416" s="110" t="s">
        <v>2468</v>
      </c>
      <c r="E9416" s="110"/>
      <c r="F9416" s="110"/>
      <c r="G9416" s="111"/>
      <c r="H9416" s="112"/>
      <c r="I9416" s="19"/>
    </row>
    <row r="9417" spans="1:9" x14ac:dyDescent="0.25">
      <c r="A9417" s="20" t="s">
        <v>1217</v>
      </c>
      <c r="B9417" s="28" t="s">
        <v>824</v>
      </c>
      <c r="C9417" s="20" t="s">
        <v>2</v>
      </c>
      <c r="D9417" s="110" t="s">
        <v>2469</v>
      </c>
      <c r="E9417" s="110"/>
      <c r="F9417" s="110"/>
      <c r="G9417" s="111"/>
      <c r="H9417" s="112"/>
      <c r="I9417" s="19"/>
    </row>
    <row r="9418" spans="1:9" x14ac:dyDescent="0.25">
      <c r="A9418" s="20" t="s">
        <v>1217</v>
      </c>
      <c r="B9418" s="28" t="s">
        <v>824</v>
      </c>
      <c r="C9418" s="20" t="s">
        <v>2</v>
      </c>
      <c r="D9418" s="110" t="s">
        <v>2470</v>
      </c>
      <c r="E9418" s="110"/>
      <c r="F9418" s="110"/>
      <c r="G9418" s="111"/>
      <c r="H9418" s="112"/>
      <c r="I9418" s="19"/>
    </row>
    <row r="9419" spans="1:9" x14ac:dyDescent="0.25">
      <c r="A9419" s="20" t="s">
        <v>1217</v>
      </c>
      <c r="B9419" s="28" t="s">
        <v>824</v>
      </c>
      <c r="C9419" s="20" t="s">
        <v>2</v>
      </c>
      <c r="D9419" s="110" t="s">
        <v>2471</v>
      </c>
      <c r="E9419" s="110"/>
      <c r="F9419" s="110"/>
      <c r="G9419" s="111"/>
      <c r="H9419" s="112"/>
      <c r="I9419" s="19"/>
    </row>
    <row r="9420" spans="1:9" x14ac:dyDescent="0.25">
      <c r="A9420" s="20" t="s">
        <v>1217</v>
      </c>
      <c r="B9420" s="28" t="s">
        <v>824</v>
      </c>
      <c r="C9420" s="20" t="s">
        <v>2</v>
      </c>
      <c r="D9420" s="110" t="s">
        <v>2472</v>
      </c>
      <c r="E9420" s="110"/>
      <c r="F9420" s="110"/>
      <c r="G9420" s="111"/>
      <c r="H9420" s="112"/>
      <c r="I9420" s="19"/>
    </row>
    <row r="9421" spans="1:9" x14ac:dyDescent="0.25">
      <c r="A9421" s="20" t="s">
        <v>1217</v>
      </c>
      <c r="B9421" s="28" t="s">
        <v>824</v>
      </c>
      <c r="C9421" s="20" t="s">
        <v>2</v>
      </c>
      <c r="D9421" s="110" t="s">
        <v>2618</v>
      </c>
      <c r="E9421" s="110"/>
      <c r="F9421" s="110"/>
      <c r="G9421" s="111"/>
      <c r="H9421" s="112"/>
      <c r="I9421" s="19" t="s">
        <v>2552</v>
      </c>
    </row>
    <row r="9422" spans="1:9" x14ac:dyDescent="0.25">
      <c r="A9422" s="20" t="s">
        <v>1217</v>
      </c>
      <c r="B9422" s="28" t="s">
        <v>824</v>
      </c>
      <c r="C9422" s="20" t="s">
        <v>2</v>
      </c>
      <c r="D9422" s="110" t="s">
        <v>2474</v>
      </c>
      <c r="E9422" s="110"/>
      <c r="F9422" s="110"/>
      <c r="G9422" s="111"/>
      <c r="H9422" s="112"/>
      <c r="I9422" s="19"/>
    </row>
    <row r="9423" spans="1:9" x14ac:dyDescent="0.25">
      <c r="A9423" s="20" t="s">
        <v>1217</v>
      </c>
      <c r="B9423" s="28" t="s">
        <v>824</v>
      </c>
      <c r="C9423" s="20" t="s">
        <v>2</v>
      </c>
      <c r="D9423" s="110" t="s">
        <v>2475</v>
      </c>
      <c r="E9423" s="110"/>
      <c r="F9423" s="110"/>
      <c r="G9423" s="111">
        <v>202443</v>
      </c>
      <c r="H9423" s="112"/>
      <c r="I9423" s="19"/>
    </row>
    <row r="9424" spans="1:9" x14ac:dyDescent="0.25">
      <c r="A9424" s="20" t="s">
        <v>1217</v>
      </c>
      <c r="B9424" s="28" t="s">
        <v>824</v>
      </c>
      <c r="C9424" s="20" t="s">
        <v>2</v>
      </c>
      <c r="D9424" s="110" t="s">
        <v>2476</v>
      </c>
      <c r="E9424" s="110"/>
      <c r="F9424" s="110"/>
      <c r="G9424" s="111">
        <v>202444</v>
      </c>
      <c r="H9424" s="112"/>
      <c r="I9424" s="19"/>
    </row>
    <row r="9425" spans="1:9" x14ac:dyDescent="0.25">
      <c r="A9425" s="20" t="s">
        <v>1217</v>
      </c>
      <c r="B9425" s="28" t="s">
        <v>824</v>
      </c>
      <c r="C9425" s="20" t="s">
        <v>2</v>
      </c>
      <c r="D9425" s="110" t="s">
        <v>2480</v>
      </c>
      <c r="E9425" s="110"/>
      <c r="F9425" s="110"/>
      <c r="G9425" s="111"/>
      <c r="H9425" s="112"/>
      <c r="I9425" s="19"/>
    </row>
    <row r="9426" spans="1:9" x14ac:dyDescent="0.25">
      <c r="A9426" s="20" t="s">
        <v>1217</v>
      </c>
      <c r="B9426" s="28" t="s">
        <v>824</v>
      </c>
      <c r="C9426" s="20" t="s">
        <v>2</v>
      </c>
      <c r="D9426" s="110" t="s">
        <v>2481</v>
      </c>
      <c r="E9426" s="110"/>
      <c r="F9426" s="110"/>
      <c r="G9426" s="111"/>
      <c r="H9426" s="112"/>
      <c r="I9426" s="19"/>
    </row>
    <row r="9427" spans="1:9" x14ac:dyDescent="0.25">
      <c r="A9427" s="20" t="s">
        <v>1217</v>
      </c>
      <c r="B9427" s="28" t="s">
        <v>824</v>
      </c>
      <c r="C9427" s="20" t="s">
        <v>2</v>
      </c>
      <c r="D9427" s="110" t="s">
        <v>2483</v>
      </c>
      <c r="E9427" s="110"/>
      <c r="F9427" s="110"/>
      <c r="G9427" s="111"/>
      <c r="H9427" s="112"/>
      <c r="I9427" s="19"/>
    </row>
    <row r="9428" spans="1:9" x14ac:dyDescent="0.25">
      <c r="A9428" s="20" t="s">
        <v>1217</v>
      </c>
      <c r="B9428" s="28" t="s">
        <v>824</v>
      </c>
      <c r="C9428" s="20" t="s">
        <v>2</v>
      </c>
      <c r="D9428" s="110" t="s">
        <v>2484</v>
      </c>
      <c r="E9428" s="110"/>
      <c r="F9428" s="110"/>
      <c r="G9428" s="111" t="s">
        <v>2456</v>
      </c>
      <c r="H9428" s="112"/>
      <c r="I9428" s="19" t="s">
        <v>2554</v>
      </c>
    </row>
    <row r="9429" spans="1:9" x14ac:dyDescent="0.25">
      <c r="A9429" s="20" t="s">
        <v>1217</v>
      </c>
      <c r="B9429" s="28" t="s">
        <v>824</v>
      </c>
      <c r="C9429" s="20" t="s">
        <v>2</v>
      </c>
      <c r="D9429" s="110" t="s">
        <v>2485</v>
      </c>
      <c r="E9429" s="110"/>
      <c r="F9429" s="110"/>
      <c r="G9429" s="111"/>
      <c r="H9429" s="112"/>
      <c r="I9429" s="19"/>
    </row>
    <row r="9430" spans="1:9" x14ac:dyDescent="0.25">
      <c r="A9430" s="20" t="s">
        <v>1217</v>
      </c>
      <c r="B9430" s="28" t="s">
        <v>824</v>
      </c>
      <c r="C9430" s="20" t="s">
        <v>2</v>
      </c>
      <c r="D9430" s="110" t="s">
        <v>2486</v>
      </c>
      <c r="E9430" s="110"/>
      <c r="F9430" s="110"/>
      <c r="G9430" s="111"/>
      <c r="H9430" s="112"/>
      <c r="I9430" s="19"/>
    </row>
    <row r="9431" spans="1:9" x14ac:dyDescent="0.25">
      <c r="A9431" s="20" t="s">
        <v>1217</v>
      </c>
      <c r="B9431" s="28" t="s">
        <v>824</v>
      </c>
      <c r="C9431" s="20" t="s">
        <v>2</v>
      </c>
      <c r="D9431" s="110" t="s">
        <v>2487</v>
      </c>
      <c r="E9431" s="110"/>
      <c r="F9431" s="110"/>
      <c r="G9431" s="111"/>
      <c r="H9431" s="112"/>
      <c r="I9431" s="19"/>
    </row>
    <row r="9432" spans="1:9" x14ac:dyDescent="0.25">
      <c r="A9432" s="20" t="s">
        <v>1217</v>
      </c>
      <c r="B9432" s="28" t="s">
        <v>824</v>
      </c>
      <c r="C9432" s="20" t="s">
        <v>2</v>
      </c>
      <c r="D9432" s="110" t="s">
        <v>2488</v>
      </c>
      <c r="E9432" s="110"/>
      <c r="F9432" s="110"/>
      <c r="G9432" s="111" t="s">
        <v>1876</v>
      </c>
      <c r="H9432" s="112"/>
      <c r="I9432" s="19"/>
    </row>
    <row r="9433" spans="1:9" x14ac:dyDescent="0.25">
      <c r="A9433" s="20" t="s">
        <v>1217</v>
      </c>
      <c r="B9433" s="28" t="s">
        <v>824</v>
      </c>
      <c r="C9433" s="20" t="s">
        <v>2</v>
      </c>
      <c r="D9433" s="110" t="s">
        <v>2489</v>
      </c>
      <c r="E9433" s="110"/>
      <c r="F9433" s="110"/>
      <c r="G9433" s="111"/>
      <c r="H9433" s="112"/>
      <c r="I9433" s="19"/>
    </row>
    <row r="9434" spans="1:9" x14ac:dyDescent="0.25">
      <c r="A9434" s="20" t="s">
        <v>1217</v>
      </c>
      <c r="B9434" s="28" t="s">
        <v>824</v>
      </c>
      <c r="C9434" s="20" t="s">
        <v>2</v>
      </c>
      <c r="D9434" s="110" t="s">
        <v>2490</v>
      </c>
      <c r="E9434" s="110"/>
      <c r="F9434" s="110"/>
      <c r="G9434" s="111"/>
      <c r="H9434" s="112"/>
      <c r="I9434" s="19"/>
    </row>
    <row r="9435" spans="1:9" x14ac:dyDescent="0.25">
      <c r="A9435" s="20" t="s">
        <v>1217</v>
      </c>
      <c r="B9435" s="28" t="s">
        <v>824</v>
      </c>
      <c r="C9435" s="20" t="s">
        <v>2</v>
      </c>
      <c r="D9435" s="110" t="s">
        <v>2491</v>
      </c>
      <c r="E9435" s="110"/>
      <c r="F9435" s="110"/>
      <c r="G9435" s="111"/>
      <c r="H9435" s="112"/>
      <c r="I9435" s="19"/>
    </row>
    <row r="9436" spans="1:9" x14ac:dyDescent="0.25">
      <c r="A9436" s="20" t="s">
        <v>1217</v>
      </c>
      <c r="B9436" s="28" t="s">
        <v>824</v>
      </c>
      <c r="C9436" s="20" t="s">
        <v>2</v>
      </c>
      <c r="D9436" s="110" t="s">
        <v>2492</v>
      </c>
      <c r="E9436" s="110"/>
      <c r="F9436" s="110"/>
      <c r="G9436" s="111"/>
      <c r="H9436" s="112"/>
      <c r="I9436" s="19"/>
    </row>
    <row r="9437" spans="1:9" x14ac:dyDescent="0.25">
      <c r="A9437" s="20" t="s">
        <v>1217</v>
      </c>
      <c r="B9437" s="28" t="s">
        <v>824</v>
      </c>
      <c r="C9437" s="20" t="s">
        <v>2</v>
      </c>
      <c r="D9437" s="110" t="s">
        <v>2493</v>
      </c>
      <c r="E9437" s="110"/>
      <c r="F9437" s="110"/>
      <c r="G9437" s="111"/>
      <c r="H9437" s="112"/>
      <c r="I9437" s="19"/>
    </row>
    <row r="9438" spans="1:9" x14ac:dyDescent="0.25">
      <c r="A9438" s="20" t="s">
        <v>1217</v>
      </c>
      <c r="B9438" s="28" t="s">
        <v>824</v>
      </c>
      <c r="C9438" s="20" t="s">
        <v>2</v>
      </c>
      <c r="D9438" s="110" t="s">
        <v>2494</v>
      </c>
      <c r="E9438" s="110"/>
      <c r="F9438" s="110"/>
      <c r="G9438" s="111"/>
      <c r="H9438" s="112"/>
      <c r="I9438" s="19"/>
    </row>
    <row r="9439" spans="1:9" x14ac:dyDescent="0.25">
      <c r="A9439" s="20" t="s">
        <v>1217</v>
      </c>
      <c r="B9439" s="28" t="s">
        <v>824</v>
      </c>
      <c r="C9439" s="20" t="s">
        <v>2</v>
      </c>
      <c r="D9439" s="110" t="s">
        <v>2495</v>
      </c>
      <c r="E9439" s="110"/>
      <c r="F9439" s="110"/>
      <c r="G9439" s="111"/>
      <c r="H9439" s="112"/>
      <c r="I9439" s="19"/>
    </row>
    <row r="9440" spans="1:9" x14ac:dyDescent="0.25">
      <c r="A9440" s="20" t="s">
        <v>1217</v>
      </c>
      <c r="B9440" s="28" t="s">
        <v>824</v>
      </c>
      <c r="C9440" s="20" t="s">
        <v>2</v>
      </c>
      <c r="D9440" s="110" t="s">
        <v>2496</v>
      </c>
      <c r="E9440" s="110"/>
      <c r="F9440" s="110"/>
      <c r="G9440" s="111"/>
      <c r="H9440" s="112"/>
      <c r="I9440" s="19"/>
    </row>
    <row r="9441" spans="1:9" x14ac:dyDescent="0.25">
      <c r="A9441" s="20" t="s">
        <v>1217</v>
      </c>
      <c r="B9441" s="28" t="s">
        <v>824</v>
      </c>
      <c r="C9441" s="20" t="s">
        <v>2</v>
      </c>
      <c r="D9441" s="110" t="s">
        <v>2497</v>
      </c>
      <c r="E9441" s="110"/>
      <c r="F9441" s="110"/>
      <c r="G9441" s="111"/>
      <c r="H9441" s="112"/>
      <c r="I9441" s="19"/>
    </row>
    <row r="9442" spans="1:9" x14ac:dyDescent="0.25">
      <c r="A9442" s="20" t="s">
        <v>1217</v>
      </c>
      <c r="B9442" s="28" t="s">
        <v>824</v>
      </c>
      <c r="C9442" s="20" t="s">
        <v>2</v>
      </c>
      <c r="D9442" s="110" t="s">
        <v>2499</v>
      </c>
      <c r="E9442" s="110"/>
      <c r="F9442" s="110"/>
      <c r="G9442" s="111"/>
      <c r="H9442" s="112"/>
      <c r="I9442" s="19"/>
    </row>
    <row r="9443" spans="1:9" x14ac:dyDescent="0.25">
      <c r="A9443" s="20" t="s">
        <v>1217</v>
      </c>
      <c r="B9443" s="28" t="s">
        <v>824</v>
      </c>
      <c r="C9443" s="20" t="s">
        <v>2</v>
      </c>
      <c r="D9443" s="110" t="s">
        <v>2500</v>
      </c>
      <c r="E9443" s="110"/>
      <c r="F9443" s="110"/>
      <c r="G9443" s="111"/>
      <c r="H9443" s="112"/>
      <c r="I9443" s="19"/>
    </row>
    <row r="9444" spans="1:9" x14ac:dyDescent="0.25">
      <c r="A9444" s="20" t="s">
        <v>1217</v>
      </c>
      <c r="B9444" s="28" t="s">
        <v>824</v>
      </c>
      <c r="C9444" s="20" t="s">
        <v>2</v>
      </c>
      <c r="D9444" s="110" t="s">
        <v>2501</v>
      </c>
      <c r="E9444" s="110"/>
      <c r="F9444" s="110"/>
      <c r="G9444" s="111"/>
      <c r="H9444" s="112"/>
      <c r="I9444" s="19"/>
    </row>
    <row r="9445" spans="1:9" x14ac:dyDescent="0.25">
      <c r="A9445" s="20" t="s">
        <v>1217</v>
      </c>
      <c r="B9445" s="28" t="s">
        <v>824</v>
      </c>
      <c r="C9445" s="20" t="s">
        <v>2</v>
      </c>
      <c r="D9445" s="110" t="s">
        <v>2502</v>
      </c>
      <c r="E9445" s="110"/>
      <c r="F9445" s="110"/>
      <c r="G9445" s="111"/>
      <c r="H9445" s="112"/>
      <c r="I9445" s="19"/>
    </row>
    <row r="9446" spans="1:9" x14ac:dyDescent="0.25">
      <c r="A9446" s="20" t="s">
        <v>1217</v>
      </c>
      <c r="B9446" s="28" t="s">
        <v>824</v>
      </c>
      <c r="C9446" s="20" t="s">
        <v>2</v>
      </c>
      <c r="D9446" s="110" t="s">
        <v>2503</v>
      </c>
      <c r="E9446" s="110"/>
      <c r="F9446" s="110"/>
      <c r="G9446" s="111"/>
      <c r="H9446" s="112"/>
      <c r="I9446" s="19"/>
    </row>
    <row r="9447" spans="1:9" x14ac:dyDescent="0.25">
      <c r="A9447" s="20" t="s">
        <v>1217</v>
      </c>
      <c r="B9447" s="28" t="s">
        <v>824</v>
      </c>
      <c r="C9447" s="20" t="s">
        <v>2</v>
      </c>
      <c r="D9447" s="110" t="s">
        <v>2504</v>
      </c>
      <c r="E9447" s="110"/>
      <c r="F9447" s="110"/>
      <c r="G9447" s="111"/>
      <c r="H9447" s="112"/>
      <c r="I9447" s="19" t="s">
        <v>2602</v>
      </c>
    </row>
    <row r="9448" spans="1:9" x14ac:dyDescent="0.25">
      <c r="A9448" s="20" t="s">
        <v>1217</v>
      </c>
      <c r="B9448" s="28" t="s">
        <v>824</v>
      </c>
      <c r="C9448" s="20" t="s">
        <v>2</v>
      </c>
      <c r="D9448" s="110" t="s">
        <v>2505</v>
      </c>
      <c r="E9448" s="110"/>
      <c r="F9448" s="110"/>
      <c r="G9448" s="111"/>
      <c r="H9448" s="112"/>
      <c r="I9448" s="19"/>
    </row>
    <row r="9449" spans="1:9" x14ac:dyDescent="0.25">
      <c r="A9449" s="20" t="s">
        <v>1217</v>
      </c>
      <c r="B9449" s="28" t="s">
        <v>824</v>
      </c>
      <c r="C9449" s="20" t="s">
        <v>2</v>
      </c>
      <c r="D9449" s="110" t="s">
        <v>2506</v>
      </c>
      <c r="E9449" s="110"/>
      <c r="F9449" s="110"/>
      <c r="G9449" s="111"/>
      <c r="H9449" s="112"/>
      <c r="I9449" s="19"/>
    </row>
    <row r="9450" spans="1:9" x14ac:dyDescent="0.25">
      <c r="A9450" s="20" t="s">
        <v>1217</v>
      </c>
      <c r="B9450" s="28" t="s">
        <v>824</v>
      </c>
      <c r="C9450" s="20" t="s">
        <v>2</v>
      </c>
      <c r="D9450" s="110" t="s">
        <v>2507</v>
      </c>
      <c r="E9450" s="110"/>
      <c r="F9450" s="110"/>
      <c r="G9450" s="111"/>
      <c r="H9450" s="112"/>
      <c r="I9450" s="19"/>
    </row>
    <row r="9451" spans="1:9" x14ac:dyDescent="0.25">
      <c r="A9451" s="20" t="s">
        <v>1217</v>
      </c>
      <c r="B9451" s="28" t="s">
        <v>824</v>
      </c>
      <c r="C9451" s="20" t="s">
        <v>2</v>
      </c>
      <c r="D9451" s="110" t="s">
        <v>2508</v>
      </c>
      <c r="E9451" s="110"/>
      <c r="F9451" s="110"/>
      <c r="G9451" s="111"/>
      <c r="H9451" s="112"/>
      <c r="I9451" s="19"/>
    </row>
    <row r="9452" spans="1:9" x14ac:dyDescent="0.25">
      <c r="A9452" s="20" t="s">
        <v>1217</v>
      </c>
      <c r="B9452" s="28" t="s">
        <v>824</v>
      </c>
      <c r="C9452" s="20" t="s">
        <v>2</v>
      </c>
      <c r="D9452" s="110" t="s">
        <v>2509</v>
      </c>
      <c r="E9452" s="110"/>
      <c r="F9452" s="110"/>
      <c r="G9452" s="111"/>
      <c r="H9452" s="112"/>
      <c r="I9452" s="19" t="s">
        <v>2556</v>
      </c>
    </row>
    <row r="9453" spans="1:9" x14ac:dyDescent="0.25">
      <c r="A9453" s="20" t="s">
        <v>1217</v>
      </c>
      <c r="B9453" s="28" t="s">
        <v>824</v>
      </c>
      <c r="C9453" s="20" t="s">
        <v>2</v>
      </c>
      <c r="D9453" s="110" t="s">
        <v>2510</v>
      </c>
      <c r="E9453" s="110"/>
      <c r="F9453" s="110"/>
      <c r="G9453" s="111"/>
      <c r="H9453" s="112"/>
      <c r="I9453" s="19"/>
    </row>
    <row r="9454" spans="1:9" x14ac:dyDescent="0.25">
      <c r="A9454" s="20" t="s">
        <v>1217</v>
      </c>
      <c r="B9454" s="28" t="s">
        <v>824</v>
      </c>
      <c r="C9454" s="20" t="s">
        <v>2</v>
      </c>
      <c r="D9454" s="110" t="s">
        <v>2595</v>
      </c>
      <c r="E9454" s="110"/>
      <c r="F9454" s="110"/>
      <c r="G9454" s="111" t="s">
        <v>1876</v>
      </c>
      <c r="H9454" s="112"/>
      <c r="I9454" s="19"/>
    </row>
    <row r="9455" spans="1:9" x14ac:dyDescent="0.25">
      <c r="A9455" s="20" t="s">
        <v>1217</v>
      </c>
      <c r="B9455" s="28" t="s">
        <v>824</v>
      </c>
      <c r="C9455" s="20" t="s">
        <v>2</v>
      </c>
      <c r="D9455" s="110" t="s">
        <v>2511</v>
      </c>
      <c r="E9455" s="110"/>
      <c r="F9455" s="110"/>
      <c r="G9455" s="111"/>
      <c r="H9455" s="112"/>
      <c r="I9455" s="19"/>
    </row>
    <row r="9456" spans="1:9" x14ac:dyDescent="0.25">
      <c r="A9456" s="20" t="s">
        <v>1217</v>
      </c>
      <c r="B9456" s="28" t="s">
        <v>824</v>
      </c>
      <c r="C9456" s="20" t="s">
        <v>2</v>
      </c>
      <c r="D9456" s="110" t="s">
        <v>2512</v>
      </c>
      <c r="E9456" s="110"/>
      <c r="F9456" s="110"/>
      <c r="G9456" s="111"/>
      <c r="H9456" s="112"/>
      <c r="I9456" s="19"/>
    </row>
    <row r="9457" spans="1:9" x14ac:dyDescent="0.25">
      <c r="A9457" s="20" t="s">
        <v>1217</v>
      </c>
      <c r="B9457" s="28" t="s">
        <v>824</v>
      </c>
      <c r="C9457" s="20" t="s">
        <v>2</v>
      </c>
      <c r="D9457" s="110" t="s">
        <v>2513</v>
      </c>
      <c r="E9457" s="110"/>
      <c r="F9457" s="110"/>
      <c r="G9457" s="111"/>
      <c r="H9457" s="112"/>
      <c r="I9457" s="19"/>
    </row>
    <row r="9458" spans="1:9" x14ac:dyDescent="0.25">
      <c r="A9458" s="20" t="s">
        <v>1217</v>
      </c>
      <c r="B9458" s="28" t="s">
        <v>824</v>
      </c>
      <c r="C9458" s="20" t="s">
        <v>2</v>
      </c>
      <c r="D9458" s="110" t="s">
        <v>2514</v>
      </c>
      <c r="E9458" s="110"/>
      <c r="F9458" s="110"/>
      <c r="G9458" s="111"/>
      <c r="H9458" s="112"/>
      <c r="I9458" s="19"/>
    </row>
    <row r="9459" spans="1:9" x14ac:dyDescent="0.25">
      <c r="A9459" s="20" t="s">
        <v>1217</v>
      </c>
      <c r="B9459" s="28" t="s">
        <v>824</v>
      </c>
      <c r="C9459" s="20" t="s">
        <v>2</v>
      </c>
      <c r="D9459" s="110" t="s">
        <v>2515</v>
      </c>
      <c r="E9459" s="110"/>
      <c r="F9459" s="110"/>
      <c r="G9459" s="111" t="s">
        <v>1876</v>
      </c>
      <c r="H9459" s="112"/>
      <c r="I9459" s="19" t="s">
        <v>2557</v>
      </c>
    </row>
    <row r="9460" spans="1:9" x14ac:dyDescent="0.25">
      <c r="A9460" s="20" t="s">
        <v>1217</v>
      </c>
      <c r="B9460" s="28" t="s">
        <v>824</v>
      </c>
      <c r="C9460" s="20" t="s">
        <v>2</v>
      </c>
      <c r="D9460" s="110" t="s">
        <v>2596</v>
      </c>
      <c r="E9460" s="110"/>
      <c r="F9460" s="110"/>
      <c r="G9460" s="111" t="s">
        <v>1876</v>
      </c>
      <c r="H9460" s="112"/>
      <c r="I9460" s="19" t="s">
        <v>2558</v>
      </c>
    </row>
    <row r="9461" spans="1:9" x14ac:dyDescent="0.25">
      <c r="A9461" s="20" t="s">
        <v>1217</v>
      </c>
      <c r="B9461" s="28" t="s">
        <v>824</v>
      </c>
      <c r="C9461" s="20" t="s">
        <v>2</v>
      </c>
      <c r="D9461" s="110" t="s">
        <v>2517</v>
      </c>
      <c r="E9461" s="110"/>
      <c r="F9461" s="110"/>
      <c r="G9461" s="111" t="s">
        <v>1876</v>
      </c>
      <c r="H9461" s="112"/>
      <c r="I9461" s="19" t="s">
        <v>2559</v>
      </c>
    </row>
    <row r="9462" spans="1:9" x14ac:dyDescent="0.25">
      <c r="A9462" s="20" t="s">
        <v>1217</v>
      </c>
      <c r="B9462" s="28" t="s">
        <v>824</v>
      </c>
      <c r="C9462" s="20" t="s">
        <v>2</v>
      </c>
      <c r="D9462" s="110" t="s">
        <v>2518</v>
      </c>
      <c r="E9462" s="110"/>
      <c r="F9462" s="110"/>
      <c r="G9462" s="111" t="s">
        <v>1876</v>
      </c>
      <c r="H9462" s="112"/>
      <c r="I9462" s="19" t="s">
        <v>2560</v>
      </c>
    </row>
    <row r="9463" spans="1:9" x14ac:dyDescent="0.25">
      <c r="A9463" s="20" t="s">
        <v>1217</v>
      </c>
      <c r="B9463" s="28" t="s">
        <v>824</v>
      </c>
      <c r="C9463" s="20" t="s">
        <v>2</v>
      </c>
      <c r="D9463" s="110" t="s">
        <v>2519</v>
      </c>
      <c r="E9463" s="110"/>
      <c r="F9463" s="110"/>
      <c r="G9463" s="111" t="s">
        <v>1876</v>
      </c>
      <c r="H9463" s="112"/>
      <c r="I9463" s="19" t="s">
        <v>2561</v>
      </c>
    </row>
    <row r="9464" spans="1:9" x14ac:dyDescent="0.25">
      <c r="A9464" s="20" t="s">
        <v>1217</v>
      </c>
      <c r="B9464" s="28" t="s">
        <v>824</v>
      </c>
      <c r="C9464" s="20" t="s">
        <v>2</v>
      </c>
      <c r="D9464" s="110" t="s">
        <v>2520</v>
      </c>
      <c r="E9464" s="110"/>
      <c r="F9464" s="110"/>
      <c r="G9464" s="111" t="s">
        <v>1876</v>
      </c>
      <c r="H9464" s="112"/>
      <c r="I9464" s="19" t="s">
        <v>2562</v>
      </c>
    </row>
    <row r="9465" spans="1:9" x14ac:dyDescent="0.25">
      <c r="A9465" s="20" t="s">
        <v>1217</v>
      </c>
      <c r="B9465" s="28" t="s">
        <v>824</v>
      </c>
      <c r="C9465" s="20" t="s">
        <v>2</v>
      </c>
      <c r="D9465" s="110" t="s">
        <v>2521</v>
      </c>
      <c r="E9465" s="110"/>
      <c r="F9465" s="110"/>
      <c r="G9465" s="111" t="s">
        <v>1876</v>
      </c>
      <c r="H9465" s="112"/>
      <c r="I9465" s="19" t="s">
        <v>2563</v>
      </c>
    </row>
    <row r="9466" spans="1:9" x14ac:dyDescent="0.25">
      <c r="A9466" s="20" t="s">
        <v>1217</v>
      </c>
      <c r="B9466" s="28" t="s">
        <v>824</v>
      </c>
      <c r="C9466" s="20" t="s">
        <v>2</v>
      </c>
      <c r="D9466" s="110" t="s">
        <v>2522</v>
      </c>
      <c r="E9466" s="110"/>
      <c r="F9466" s="110"/>
      <c r="G9466" s="111" t="s">
        <v>1876</v>
      </c>
      <c r="H9466" s="112"/>
      <c r="I9466" s="19" t="s">
        <v>2564</v>
      </c>
    </row>
    <row r="9467" spans="1:9" x14ac:dyDescent="0.25">
      <c r="A9467" s="20" t="s">
        <v>1217</v>
      </c>
      <c r="B9467" s="28" t="s">
        <v>824</v>
      </c>
      <c r="C9467" s="20" t="s">
        <v>2</v>
      </c>
      <c r="D9467" s="110" t="s">
        <v>2523</v>
      </c>
      <c r="E9467" s="110"/>
      <c r="F9467" s="110"/>
      <c r="G9467" s="111" t="s">
        <v>1876</v>
      </c>
      <c r="H9467" s="112"/>
      <c r="I9467" s="19" t="s">
        <v>2565</v>
      </c>
    </row>
    <row r="9468" spans="1:9" x14ac:dyDescent="0.25">
      <c r="A9468" s="20" t="s">
        <v>1217</v>
      </c>
      <c r="B9468" s="28" t="s">
        <v>824</v>
      </c>
      <c r="C9468" s="20" t="s">
        <v>2</v>
      </c>
      <c r="D9468" s="110" t="s">
        <v>2524</v>
      </c>
      <c r="E9468" s="110"/>
      <c r="F9468" s="110"/>
      <c r="G9468" s="111" t="s">
        <v>1876</v>
      </c>
      <c r="H9468" s="112"/>
      <c r="I9468" s="19" t="s">
        <v>2566</v>
      </c>
    </row>
    <row r="9469" spans="1:9" x14ac:dyDescent="0.25">
      <c r="A9469" s="20" t="s">
        <v>1217</v>
      </c>
      <c r="B9469" s="28" t="s">
        <v>824</v>
      </c>
      <c r="C9469" s="20" t="s">
        <v>2</v>
      </c>
      <c r="D9469" s="110" t="s">
        <v>2525</v>
      </c>
      <c r="E9469" s="110"/>
      <c r="F9469" s="110"/>
      <c r="G9469" s="111" t="s">
        <v>1876</v>
      </c>
      <c r="H9469" s="112"/>
      <c r="I9469" s="19" t="s">
        <v>2567</v>
      </c>
    </row>
    <row r="9470" spans="1:9" x14ac:dyDescent="0.25">
      <c r="A9470" s="20" t="s">
        <v>1217</v>
      </c>
      <c r="B9470" s="28" t="s">
        <v>824</v>
      </c>
      <c r="C9470" s="20" t="s">
        <v>2</v>
      </c>
      <c r="D9470" s="110" t="s">
        <v>2526</v>
      </c>
      <c r="E9470" s="110"/>
      <c r="F9470" s="110"/>
      <c r="G9470" s="111" t="s">
        <v>1876</v>
      </c>
      <c r="H9470" s="112"/>
      <c r="I9470" s="19" t="s">
        <v>2568</v>
      </c>
    </row>
    <row r="9471" spans="1:9" x14ac:dyDescent="0.25">
      <c r="A9471" s="20" t="s">
        <v>1217</v>
      </c>
      <c r="B9471" s="28" t="s">
        <v>824</v>
      </c>
      <c r="C9471" s="20" t="s">
        <v>2</v>
      </c>
      <c r="D9471" s="110" t="s">
        <v>2527</v>
      </c>
      <c r="E9471" s="110"/>
      <c r="F9471" s="110"/>
      <c r="G9471" s="111" t="s">
        <v>1876</v>
      </c>
      <c r="H9471" s="112"/>
      <c r="I9471" s="19" t="s">
        <v>2569</v>
      </c>
    </row>
    <row r="9472" spans="1:9" x14ac:dyDescent="0.25">
      <c r="A9472" s="20" t="s">
        <v>1217</v>
      </c>
      <c r="B9472" s="28" t="s">
        <v>824</v>
      </c>
      <c r="C9472" s="20" t="s">
        <v>2</v>
      </c>
      <c r="D9472" s="110" t="s">
        <v>2528</v>
      </c>
      <c r="E9472" s="110"/>
      <c r="F9472" s="110"/>
      <c r="G9472" s="111" t="s">
        <v>1876</v>
      </c>
      <c r="H9472" s="112"/>
      <c r="I9472" s="19" t="s">
        <v>2570</v>
      </c>
    </row>
    <row r="9473" spans="1:9" x14ac:dyDescent="0.25">
      <c r="A9473" s="20" t="s">
        <v>1217</v>
      </c>
      <c r="B9473" s="28" t="s">
        <v>824</v>
      </c>
      <c r="C9473" s="20" t="s">
        <v>2</v>
      </c>
      <c r="D9473" s="110" t="s">
        <v>2529</v>
      </c>
      <c r="E9473" s="110"/>
      <c r="F9473" s="110"/>
      <c r="G9473" s="111" t="s">
        <v>1876</v>
      </c>
      <c r="H9473" s="112"/>
      <c r="I9473" s="19" t="s">
        <v>2571</v>
      </c>
    </row>
    <row r="9474" spans="1:9" x14ac:dyDescent="0.25">
      <c r="A9474" s="20" t="s">
        <v>1217</v>
      </c>
      <c r="B9474" s="28" t="s">
        <v>824</v>
      </c>
      <c r="C9474" s="20" t="s">
        <v>2</v>
      </c>
      <c r="D9474" s="110" t="s">
        <v>2530</v>
      </c>
      <c r="E9474" s="110"/>
      <c r="F9474" s="110"/>
      <c r="G9474" s="111" t="s">
        <v>1876</v>
      </c>
      <c r="H9474" s="112"/>
      <c r="I9474" s="19" t="s">
        <v>2572</v>
      </c>
    </row>
    <row r="9475" spans="1:9" x14ac:dyDescent="0.25">
      <c r="A9475" s="20" t="s">
        <v>1217</v>
      </c>
      <c r="B9475" s="28" t="s">
        <v>824</v>
      </c>
      <c r="C9475" s="20" t="s">
        <v>2</v>
      </c>
      <c r="D9475" s="110" t="s">
        <v>2531</v>
      </c>
      <c r="E9475" s="110"/>
      <c r="F9475" s="110"/>
      <c r="G9475" s="111" t="s">
        <v>1876</v>
      </c>
      <c r="H9475" s="112"/>
      <c r="I9475" s="19" t="s">
        <v>2573</v>
      </c>
    </row>
    <row r="9476" spans="1:9" x14ac:dyDescent="0.25">
      <c r="A9476" s="20" t="s">
        <v>1217</v>
      </c>
      <c r="B9476" s="28" t="s">
        <v>824</v>
      </c>
      <c r="C9476" s="20" t="s">
        <v>2</v>
      </c>
      <c r="D9476" s="110" t="s">
        <v>2532</v>
      </c>
      <c r="E9476" s="110"/>
      <c r="F9476" s="110"/>
      <c r="G9476" s="111" t="s">
        <v>1876</v>
      </c>
      <c r="H9476" s="112"/>
      <c r="I9476" s="19" t="s">
        <v>2574</v>
      </c>
    </row>
    <row r="9477" spans="1:9" x14ac:dyDescent="0.25">
      <c r="A9477" s="20" t="s">
        <v>1217</v>
      </c>
      <c r="B9477" s="28" t="s">
        <v>824</v>
      </c>
      <c r="C9477" s="20" t="s">
        <v>2</v>
      </c>
      <c r="D9477" s="110" t="s">
        <v>2533</v>
      </c>
      <c r="E9477" s="110"/>
      <c r="F9477" s="110"/>
      <c r="G9477" s="111" t="s">
        <v>1876</v>
      </c>
      <c r="H9477" s="112"/>
      <c r="I9477" s="19" t="s">
        <v>2575</v>
      </c>
    </row>
    <row r="9478" spans="1:9" x14ac:dyDescent="0.25">
      <c r="A9478" s="20" t="s">
        <v>1217</v>
      </c>
      <c r="B9478" s="28" t="s">
        <v>824</v>
      </c>
      <c r="C9478" s="20" t="s">
        <v>2</v>
      </c>
      <c r="D9478" s="110" t="s">
        <v>2534</v>
      </c>
      <c r="E9478" s="110"/>
      <c r="F9478" s="110"/>
      <c r="G9478" s="111" t="s">
        <v>1876</v>
      </c>
      <c r="H9478" s="112"/>
      <c r="I9478" s="19" t="s">
        <v>2576</v>
      </c>
    </row>
    <row r="9479" spans="1:9" x14ac:dyDescent="0.25">
      <c r="A9479" s="20" t="s">
        <v>1217</v>
      </c>
      <c r="B9479" s="28" t="s">
        <v>824</v>
      </c>
      <c r="C9479" s="20" t="s">
        <v>2</v>
      </c>
      <c r="D9479" s="110" t="s">
        <v>2535</v>
      </c>
      <c r="E9479" s="110"/>
      <c r="F9479" s="110"/>
      <c r="G9479" s="111" t="s">
        <v>1876</v>
      </c>
      <c r="H9479" s="112"/>
      <c r="I9479" s="19" t="s">
        <v>2577</v>
      </c>
    </row>
    <row r="9480" spans="1:9" x14ac:dyDescent="0.25">
      <c r="A9480" s="20" t="s">
        <v>1217</v>
      </c>
      <c r="B9480" s="28" t="s">
        <v>824</v>
      </c>
      <c r="C9480" s="20" t="s">
        <v>2</v>
      </c>
      <c r="D9480" s="110" t="s">
        <v>2536</v>
      </c>
      <c r="E9480" s="110"/>
      <c r="F9480" s="110"/>
      <c r="G9480" s="111" t="s">
        <v>1876</v>
      </c>
      <c r="H9480" s="112"/>
      <c r="I9480" s="19" t="s">
        <v>2578</v>
      </c>
    </row>
    <row r="9481" spans="1:9" x14ac:dyDescent="0.25">
      <c r="A9481" s="20" t="s">
        <v>1217</v>
      </c>
      <c r="B9481" s="28" t="s">
        <v>824</v>
      </c>
      <c r="C9481" s="20" t="s">
        <v>2</v>
      </c>
      <c r="D9481" s="110" t="s">
        <v>2537</v>
      </c>
      <c r="E9481" s="110"/>
      <c r="F9481" s="110"/>
      <c r="G9481" s="111" t="s">
        <v>1876</v>
      </c>
      <c r="H9481" s="112"/>
      <c r="I9481" s="19" t="s">
        <v>2579</v>
      </c>
    </row>
    <row r="9482" spans="1:9" x14ac:dyDescent="0.25">
      <c r="A9482" s="20" t="s">
        <v>1217</v>
      </c>
      <c r="B9482" s="28" t="s">
        <v>824</v>
      </c>
      <c r="C9482" s="20" t="s">
        <v>2</v>
      </c>
      <c r="D9482" s="110" t="s">
        <v>2538</v>
      </c>
      <c r="E9482" s="110"/>
      <c r="F9482" s="110"/>
      <c r="G9482" s="111" t="s">
        <v>1876</v>
      </c>
      <c r="H9482" s="112"/>
      <c r="I9482" s="19" t="s">
        <v>2580</v>
      </c>
    </row>
    <row r="9483" spans="1:9" x14ac:dyDescent="0.25">
      <c r="A9483" s="20" t="s">
        <v>1217</v>
      </c>
      <c r="B9483" s="28" t="s">
        <v>824</v>
      </c>
      <c r="C9483" s="20" t="s">
        <v>2</v>
      </c>
      <c r="D9483" s="110" t="s">
        <v>2539</v>
      </c>
      <c r="E9483" s="110"/>
      <c r="F9483" s="110"/>
      <c r="G9483" s="111" t="s">
        <v>1876</v>
      </c>
      <c r="H9483" s="112"/>
      <c r="I9483" s="19" t="s">
        <v>2581</v>
      </c>
    </row>
    <row r="9484" spans="1:9" x14ac:dyDescent="0.25">
      <c r="A9484" s="20" t="s">
        <v>1217</v>
      </c>
      <c r="B9484" s="28" t="s">
        <v>824</v>
      </c>
      <c r="C9484" s="20" t="s">
        <v>2</v>
      </c>
      <c r="D9484" s="110" t="s">
        <v>2540</v>
      </c>
      <c r="E9484" s="110"/>
      <c r="F9484" s="110"/>
      <c r="G9484" s="111" t="s">
        <v>1876</v>
      </c>
      <c r="H9484" s="112"/>
      <c r="I9484" s="19" t="s">
        <v>2582</v>
      </c>
    </row>
    <row r="9485" spans="1:9" x14ac:dyDescent="0.25">
      <c r="A9485" s="20" t="s">
        <v>1217</v>
      </c>
      <c r="B9485" s="28" t="s">
        <v>824</v>
      </c>
      <c r="C9485" s="20" t="s">
        <v>2</v>
      </c>
      <c r="D9485" s="110" t="s">
        <v>2541</v>
      </c>
      <c r="E9485" s="110"/>
      <c r="F9485" s="110"/>
      <c r="G9485" s="111" t="s">
        <v>1876</v>
      </c>
      <c r="H9485" s="112"/>
      <c r="I9485" s="19" t="s">
        <v>2583</v>
      </c>
    </row>
    <row r="9486" spans="1:9" x14ac:dyDescent="0.25">
      <c r="A9486" s="20" t="s">
        <v>1217</v>
      </c>
      <c r="B9486" s="28" t="s">
        <v>824</v>
      </c>
      <c r="C9486" s="20" t="s">
        <v>2</v>
      </c>
      <c r="D9486" s="110" t="s">
        <v>2542</v>
      </c>
      <c r="E9486" s="110"/>
      <c r="F9486" s="110"/>
      <c r="G9486" s="111" t="s">
        <v>1876</v>
      </c>
      <c r="H9486" s="112"/>
      <c r="I9486" s="19" t="s">
        <v>2584</v>
      </c>
    </row>
    <row r="9487" spans="1:9" x14ac:dyDescent="0.25">
      <c r="A9487" s="20" t="s">
        <v>1217</v>
      </c>
      <c r="B9487" s="28" t="s">
        <v>824</v>
      </c>
      <c r="C9487" s="20" t="s">
        <v>2</v>
      </c>
      <c r="D9487" s="110" t="s">
        <v>2543</v>
      </c>
      <c r="E9487" s="110"/>
      <c r="F9487" s="110"/>
      <c r="G9487" s="111" t="s">
        <v>1876</v>
      </c>
      <c r="H9487" s="112"/>
      <c r="I9487" s="19" t="s">
        <v>2585</v>
      </c>
    </row>
    <row r="9488" spans="1:9" x14ac:dyDescent="0.25">
      <c r="A9488" s="20" t="s">
        <v>1217</v>
      </c>
      <c r="B9488" s="28" t="s">
        <v>824</v>
      </c>
      <c r="C9488" s="20" t="s">
        <v>2</v>
      </c>
      <c r="D9488" s="110" t="s">
        <v>2544</v>
      </c>
      <c r="E9488" s="110"/>
      <c r="F9488" s="110"/>
      <c r="G9488" s="111" t="s">
        <v>1876</v>
      </c>
      <c r="H9488" s="112"/>
      <c r="I9488" s="19" t="s">
        <v>2586</v>
      </c>
    </row>
    <row r="9489" spans="1:9" x14ac:dyDescent="0.25">
      <c r="A9489" s="20" t="s">
        <v>1217</v>
      </c>
      <c r="B9489" s="28" t="s">
        <v>824</v>
      </c>
      <c r="C9489" s="20" t="s">
        <v>2</v>
      </c>
      <c r="D9489" s="110" t="s">
        <v>2545</v>
      </c>
      <c r="E9489" s="110"/>
      <c r="F9489" s="110"/>
      <c r="G9489" s="111" t="s">
        <v>1876</v>
      </c>
      <c r="H9489" s="112"/>
      <c r="I9489" s="19" t="s">
        <v>2587</v>
      </c>
    </row>
    <row r="9490" spans="1:9" x14ac:dyDescent="0.25">
      <c r="A9490" s="20" t="s">
        <v>1217</v>
      </c>
      <c r="B9490" s="28" t="s">
        <v>824</v>
      </c>
      <c r="C9490" s="20" t="s">
        <v>2</v>
      </c>
      <c r="D9490" s="110" t="s">
        <v>2545</v>
      </c>
      <c r="E9490" s="110"/>
      <c r="F9490" s="110"/>
      <c r="G9490" s="111" t="s">
        <v>1876</v>
      </c>
      <c r="H9490" s="112"/>
      <c r="I9490" s="19" t="s">
        <v>2588</v>
      </c>
    </row>
    <row r="9491" spans="1:9" x14ac:dyDescent="0.25">
      <c r="A9491" s="20" t="s">
        <v>1217</v>
      </c>
      <c r="B9491" s="28" t="s">
        <v>824</v>
      </c>
      <c r="C9491" s="20" t="s">
        <v>2</v>
      </c>
      <c r="D9491" s="110" t="s">
        <v>2546</v>
      </c>
      <c r="E9491" s="110"/>
      <c r="F9491" s="110"/>
      <c r="G9491" s="111" t="s">
        <v>1876</v>
      </c>
      <c r="H9491" s="112"/>
      <c r="I9491" s="19" t="s">
        <v>2589</v>
      </c>
    </row>
    <row r="9492" spans="1:9" x14ac:dyDescent="0.25">
      <c r="A9492" s="20" t="s">
        <v>1217</v>
      </c>
      <c r="B9492" s="28" t="s">
        <v>824</v>
      </c>
      <c r="C9492" s="20" t="s">
        <v>2</v>
      </c>
      <c r="D9492" s="110" t="s">
        <v>2547</v>
      </c>
      <c r="E9492" s="110"/>
      <c r="F9492" s="110"/>
      <c r="G9492" s="111" t="s">
        <v>1876</v>
      </c>
      <c r="H9492" s="112"/>
      <c r="I9492" s="19" t="s">
        <v>2590</v>
      </c>
    </row>
    <row r="9493" spans="1:9" x14ac:dyDescent="0.25">
      <c r="A9493" s="20" t="s">
        <v>1217</v>
      </c>
      <c r="B9493" s="28" t="s">
        <v>824</v>
      </c>
      <c r="C9493" s="20" t="s">
        <v>2</v>
      </c>
      <c r="D9493" s="110" t="s">
        <v>2548</v>
      </c>
      <c r="E9493" s="110"/>
      <c r="F9493" s="110"/>
      <c r="G9493" s="111" t="s">
        <v>1876</v>
      </c>
      <c r="H9493" s="112"/>
      <c r="I9493" s="19" t="s">
        <v>2591</v>
      </c>
    </row>
    <row r="9494" spans="1:9" x14ac:dyDescent="0.25">
      <c r="A9494" s="20" t="s">
        <v>1217</v>
      </c>
      <c r="B9494" s="28" t="s">
        <v>824</v>
      </c>
      <c r="C9494" s="20" t="s">
        <v>2</v>
      </c>
      <c r="D9494" s="110" t="s">
        <v>2549</v>
      </c>
      <c r="E9494" s="110"/>
      <c r="F9494" s="110"/>
      <c r="G9494" s="111" t="s">
        <v>1876</v>
      </c>
      <c r="H9494" s="112"/>
      <c r="I9494" s="19" t="s">
        <v>2592</v>
      </c>
    </row>
    <row r="9495" spans="1:9" x14ac:dyDescent="0.25">
      <c r="A9495" s="20" t="s">
        <v>1217</v>
      </c>
      <c r="B9495" s="28" t="s">
        <v>824</v>
      </c>
      <c r="C9495" s="20" t="s">
        <v>2</v>
      </c>
      <c r="D9495" s="110" t="s">
        <v>2550</v>
      </c>
      <c r="E9495" s="110"/>
      <c r="F9495" s="110"/>
      <c r="G9495" s="111" t="s">
        <v>1876</v>
      </c>
      <c r="H9495" s="112"/>
      <c r="I9495" s="19" t="s">
        <v>2593</v>
      </c>
    </row>
    <row r="9496" spans="1:9" x14ac:dyDescent="0.25">
      <c r="A9496" s="20" t="s">
        <v>1217</v>
      </c>
      <c r="B9496" s="28" t="s">
        <v>824</v>
      </c>
      <c r="C9496" s="20" t="s">
        <v>2</v>
      </c>
      <c r="D9496" s="110" t="s">
        <v>2551</v>
      </c>
      <c r="E9496" s="110"/>
      <c r="F9496" s="110"/>
      <c r="G9496" s="111" t="s">
        <v>1876</v>
      </c>
      <c r="H9496" s="112"/>
      <c r="I9496" s="19" t="s">
        <v>2594</v>
      </c>
    </row>
    <row r="9497" spans="1:9" x14ac:dyDescent="0.25">
      <c r="A9497" s="20" t="s">
        <v>1217</v>
      </c>
      <c r="B9497" s="28" t="s">
        <v>824</v>
      </c>
      <c r="C9497" s="20" t="s">
        <v>2</v>
      </c>
      <c r="D9497" s="110" t="s">
        <v>2345</v>
      </c>
      <c r="E9497" s="110"/>
      <c r="F9497" s="110"/>
      <c r="G9497" s="111" t="s">
        <v>1711</v>
      </c>
      <c r="H9497" s="112"/>
      <c r="I9497" s="19"/>
    </row>
    <row r="9498" spans="1:9" x14ac:dyDescent="0.25">
      <c r="A9498" s="20" t="s">
        <v>1217</v>
      </c>
      <c r="B9498" s="28" t="s">
        <v>824</v>
      </c>
      <c r="C9498" s="20" t="s">
        <v>2</v>
      </c>
      <c r="D9498" s="110" t="s">
        <v>2597</v>
      </c>
      <c r="E9498" s="110"/>
      <c r="F9498" s="110"/>
      <c r="G9498" s="111" t="s">
        <v>100</v>
      </c>
      <c r="H9498" s="112" t="s">
        <v>2330</v>
      </c>
      <c r="I9498" s="19">
        <v>24</v>
      </c>
    </row>
    <row r="9499" spans="1:9" x14ac:dyDescent="0.25">
      <c r="A9499" s="20" t="s">
        <v>1217</v>
      </c>
      <c r="B9499" s="28" t="s">
        <v>824</v>
      </c>
      <c r="C9499" s="20" t="s">
        <v>2</v>
      </c>
      <c r="D9499" s="110" t="s">
        <v>2598</v>
      </c>
      <c r="E9499" s="110"/>
      <c r="F9499" s="110"/>
      <c r="G9499" s="111">
        <v>200070</v>
      </c>
      <c r="H9499" s="112" t="s">
        <v>2331</v>
      </c>
      <c r="I9499" s="19">
        <v>1</v>
      </c>
    </row>
    <row r="9500" spans="1:9" x14ac:dyDescent="0.25">
      <c r="A9500" s="20" t="s">
        <v>1217</v>
      </c>
      <c r="B9500" s="28" t="s">
        <v>824</v>
      </c>
      <c r="C9500" s="20" t="s">
        <v>2</v>
      </c>
      <c r="D9500" s="110" t="s">
        <v>2599</v>
      </c>
      <c r="E9500" s="110"/>
      <c r="F9500" s="110"/>
      <c r="G9500" s="111">
        <v>200072</v>
      </c>
      <c r="H9500" s="112" t="s">
        <v>2331</v>
      </c>
      <c r="I9500" s="19">
        <v>1</v>
      </c>
    </row>
    <row r="9501" spans="1:9" x14ac:dyDescent="0.25">
      <c r="A9501" s="20" t="s">
        <v>1217</v>
      </c>
      <c r="B9501" s="28" t="s">
        <v>824</v>
      </c>
      <c r="C9501" s="20" t="s">
        <v>2</v>
      </c>
      <c r="D9501" s="110" t="s">
        <v>2606</v>
      </c>
      <c r="E9501" s="110"/>
      <c r="F9501" s="110"/>
      <c r="G9501" s="111">
        <v>200071</v>
      </c>
      <c r="H9501" s="112" t="s">
        <v>2331</v>
      </c>
      <c r="I9501" s="19">
        <v>1</v>
      </c>
    </row>
    <row r="9502" spans="1:9" x14ac:dyDescent="0.25">
      <c r="A9502" s="20" t="s">
        <v>1217</v>
      </c>
      <c r="B9502" s="28" t="s">
        <v>824</v>
      </c>
      <c r="C9502" s="20" t="s">
        <v>2</v>
      </c>
      <c r="D9502" s="110" t="s">
        <v>2601</v>
      </c>
      <c r="E9502" s="110"/>
      <c r="F9502" s="110"/>
      <c r="G9502" s="111"/>
      <c r="H9502" s="112"/>
      <c r="I9502" s="19" t="s">
        <v>2603</v>
      </c>
    </row>
    <row r="9503" spans="1:9" x14ac:dyDescent="0.25">
      <c r="A9503" s="20" t="s">
        <v>1217</v>
      </c>
      <c r="B9503" s="28" t="s">
        <v>824</v>
      </c>
      <c r="C9503" s="20" t="s">
        <v>2</v>
      </c>
      <c r="D9503" s="110" t="s">
        <v>2607</v>
      </c>
      <c r="E9503" s="110"/>
      <c r="F9503" s="110"/>
      <c r="G9503" s="111" t="s">
        <v>1186</v>
      </c>
      <c r="H9503" s="112" t="s">
        <v>2330</v>
      </c>
      <c r="I9503" s="19">
        <v>100</v>
      </c>
    </row>
    <row r="9504" spans="1:9" x14ac:dyDescent="0.25">
      <c r="A9504" s="20" t="s">
        <v>1217</v>
      </c>
      <c r="B9504" s="28" t="s">
        <v>824</v>
      </c>
      <c r="C9504" s="20" t="s">
        <v>2</v>
      </c>
      <c r="D9504" s="110" t="s">
        <v>2608</v>
      </c>
      <c r="E9504" s="110"/>
      <c r="F9504" s="110"/>
      <c r="G9504" s="111"/>
      <c r="H9504" s="112"/>
      <c r="I9504" s="19"/>
    </row>
    <row r="9505" spans="1:9" x14ac:dyDescent="0.25">
      <c r="A9505" s="20" t="s">
        <v>1217</v>
      </c>
      <c r="B9505" s="28" t="s">
        <v>824</v>
      </c>
      <c r="C9505" s="20" t="s">
        <v>2</v>
      </c>
      <c r="D9505" s="110" t="s">
        <v>2619</v>
      </c>
      <c r="E9505" s="110"/>
      <c r="F9505" s="110"/>
      <c r="G9505" s="111">
        <v>200736</v>
      </c>
      <c r="H9505" s="112" t="s">
        <v>2331</v>
      </c>
      <c r="I9505" s="19">
        <v>1</v>
      </c>
    </row>
    <row r="9506" spans="1:9" x14ac:dyDescent="0.25">
      <c r="A9506" s="20" t="s">
        <v>1217</v>
      </c>
      <c r="B9506" s="28" t="s">
        <v>824</v>
      </c>
      <c r="C9506" s="20" t="s">
        <v>2</v>
      </c>
      <c r="D9506" s="110" t="s">
        <v>2610</v>
      </c>
      <c r="E9506" s="110"/>
      <c r="F9506" s="110"/>
      <c r="G9506" s="111">
        <v>202443</v>
      </c>
      <c r="H9506" s="112" t="s">
        <v>2331</v>
      </c>
      <c r="I9506" s="19">
        <v>1</v>
      </c>
    </row>
    <row r="9507" spans="1:9" x14ac:dyDescent="0.25">
      <c r="A9507" s="20" t="s">
        <v>1217</v>
      </c>
      <c r="B9507" s="28" t="s">
        <v>824</v>
      </c>
      <c r="C9507" s="20" t="s">
        <v>2</v>
      </c>
      <c r="D9507" s="110" t="s">
        <v>2611</v>
      </c>
      <c r="E9507" s="110"/>
      <c r="F9507" s="110"/>
      <c r="G9507" s="111">
        <v>202444</v>
      </c>
      <c r="H9507" s="112" t="s">
        <v>2331</v>
      </c>
      <c r="I9507" s="19">
        <v>1</v>
      </c>
    </row>
    <row r="9508" spans="1:9" x14ac:dyDescent="0.25">
      <c r="A9508" s="20" t="s">
        <v>1217</v>
      </c>
      <c r="B9508" s="28" t="s">
        <v>824</v>
      </c>
      <c r="C9508" s="20" t="s">
        <v>2</v>
      </c>
      <c r="D9508" s="110" t="s">
        <v>2612</v>
      </c>
      <c r="E9508" s="110"/>
      <c r="F9508" s="110"/>
      <c r="G9508" s="111"/>
      <c r="H9508" s="112"/>
      <c r="I9508" s="19"/>
    </row>
    <row r="9509" spans="1:9" x14ac:dyDescent="0.25">
      <c r="A9509" s="20" t="s">
        <v>1217</v>
      </c>
      <c r="B9509" s="28" t="s">
        <v>824</v>
      </c>
      <c r="C9509" s="20" t="s">
        <v>2</v>
      </c>
      <c r="D9509" s="110" t="s">
        <v>2613</v>
      </c>
      <c r="E9509" s="110"/>
      <c r="F9509" s="110"/>
      <c r="G9509" s="111" t="s">
        <v>760</v>
      </c>
      <c r="H9509" s="112" t="s">
        <v>2330</v>
      </c>
      <c r="I9509" s="19">
        <v>10</v>
      </c>
    </row>
    <row r="9510" spans="1:9" x14ac:dyDescent="0.25">
      <c r="A9510" s="20" t="s">
        <v>1217</v>
      </c>
      <c r="B9510" s="28" t="s">
        <v>824</v>
      </c>
      <c r="C9510" s="20" t="s">
        <v>2</v>
      </c>
      <c r="D9510" s="110" t="s">
        <v>2614</v>
      </c>
      <c r="E9510" s="110"/>
      <c r="F9510" s="110"/>
      <c r="G9510" s="111" t="s">
        <v>760</v>
      </c>
      <c r="H9510" s="112" t="s">
        <v>2330</v>
      </c>
      <c r="I9510" s="19">
        <v>1.5</v>
      </c>
    </row>
    <row r="9511" spans="1:9" x14ac:dyDescent="0.25">
      <c r="A9511" s="20" t="s">
        <v>1217</v>
      </c>
      <c r="B9511" s="28" t="s">
        <v>824</v>
      </c>
      <c r="C9511" s="20" t="s">
        <v>2</v>
      </c>
      <c r="D9511" s="110" t="s">
        <v>2615</v>
      </c>
      <c r="E9511" s="110"/>
      <c r="F9511" s="110"/>
      <c r="G9511" s="111"/>
      <c r="H9511" s="112"/>
      <c r="I9511" s="19"/>
    </row>
    <row r="9512" spans="1:9" x14ac:dyDescent="0.25">
      <c r="A9512" s="20" t="s">
        <v>1217</v>
      </c>
      <c r="B9512" s="28" t="s">
        <v>824</v>
      </c>
      <c r="C9512" s="20" t="s">
        <v>2</v>
      </c>
      <c r="D9512" s="110" t="s">
        <v>1218</v>
      </c>
      <c r="E9512" s="110"/>
      <c r="F9512" s="110"/>
      <c r="G9512" s="111">
        <v>200729</v>
      </c>
      <c r="H9512" s="112" t="s">
        <v>2331</v>
      </c>
      <c r="I9512" s="19">
        <v>1</v>
      </c>
    </row>
    <row r="9513" spans="1:9" x14ac:dyDescent="0.25">
      <c r="A9513" s="20" t="s">
        <v>1217</v>
      </c>
      <c r="B9513" s="28" t="s">
        <v>824</v>
      </c>
      <c r="C9513" s="20" t="s">
        <v>2</v>
      </c>
      <c r="D9513" s="110" t="s">
        <v>2616</v>
      </c>
      <c r="E9513" s="110"/>
      <c r="F9513" s="110"/>
      <c r="G9513" s="111">
        <v>3100307</v>
      </c>
      <c r="H9513" s="112" t="s">
        <v>2331</v>
      </c>
      <c r="I9513" s="19">
        <v>1</v>
      </c>
    </row>
    <row r="9514" spans="1:9" x14ac:dyDescent="0.25">
      <c r="A9514" s="20" t="s">
        <v>1217</v>
      </c>
      <c r="B9514" s="28" t="s">
        <v>824</v>
      </c>
      <c r="C9514" s="20" t="s">
        <v>2</v>
      </c>
      <c r="D9514" s="110" t="s">
        <v>2617</v>
      </c>
      <c r="E9514" s="110"/>
      <c r="F9514" s="110"/>
      <c r="G9514" s="111"/>
      <c r="H9514" s="112"/>
      <c r="I9514" s="19"/>
    </row>
    <row r="9515" spans="1:9" x14ac:dyDescent="0.25">
      <c r="A9515" s="20" t="s">
        <v>1217</v>
      </c>
      <c r="B9515" s="28" t="s">
        <v>824</v>
      </c>
      <c r="C9515" s="20" t="s">
        <v>2</v>
      </c>
      <c r="D9515" s="110" t="s">
        <v>2486</v>
      </c>
      <c r="E9515" s="110"/>
      <c r="F9515" s="110"/>
      <c r="G9515" s="111"/>
      <c r="H9515" s="112"/>
      <c r="I9515" s="19"/>
    </row>
    <row r="9516" spans="1:9" x14ac:dyDescent="0.25">
      <c r="A9516" s="20" t="s">
        <v>1217</v>
      </c>
      <c r="B9516" s="28" t="s">
        <v>824</v>
      </c>
      <c r="C9516" s="20" t="s">
        <v>2</v>
      </c>
      <c r="D9516" s="110" t="s">
        <v>2604</v>
      </c>
      <c r="E9516" s="110"/>
      <c r="F9516" s="110"/>
      <c r="G9516" s="111">
        <v>202443</v>
      </c>
      <c r="H9516" s="112" t="s">
        <v>2331</v>
      </c>
      <c r="I9516" s="19">
        <v>1</v>
      </c>
    </row>
    <row r="9517" spans="1:9" x14ac:dyDescent="0.25">
      <c r="A9517" s="20" t="s">
        <v>1217</v>
      </c>
      <c r="B9517" s="28" t="s">
        <v>824</v>
      </c>
      <c r="C9517" s="20" t="s">
        <v>2</v>
      </c>
      <c r="D9517" s="110" t="s">
        <v>2605</v>
      </c>
      <c r="E9517" s="110"/>
      <c r="F9517" s="110"/>
      <c r="G9517" s="111">
        <v>202444</v>
      </c>
      <c r="H9517" s="112" t="s">
        <v>2331</v>
      </c>
      <c r="I9517" s="19">
        <v>1</v>
      </c>
    </row>
    <row r="9518" spans="1:9" x14ac:dyDescent="0.25">
      <c r="A9518" s="20" t="s">
        <v>1217</v>
      </c>
      <c r="B9518" s="28" t="s">
        <v>824</v>
      </c>
      <c r="C9518" s="20" t="s">
        <v>2</v>
      </c>
      <c r="D9518" s="110" t="s">
        <v>2620</v>
      </c>
      <c r="E9518" s="110"/>
      <c r="F9518" s="110"/>
      <c r="G9518" s="111"/>
      <c r="H9518" s="112" t="s">
        <v>2331</v>
      </c>
      <c r="I9518" s="19">
        <v>1</v>
      </c>
    </row>
    <row r="9519" spans="1:9" x14ac:dyDescent="0.25">
      <c r="A9519" s="20" t="s">
        <v>1217</v>
      </c>
      <c r="B9519" s="28" t="s">
        <v>824</v>
      </c>
      <c r="C9519" s="20" t="s">
        <v>2</v>
      </c>
      <c r="D9519" s="110" t="s">
        <v>2621</v>
      </c>
      <c r="E9519" s="110"/>
      <c r="F9519" s="110"/>
      <c r="G9519" s="111" t="s">
        <v>760</v>
      </c>
      <c r="H9519" s="112" t="s">
        <v>2330</v>
      </c>
      <c r="I9519" s="19">
        <v>2</v>
      </c>
    </row>
    <row r="9520" spans="1:9" x14ac:dyDescent="0.25">
      <c r="A9520" s="20" t="s">
        <v>1217</v>
      </c>
      <c r="B9520" s="28" t="s">
        <v>824</v>
      </c>
      <c r="C9520" s="20" t="s">
        <v>2</v>
      </c>
      <c r="D9520" s="110" t="s">
        <v>2619</v>
      </c>
      <c r="E9520" s="110"/>
      <c r="F9520" s="110"/>
      <c r="G9520" s="111">
        <v>200597</v>
      </c>
      <c r="H9520" s="112" t="s">
        <v>2331</v>
      </c>
      <c r="I9520" s="19">
        <v>1</v>
      </c>
    </row>
    <row r="9521" spans="1:9" x14ac:dyDescent="0.25">
      <c r="A9521" s="20" t="s">
        <v>1217</v>
      </c>
      <c r="B9521" s="28" t="s">
        <v>824</v>
      </c>
      <c r="C9521" s="20" t="s">
        <v>2</v>
      </c>
      <c r="D9521" s="110" t="s">
        <v>2622</v>
      </c>
      <c r="E9521" s="110"/>
      <c r="F9521" s="110"/>
      <c r="G9521" s="111">
        <v>200768</v>
      </c>
      <c r="H9521" s="112" t="s">
        <v>2331</v>
      </c>
      <c r="I9521" s="19">
        <v>1</v>
      </c>
    </row>
    <row r="9522" spans="1:9" x14ac:dyDescent="0.25">
      <c r="A9522" s="20" t="s">
        <v>1217</v>
      </c>
      <c r="B9522" s="28" t="s">
        <v>824</v>
      </c>
      <c r="C9522" s="20" t="s">
        <v>2</v>
      </c>
      <c r="D9522" s="110" t="s">
        <v>2623</v>
      </c>
      <c r="E9522" s="110"/>
      <c r="F9522" s="110"/>
      <c r="G9522" s="111">
        <v>200806</v>
      </c>
      <c r="H9522" s="112" t="s">
        <v>2331</v>
      </c>
      <c r="I9522" s="19">
        <v>1</v>
      </c>
    </row>
    <row r="9523" spans="1:9" x14ac:dyDescent="0.25">
      <c r="A9523" s="20" t="s">
        <v>1217</v>
      </c>
      <c r="B9523" s="28" t="s">
        <v>824</v>
      </c>
      <c r="C9523" s="20" t="s">
        <v>2</v>
      </c>
      <c r="D9523" s="110" t="s">
        <v>2624</v>
      </c>
      <c r="E9523" s="110"/>
      <c r="F9523" s="110"/>
      <c r="G9523" s="111">
        <v>201460</v>
      </c>
      <c r="H9523" s="112" t="s">
        <v>2331</v>
      </c>
      <c r="I9523" s="19">
        <v>1</v>
      </c>
    </row>
    <row r="9524" spans="1:9" x14ac:dyDescent="0.25">
      <c r="A9524" s="20" t="s">
        <v>1217</v>
      </c>
      <c r="B9524" s="28" t="s">
        <v>824</v>
      </c>
      <c r="C9524" s="20" t="s">
        <v>2</v>
      </c>
      <c r="D9524" s="110" t="s">
        <v>2625</v>
      </c>
      <c r="E9524" s="110"/>
      <c r="F9524" s="110"/>
      <c r="G9524" s="111">
        <v>200767</v>
      </c>
      <c r="H9524" s="112" t="s">
        <v>2331</v>
      </c>
      <c r="I9524" s="19">
        <v>1</v>
      </c>
    </row>
    <row r="9525" spans="1:9" x14ac:dyDescent="0.25">
      <c r="A9525" s="20" t="s">
        <v>1217</v>
      </c>
      <c r="B9525" s="28" t="s">
        <v>824</v>
      </c>
      <c r="C9525" s="20" t="s">
        <v>2</v>
      </c>
      <c r="D9525" s="110" t="s">
        <v>2626</v>
      </c>
      <c r="E9525" s="110"/>
      <c r="F9525" s="110"/>
      <c r="G9525" s="111"/>
      <c r="H9525" s="112"/>
      <c r="I9525" s="19" t="s">
        <v>2632</v>
      </c>
    </row>
    <row r="9526" spans="1:9" x14ac:dyDescent="0.25">
      <c r="A9526" s="20" t="s">
        <v>1217</v>
      </c>
      <c r="B9526" s="28" t="s">
        <v>824</v>
      </c>
      <c r="C9526" s="20" t="s">
        <v>2</v>
      </c>
      <c r="D9526" s="110" t="s">
        <v>2627</v>
      </c>
      <c r="E9526" s="110"/>
      <c r="F9526" s="110"/>
      <c r="G9526" s="111"/>
      <c r="H9526" s="112"/>
      <c r="I9526" s="19" t="s">
        <v>2632</v>
      </c>
    </row>
    <row r="9527" spans="1:9" x14ac:dyDescent="0.25">
      <c r="A9527" s="20" t="s">
        <v>1217</v>
      </c>
      <c r="B9527" s="28" t="s">
        <v>824</v>
      </c>
      <c r="C9527" s="20" t="s">
        <v>2</v>
      </c>
      <c r="D9527" s="110" t="s">
        <v>2628</v>
      </c>
      <c r="E9527" s="110"/>
      <c r="F9527" s="110"/>
      <c r="G9527" s="111"/>
      <c r="H9527" s="112"/>
      <c r="I9527" s="19" t="s">
        <v>2632</v>
      </c>
    </row>
    <row r="9528" spans="1:9" x14ac:dyDescent="0.25">
      <c r="A9528" s="20" t="s">
        <v>1217</v>
      </c>
      <c r="B9528" s="28" t="s">
        <v>824</v>
      </c>
      <c r="C9528" s="20" t="s">
        <v>2</v>
      </c>
      <c r="D9528" s="110" t="s">
        <v>2629</v>
      </c>
      <c r="E9528" s="110"/>
      <c r="F9528" s="110"/>
      <c r="G9528" s="111"/>
      <c r="H9528" s="112"/>
      <c r="I9528" s="19" t="s">
        <v>2632</v>
      </c>
    </row>
    <row r="9529" spans="1:9" x14ac:dyDescent="0.25">
      <c r="A9529" s="20" t="s">
        <v>1217</v>
      </c>
      <c r="B9529" s="28" t="s">
        <v>824</v>
      </c>
      <c r="C9529" s="20" t="s">
        <v>2</v>
      </c>
      <c r="D9529" s="110" t="s">
        <v>2630</v>
      </c>
      <c r="E9529" s="110"/>
      <c r="F9529" s="110"/>
      <c r="G9529" s="111"/>
      <c r="H9529" s="112"/>
      <c r="I9529" s="19" t="s">
        <v>2632</v>
      </c>
    </row>
    <row r="9530" spans="1:9" x14ac:dyDescent="0.25">
      <c r="A9530" s="20" t="s">
        <v>1217</v>
      </c>
      <c r="B9530" s="28" t="s">
        <v>824</v>
      </c>
      <c r="C9530" s="20" t="s">
        <v>2</v>
      </c>
      <c r="D9530" s="110" t="s">
        <v>2631</v>
      </c>
      <c r="E9530" s="110"/>
      <c r="F9530" s="110"/>
      <c r="G9530" s="111"/>
      <c r="H9530" s="112"/>
      <c r="I9530" s="19" t="s">
        <v>2632</v>
      </c>
    </row>
    <row r="9531" spans="1:9" x14ac:dyDescent="0.25">
      <c r="A9531" s="20" t="s">
        <v>1217</v>
      </c>
      <c r="B9531" s="28" t="s">
        <v>824</v>
      </c>
      <c r="C9531" s="20" t="s">
        <v>52</v>
      </c>
      <c r="D9531" s="110" t="s">
        <v>2332</v>
      </c>
      <c r="E9531" s="110"/>
      <c r="F9531" s="110"/>
      <c r="G9531" s="111"/>
      <c r="H9531" s="112"/>
      <c r="I9531" s="19"/>
    </row>
    <row r="9532" spans="1:9" x14ac:dyDescent="0.25">
      <c r="A9532" s="20" t="s">
        <v>1217</v>
      </c>
      <c r="B9532" s="28" t="s">
        <v>824</v>
      </c>
      <c r="C9532" s="20" t="s">
        <v>52</v>
      </c>
      <c r="D9532" s="110" t="s">
        <v>2464</v>
      </c>
      <c r="E9532" s="110"/>
      <c r="F9532" s="110"/>
      <c r="G9532" s="111" t="s">
        <v>1865</v>
      </c>
      <c r="H9532" s="112" t="s">
        <v>2330</v>
      </c>
      <c r="I9532" s="19">
        <v>420</v>
      </c>
    </row>
    <row r="9533" spans="1:9" x14ac:dyDescent="0.25">
      <c r="A9533" s="20" t="s">
        <v>1217</v>
      </c>
      <c r="B9533" s="28" t="s">
        <v>824</v>
      </c>
      <c r="C9533" s="20" t="s">
        <v>52</v>
      </c>
      <c r="D9533" s="110" t="s">
        <v>2465</v>
      </c>
      <c r="E9533" s="110"/>
      <c r="F9533" s="110"/>
      <c r="G9533" s="111"/>
      <c r="H9533" s="112"/>
      <c r="I9533" s="19"/>
    </row>
    <row r="9534" spans="1:9" x14ac:dyDescent="0.25">
      <c r="A9534" s="20" t="s">
        <v>1217</v>
      </c>
      <c r="B9534" s="28" t="s">
        <v>824</v>
      </c>
      <c r="C9534" s="20" t="s">
        <v>52</v>
      </c>
      <c r="D9534" s="110" t="s">
        <v>2467</v>
      </c>
      <c r="E9534" s="110"/>
      <c r="F9534" s="110"/>
      <c r="G9534" s="111" t="s">
        <v>2399</v>
      </c>
      <c r="H9534" s="112"/>
      <c r="I9534" s="19"/>
    </row>
    <row r="9535" spans="1:9" x14ac:dyDescent="0.25">
      <c r="A9535" s="20" t="s">
        <v>1217</v>
      </c>
      <c r="B9535" s="28" t="s">
        <v>824</v>
      </c>
      <c r="C9535" s="20" t="s">
        <v>52</v>
      </c>
      <c r="D9535" s="110" t="s">
        <v>2468</v>
      </c>
      <c r="E9535" s="110"/>
      <c r="F9535" s="110"/>
      <c r="G9535" s="111"/>
      <c r="H9535" s="112"/>
      <c r="I9535" s="19"/>
    </row>
    <row r="9536" spans="1:9" x14ac:dyDescent="0.25">
      <c r="A9536" s="20" t="s">
        <v>1217</v>
      </c>
      <c r="B9536" s="28" t="s">
        <v>824</v>
      </c>
      <c r="C9536" s="20" t="s">
        <v>52</v>
      </c>
      <c r="D9536" s="110" t="s">
        <v>2469</v>
      </c>
      <c r="E9536" s="110"/>
      <c r="F9536" s="110"/>
      <c r="G9536" s="111"/>
      <c r="H9536" s="112"/>
      <c r="I9536" s="19"/>
    </row>
    <row r="9537" spans="1:9" x14ac:dyDescent="0.25">
      <c r="A9537" s="20" t="s">
        <v>1217</v>
      </c>
      <c r="B9537" s="28" t="s">
        <v>824</v>
      </c>
      <c r="C9537" s="20" t="s">
        <v>52</v>
      </c>
      <c r="D9537" s="110" t="s">
        <v>2470</v>
      </c>
      <c r="E9537" s="110"/>
      <c r="F9537" s="110"/>
      <c r="G9537" s="111"/>
      <c r="H9537" s="112"/>
      <c r="I9537" s="19"/>
    </row>
    <row r="9538" spans="1:9" x14ac:dyDescent="0.25">
      <c r="A9538" s="20" t="s">
        <v>1217</v>
      </c>
      <c r="B9538" s="28" t="s">
        <v>824</v>
      </c>
      <c r="C9538" s="20" t="s">
        <v>52</v>
      </c>
      <c r="D9538" s="110" t="s">
        <v>2471</v>
      </c>
      <c r="E9538" s="110"/>
      <c r="F9538" s="110"/>
      <c r="G9538" s="111"/>
      <c r="H9538" s="112"/>
      <c r="I9538" s="19"/>
    </row>
    <row r="9539" spans="1:9" x14ac:dyDescent="0.25">
      <c r="A9539" s="20" t="s">
        <v>1217</v>
      </c>
      <c r="B9539" s="28" t="s">
        <v>824</v>
      </c>
      <c r="C9539" s="20" t="s">
        <v>52</v>
      </c>
      <c r="D9539" s="110" t="s">
        <v>2472</v>
      </c>
      <c r="E9539" s="110"/>
      <c r="F9539" s="110"/>
      <c r="G9539" s="111"/>
      <c r="H9539" s="112"/>
      <c r="I9539" s="19"/>
    </row>
    <row r="9540" spans="1:9" x14ac:dyDescent="0.25">
      <c r="A9540" s="20" t="s">
        <v>1217</v>
      </c>
      <c r="B9540" s="28" t="s">
        <v>824</v>
      </c>
      <c r="C9540" s="20" t="s">
        <v>52</v>
      </c>
      <c r="D9540" s="110" t="s">
        <v>2473</v>
      </c>
      <c r="E9540" s="110"/>
      <c r="F9540" s="110"/>
      <c r="G9540" s="111"/>
      <c r="H9540" s="112"/>
      <c r="I9540" s="19" t="s">
        <v>2552</v>
      </c>
    </row>
    <row r="9541" spans="1:9" x14ac:dyDescent="0.25">
      <c r="A9541" s="20" t="s">
        <v>1217</v>
      </c>
      <c r="B9541" s="28" t="s">
        <v>824</v>
      </c>
      <c r="C9541" s="20" t="s">
        <v>52</v>
      </c>
      <c r="D9541" s="110" t="s">
        <v>2474</v>
      </c>
      <c r="E9541" s="110"/>
      <c r="F9541" s="110"/>
      <c r="G9541" s="111"/>
      <c r="H9541" s="112"/>
      <c r="I9541" s="19"/>
    </row>
    <row r="9542" spans="1:9" x14ac:dyDescent="0.25">
      <c r="A9542" s="20" t="s">
        <v>1217</v>
      </c>
      <c r="B9542" s="28" t="s">
        <v>824</v>
      </c>
      <c r="C9542" s="20" t="s">
        <v>52</v>
      </c>
      <c r="D9542" s="110" t="s">
        <v>2604</v>
      </c>
      <c r="E9542" s="110"/>
      <c r="F9542" s="110"/>
      <c r="G9542" s="111">
        <v>202443</v>
      </c>
      <c r="H9542" s="112" t="s">
        <v>2331</v>
      </c>
      <c r="I9542" s="19">
        <v>1</v>
      </c>
    </row>
    <row r="9543" spans="1:9" x14ac:dyDescent="0.25">
      <c r="A9543" s="20" t="s">
        <v>1217</v>
      </c>
      <c r="B9543" s="28" t="s">
        <v>824</v>
      </c>
      <c r="C9543" s="20" t="s">
        <v>52</v>
      </c>
      <c r="D9543" s="110" t="s">
        <v>2605</v>
      </c>
      <c r="E9543" s="110"/>
      <c r="F9543" s="110"/>
      <c r="G9543" s="111">
        <v>202444</v>
      </c>
      <c r="H9543" s="112" t="s">
        <v>2331</v>
      </c>
      <c r="I9543" s="19">
        <v>1</v>
      </c>
    </row>
    <row r="9544" spans="1:9" x14ac:dyDescent="0.25">
      <c r="A9544" s="20" t="s">
        <v>1217</v>
      </c>
      <c r="B9544" s="28" t="s">
        <v>824</v>
      </c>
      <c r="C9544" s="20" t="s">
        <v>52</v>
      </c>
      <c r="D9544" s="110" t="s">
        <v>2480</v>
      </c>
      <c r="E9544" s="110"/>
      <c r="F9544" s="110"/>
      <c r="G9544" s="111"/>
      <c r="H9544" s="112"/>
      <c r="I9544" s="19"/>
    </row>
    <row r="9545" spans="1:9" x14ac:dyDescent="0.25">
      <c r="A9545" s="20" t="s">
        <v>1217</v>
      </c>
      <c r="B9545" s="28" t="s">
        <v>824</v>
      </c>
      <c r="C9545" s="20" t="s">
        <v>52</v>
      </c>
      <c r="D9545" s="110" t="s">
        <v>2481</v>
      </c>
      <c r="E9545" s="110"/>
      <c r="F9545" s="110"/>
      <c r="G9545" s="111"/>
      <c r="H9545" s="112"/>
      <c r="I9545" s="19"/>
    </row>
    <row r="9546" spans="1:9" x14ac:dyDescent="0.25">
      <c r="A9546" s="20" t="s">
        <v>1217</v>
      </c>
      <c r="B9546" s="28" t="s">
        <v>824</v>
      </c>
      <c r="C9546" s="20" t="s">
        <v>52</v>
      </c>
      <c r="D9546" s="110" t="s">
        <v>2483</v>
      </c>
      <c r="E9546" s="110"/>
      <c r="F9546" s="110"/>
      <c r="G9546" s="111"/>
      <c r="H9546" s="112"/>
      <c r="I9546" s="19"/>
    </row>
    <row r="9547" spans="1:9" x14ac:dyDescent="0.25">
      <c r="A9547" s="20" t="s">
        <v>1217</v>
      </c>
      <c r="B9547" s="28" t="s">
        <v>824</v>
      </c>
      <c r="C9547" s="20" t="s">
        <v>52</v>
      </c>
      <c r="D9547" s="110" t="s">
        <v>2484</v>
      </c>
      <c r="E9547" s="110"/>
      <c r="F9547" s="110"/>
      <c r="G9547" s="111" t="s">
        <v>2456</v>
      </c>
      <c r="H9547" s="112"/>
      <c r="I9547" s="19" t="s">
        <v>2554</v>
      </c>
    </row>
    <row r="9548" spans="1:9" x14ac:dyDescent="0.25">
      <c r="A9548" s="20" t="s">
        <v>1217</v>
      </c>
      <c r="B9548" s="28" t="s">
        <v>824</v>
      </c>
      <c r="C9548" s="20" t="s">
        <v>52</v>
      </c>
      <c r="D9548" s="110" t="s">
        <v>2485</v>
      </c>
      <c r="E9548" s="110"/>
      <c r="F9548" s="110"/>
      <c r="G9548" s="111"/>
      <c r="H9548" s="112"/>
      <c r="I9548" s="19"/>
    </row>
    <row r="9549" spans="1:9" x14ac:dyDescent="0.25">
      <c r="A9549" s="20" t="s">
        <v>1217</v>
      </c>
      <c r="B9549" s="28" t="s">
        <v>824</v>
      </c>
      <c r="C9549" s="20" t="s">
        <v>52</v>
      </c>
      <c r="D9549" s="110" t="s">
        <v>2486</v>
      </c>
      <c r="E9549" s="110"/>
      <c r="F9549" s="110"/>
      <c r="G9549" s="111"/>
      <c r="H9549" s="112"/>
      <c r="I9549" s="19"/>
    </row>
    <row r="9550" spans="1:9" x14ac:dyDescent="0.25">
      <c r="A9550" s="20" t="s">
        <v>1217</v>
      </c>
      <c r="B9550" s="28" t="s">
        <v>824</v>
      </c>
      <c r="C9550" s="20" t="s">
        <v>52</v>
      </c>
      <c r="D9550" s="110" t="s">
        <v>2487</v>
      </c>
      <c r="E9550" s="110"/>
      <c r="F9550" s="110"/>
      <c r="G9550" s="111"/>
      <c r="H9550" s="112"/>
      <c r="I9550" s="19"/>
    </row>
    <row r="9551" spans="1:9" x14ac:dyDescent="0.25">
      <c r="A9551" s="20" t="s">
        <v>1217</v>
      </c>
      <c r="B9551" s="28" t="s">
        <v>824</v>
      </c>
      <c r="C9551" s="20" t="s">
        <v>52</v>
      </c>
      <c r="D9551" s="110" t="s">
        <v>2488</v>
      </c>
      <c r="E9551" s="110"/>
      <c r="F9551" s="110"/>
      <c r="G9551" s="111" t="s">
        <v>1876</v>
      </c>
      <c r="H9551" s="112"/>
      <c r="I9551" s="19"/>
    </row>
    <row r="9552" spans="1:9" x14ac:dyDescent="0.25">
      <c r="A9552" s="20" t="s">
        <v>1217</v>
      </c>
      <c r="B9552" s="28" t="s">
        <v>824</v>
      </c>
      <c r="C9552" s="20" t="s">
        <v>52</v>
      </c>
      <c r="D9552" s="110" t="s">
        <v>2489</v>
      </c>
      <c r="E9552" s="110"/>
      <c r="F9552" s="110"/>
      <c r="G9552" s="111"/>
      <c r="H9552" s="112"/>
      <c r="I9552" s="19"/>
    </row>
    <row r="9553" spans="1:9" x14ac:dyDescent="0.25">
      <c r="A9553" s="20" t="s">
        <v>1217</v>
      </c>
      <c r="B9553" s="28" t="s">
        <v>824</v>
      </c>
      <c r="C9553" s="20" t="s">
        <v>52</v>
      </c>
      <c r="D9553" s="110" t="s">
        <v>2490</v>
      </c>
      <c r="E9553" s="110"/>
      <c r="F9553" s="110"/>
      <c r="G9553" s="111"/>
      <c r="H9553" s="112"/>
      <c r="I9553" s="19"/>
    </row>
    <row r="9554" spans="1:9" x14ac:dyDescent="0.25">
      <c r="A9554" s="20" t="s">
        <v>1217</v>
      </c>
      <c r="B9554" s="28" t="s">
        <v>824</v>
      </c>
      <c r="C9554" s="20" t="s">
        <v>52</v>
      </c>
      <c r="D9554" s="110" t="s">
        <v>2491</v>
      </c>
      <c r="E9554" s="110"/>
      <c r="F9554" s="110"/>
      <c r="G9554" s="111"/>
      <c r="H9554" s="112"/>
      <c r="I9554" s="19"/>
    </row>
    <row r="9555" spans="1:9" x14ac:dyDescent="0.25">
      <c r="A9555" s="20" t="s">
        <v>1217</v>
      </c>
      <c r="B9555" s="28" t="s">
        <v>824</v>
      </c>
      <c r="C9555" s="20" t="s">
        <v>52</v>
      </c>
      <c r="D9555" s="110" t="s">
        <v>2492</v>
      </c>
      <c r="E9555" s="110"/>
      <c r="F9555" s="110"/>
      <c r="G9555" s="111"/>
      <c r="H9555" s="112"/>
      <c r="I9555" s="19"/>
    </row>
    <row r="9556" spans="1:9" x14ac:dyDescent="0.25">
      <c r="A9556" s="20" t="s">
        <v>1217</v>
      </c>
      <c r="B9556" s="28" t="s">
        <v>824</v>
      </c>
      <c r="C9556" s="20" t="s">
        <v>52</v>
      </c>
      <c r="D9556" s="110" t="s">
        <v>2493</v>
      </c>
      <c r="E9556" s="110"/>
      <c r="F9556" s="110"/>
      <c r="G9556" s="111"/>
      <c r="H9556" s="112"/>
      <c r="I9556" s="19"/>
    </row>
    <row r="9557" spans="1:9" x14ac:dyDescent="0.25">
      <c r="A9557" s="20" t="s">
        <v>1217</v>
      </c>
      <c r="B9557" s="28" t="s">
        <v>824</v>
      </c>
      <c r="C9557" s="20" t="s">
        <v>52</v>
      </c>
      <c r="D9557" s="110" t="s">
        <v>2494</v>
      </c>
      <c r="E9557" s="110"/>
      <c r="F9557" s="110"/>
      <c r="G9557" s="111"/>
      <c r="H9557" s="112"/>
      <c r="I9557" s="19"/>
    </row>
    <row r="9558" spans="1:9" x14ac:dyDescent="0.25">
      <c r="A9558" s="20" t="s">
        <v>1217</v>
      </c>
      <c r="B9558" s="28" t="s">
        <v>824</v>
      </c>
      <c r="C9558" s="20" t="s">
        <v>52</v>
      </c>
      <c r="D9558" s="110" t="s">
        <v>2495</v>
      </c>
      <c r="E9558" s="110"/>
      <c r="F9558" s="110"/>
      <c r="G9558" s="111"/>
      <c r="H9558" s="112"/>
      <c r="I9558" s="19"/>
    </row>
    <row r="9559" spans="1:9" x14ac:dyDescent="0.25">
      <c r="A9559" s="20" t="s">
        <v>1217</v>
      </c>
      <c r="B9559" s="28" t="s">
        <v>824</v>
      </c>
      <c r="C9559" s="20" t="s">
        <v>52</v>
      </c>
      <c r="D9559" s="110" t="s">
        <v>2496</v>
      </c>
      <c r="E9559" s="110"/>
      <c r="F9559" s="110"/>
      <c r="G9559" s="111"/>
      <c r="H9559" s="112"/>
      <c r="I9559" s="19"/>
    </row>
    <row r="9560" spans="1:9" x14ac:dyDescent="0.25">
      <c r="A9560" s="20" t="s">
        <v>1217</v>
      </c>
      <c r="B9560" s="28" t="s">
        <v>824</v>
      </c>
      <c r="C9560" s="20" t="s">
        <v>52</v>
      </c>
      <c r="D9560" s="110" t="s">
        <v>2497</v>
      </c>
      <c r="E9560" s="110"/>
      <c r="F9560" s="110"/>
      <c r="G9560" s="111"/>
      <c r="H9560" s="112"/>
      <c r="I9560" s="19"/>
    </row>
    <row r="9561" spans="1:9" x14ac:dyDescent="0.25">
      <c r="A9561" s="20" t="s">
        <v>1217</v>
      </c>
      <c r="B9561" s="28" t="s">
        <v>824</v>
      </c>
      <c r="C9561" s="20" t="s">
        <v>52</v>
      </c>
      <c r="D9561" s="110" t="s">
        <v>2498</v>
      </c>
      <c r="E9561" s="110"/>
      <c r="F9561" s="110"/>
      <c r="G9561" s="111" t="s">
        <v>760</v>
      </c>
      <c r="H9561" s="112"/>
      <c r="I9561" s="19"/>
    </row>
    <row r="9562" spans="1:9" x14ac:dyDescent="0.25">
      <c r="A9562" s="20" t="s">
        <v>1217</v>
      </c>
      <c r="B9562" s="28" t="s">
        <v>824</v>
      </c>
      <c r="C9562" s="20" t="s">
        <v>52</v>
      </c>
      <c r="D9562" s="110" t="s">
        <v>2499</v>
      </c>
      <c r="E9562" s="110"/>
      <c r="F9562" s="110"/>
      <c r="G9562" s="111"/>
      <c r="H9562" s="112"/>
      <c r="I9562" s="19"/>
    </row>
    <row r="9563" spans="1:9" x14ac:dyDescent="0.25">
      <c r="A9563" s="20" t="s">
        <v>1217</v>
      </c>
      <c r="B9563" s="28" t="s">
        <v>824</v>
      </c>
      <c r="C9563" s="20" t="s">
        <v>52</v>
      </c>
      <c r="D9563" s="110" t="s">
        <v>2500</v>
      </c>
      <c r="E9563" s="110"/>
      <c r="F9563" s="110"/>
      <c r="G9563" s="111"/>
      <c r="H9563" s="112"/>
      <c r="I9563" s="19"/>
    </row>
    <row r="9564" spans="1:9" x14ac:dyDescent="0.25">
      <c r="A9564" s="20" t="s">
        <v>1217</v>
      </c>
      <c r="B9564" s="28" t="s">
        <v>824</v>
      </c>
      <c r="C9564" s="20" t="s">
        <v>52</v>
      </c>
      <c r="D9564" s="110" t="s">
        <v>2501</v>
      </c>
      <c r="E9564" s="110"/>
      <c r="F9564" s="110"/>
      <c r="G9564" s="111"/>
      <c r="H9564" s="112"/>
      <c r="I9564" s="19"/>
    </row>
    <row r="9565" spans="1:9" x14ac:dyDescent="0.25">
      <c r="A9565" s="20" t="s">
        <v>1217</v>
      </c>
      <c r="B9565" s="28" t="s">
        <v>824</v>
      </c>
      <c r="C9565" s="20" t="s">
        <v>52</v>
      </c>
      <c r="D9565" s="110" t="s">
        <v>2502</v>
      </c>
      <c r="E9565" s="110"/>
      <c r="F9565" s="110"/>
      <c r="G9565" s="111"/>
      <c r="H9565" s="112"/>
      <c r="I9565" s="19"/>
    </row>
    <row r="9566" spans="1:9" x14ac:dyDescent="0.25">
      <c r="A9566" s="20" t="s">
        <v>1217</v>
      </c>
      <c r="B9566" s="28" t="s">
        <v>824</v>
      </c>
      <c r="C9566" s="20" t="s">
        <v>52</v>
      </c>
      <c r="D9566" s="110" t="s">
        <v>2503</v>
      </c>
      <c r="E9566" s="110"/>
      <c r="F9566" s="110"/>
      <c r="G9566" s="111"/>
      <c r="H9566" s="112"/>
      <c r="I9566" s="19"/>
    </row>
    <row r="9567" spans="1:9" x14ac:dyDescent="0.25">
      <c r="A9567" s="20" t="s">
        <v>1217</v>
      </c>
      <c r="B9567" s="28" t="s">
        <v>824</v>
      </c>
      <c r="C9567" s="20" t="s">
        <v>52</v>
      </c>
      <c r="D9567" s="110" t="s">
        <v>2504</v>
      </c>
      <c r="E9567" s="110"/>
      <c r="F9567" s="110"/>
      <c r="G9567" s="111"/>
      <c r="H9567" s="112"/>
      <c r="I9567" s="19" t="s">
        <v>2602</v>
      </c>
    </row>
    <row r="9568" spans="1:9" x14ac:dyDescent="0.25">
      <c r="A9568" s="20" t="s">
        <v>1217</v>
      </c>
      <c r="B9568" s="28" t="s">
        <v>824</v>
      </c>
      <c r="C9568" s="20" t="s">
        <v>52</v>
      </c>
      <c r="D9568" s="110" t="s">
        <v>2505</v>
      </c>
      <c r="E9568" s="110"/>
      <c r="F9568" s="110"/>
      <c r="G9568" s="111"/>
      <c r="H9568" s="112"/>
      <c r="I9568" s="19"/>
    </row>
    <row r="9569" spans="1:9" x14ac:dyDescent="0.25">
      <c r="A9569" s="20" t="s">
        <v>1217</v>
      </c>
      <c r="B9569" s="28" t="s">
        <v>824</v>
      </c>
      <c r="C9569" s="20" t="s">
        <v>52</v>
      </c>
      <c r="D9569" s="110" t="s">
        <v>2506</v>
      </c>
      <c r="E9569" s="110"/>
      <c r="F9569" s="110"/>
      <c r="G9569" s="111"/>
      <c r="H9569" s="112"/>
      <c r="I9569" s="19"/>
    </row>
    <row r="9570" spans="1:9" x14ac:dyDescent="0.25">
      <c r="A9570" s="20" t="s">
        <v>1217</v>
      </c>
      <c r="B9570" s="28" t="s">
        <v>824</v>
      </c>
      <c r="C9570" s="20" t="s">
        <v>52</v>
      </c>
      <c r="D9570" s="110" t="s">
        <v>2507</v>
      </c>
      <c r="E9570" s="110"/>
      <c r="F9570" s="110"/>
      <c r="G9570" s="111"/>
      <c r="H9570" s="112"/>
      <c r="I9570" s="19"/>
    </row>
    <row r="9571" spans="1:9" x14ac:dyDescent="0.25">
      <c r="A9571" s="20" t="s">
        <v>1217</v>
      </c>
      <c r="B9571" s="28" t="s">
        <v>824</v>
      </c>
      <c r="C9571" s="20" t="s">
        <v>52</v>
      </c>
      <c r="D9571" s="110" t="s">
        <v>2508</v>
      </c>
      <c r="E9571" s="110"/>
      <c r="F9571" s="110"/>
      <c r="G9571" s="111"/>
      <c r="H9571" s="112"/>
      <c r="I9571" s="19"/>
    </row>
    <row r="9572" spans="1:9" x14ac:dyDescent="0.25">
      <c r="A9572" s="20" t="s">
        <v>1217</v>
      </c>
      <c r="B9572" s="28" t="s">
        <v>824</v>
      </c>
      <c r="C9572" s="20" t="s">
        <v>52</v>
      </c>
      <c r="D9572" s="110" t="s">
        <v>2509</v>
      </c>
      <c r="E9572" s="110"/>
      <c r="F9572" s="110"/>
      <c r="G9572" s="111"/>
      <c r="H9572" s="112"/>
      <c r="I9572" s="19" t="s">
        <v>2556</v>
      </c>
    </row>
    <row r="9573" spans="1:9" x14ac:dyDescent="0.25">
      <c r="A9573" s="20" t="s">
        <v>1217</v>
      </c>
      <c r="B9573" s="28" t="s">
        <v>824</v>
      </c>
      <c r="C9573" s="20" t="s">
        <v>52</v>
      </c>
      <c r="D9573" s="110" t="s">
        <v>2510</v>
      </c>
      <c r="E9573" s="110"/>
      <c r="F9573" s="110"/>
      <c r="G9573" s="111"/>
      <c r="H9573" s="112"/>
      <c r="I9573" s="19"/>
    </row>
    <row r="9574" spans="1:9" x14ac:dyDescent="0.25">
      <c r="A9574" s="20" t="s">
        <v>1217</v>
      </c>
      <c r="B9574" s="28" t="s">
        <v>824</v>
      </c>
      <c r="C9574" s="20" t="s">
        <v>52</v>
      </c>
      <c r="D9574" s="110" t="s">
        <v>2595</v>
      </c>
      <c r="E9574" s="110"/>
      <c r="F9574" s="110"/>
      <c r="G9574" s="111" t="s">
        <v>1876</v>
      </c>
      <c r="H9574" s="112"/>
      <c r="I9574" s="19"/>
    </row>
    <row r="9575" spans="1:9" x14ac:dyDescent="0.25">
      <c r="A9575" s="20" t="s">
        <v>1217</v>
      </c>
      <c r="B9575" s="28" t="s">
        <v>824</v>
      </c>
      <c r="C9575" s="20" t="s">
        <v>52</v>
      </c>
      <c r="D9575" s="110" t="s">
        <v>2511</v>
      </c>
      <c r="E9575" s="110"/>
      <c r="F9575" s="110"/>
      <c r="G9575" s="111"/>
      <c r="H9575" s="112"/>
      <c r="I9575" s="19"/>
    </row>
    <row r="9576" spans="1:9" x14ac:dyDescent="0.25">
      <c r="A9576" s="20" t="s">
        <v>1217</v>
      </c>
      <c r="B9576" s="28" t="s">
        <v>824</v>
      </c>
      <c r="C9576" s="20" t="s">
        <v>52</v>
      </c>
      <c r="D9576" s="110" t="s">
        <v>2512</v>
      </c>
      <c r="E9576" s="110"/>
      <c r="F9576" s="110"/>
      <c r="G9576" s="111"/>
      <c r="H9576" s="112"/>
      <c r="I9576" s="19"/>
    </row>
    <row r="9577" spans="1:9" x14ac:dyDescent="0.25">
      <c r="A9577" s="20" t="s">
        <v>1217</v>
      </c>
      <c r="B9577" s="28" t="s">
        <v>824</v>
      </c>
      <c r="C9577" s="20" t="s">
        <v>52</v>
      </c>
      <c r="D9577" s="110" t="s">
        <v>2513</v>
      </c>
      <c r="E9577" s="110"/>
      <c r="F9577" s="110"/>
      <c r="G9577" s="111"/>
      <c r="H9577" s="112"/>
      <c r="I9577" s="19"/>
    </row>
    <row r="9578" spans="1:9" x14ac:dyDescent="0.25">
      <c r="A9578" s="20" t="s">
        <v>1217</v>
      </c>
      <c r="B9578" s="28" t="s">
        <v>824</v>
      </c>
      <c r="C9578" s="20" t="s">
        <v>52</v>
      </c>
      <c r="D9578" s="110" t="s">
        <v>2514</v>
      </c>
      <c r="E9578" s="110"/>
      <c r="F9578" s="110"/>
      <c r="G9578" s="111"/>
      <c r="H9578" s="112"/>
      <c r="I9578" s="19"/>
    </row>
    <row r="9579" spans="1:9" x14ac:dyDescent="0.25">
      <c r="A9579" s="20" t="s">
        <v>1217</v>
      </c>
      <c r="B9579" s="28" t="s">
        <v>824</v>
      </c>
      <c r="C9579" s="20" t="s">
        <v>52</v>
      </c>
      <c r="D9579" s="110" t="s">
        <v>2515</v>
      </c>
      <c r="E9579" s="110"/>
      <c r="F9579" s="110"/>
      <c r="G9579" s="111" t="s">
        <v>1876</v>
      </c>
      <c r="H9579" s="112"/>
      <c r="I9579" s="19" t="s">
        <v>2557</v>
      </c>
    </row>
    <row r="9580" spans="1:9" x14ac:dyDescent="0.25">
      <c r="A9580" s="20" t="s">
        <v>1217</v>
      </c>
      <c r="B9580" s="28" t="s">
        <v>824</v>
      </c>
      <c r="C9580" s="20" t="s">
        <v>52</v>
      </c>
      <c r="D9580" s="110" t="s">
        <v>2596</v>
      </c>
      <c r="E9580" s="110"/>
      <c r="F9580" s="110"/>
      <c r="G9580" s="111" t="s">
        <v>1876</v>
      </c>
      <c r="H9580" s="112"/>
      <c r="I9580" s="19" t="s">
        <v>2558</v>
      </c>
    </row>
    <row r="9581" spans="1:9" x14ac:dyDescent="0.25">
      <c r="A9581" s="20" t="s">
        <v>1217</v>
      </c>
      <c r="B9581" s="28" t="s">
        <v>824</v>
      </c>
      <c r="C9581" s="20" t="s">
        <v>52</v>
      </c>
      <c r="D9581" s="110" t="s">
        <v>2517</v>
      </c>
      <c r="E9581" s="110"/>
      <c r="F9581" s="110"/>
      <c r="G9581" s="111" t="s">
        <v>1876</v>
      </c>
      <c r="H9581" s="112"/>
      <c r="I9581" s="19" t="s">
        <v>2559</v>
      </c>
    </row>
    <row r="9582" spans="1:9" x14ac:dyDescent="0.25">
      <c r="A9582" s="20" t="s">
        <v>1217</v>
      </c>
      <c r="B9582" s="28" t="s">
        <v>824</v>
      </c>
      <c r="C9582" s="20" t="s">
        <v>52</v>
      </c>
      <c r="D9582" s="110" t="s">
        <v>2518</v>
      </c>
      <c r="E9582" s="110"/>
      <c r="F9582" s="110"/>
      <c r="G9582" s="111" t="s">
        <v>1876</v>
      </c>
      <c r="H9582" s="112"/>
      <c r="I9582" s="19" t="s">
        <v>2560</v>
      </c>
    </row>
    <row r="9583" spans="1:9" x14ac:dyDescent="0.25">
      <c r="A9583" s="20" t="s">
        <v>1217</v>
      </c>
      <c r="B9583" s="28" t="s">
        <v>824</v>
      </c>
      <c r="C9583" s="20" t="s">
        <v>52</v>
      </c>
      <c r="D9583" s="110" t="s">
        <v>2519</v>
      </c>
      <c r="E9583" s="110"/>
      <c r="F9583" s="110"/>
      <c r="G9583" s="111" t="s">
        <v>1876</v>
      </c>
      <c r="H9583" s="112"/>
      <c r="I9583" s="19" t="s">
        <v>2561</v>
      </c>
    </row>
    <row r="9584" spans="1:9" x14ac:dyDescent="0.25">
      <c r="A9584" s="20" t="s">
        <v>1217</v>
      </c>
      <c r="B9584" s="28" t="s">
        <v>824</v>
      </c>
      <c r="C9584" s="20" t="s">
        <v>52</v>
      </c>
      <c r="D9584" s="110" t="s">
        <v>2520</v>
      </c>
      <c r="E9584" s="110"/>
      <c r="F9584" s="110"/>
      <c r="G9584" s="111" t="s">
        <v>1876</v>
      </c>
      <c r="H9584" s="112"/>
      <c r="I9584" s="19" t="s">
        <v>2562</v>
      </c>
    </row>
    <row r="9585" spans="1:9" x14ac:dyDescent="0.25">
      <c r="A9585" s="20" t="s">
        <v>1217</v>
      </c>
      <c r="B9585" s="28" t="s">
        <v>824</v>
      </c>
      <c r="C9585" s="20" t="s">
        <v>52</v>
      </c>
      <c r="D9585" s="110" t="s">
        <v>2521</v>
      </c>
      <c r="E9585" s="110"/>
      <c r="F9585" s="110"/>
      <c r="G9585" s="111" t="s">
        <v>1876</v>
      </c>
      <c r="H9585" s="112"/>
      <c r="I9585" s="19" t="s">
        <v>2563</v>
      </c>
    </row>
    <row r="9586" spans="1:9" x14ac:dyDescent="0.25">
      <c r="A9586" s="20" t="s">
        <v>1217</v>
      </c>
      <c r="B9586" s="28" t="s">
        <v>824</v>
      </c>
      <c r="C9586" s="20" t="s">
        <v>52</v>
      </c>
      <c r="D9586" s="110" t="s">
        <v>2522</v>
      </c>
      <c r="E9586" s="110"/>
      <c r="F9586" s="110"/>
      <c r="G9586" s="111" t="s">
        <v>1876</v>
      </c>
      <c r="H9586" s="112"/>
      <c r="I9586" s="19" t="s">
        <v>2564</v>
      </c>
    </row>
    <row r="9587" spans="1:9" x14ac:dyDescent="0.25">
      <c r="A9587" s="20" t="s">
        <v>1217</v>
      </c>
      <c r="B9587" s="28" t="s">
        <v>824</v>
      </c>
      <c r="C9587" s="20" t="s">
        <v>52</v>
      </c>
      <c r="D9587" s="110" t="s">
        <v>2523</v>
      </c>
      <c r="E9587" s="110"/>
      <c r="F9587" s="110"/>
      <c r="G9587" s="111" t="s">
        <v>1876</v>
      </c>
      <c r="H9587" s="112"/>
      <c r="I9587" s="19" t="s">
        <v>2565</v>
      </c>
    </row>
    <row r="9588" spans="1:9" x14ac:dyDescent="0.25">
      <c r="A9588" s="20" t="s">
        <v>1217</v>
      </c>
      <c r="B9588" s="28" t="s">
        <v>824</v>
      </c>
      <c r="C9588" s="20" t="s">
        <v>52</v>
      </c>
      <c r="D9588" s="110" t="s">
        <v>2524</v>
      </c>
      <c r="E9588" s="110"/>
      <c r="F9588" s="110"/>
      <c r="G9588" s="111" t="s">
        <v>1876</v>
      </c>
      <c r="H9588" s="112"/>
      <c r="I9588" s="19" t="s">
        <v>2566</v>
      </c>
    </row>
    <row r="9589" spans="1:9" x14ac:dyDescent="0.25">
      <c r="A9589" s="20" t="s">
        <v>1217</v>
      </c>
      <c r="B9589" s="28" t="s">
        <v>824</v>
      </c>
      <c r="C9589" s="20" t="s">
        <v>52</v>
      </c>
      <c r="D9589" s="110" t="s">
        <v>2525</v>
      </c>
      <c r="E9589" s="110"/>
      <c r="F9589" s="110"/>
      <c r="G9589" s="111" t="s">
        <v>1876</v>
      </c>
      <c r="H9589" s="112"/>
      <c r="I9589" s="19" t="s">
        <v>2567</v>
      </c>
    </row>
    <row r="9590" spans="1:9" x14ac:dyDescent="0.25">
      <c r="A9590" s="20" t="s">
        <v>1217</v>
      </c>
      <c r="B9590" s="28" t="s">
        <v>824</v>
      </c>
      <c r="C9590" s="20" t="s">
        <v>52</v>
      </c>
      <c r="D9590" s="110" t="s">
        <v>2526</v>
      </c>
      <c r="E9590" s="110"/>
      <c r="F9590" s="110"/>
      <c r="G9590" s="111" t="s">
        <v>1876</v>
      </c>
      <c r="H9590" s="112"/>
      <c r="I9590" s="19" t="s">
        <v>2568</v>
      </c>
    </row>
    <row r="9591" spans="1:9" x14ac:dyDescent="0.25">
      <c r="A9591" s="20" t="s">
        <v>1217</v>
      </c>
      <c r="B9591" s="28" t="s">
        <v>824</v>
      </c>
      <c r="C9591" s="20" t="s">
        <v>52</v>
      </c>
      <c r="D9591" s="110" t="s">
        <v>2527</v>
      </c>
      <c r="E9591" s="110"/>
      <c r="F9591" s="110"/>
      <c r="G9591" s="111" t="s">
        <v>1876</v>
      </c>
      <c r="H9591" s="112"/>
      <c r="I9591" s="19" t="s">
        <v>2569</v>
      </c>
    </row>
    <row r="9592" spans="1:9" x14ac:dyDescent="0.25">
      <c r="A9592" s="20" t="s">
        <v>1217</v>
      </c>
      <c r="B9592" s="28" t="s">
        <v>824</v>
      </c>
      <c r="C9592" s="20" t="s">
        <v>52</v>
      </c>
      <c r="D9592" s="110" t="s">
        <v>2528</v>
      </c>
      <c r="E9592" s="110"/>
      <c r="F9592" s="110"/>
      <c r="G9592" s="111" t="s">
        <v>1876</v>
      </c>
      <c r="H9592" s="112"/>
      <c r="I9592" s="19" t="s">
        <v>2570</v>
      </c>
    </row>
    <row r="9593" spans="1:9" x14ac:dyDescent="0.25">
      <c r="A9593" s="20" t="s">
        <v>1217</v>
      </c>
      <c r="B9593" s="28" t="s">
        <v>824</v>
      </c>
      <c r="C9593" s="20" t="s">
        <v>52</v>
      </c>
      <c r="D9593" s="110" t="s">
        <v>2529</v>
      </c>
      <c r="E9593" s="110"/>
      <c r="F9593" s="110"/>
      <c r="G9593" s="111" t="s">
        <v>1876</v>
      </c>
      <c r="H9593" s="112"/>
      <c r="I9593" s="19" t="s">
        <v>2571</v>
      </c>
    </row>
    <row r="9594" spans="1:9" x14ac:dyDescent="0.25">
      <c r="A9594" s="20" t="s">
        <v>1217</v>
      </c>
      <c r="B9594" s="28" t="s">
        <v>824</v>
      </c>
      <c r="C9594" s="20" t="s">
        <v>52</v>
      </c>
      <c r="D9594" s="110" t="s">
        <v>2530</v>
      </c>
      <c r="E9594" s="110"/>
      <c r="F9594" s="110"/>
      <c r="G9594" s="111" t="s">
        <v>1876</v>
      </c>
      <c r="H9594" s="112"/>
      <c r="I9594" s="19" t="s">
        <v>2572</v>
      </c>
    </row>
    <row r="9595" spans="1:9" x14ac:dyDescent="0.25">
      <c r="A9595" s="20" t="s">
        <v>1217</v>
      </c>
      <c r="B9595" s="28" t="s">
        <v>824</v>
      </c>
      <c r="C9595" s="20" t="s">
        <v>52</v>
      </c>
      <c r="D9595" s="110" t="s">
        <v>2531</v>
      </c>
      <c r="E9595" s="110"/>
      <c r="F9595" s="110"/>
      <c r="G9595" s="111" t="s">
        <v>1876</v>
      </c>
      <c r="H9595" s="112"/>
      <c r="I9595" s="19" t="s">
        <v>2573</v>
      </c>
    </row>
    <row r="9596" spans="1:9" x14ac:dyDescent="0.25">
      <c r="A9596" s="20" t="s">
        <v>1217</v>
      </c>
      <c r="B9596" s="28" t="s">
        <v>824</v>
      </c>
      <c r="C9596" s="20" t="s">
        <v>52</v>
      </c>
      <c r="D9596" s="110" t="s">
        <v>2532</v>
      </c>
      <c r="E9596" s="110"/>
      <c r="F9596" s="110"/>
      <c r="G9596" s="111" t="s">
        <v>1876</v>
      </c>
      <c r="H9596" s="112"/>
      <c r="I9596" s="19" t="s">
        <v>2574</v>
      </c>
    </row>
    <row r="9597" spans="1:9" x14ac:dyDescent="0.25">
      <c r="A9597" s="20" t="s">
        <v>1217</v>
      </c>
      <c r="B9597" s="28" t="s">
        <v>824</v>
      </c>
      <c r="C9597" s="20" t="s">
        <v>52</v>
      </c>
      <c r="D9597" s="110" t="s">
        <v>2533</v>
      </c>
      <c r="E9597" s="110"/>
      <c r="F9597" s="110"/>
      <c r="G9597" s="111" t="s">
        <v>1876</v>
      </c>
      <c r="H9597" s="112"/>
      <c r="I9597" s="19" t="s">
        <v>2575</v>
      </c>
    </row>
    <row r="9598" spans="1:9" x14ac:dyDescent="0.25">
      <c r="A9598" s="20" t="s">
        <v>1217</v>
      </c>
      <c r="B9598" s="28" t="s">
        <v>824</v>
      </c>
      <c r="C9598" s="20" t="s">
        <v>52</v>
      </c>
      <c r="D9598" s="110" t="s">
        <v>2534</v>
      </c>
      <c r="E9598" s="110"/>
      <c r="F9598" s="110"/>
      <c r="G9598" s="111" t="s">
        <v>1876</v>
      </c>
      <c r="H9598" s="112"/>
      <c r="I9598" s="19" t="s">
        <v>2576</v>
      </c>
    </row>
    <row r="9599" spans="1:9" x14ac:dyDescent="0.25">
      <c r="A9599" s="20" t="s">
        <v>1217</v>
      </c>
      <c r="B9599" s="28" t="s">
        <v>824</v>
      </c>
      <c r="C9599" s="20" t="s">
        <v>52</v>
      </c>
      <c r="D9599" s="110" t="s">
        <v>2535</v>
      </c>
      <c r="E9599" s="110"/>
      <c r="F9599" s="110"/>
      <c r="G9599" s="111" t="s">
        <v>1876</v>
      </c>
      <c r="H9599" s="112"/>
      <c r="I9599" s="19" t="s">
        <v>2577</v>
      </c>
    </row>
    <row r="9600" spans="1:9" x14ac:dyDescent="0.25">
      <c r="A9600" s="20" t="s">
        <v>1217</v>
      </c>
      <c r="B9600" s="28" t="s">
        <v>824</v>
      </c>
      <c r="C9600" s="20" t="s">
        <v>52</v>
      </c>
      <c r="D9600" s="110" t="s">
        <v>2536</v>
      </c>
      <c r="E9600" s="110"/>
      <c r="F9600" s="110"/>
      <c r="G9600" s="111" t="s">
        <v>1876</v>
      </c>
      <c r="H9600" s="112"/>
      <c r="I9600" s="19" t="s">
        <v>2578</v>
      </c>
    </row>
    <row r="9601" spans="1:9" x14ac:dyDescent="0.25">
      <c r="A9601" s="20" t="s">
        <v>1217</v>
      </c>
      <c r="B9601" s="28" t="s">
        <v>824</v>
      </c>
      <c r="C9601" s="20" t="s">
        <v>52</v>
      </c>
      <c r="D9601" s="110" t="s">
        <v>2537</v>
      </c>
      <c r="E9601" s="110"/>
      <c r="F9601" s="110"/>
      <c r="G9601" s="111" t="s">
        <v>1876</v>
      </c>
      <c r="H9601" s="112"/>
      <c r="I9601" s="19" t="s">
        <v>2579</v>
      </c>
    </row>
    <row r="9602" spans="1:9" x14ac:dyDescent="0.25">
      <c r="A9602" s="20" t="s">
        <v>1217</v>
      </c>
      <c r="B9602" s="28" t="s">
        <v>824</v>
      </c>
      <c r="C9602" s="20" t="s">
        <v>52</v>
      </c>
      <c r="D9602" s="110" t="s">
        <v>2538</v>
      </c>
      <c r="E9602" s="110"/>
      <c r="F9602" s="110"/>
      <c r="G9602" s="111" t="s">
        <v>1876</v>
      </c>
      <c r="H9602" s="112"/>
      <c r="I9602" s="19" t="s">
        <v>2580</v>
      </c>
    </row>
    <row r="9603" spans="1:9" x14ac:dyDescent="0.25">
      <c r="A9603" s="20" t="s">
        <v>1217</v>
      </c>
      <c r="B9603" s="28" t="s">
        <v>824</v>
      </c>
      <c r="C9603" s="20" t="s">
        <v>52</v>
      </c>
      <c r="D9603" s="110" t="s">
        <v>2539</v>
      </c>
      <c r="E9603" s="110"/>
      <c r="F9603" s="110"/>
      <c r="G9603" s="111" t="s">
        <v>1876</v>
      </c>
      <c r="H9603" s="112"/>
      <c r="I9603" s="19" t="s">
        <v>2581</v>
      </c>
    </row>
    <row r="9604" spans="1:9" x14ac:dyDescent="0.25">
      <c r="A9604" s="20" t="s">
        <v>1217</v>
      </c>
      <c r="B9604" s="28" t="s">
        <v>824</v>
      </c>
      <c r="C9604" s="20" t="s">
        <v>52</v>
      </c>
      <c r="D9604" s="110" t="s">
        <v>2540</v>
      </c>
      <c r="E9604" s="110"/>
      <c r="F9604" s="110"/>
      <c r="G9604" s="111" t="s">
        <v>1876</v>
      </c>
      <c r="H9604" s="112"/>
      <c r="I9604" s="19" t="s">
        <v>2582</v>
      </c>
    </row>
    <row r="9605" spans="1:9" x14ac:dyDescent="0.25">
      <c r="A9605" s="20" t="s">
        <v>1217</v>
      </c>
      <c r="B9605" s="28" t="s">
        <v>824</v>
      </c>
      <c r="C9605" s="20" t="s">
        <v>52</v>
      </c>
      <c r="D9605" s="110" t="s">
        <v>2541</v>
      </c>
      <c r="E9605" s="110"/>
      <c r="F9605" s="110"/>
      <c r="G9605" s="111" t="s">
        <v>1876</v>
      </c>
      <c r="H9605" s="112"/>
      <c r="I9605" s="19" t="s">
        <v>2583</v>
      </c>
    </row>
    <row r="9606" spans="1:9" x14ac:dyDescent="0.25">
      <c r="A9606" s="20" t="s">
        <v>1217</v>
      </c>
      <c r="B9606" s="28" t="s">
        <v>824</v>
      </c>
      <c r="C9606" s="20" t="s">
        <v>52</v>
      </c>
      <c r="D9606" s="110" t="s">
        <v>2542</v>
      </c>
      <c r="E9606" s="110"/>
      <c r="F9606" s="110"/>
      <c r="G9606" s="111" t="s">
        <v>1876</v>
      </c>
      <c r="H9606" s="112"/>
      <c r="I9606" s="19" t="s">
        <v>2584</v>
      </c>
    </row>
    <row r="9607" spans="1:9" x14ac:dyDescent="0.25">
      <c r="A9607" s="20" t="s">
        <v>1217</v>
      </c>
      <c r="B9607" s="28" t="s">
        <v>824</v>
      </c>
      <c r="C9607" s="20" t="s">
        <v>52</v>
      </c>
      <c r="D9607" s="110" t="s">
        <v>2543</v>
      </c>
      <c r="E9607" s="110"/>
      <c r="F9607" s="110"/>
      <c r="G9607" s="111" t="s">
        <v>1876</v>
      </c>
      <c r="H9607" s="112"/>
      <c r="I9607" s="19" t="s">
        <v>2585</v>
      </c>
    </row>
    <row r="9608" spans="1:9" x14ac:dyDescent="0.25">
      <c r="A9608" s="20" t="s">
        <v>1217</v>
      </c>
      <c r="B9608" s="28" t="s">
        <v>824</v>
      </c>
      <c r="C9608" s="20" t="s">
        <v>52</v>
      </c>
      <c r="D9608" s="110" t="s">
        <v>2544</v>
      </c>
      <c r="E9608" s="110"/>
      <c r="F9608" s="110"/>
      <c r="G9608" s="111" t="s">
        <v>1876</v>
      </c>
      <c r="H9608" s="112"/>
      <c r="I9608" s="19" t="s">
        <v>2586</v>
      </c>
    </row>
    <row r="9609" spans="1:9" x14ac:dyDescent="0.25">
      <c r="A9609" s="20" t="s">
        <v>1217</v>
      </c>
      <c r="B9609" s="28" t="s">
        <v>824</v>
      </c>
      <c r="C9609" s="20" t="s">
        <v>52</v>
      </c>
      <c r="D9609" s="110" t="s">
        <v>2545</v>
      </c>
      <c r="E9609" s="110"/>
      <c r="F9609" s="110"/>
      <c r="G9609" s="111" t="s">
        <v>1876</v>
      </c>
      <c r="H9609" s="112"/>
      <c r="I9609" s="19" t="s">
        <v>2587</v>
      </c>
    </row>
    <row r="9610" spans="1:9" x14ac:dyDescent="0.25">
      <c r="A9610" s="20" t="s">
        <v>1217</v>
      </c>
      <c r="B9610" s="28" t="s">
        <v>824</v>
      </c>
      <c r="C9610" s="20" t="s">
        <v>52</v>
      </c>
      <c r="D9610" s="110" t="s">
        <v>2545</v>
      </c>
      <c r="E9610" s="110"/>
      <c r="F9610" s="110"/>
      <c r="G9610" s="111" t="s">
        <v>1876</v>
      </c>
      <c r="H9610" s="112"/>
      <c r="I9610" s="19" t="s">
        <v>2588</v>
      </c>
    </row>
    <row r="9611" spans="1:9" x14ac:dyDescent="0.25">
      <c r="A9611" s="20" t="s">
        <v>1217</v>
      </c>
      <c r="B9611" s="28" t="s">
        <v>824</v>
      </c>
      <c r="C9611" s="20" t="s">
        <v>52</v>
      </c>
      <c r="D9611" s="110" t="s">
        <v>2546</v>
      </c>
      <c r="E9611" s="110"/>
      <c r="F9611" s="110"/>
      <c r="G9611" s="111" t="s">
        <v>1876</v>
      </c>
      <c r="H9611" s="112"/>
      <c r="I9611" s="19" t="s">
        <v>2589</v>
      </c>
    </row>
    <row r="9612" spans="1:9" x14ac:dyDescent="0.25">
      <c r="A9612" s="20" t="s">
        <v>1217</v>
      </c>
      <c r="B9612" s="28" t="s">
        <v>824</v>
      </c>
      <c r="C9612" s="20" t="s">
        <v>52</v>
      </c>
      <c r="D9612" s="110" t="s">
        <v>2547</v>
      </c>
      <c r="E9612" s="110"/>
      <c r="F9612" s="110"/>
      <c r="G9612" s="111" t="s">
        <v>1876</v>
      </c>
      <c r="H9612" s="112"/>
      <c r="I9612" s="19" t="s">
        <v>2590</v>
      </c>
    </row>
    <row r="9613" spans="1:9" x14ac:dyDescent="0.25">
      <c r="A9613" s="20" t="s">
        <v>1217</v>
      </c>
      <c r="B9613" s="28" t="s">
        <v>824</v>
      </c>
      <c r="C9613" s="20" t="s">
        <v>52</v>
      </c>
      <c r="D9613" s="110" t="s">
        <v>2548</v>
      </c>
      <c r="E9613" s="110"/>
      <c r="F9613" s="110"/>
      <c r="G9613" s="111" t="s">
        <v>1876</v>
      </c>
      <c r="H9613" s="112"/>
      <c r="I9613" s="19" t="s">
        <v>2591</v>
      </c>
    </row>
    <row r="9614" spans="1:9" x14ac:dyDescent="0.25">
      <c r="A9614" s="20" t="s">
        <v>1217</v>
      </c>
      <c r="B9614" s="28" t="s">
        <v>824</v>
      </c>
      <c r="C9614" s="20" t="s">
        <v>52</v>
      </c>
      <c r="D9614" s="110" t="s">
        <v>2549</v>
      </c>
      <c r="E9614" s="110"/>
      <c r="F9614" s="110"/>
      <c r="G9614" s="111" t="s">
        <v>1876</v>
      </c>
      <c r="H9614" s="112"/>
      <c r="I9614" s="19" t="s">
        <v>2592</v>
      </c>
    </row>
    <row r="9615" spans="1:9" x14ac:dyDescent="0.25">
      <c r="A9615" s="20" t="s">
        <v>1217</v>
      </c>
      <c r="B9615" s="28" t="s">
        <v>824</v>
      </c>
      <c r="C9615" s="20" t="s">
        <v>52</v>
      </c>
      <c r="D9615" s="110" t="s">
        <v>2550</v>
      </c>
      <c r="E9615" s="110"/>
      <c r="F9615" s="110"/>
      <c r="G9615" s="111" t="s">
        <v>1876</v>
      </c>
      <c r="H9615" s="112"/>
      <c r="I9615" s="19" t="s">
        <v>2593</v>
      </c>
    </row>
    <row r="9616" spans="1:9" x14ac:dyDescent="0.25">
      <c r="A9616" s="20" t="s">
        <v>1217</v>
      </c>
      <c r="B9616" s="28" t="s">
        <v>824</v>
      </c>
      <c r="C9616" s="20" t="s">
        <v>52</v>
      </c>
      <c r="D9616" s="110" t="s">
        <v>2551</v>
      </c>
      <c r="E9616" s="110"/>
      <c r="F9616" s="110"/>
      <c r="G9616" s="111" t="s">
        <v>1876</v>
      </c>
      <c r="H9616" s="112"/>
      <c r="I9616" s="19" t="s">
        <v>2594</v>
      </c>
    </row>
    <row r="9617" spans="1:9" x14ac:dyDescent="0.25">
      <c r="A9617" s="20" t="s">
        <v>1217</v>
      </c>
      <c r="B9617" s="28" t="s">
        <v>824</v>
      </c>
      <c r="C9617" s="20" t="s">
        <v>52</v>
      </c>
      <c r="D9617" s="110" t="s">
        <v>2345</v>
      </c>
      <c r="E9617" s="110"/>
      <c r="F9617" s="110"/>
      <c r="G9617" s="111" t="s">
        <v>1711</v>
      </c>
      <c r="H9617" s="112"/>
      <c r="I9617" s="19"/>
    </row>
    <row r="9618" spans="1:9" x14ac:dyDescent="0.25">
      <c r="A9618" s="20" t="s">
        <v>1217</v>
      </c>
      <c r="B9618" s="28" t="s">
        <v>824</v>
      </c>
      <c r="C9618" s="20" t="s">
        <v>52</v>
      </c>
      <c r="D9618" s="110" t="s">
        <v>2597</v>
      </c>
      <c r="E9618" s="110"/>
      <c r="F9618" s="110"/>
      <c r="G9618" s="111" t="s">
        <v>100</v>
      </c>
      <c r="H9618" s="112" t="s">
        <v>2330</v>
      </c>
      <c r="I9618" s="19">
        <v>24</v>
      </c>
    </row>
    <row r="9619" spans="1:9" x14ac:dyDescent="0.25">
      <c r="A9619" s="20" t="s">
        <v>1217</v>
      </c>
      <c r="B9619" s="28" t="s">
        <v>824</v>
      </c>
      <c r="C9619" s="20" t="s">
        <v>52</v>
      </c>
      <c r="D9619" s="110" t="s">
        <v>2598</v>
      </c>
      <c r="E9619" s="110"/>
      <c r="F9619" s="110"/>
      <c r="G9619" s="111">
        <v>200070</v>
      </c>
      <c r="H9619" s="112" t="s">
        <v>2331</v>
      </c>
      <c r="I9619" s="19">
        <v>1</v>
      </c>
    </row>
    <row r="9620" spans="1:9" x14ac:dyDescent="0.25">
      <c r="A9620" s="20" t="s">
        <v>1217</v>
      </c>
      <c r="B9620" s="28" t="s">
        <v>824</v>
      </c>
      <c r="C9620" s="20" t="s">
        <v>52</v>
      </c>
      <c r="D9620" s="110" t="s">
        <v>2599</v>
      </c>
      <c r="E9620" s="110"/>
      <c r="F9620" s="110"/>
      <c r="G9620" s="111">
        <v>200072</v>
      </c>
      <c r="H9620" s="112" t="s">
        <v>2331</v>
      </c>
      <c r="I9620" s="19">
        <v>1</v>
      </c>
    </row>
    <row r="9621" spans="1:9" x14ac:dyDescent="0.25">
      <c r="A9621" s="20" t="s">
        <v>1217</v>
      </c>
      <c r="B9621" s="28" t="s">
        <v>824</v>
      </c>
      <c r="C9621" s="20" t="s">
        <v>52</v>
      </c>
      <c r="D9621" s="110" t="s">
        <v>2606</v>
      </c>
      <c r="E9621" s="110"/>
      <c r="F9621" s="110"/>
      <c r="G9621" s="111">
        <v>200071</v>
      </c>
      <c r="H9621" s="112" t="s">
        <v>2331</v>
      </c>
      <c r="I9621" s="19">
        <v>1</v>
      </c>
    </row>
    <row r="9622" spans="1:9" x14ac:dyDescent="0.25">
      <c r="A9622" s="20" t="s">
        <v>1217</v>
      </c>
      <c r="B9622" s="28" t="s">
        <v>824</v>
      </c>
      <c r="C9622" s="20" t="s">
        <v>52</v>
      </c>
      <c r="D9622" s="110" t="s">
        <v>2601</v>
      </c>
      <c r="E9622" s="110"/>
      <c r="F9622" s="110"/>
      <c r="G9622" s="111"/>
      <c r="H9622" s="112"/>
      <c r="I9622" s="19" t="s">
        <v>2603</v>
      </c>
    </row>
    <row r="9623" spans="1:9" x14ac:dyDescent="0.25">
      <c r="A9623" s="20" t="s">
        <v>1217</v>
      </c>
      <c r="B9623" s="28" t="s">
        <v>824</v>
      </c>
      <c r="C9623" s="20" t="s">
        <v>52</v>
      </c>
      <c r="D9623" s="110" t="s">
        <v>2607</v>
      </c>
      <c r="E9623" s="110"/>
      <c r="F9623" s="110"/>
      <c r="G9623" s="111" t="s">
        <v>1186</v>
      </c>
      <c r="H9623" s="112" t="s">
        <v>2330</v>
      </c>
      <c r="I9623" s="19">
        <v>100</v>
      </c>
    </row>
    <row r="9624" spans="1:9" x14ac:dyDescent="0.25">
      <c r="A9624" s="20" t="s">
        <v>1217</v>
      </c>
      <c r="B9624" s="28" t="s">
        <v>824</v>
      </c>
      <c r="C9624" s="20" t="s">
        <v>52</v>
      </c>
      <c r="D9624" s="110" t="s">
        <v>2608</v>
      </c>
      <c r="E9624" s="110"/>
      <c r="F9624" s="110"/>
      <c r="G9624" s="111"/>
      <c r="H9624" s="112"/>
      <c r="I9624" s="19"/>
    </row>
    <row r="9625" spans="1:9" x14ac:dyDescent="0.25">
      <c r="A9625" s="20" t="s">
        <v>1217</v>
      </c>
      <c r="B9625" s="28" t="s">
        <v>824</v>
      </c>
      <c r="C9625" s="20" t="s">
        <v>52</v>
      </c>
      <c r="D9625" s="110" t="s">
        <v>2609</v>
      </c>
      <c r="E9625" s="110"/>
      <c r="F9625" s="110"/>
      <c r="G9625" s="111">
        <v>200736</v>
      </c>
      <c r="H9625" s="112" t="s">
        <v>2331</v>
      </c>
      <c r="I9625" s="19">
        <v>1</v>
      </c>
    </row>
    <row r="9626" spans="1:9" x14ac:dyDescent="0.25">
      <c r="A9626" s="20" t="s">
        <v>1217</v>
      </c>
      <c r="B9626" s="28" t="s">
        <v>824</v>
      </c>
      <c r="C9626" s="20" t="s">
        <v>52</v>
      </c>
      <c r="D9626" s="110" t="s">
        <v>2610</v>
      </c>
      <c r="E9626" s="110"/>
      <c r="F9626" s="110"/>
      <c r="G9626" s="111">
        <v>202443</v>
      </c>
      <c r="H9626" s="112" t="s">
        <v>2331</v>
      </c>
      <c r="I9626" s="19">
        <v>1</v>
      </c>
    </row>
    <row r="9627" spans="1:9" x14ac:dyDescent="0.25">
      <c r="A9627" s="20" t="s">
        <v>1217</v>
      </c>
      <c r="B9627" s="28" t="s">
        <v>824</v>
      </c>
      <c r="C9627" s="20" t="s">
        <v>52</v>
      </c>
      <c r="D9627" s="110" t="s">
        <v>2611</v>
      </c>
      <c r="E9627" s="110"/>
      <c r="F9627" s="110"/>
      <c r="G9627" s="111">
        <v>202444</v>
      </c>
      <c r="H9627" s="112" t="s">
        <v>2331</v>
      </c>
      <c r="I9627" s="19">
        <v>1</v>
      </c>
    </row>
    <row r="9628" spans="1:9" x14ac:dyDescent="0.25">
      <c r="A9628" s="20" t="s">
        <v>1217</v>
      </c>
      <c r="B9628" s="28" t="s">
        <v>824</v>
      </c>
      <c r="C9628" s="20" t="s">
        <v>52</v>
      </c>
      <c r="D9628" s="110" t="s">
        <v>2612</v>
      </c>
      <c r="E9628" s="110"/>
      <c r="F9628" s="110"/>
      <c r="G9628" s="111"/>
      <c r="H9628" s="112"/>
      <c r="I9628" s="19"/>
    </row>
    <row r="9629" spans="1:9" x14ac:dyDescent="0.25">
      <c r="A9629" s="20" t="s">
        <v>1217</v>
      </c>
      <c r="B9629" s="28" t="s">
        <v>824</v>
      </c>
      <c r="C9629" s="20" t="s">
        <v>52</v>
      </c>
      <c r="D9629" s="110" t="s">
        <v>2613</v>
      </c>
      <c r="E9629" s="110"/>
      <c r="F9629" s="110"/>
      <c r="G9629" s="111" t="s">
        <v>760</v>
      </c>
      <c r="H9629" s="112" t="s">
        <v>2330</v>
      </c>
      <c r="I9629" s="19">
        <v>10</v>
      </c>
    </row>
    <row r="9630" spans="1:9" x14ac:dyDescent="0.25">
      <c r="A9630" s="20" t="s">
        <v>1217</v>
      </c>
      <c r="B9630" s="28" t="s">
        <v>824</v>
      </c>
      <c r="C9630" s="20" t="s">
        <v>52</v>
      </c>
      <c r="D9630" s="110" t="s">
        <v>2614</v>
      </c>
      <c r="E9630" s="110"/>
      <c r="F9630" s="110"/>
      <c r="G9630" s="111" t="s">
        <v>760</v>
      </c>
      <c r="H9630" s="112" t="s">
        <v>2330</v>
      </c>
      <c r="I9630" s="19">
        <v>1.5</v>
      </c>
    </row>
    <row r="9631" spans="1:9" x14ac:dyDescent="0.25">
      <c r="A9631" s="20" t="s">
        <v>1217</v>
      </c>
      <c r="B9631" s="28" t="s">
        <v>824</v>
      </c>
      <c r="C9631" s="20" t="s">
        <v>52</v>
      </c>
      <c r="D9631" s="110" t="s">
        <v>2615</v>
      </c>
      <c r="E9631" s="110"/>
      <c r="F9631" s="110"/>
      <c r="G9631" s="111"/>
      <c r="H9631" s="112"/>
      <c r="I9631" s="19"/>
    </row>
    <row r="9632" spans="1:9" x14ac:dyDescent="0.25">
      <c r="A9632" s="20" t="s">
        <v>1217</v>
      </c>
      <c r="B9632" s="28" t="s">
        <v>824</v>
      </c>
      <c r="C9632" s="20" t="s">
        <v>52</v>
      </c>
      <c r="D9632" s="110" t="s">
        <v>1218</v>
      </c>
      <c r="E9632" s="110"/>
      <c r="F9632" s="110"/>
      <c r="G9632" s="111">
        <v>200729</v>
      </c>
      <c r="H9632" s="112" t="s">
        <v>2331</v>
      </c>
      <c r="I9632" s="19">
        <v>1</v>
      </c>
    </row>
    <row r="9633" spans="1:9" x14ac:dyDescent="0.25">
      <c r="A9633" s="20" t="s">
        <v>1217</v>
      </c>
      <c r="B9633" s="28" t="s">
        <v>824</v>
      </c>
      <c r="C9633" s="20" t="s">
        <v>52</v>
      </c>
      <c r="D9633" s="110" t="s">
        <v>2616</v>
      </c>
      <c r="E9633" s="110"/>
      <c r="F9633" s="110"/>
      <c r="G9633" s="111">
        <v>3100307</v>
      </c>
      <c r="H9633" s="112" t="s">
        <v>2331</v>
      </c>
      <c r="I9633" s="19">
        <v>1</v>
      </c>
    </row>
    <row r="9634" spans="1:9" x14ac:dyDescent="0.25">
      <c r="A9634" s="20" t="s">
        <v>1217</v>
      </c>
      <c r="B9634" s="28" t="s">
        <v>824</v>
      </c>
      <c r="C9634" s="20" t="s">
        <v>52</v>
      </c>
      <c r="D9634" s="110" t="s">
        <v>2617</v>
      </c>
      <c r="E9634" s="110"/>
      <c r="F9634" s="110"/>
      <c r="G9634" s="111"/>
      <c r="H9634" s="112"/>
      <c r="I9634" s="19"/>
    </row>
    <row r="9635" spans="1:9" x14ac:dyDescent="0.25">
      <c r="A9635" s="20" t="s">
        <v>1217</v>
      </c>
      <c r="B9635" s="28" t="s">
        <v>824</v>
      </c>
      <c r="C9635" s="20" t="s">
        <v>52</v>
      </c>
      <c r="D9635" s="110" t="s">
        <v>2633</v>
      </c>
      <c r="E9635" s="110"/>
      <c r="F9635" s="110"/>
      <c r="G9635" s="111" t="s">
        <v>760</v>
      </c>
      <c r="H9635" s="112" t="s">
        <v>2330</v>
      </c>
      <c r="I9635" s="19">
        <v>6</v>
      </c>
    </row>
    <row r="9636" spans="1:9" x14ac:dyDescent="0.25">
      <c r="A9636" s="20" t="s">
        <v>1217</v>
      </c>
      <c r="B9636" s="28" t="s">
        <v>824</v>
      </c>
      <c r="C9636" s="20" t="s">
        <v>52</v>
      </c>
      <c r="D9636" s="110" t="s">
        <v>2634</v>
      </c>
      <c r="E9636" s="110"/>
      <c r="F9636" s="110"/>
      <c r="G9636" s="111">
        <v>200050</v>
      </c>
      <c r="H9636" s="112" t="s">
        <v>2331</v>
      </c>
      <c r="I9636" s="19">
        <v>1</v>
      </c>
    </row>
    <row r="9637" spans="1:9" x14ac:dyDescent="0.25">
      <c r="A9637" s="20" t="s">
        <v>1217</v>
      </c>
      <c r="B9637" s="28" t="s">
        <v>824</v>
      </c>
      <c r="C9637" s="20" t="s">
        <v>52</v>
      </c>
      <c r="D9637" s="110" t="s">
        <v>2634</v>
      </c>
      <c r="E9637" s="110"/>
      <c r="F9637" s="110"/>
      <c r="G9637" s="111">
        <v>200051</v>
      </c>
      <c r="H9637" s="112" t="s">
        <v>2331</v>
      </c>
      <c r="I9637" s="19">
        <v>1</v>
      </c>
    </row>
    <row r="9638" spans="1:9" x14ac:dyDescent="0.25">
      <c r="A9638" s="20" t="s">
        <v>1217</v>
      </c>
      <c r="B9638" s="28" t="s">
        <v>824</v>
      </c>
      <c r="C9638" s="20" t="s">
        <v>7</v>
      </c>
      <c r="D9638" s="110" t="s">
        <v>2332</v>
      </c>
      <c r="E9638" s="110"/>
      <c r="F9638" s="110"/>
      <c r="G9638" s="111"/>
      <c r="H9638" s="112"/>
      <c r="I9638" s="19"/>
    </row>
    <row r="9639" spans="1:9" x14ac:dyDescent="0.25">
      <c r="A9639" s="20" t="s">
        <v>1217</v>
      </c>
      <c r="B9639" s="28" t="s">
        <v>824</v>
      </c>
      <c r="C9639" s="20" t="s">
        <v>7</v>
      </c>
      <c r="D9639" s="110" t="s">
        <v>2464</v>
      </c>
      <c r="E9639" s="110"/>
      <c r="F9639" s="110"/>
      <c r="G9639" s="111" t="s">
        <v>1865</v>
      </c>
      <c r="H9639" s="112" t="s">
        <v>2330</v>
      </c>
      <c r="I9639" s="19">
        <v>420</v>
      </c>
    </row>
    <row r="9640" spans="1:9" x14ac:dyDescent="0.25">
      <c r="A9640" s="20" t="s">
        <v>1217</v>
      </c>
      <c r="B9640" s="28" t="s">
        <v>824</v>
      </c>
      <c r="C9640" s="20" t="s">
        <v>7</v>
      </c>
      <c r="D9640" s="110" t="s">
        <v>2465</v>
      </c>
      <c r="E9640" s="110"/>
      <c r="F9640" s="110"/>
      <c r="G9640" s="111"/>
      <c r="H9640" s="112"/>
      <c r="I9640" s="19"/>
    </row>
    <row r="9641" spans="1:9" x14ac:dyDescent="0.25">
      <c r="A9641" s="20" t="s">
        <v>1217</v>
      </c>
      <c r="B9641" s="28" t="s">
        <v>824</v>
      </c>
      <c r="C9641" s="20" t="s">
        <v>7</v>
      </c>
      <c r="D9641" s="110" t="s">
        <v>2468</v>
      </c>
      <c r="E9641" s="110"/>
      <c r="F9641" s="110"/>
      <c r="G9641" s="111"/>
      <c r="H9641" s="112"/>
      <c r="I9641" s="19"/>
    </row>
    <row r="9642" spans="1:9" x14ac:dyDescent="0.25">
      <c r="A9642" s="20" t="s">
        <v>1217</v>
      </c>
      <c r="B9642" s="28" t="s">
        <v>824</v>
      </c>
      <c r="C9642" s="20" t="s">
        <v>7</v>
      </c>
      <c r="D9642" s="110" t="s">
        <v>2469</v>
      </c>
      <c r="E9642" s="110"/>
      <c r="F9642" s="110"/>
      <c r="G9642" s="111"/>
      <c r="H9642" s="112"/>
      <c r="I9642" s="19"/>
    </row>
    <row r="9643" spans="1:9" x14ac:dyDescent="0.25">
      <c r="A9643" s="20" t="s">
        <v>1217</v>
      </c>
      <c r="B9643" s="28" t="s">
        <v>824</v>
      </c>
      <c r="C9643" s="20" t="s">
        <v>7</v>
      </c>
      <c r="D9643" s="110" t="s">
        <v>2470</v>
      </c>
      <c r="E9643" s="110"/>
      <c r="F9643" s="110"/>
      <c r="G9643" s="111"/>
      <c r="H9643" s="112"/>
      <c r="I9643" s="19"/>
    </row>
    <row r="9644" spans="1:9" x14ac:dyDescent="0.25">
      <c r="A9644" s="20" t="s">
        <v>1217</v>
      </c>
      <c r="B9644" s="28" t="s">
        <v>824</v>
      </c>
      <c r="C9644" s="20" t="s">
        <v>7</v>
      </c>
      <c r="D9644" s="110" t="s">
        <v>2471</v>
      </c>
      <c r="E9644" s="110"/>
      <c r="F9644" s="110"/>
      <c r="G9644" s="111"/>
      <c r="H9644" s="112"/>
      <c r="I9644" s="19"/>
    </row>
    <row r="9645" spans="1:9" x14ac:dyDescent="0.25">
      <c r="A9645" s="20" t="s">
        <v>1217</v>
      </c>
      <c r="B9645" s="28" t="s">
        <v>824</v>
      </c>
      <c r="C9645" s="20" t="s">
        <v>7</v>
      </c>
      <c r="D9645" s="110" t="s">
        <v>2472</v>
      </c>
      <c r="E9645" s="110"/>
      <c r="F9645" s="110"/>
      <c r="G9645" s="111"/>
      <c r="H9645" s="112"/>
      <c r="I9645" s="19"/>
    </row>
    <row r="9646" spans="1:9" x14ac:dyDescent="0.25">
      <c r="A9646" s="20" t="s">
        <v>1217</v>
      </c>
      <c r="B9646" s="28" t="s">
        <v>824</v>
      </c>
      <c r="C9646" s="20" t="s">
        <v>7</v>
      </c>
      <c r="D9646" s="110" t="s">
        <v>2473</v>
      </c>
      <c r="E9646" s="110"/>
      <c r="F9646" s="110"/>
      <c r="G9646" s="111"/>
      <c r="H9646" s="112"/>
      <c r="I9646" s="19" t="s">
        <v>2552</v>
      </c>
    </row>
    <row r="9647" spans="1:9" x14ac:dyDescent="0.25">
      <c r="A9647" s="20" t="s">
        <v>1217</v>
      </c>
      <c r="B9647" s="28" t="s">
        <v>824</v>
      </c>
      <c r="C9647" s="20" t="s">
        <v>7</v>
      </c>
      <c r="D9647" s="110" t="s">
        <v>2474</v>
      </c>
      <c r="E9647" s="110"/>
      <c r="F9647" s="110"/>
      <c r="G9647" s="111"/>
      <c r="H9647" s="112"/>
      <c r="I9647" s="19"/>
    </row>
    <row r="9648" spans="1:9" x14ac:dyDescent="0.25">
      <c r="A9648" s="20" t="s">
        <v>1217</v>
      </c>
      <c r="B9648" s="28" t="s">
        <v>824</v>
      </c>
      <c r="C9648" s="20" t="s">
        <v>7</v>
      </c>
      <c r="D9648" s="110" t="s">
        <v>2475</v>
      </c>
      <c r="E9648" s="110"/>
      <c r="F9648" s="110"/>
      <c r="G9648" s="111">
        <v>202443</v>
      </c>
      <c r="H9648" s="112"/>
      <c r="I9648" s="19"/>
    </row>
    <row r="9649" spans="1:9" x14ac:dyDescent="0.25">
      <c r="A9649" s="20" t="s">
        <v>1217</v>
      </c>
      <c r="B9649" s="28" t="s">
        <v>824</v>
      </c>
      <c r="C9649" s="20" t="s">
        <v>7</v>
      </c>
      <c r="D9649" s="110" t="s">
        <v>2476</v>
      </c>
      <c r="E9649" s="110"/>
      <c r="F9649" s="110"/>
      <c r="G9649" s="111">
        <v>202444</v>
      </c>
      <c r="H9649" s="112"/>
      <c r="I9649" s="19"/>
    </row>
    <row r="9650" spans="1:9" x14ac:dyDescent="0.25">
      <c r="A9650" s="20" t="s">
        <v>1217</v>
      </c>
      <c r="B9650" s="28" t="s">
        <v>824</v>
      </c>
      <c r="C9650" s="20" t="s">
        <v>7</v>
      </c>
      <c r="D9650" s="110" t="s">
        <v>2480</v>
      </c>
      <c r="E9650" s="110"/>
      <c r="F9650" s="110"/>
      <c r="G9650" s="111"/>
      <c r="H9650" s="112"/>
      <c r="I9650" s="19"/>
    </row>
    <row r="9651" spans="1:9" x14ac:dyDescent="0.25">
      <c r="A9651" s="20" t="s">
        <v>1217</v>
      </c>
      <c r="B9651" s="28" t="s">
        <v>824</v>
      </c>
      <c r="C9651" s="20" t="s">
        <v>7</v>
      </c>
      <c r="D9651" s="110" t="s">
        <v>2481</v>
      </c>
      <c r="E9651" s="110"/>
      <c r="F9651" s="110"/>
      <c r="G9651" s="111"/>
      <c r="H9651" s="112"/>
      <c r="I9651" s="19"/>
    </row>
    <row r="9652" spans="1:9" x14ac:dyDescent="0.25">
      <c r="A9652" s="20" t="s">
        <v>1217</v>
      </c>
      <c r="B9652" s="28" t="s">
        <v>824</v>
      </c>
      <c r="C9652" s="20" t="s">
        <v>7</v>
      </c>
      <c r="D9652" s="110" t="s">
        <v>2483</v>
      </c>
      <c r="E9652" s="110"/>
      <c r="F9652" s="110"/>
      <c r="G9652" s="111"/>
      <c r="H9652" s="112"/>
      <c r="I9652" s="19"/>
    </row>
    <row r="9653" spans="1:9" x14ac:dyDescent="0.25">
      <c r="A9653" s="20" t="s">
        <v>1217</v>
      </c>
      <c r="B9653" s="28" t="s">
        <v>824</v>
      </c>
      <c r="C9653" s="20" t="s">
        <v>7</v>
      </c>
      <c r="D9653" s="110" t="s">
        <v>2485</v>
      </c>
      <c r="E9653" s="110"/>
      <c r="F9653" s="110"/>
      <c r="G9653" s="111"/>
      <c r="H9653" s="112"/>
      <c r="I9653" s="19"/>
    </row>
    <row r="9654" spans="1:9" x14ac:dyDescent="0.25">
      <c r="A9654" s="20" t="s">
        <v>1217</v>
      </c>
      <c r="B9654" s="28" t="s">
        <v>824</v>
      </c>
      <c r="C9654" s="20" t="s">
        <v>7</v>
      </c>
      <c r="D9654" s="110" t="s">
        <v>2486</v>
      </c>
      <c r="E9654" s="110"/>
      <c r="F9654" s="110"/>
      <c r="G9654" s="111"/>
      <c r="H9654" s="112"/>
      <c r="I9654" s="19"/>
    </row>
    <row r="9655" spans="1:9" x14ac:dyDescent="0.25">
      <c r="A9655" s="20" t="s">
        <v>1217</v>
      </c>
      <c r="B9655" s="28" t="s">
        <v>824</v>
      </c>
      <c r="C9655" s="20" t="s">
        <v>7</v>
      </c>
      <c r="D9655" s="110" t="s">
        <v>2487</v>
      </c>
      <c r="E9655" s="110"/>
      <c r="F9655" s="110"/>
      <c r="G9655" s="111"/>
      <c r="H9655" s="112"/>
      <c r="I9655" s="19"/>
    </row>
    <row r="9656" spans="1:9" x14ac:dyDescent="0.25">
      <c r="A9656" s="20" t="s">
        <v>1217</v>
      </c>
      <c r="B9656" s="28" t="s">
        <v>824</v>
      </c>
      <c r="C9656" s="20" t="s">
        <v>7</v>
      </c>
      <c r="D9656" s="110" t="s">
        <v>2488</v>
      </c>
      <c r="E9656" s="110"/>
      <c r="F9656" s="110"/>
      <c r="G9656" s="111" t="s">
        <v>1876</v>
      </c>
      <c r="H9656" s="112"/>
      <c r="I9656" s="19"/>
    </row>
    <row r="9657" spans="1:9" x14ac:dyDescent="0.25">
      <c r="A9657" s="20" t="s">
        <v>1217</v>
      </c>
      <c r="B9657" s="28" t="s">
        <v>824</v>
      </c>
      <c r="C9657" s="20" t="s">
        <v>7</v>
      </c>
      <c r="D9657" s="110" t="s">
        <v>2489</v>
      </c>
      <c r="E9657" s="110"/>
      <c r="F9657" s="110"/>
      <c r="G9657" s="111"/>
      <c r="H9657" s="112"/>
      <c r="I9657" s="19"/>
    </row>
    <row r="9658" spans="1:9" x14ac:dyDescent="0.25">
      <c r="A9658" s="20" t="s">
        <v>1217</v>
      </c>
      <c r="B9658" s="28" t="s">
        <v>824</v>
      </c>
      <c r="C9658" s="20" t="s">
        <v>7</v>
      </c>
      <c r="D9658" s="110" t="s">
        <v>2490</v>
      </c>
      <c r="E9658" s="110"/>
      <c r="F9658" s="110"/>
      <c r="G9658" s="111"/>
      <c r="H9658" s="112"/>
      <c r="I9658" s="19"/>
    </row>
    <row r="9659" spans="1:9" x14ac:dyDescent="0.25">
      <c r="A9659" s="20" t="s">
        <v>1217</v>
      </c>
      <c r="B9659" s="28" t="s">
        <v>824</v>
      </c>
      <c r="C9659" s="20" t="s">
        <v>7</v>
      </c>
      <c r="D9659" s="110" t="s">
        <v>2491</v>
      </c>
      <c r="E9659" s="110"/>
      <c r="F9659" s="110"/>
      <c r="G9659" s="111"/>
      <c r="H9659" s="112"/>
      <c r="I9659" s="19"/>
    </row>
    <row r="9660" spans="1:9" x14ac:dyDescent="0.25">
      <c r="A9660" s="20" t="s">
        <v>1217</v>
      </c>
      <c r="B9660" s="28" t="s">
        <v>824</v>
      </c>
      <c r="C9660" s="20" t="s">
        <v>7</v>
      </c>
      <c r="D9660" s="110" t="s">
        <v>2492</v>
      </c>
      <c r="E9660" s="110"/>
      <c r="F9660" s="110"/>
      <c r="G9660" s="111"/>
      <c r="H9660" s="112"/>
      <c r="I9660" s="19"/>
    </row>
    <row r="9661" spans="1:9" x14ac:dyDescent="0.25">
      <c r="A9661" s="20" t="s">
        <v>1217</v>
      </c>
      <c r="B9661" s="28" t="s">
        <v>824</v>
      </c>
      <c r="C9661" s="20" t="s">
        <v>7</v>
      </c>
      <c r="D9661" s="110" t="s">
        <v>2493</v>
      </c>
      <c r="E9661" s="110"/>
      <c r="F9661" s="110"/>
      <c r="G9661" s="111"/>
      <c r="H9661" s="112"/>
      <c r="I9661" s="19"/>
    </row>
    <row r="9662" spans="1:9" x14ac:dyDescent="0.25">
      <c r="A9662" s="20" t="s">
        <v>1217</v>
      </c>
      <c r="B9662" s="28" t="s">
        <v>824</v>
      </c>
      <c r="C9662" s="20" t="s">
        <v>7</v>
      </c>
      <c r="D9662" s="110" t="s">
        <v>2494</v>
      </c>
      <c r="E9662" s="110"/>
      <c r="F9662" s="110"/>
      <c r="G9662" s="111"/>
      <c r="H9662" s="112"/>
      <c r="I9662" s="19"/>
    </row>
    <row r="9663" spans="1:9" x14ac:dyDescent="0.25">
      <c r="A9663" s="20" t="s">
        <v>1217</v>
      </c>
      <c r="B9663" s="28" t="s">
        <v>824</v>
      </c>
      <c r="C9663" s="20" t="s">
        <v>7</v>
      </c>
      <c r="D9663" s="110" t="s">
        <v>2495</v>
      </c>
      <c r="E9663" s="110"/>
      <c r="F9663" s="110"/>
      <c r="G9663" s="111"/>
      <c r="H9663" s="112"/>
      <c r="I9663" s="19"/>
    </row>
    <row r="9664" spans="1:9" x14ac:dyDescent="0.25">
      <c r="A9664" s="20" t="s">
        <v>1217</v>
      </c>
      <c r="B9664" s="28" t="s">
        <v>824</v>
      </c>
      <c r="C9664" s="20" t="s">
        <v>7</v>
      </c>
      <c r="D9664" s="110" t="s">
        <v>2496</v>
      </c>
      <c r="E9664" s="110"/>
      <c r="F9664" s="110"/>
      <c r="G9664" s="111"/>
      <c r="H9664" s="112"/>
      <c r="I9664" s="19"/>
    </row>
    <row r="9665" spans="1:9" x14ac:dyDescent="0.25">
      <c r="A9665" s="20" t="s">
        <v>1217</v>
      </c>
      <c r="B9665" s="28" t="s">
        <v>824</v>
      </c>
      <c r="C9665" s="20" t="s">
        <v>7</v>
      </c>
      <c r="D9665" s="110" t="s">
        <v>2497</v>
      </c>
      <c r="E9665" s="110"/>
      <c r="F9665" s="110"/>
      <c r="G9665" s="111"/>
      <c r="H9665" s="112"/>
      <c r="I9665" s="19"/>
    </row>
    <row r="9666" spans="1:9" x14ac:dyDescent="0.25">
      <c r="A9666" s="20" t="s">
        <v>1217</v>
      </c>
      <c r="B9666" s="28" t="s">
        <v>824</v>
      </c>
      <c r="C9666" s="20" t="s">
        <v>7</v>
      </c>
      <c r="D9666" s="110" t="s">
        <v>2499</v>
      </c>
      <c r="E9666" s="110"/>
      <c r="F9666" s="110"/>
      <c r="G9666" s="111"/>
      <c r="H9666" s="112"/>
      <c r="I9666" s="19"/>
    </row>
    <row r="9667" spans="1:9" x14ac:dyDescent="0.25">
      <c r="A9667" s="20" t="s">
        <v>1217</v>
      </c>
      <c r="B9667" s="28" t="s">
        <v>824</v>
      </c>
      <c r="C9667" s="20" t="s">
        <v>7</v>
      </c>
      <c r="D9667" s="110" t="s">
        <v>2500</v>
      </c>
      <c r="E9667" s="110"/>
      <c r="F9667" s="110"/>
      <c r="G9667" s="111"/>
      <c r="H9667" s="112"/>
      <c r="I9667" s="19"/>
    </row>
    <row r="9668" spans="1:9" x14ac:dyDescent="0.25">
      <c r="A9668" s="20" t="s">
        <v>1217</v>
      </c>
      <c r="B9668" s="28" t="s">
        <v>824</v>
      </c>
      <c r="C9668" s="20" t="s">
        <v>7</v>
      </c>
      <c r="D9668" s="110" t="s">
        <v>2501</v>
      </c>
      <c r="E9668" s="110"/>
      <c r="F9668" s="110"/>
      <c r="G9668" s="111"/>
      <c r="H9668" s="112"/>
      <c r="I9668" s="19"/>
    </row>
    <row r="9669" spans="1:9" x14ac:dyDescent="0.25">
      <c r="A9669" s="20" t="s">
        <v>1217</v>
      </c>
      <c r="B9669" s="28" t="s">
        <v>824</v>
      </c>
      <c r="C9669" s="20" t="s">
        <v>7</v>
      </c>
      <c r="D9669" s="110" t="s">
        <v>2502</v>
      </c>
      <c r="E9669" s="110"/>
      <c r="F9669" s="110"/>
      <c r="G9669" s="111"/>
      <c r="H9669" s="112"/>
      <c r="I9669" s="19"/>
    </row>
    <row r="9670" spans="1:9" x14ac:dyDescent="0.25">
      <c r="A9670" s="20" t="s">
        <v>1217</v>
      </c>
      <c r="B9670" s="28" t="s">
        <v>824</v>
      </c>
      <c r="C9670" s="20" t="s">
        <v>7</v>
      </c>
      <c r="D9670" s="110" t="s">
        <v>2503</v>
      </c>
      <c r="E9670" s="110"/>
      <c r="F9670" s="110"/>
      <c r="G9670" s="111"/>
      <c r="H9670" s="112"/>
      <c r="I9670" s="19"/>
    </row>
    <row r="9671" spans="1:9" x14ac:dyDescent="0.25">
      <c r="A9671" s="20" t="s">
        <v>1217</v>
      </c>
      <c r="B9671" s="28" t="s">
        <v>824</v>
      </c>
      <c r="C9671" s="20" t="s">
        <v>7</v>
      </c>
      <c r="D9671" s="110" t="s">
        <v>2504</v>
      </c>
      <c r="E9671" s="110"/>
      <c r="F9671" s="110"/>
      <c r="G9671" s="111"/>
      <c r="H9671" s="112"/>
      <c r="I9671" s="19" t="s">
        <v>2602</v>
      </c>
    </row>
    <row r="9672" spans="1:9" x14ac:dyDescent="0.25">
      <c r="A9672" s="20" t="s">
        <v>1217</v>
      </c>
      <c r="B9672" s="28" t="s">
        <v>824</v>
      </c>
      <c r="C9672" s="20" t="s">
        <v>7</v>
      </c>
      <c r="D9672" s="110" t="s">
        <v>2505</v>
      </c>
      <c r="E9672" s="110"/>
      <c r="F9672" s="110"/>
      <c r="G9672" s="111"/>
      <c r="H9672" s="112"/>
      <c r="I9672" s="19"/>
    </row>
    <row r="9673" spans="1:9" x14ac:dyDescent="0.25">
      <c r="A9673" s="20" t="s">
        <v>1217</v>
      </c>
      <c r="B9673" s="28" t="s">
        <v>824</v>
      </c>
      <c r="C9673" s="20" t="s">
        <v>7</v>
      </c>
      <c r="D9673" s="110" t="s">
        <v>2506</v>
      </c>
      <c r="E9673" s="110"/>
      <c r="F9673" s="110"/>
      <c r="G9673" s="111"/>
      <c r="H9673" s="112"/>
      <c r="I9673" s="19"/>
    </row>
    <row r="9674" spans="1:9" x14ac:dyDescent="0.25">
      <c r="A9674" s="20" t="s">
        <v>1217</v>
      </c>
      <c r="B9674" s="28" t="s">
        <v>824</v>
      </c>
      <c r="C9674" s="20" t="s">
        <v>7</v>
      </c>
      <c r="D9674" s="110" t="s">
        <v>2507</v>
      </c>
      <c r="E9674" s="110"/>
      <c r="F9674" s="110"/>
      <c r="G9674" s="111"/>
      <c r="H9674" s="112"/>
      <c r="I9674" s="19"/>
    </row>
    <row r="9675" spans="1:9" x14ac:dyDescent="0.25">
      <c r="A9675" s="20" t="s">
        <v>1217</v>
      </c>
      <c r="B9675" s="28" t="s">
        <v>824</v>
      </c>
      <c r="C9675" s="20" t="s">
        <v>7</v>
      </c>
      <c r="D9675" s="110" t="s">
        <v>2508</v>
      </c>
      <c r="E9675" s="110"/>
      <c r="F9675" s="110"/>
      <c r="G9675" s="111"/>
      <c r="H9675" s="112"/>
      <c r="I9675" s="19"/>
    </row>
    <row r="9676" spans="1:9" x14ac:dyDescent="0.25">
      <c r="A9676" s="20" t="s">
        <v>1217</v>
      </c>
      <c r="B9676" s="28" t="s">
        <v>824</v>
      </c>
      <c r="C9676" s="20" t="s">
        <v>7</v>
      </c>
      <c r="D9676" s="110" t="s">
        <v>2509</v>
      </c>
      <c r="E9676" s="110"/>
      <c r="F9676" s="110"/>
      <c r="G9676" s="111"/>
      <c r="H9676" s="112"/>
      <c r="I9676" s="19" t="s">
        <v>2556</v>
      </c>
    </row>
    <row r="9677" spans="1:9" x14ac:dyDescent="0.25">
      <c r="A9677" s="20" t="s">
        <v>1217</v>
      </c>
      <c r="B9677" s="28" t="s">
        <v>824</v>
      </c>
      <c r="C9677" s="20" t="s">
        <v>7</v>
      </c>
      <c r="D9677" s="110" t="s">
        <v>2510</v>
      </c>
      <c r="E9677" s="110"/>
      <c r="F9677" s="110"/>
      <c r="G9677" s="111"/>
      <c r="H9677" s="112"/>
      <c r="I9677" s="19"/>
    </row>
    <row r="9678" spans="1:9" x14ac:dyDescent="0.25">
      <c r="A9678" s="20" t="s">
        <v>1217</v>
      </c>
      <c r="B9678" s="28" t="s">
        <v>824</v>
      </c>
      <c r="C9678" s="20" t="s">
        <v>7</v>
      </c>
      <c r="D9678" s="110" t="s">
        <v>2595</v>
      </c>
      <c r="E9678" s="110"/>
      <c r="F9678" s="110"/>
      <c r="G9678" s="111" t="s">
        <v>1876</v>
      </c>
      <c r="H9678" s="112"/>
      <c r="I9678" s="19"/>
    </row>
    <row r="9679" spans="1:9" x14ac:dyDescent="0.25">
      <c r="A9679" s="20" t="s">
        <v>1217</v>
      </c>
      <c r="B9679" s="28" t="s">
        <v>824</v>
      </c>
      <c r="C9679" s="20" t="s">
        <v>7</v>
      </c>
      <c r="D9679" s="110" t="s">
        <v>2511</v>
      </c>
      <c r="E9679" s="110"/>
      <c r="F9679" s="110"/>
      <c r="G9679" s="111"/>
      <c r="H9679" s="112"/>
      <c r="I9679" s="19"/>
    </row>
    <row r="9680" spans="1:9" x14ac:dyDescent="0.25">
      <c r="A9680" s="20" t="s">
        <v>1217</v>
      </c>
      <c r="B9680" s="28" t="s">
        <v>824</v>
      </c>
      <c r="C9680" s="20" t="s">
        <v>7</v>
      </c>
      <c r="D9680" s="110" t="s">
        <v>2512</v>
      </c>
      <c r="E9680" s="110"/>
      <c r="F9680" s="110"/>
      <c r="G9680" s="111"/>
      <c r="H9680" s="112"/>
      <c r="I9680" s="19"/>
    </row>
    <row r="9681" spans="1:9" x14ac:dyDescent="0.25">
      <c r="A9681" s="20" t="s">
        <v>1217</v>
      </c>
      <c r="B9681" s="28" t="s">
        <v>824</v>
      </c>
      <c r="C9681" s="20" t="s">
        <v>7</v>
      </c>
      <c r="D9681" s="110" t="s">
        <v>2513</v>
      </c>
      <c r="E9681" s="110"/>
      <c r="F9681" s="110"/>
      <c r="G9681" s="111"/>
      <c r="H9681" s="112"/>
      <c r="I9681" s="19"/>
    </row>
    <row r="9682" spans="1:9" x14ac:dyDescent="0.25">
      <c r="A9682" s="20" t="s">
        <v>1217</v>
      </c>
      <c r="B9682" s="28" t="s">
        <v>824</v>
      </c>
      <c r="C9682" s="20" t="s">
        <v>7</v>
      </c>
      <c r="D9682" s="110" t="s">
        <v>2514</v>
      </c>
      <c r="E9682" s="110"/>
      <c r="F9682" s="110"/>
      <c r="G9682" s="111"/>
      <c r="H9682" s="112"/>
      <c r="I9682" s="19"/>
    </row>
    <row r="9683" spans="1:9" x14ac:dyDescent="0.25">
      <c r="A9683" s="20" t="s">
        <v>1217</v>
      </c>
      <c r="B9683" s="28" t="s">
        <v>824</v>
      </c>
      <c r="C9683" s="20" t="s">
        <v>7</v>
      </c>
      <c r="D9683" s="110" t="s">
        <v>2515</v>
      </c>
      <c r="E9683" s="110"/>
      <c r="F9683" s="110"/>
      <c r="G9683" s="111" t="s">
        <v>1876</v>
      </c>
      <c r="H9683" s="112"/>
      <c r="I9683" s="19" t="s">
        <v>2557</v>
      </c>
    </row>
    <row r="9684" spans="1:9" x14ac:dyDescent="0.25">
      <c r="A9684" s="20" t="s">
        <v>1217</v>
      </c>
      <c r="B9684" s="28" t="s">
        <v>824</v>
      </c>
      <c r="C9684" s="20" t="s">
        <v>7</v>
      </c>
      <c r="D9684" s="110" t="s">
        <v>2516</v>
      </c>
      <c r="E9684" s="110"/>
      <c r="F9684" s="110"/>
      <c r="G9684" s="111" t="s">
        <v>1876</v>
      </c>
      <c r="H9684" s="112"/>
      <c r="I9684" s="19" t="s">
        <v>2558</v>
      </c>
    </row>
    <row r="9685" spans="1:9" x14ac:dyDescent="0.25">
      <c r="A9685" s="20" t="s">
        <v>1217</v>
      </c>
      <c r="B9685" s="28" t="s">
        <v>824</v>
      </c>
      <c r="C9685" s="20" t="s">
        <v>7</v>
      </c>
      <c r="D9685" s="110" t="s">
        <v>2517</v>
      </c>
      <c r="E9685" s="110"/>
      <c r="F9685" s="110"/>
      <c r="G9685" s="111" t="s">
        <v>1876</v>
      </c>
      <c r="H9685" s="112"/>
      <c r="I9685" s="19" t="s">
        <v>2559</v>
      </c>
    </row>
    <row r="9686" spans="1:9" x14ac:dyDescent="0.25">
      <c r="A9686" s="20" t="s">
        <v>1217</v>
      </c>
      <c r="B9686" s="28" t="s">
        <v>824</v>
      </c>
      <c r="C9686" s="20" t="s">
        <v>7</v>
      </c>
      <c r="D9686" s="110" t="s">
        <v>2518</v>
      </c>
      <c r="E9686" s="110"/>
      <c r="F9686" s="110"/>
      <c r="G9686" s="111" t="s">
        <v>1876</v>
      </c>
      <c r="H9686" s="112"/>
      <c r="I9686" s="19" t="s">
        <v>2560</v>
      </c>
    </row>
    <row r="9687" spans="1:9" x14ac:dyDescent="0.25">
      <c r="A9687" s="20" t="s">
        <v>1217</v>
      </c>
      <c r="B9687" s="28" t="s">
        <v>824</v>
      </c>
      <c r="C9687" s="20" t="s">
        <v>7</v>
      </c>
      <c r="D9687" s="110" t="s">
        <v>2519</v>
      </c>
      <c r="E9687" s="110"/>
      <c r="F9687" s="110"/>
      <c r="G9687" s="111" t="s">
        <v>1876</v>
      </c>
      <c r="H9687" s="112"/>
      <c r="I9687" s="19" t="s">
        <v>2561</v>
      </c>
    </row>
    <row r="9688" spans="1:9" x14ac:dyDescent="0.25">
      <c r="A9688" s="20" t="s">
        <v>1217</v>
      </c>
      <c r="B9688" s="28" t="s">
        <v>824</v>
      </c>
      <c r="C9688" s="20" t="s">
        <v>7</v>
      </c>
      <c r="D9688" s="110" t="s">
        <v>2520</v>
      </c>
      <c r="E9688" s="110"/>
      <c r="F9688" s="110"/>
      <c r="G9688" s="111" t="s">
        <v>1876</v>
      </c>
      <c r="H9688" s="112"/>
      <c r="I9688" s="19" t="s">
        <v>2562</v>
      </c>
    </row>
    <row r="9689" spans="1:9" x14ac:dyDescent="0.25">
      <c r="A9689" s="20" t="s">
        <v>1217</v>
      </c>
      <c r="B9689" s="28" t="s">
        <v>824</v>
      </c>
      <c r="C9689" s="20" t="s">
        <v>7</v>
      </c>
      <c r="D9689" s="110" t="s">
        <v>2521</v>
      </c>
      <c r="E9689" s="110"/>
      <c r="F9689" s="110"/>
      <c r="G9689" s="111" t="s">
        <v>1876</v>
      </c>
      <c r="H9689" s="112"/>
      <c r="I9689" s="19" t="s">
        <v>2563</v>
      </c>
    </row>
    <row r="9690" spans="1:9" x14ac:dyDescent="0.25">
      <c r="A9690" s="20" t="s">
        <v>1217</v>
      </c>
      <c r="B9690" s="28" t="s">
        <v>824</v>
      </c>
      <c r="C9690" s="20" t="s">
        <v>7</v>
      </c>
      <c r="D9690" s="110" t="s">
        <v>2522</v>
      </c>
      <c r="E9690" s="110"/>
      <c r="F9690" s="110"/>
      <c r="G9690" s="111" t="s">
        <v>1876</v>
      </c>
      <c r="H9690" s="112"/>
      <c r="I9690" s="19" t="s">
        <v>2564</v>
      </c>
    </row>
    <row r="9691" spans="1:9" x14ac:dyDescent="0.25">
      <c r="A9691" s="20" t="s">
        <v>1217</v>
      </c>
      <c r="B9691" s="28" t="s">
        <v>824</v>
      </c>
      <c r="C9691" s="20" t="s">
        <v>7</v>
      </c>
      <c r="D9691" s="110" t="s">
        <v>2523</v>
      </c>
      <c r="E9691" s="110"/>
      <c r="F9691" s="110"/>
      <c r="G9691" s="111" t="s">
        <v>1876</v>
      </c>
      <c r="H9691" s="112"/>
      <c r="I9691" s="19" t="s">
        <v>2565</v>
      </c>
    </row>
    <row r="9692" spans="1:9" x14ac:dyDescent="0.25">
      <c r="A9692" s="20" t="s">
        <v>1217</v>
      </c>
      <c r="B9692" s="28" t="s">
        <v>824</v>
      </c>
      <c r="C9692" s="20" t="s">
        <v>7</v>
      </c>
      <c r="D9692" s="110" t="s">
        <v>2524</v>
      </c>
      <c r="E9692" s="110"/>
      <c r="F9692" s="110"/>
      <c r="G9692" s="111" t="s">
        <v>1876</v>
      </c>
      <c r="H9692" s="112"/>
      <c r="I9692" s="19" t="s">
        <v>2566</v>
      </c>
    </row>
    <row r="9693" spans="1:9" x14ac:dyDescent="0.25">
      <c r="A9693" s="20" t="s">
        <v>1217</v>
      </c>
      <c r="B9693" s="28" t="s">
        <v>824</v>
      </c>
      <c r="C9693" s="20" t="s">
        <v>7</v>
      </c>
      <c r="D9693" s="110" t="s">
        <v>2525</v>
      </c>
      <c r="E9693" s="110"/>
      <c r="F9693" s="110"/>
      <c r="G9693" s="111" t="s">
        <v>1876</v>
      </c>
      <c r="H9693" s="112"/>
      <c r="I9693" s="19" t="s">
        <v>2567</v>
      </c>
    </row>
    <row r="9694" spans="1:9" x14ac:dyDescent="0.25">
      <c r="A9694" s="20" t="s">
        <v>1217</v>
      </c>
      <c r="B9694" s="28" t="s">
        <v>824</v>
      </c>
      <c r="C9694" s="20" t="s">
        <v>7</v>
      </c>
      <c r="D9694" s="110" t="s">
        <v>2526</v>
      </c>
      <c r="E9694" s="110"/>
      <c r="F9694" s="110"/>
      <c r="G9694" s="111" t="s">
        <v>1876</v>
      </c>
      <c r="H9694" s="112"/>
      <c r="I9694" s="19" t="s">
        <v>2568</v>
      </c>
    </row>
    <row r="9695" spans="1:9" x14ac:dyDescent="0.25">
      <c r="A9695" s="20" t="s">
        <v>1217</v>
      </c>
      <c r="B9695" s="28" t="s">
        <v>824</v>
      </c>
      <c r="C9695" s="20" t="s">
        <v>7</v>
      </c>
      <c r="D9695" s="110" t="s">
        <v>2527</v>
      </c>
      <c r="E9695" s="110"/>
      <c r="F9695" s="110"/>
      <c r="G9695" s="111" t="s">
        <v>1876</v>
      </c>
      <c r="H9695" s="112"/>
      <c r="I9695" s="19" t="s">
        <v>2569</v>
      </c>
    </row>
    <row r="9696" spans="1:9" x14ac:dyDescent="0.25">
      <c r="A9696" s="20" t="s">
        <v>1217</v>
      </c>
      <c r="B9696" s="28" t="s">
        <v>824</v>
      </c>
      <c r="C9696" s="20" t="s">
        <v>7</v>
      </c>
      <c r="D9696" s="110" t="s">
        <v>2528</v>
      </c>
      <c r="E9696" s="110"/>
      <c r="F9696" s="110"/>
      <c r="G9696" s="111" t="s">
        <v>1876</v>
      </c>
      <c r="H9696" s="112"/>
      <c r="I9696" s="19" t="s">
        <v>2570</v>
      </c>
    </row>
    <row r="9697" spans="1:9" x14ac:dyDescent="0.25">
      <c r="A9697" s="20" t="s">
        <v>1217</v>
      </c>
      <c r="B9697" s="28" t="s">
        <v>824</v>
      </c>
      <c r="C9697" s="20" t="s">
        <v>7</v>
      </c>
      <c r="D9697" s="110" t="s">
        <v>2529</v>
      </c>
      <c r="E9697" s="110"/>
      <c r="F9697" s="110"/>
      <c r="G9697" s="111" t="s">
        <v>1876</v>
      </c>
      <c r="H9697" s="112"/>
      <c r="I9697" s="19" t="s">
        <v>2571</v>
      </c>
    </row>
    <row r="9698" spans="1:9" x14ac:dyDescent="0.25">
      <c r="A9698" s="20" t="s">
        <v>1217</v>
      </c>
      <c r="B9698" s="28" t="s">
        <v>824</v>
      </c>
      <c r="C9698" s="20" t="s">
        <v>7</v>
      </c>
      <c r="D9698" s="110" t="s">
        <v>2530</v>
      </c>
      <c r="E9698" s="110"/>
      <c r="F9698" s="110"/>
      <c r="G9698" s="111" t="s">
        <v>1876</v>
      </c>
      <c r="H9698" s="112"/>
      <c r="I9698" s="19" t="s">
        <v>2572</v>
      </c>
    </row>
    <row r="9699" spans="1:9" x14ac:dyDescent="0.25">
      <c r="A9699" s="20" t="s">
        <v>1217</v>
      </c>
      <c r="B9699" s="28" t="s">
        <v>824</v>
      </c>
      <c r="C9699" s="20" t="s">
        <v>7</v>
      </c>
      <c r="D9699" s="110" t="s">
        <v>2531</v>
      </c>
      <c r="E9699" s="110"/>
      <c r="F9699" s="110"/>
      <c r="G9699" s="111" t="s">
        <v>1876</v>
      </c>
      <c r="H9699" s="112"/>
      <c r="I9699" s="19" t="s">
        <v>2573</v>
      </c>
    </row>
    <row r="9700" spans="1:9" x14ac:dyDescent="0.25">
      <c r="A9700" s="20" t="s">
        <v>1217</v>
      </c>
      <c r="B9700" s="28" t="s">
        <v>824</v>
      </c>
      <c r="C9700" s="20" t="s">
        <v>7</v>
      </c>
      <c r="D9700" s="110" t="s">
        <v>2532</v>
      </c>
      <c r="E9700" s="110"/>
      <c r="F9700" s="110"/>
      <c r="G9700" s="111" t="s">
        <v>1876</v>
      </c>
      <c r="H9700" s="112"/>
      <c r="I9700" s="19" t="s">
        <v>2574</v>
      </c>
    </row>
    <row r="9701" spans="1:9" x14ac:dyDescent="0.25">
      <c r="A9701" s="20" t="s">
        <v>1217</v>
      </c>
      <c r="B9701" s="28" t="s">
        <v>824</v>
      </c>
      <c r="C9701" s="20" t="s">
        <v>7</v>
      </c>
      <c r="D9701" s="110" t="s">
        <v>2533</v>
      </c>
      <c r="E9701" s="110"/>
      <c r="F9701" s="110"/>
      <c r="G9701" s="111" t="s">
        <v>1876</v>
      </c>
      <c r="H9701" s="112"/>
      <c r="I9701" s="19" t="s">
        <v>2575</v>
      </c>
    </row>
    <row r="9702" spans="1:9" x14ac:dyDescent="0.25">
      <c r="A9702" s="20" t="s">
        <v>1217</v>
      </c>
      <c r="B9702" s="28" t="s">
        <v>824</v>
      </c>
      <c r="C9702" s="20" t="s">
        <v>7</v>
      </c>
      <c r="D9702" s="110" t="s">
        <v>2534</v>
      </c>
      <c r="E9702" s="110"/>
      <c r="F9702" s="110"/>
      <c r="G9702" s="111" t="s">
        <v>1876</v>
      </c>
      <c r="H9702" s="112"/>
      <c r="I9702" s="19" t="s">
        <v>2576</v>
      </c>
    </row>
    <row r="9703" spans="1:9" x14ac:dyDescent="0.25">
      <c r="A9703" s="20" t="s">
        <v>1217</v>
      </c>
      <c r="B9703" s="28" t="s">
        <v>824</v>
      </c>
      <c r="C9703" s="20" t="s">
        <v>7</v>
      </c>
      <c r="D9703" s="110" t="s">
        <v>2535</v>
      </c>
      <c r="E9703" s="110"/>
      <c r="F9703" s="110"/>
      <c r="G9703" s="111" t="s">
        <v>1876</v>
      </c>
      <c r="H9703" s="112"/>
      <c r="I9703" s="19" t="s">
        <v>2577</v>
      </c>
    </row>
    <row r="9704" spans="1:9" x14ac:dyDescent="0.25">
      <c r="A9704" s="20" t="s">
        <v>1217</v>
      </c>
      <c r="B9704" s="28" t="s">
        <v>824</v>
      </c>
      <c r="C9704" s="20" t="s">
        <v>7</v>
      </c>
      <c r="D9704" s="110" t="s">
        <v>2536</v>
      </c>
      <c r="E9704" s="110"/>
      <c r="F9704" s="110"/>
      <c r="G9704" s="111" t="s">
        <v>1876</v>
      </c>
      <c r="H9704" s="112"/>
      <c r="I9704" s="19" t="s">
        <v>2578</v>
      </c>
    </row>
    <row r="9705" spans="1:9" x14ac:dyDescent="0.25">
      <c r="A9705" s="20" t="s">
        <v>1217</v>
      </c>
      <c r="B9705" s="28" t="s">
        <v>824</v>
      </c>
      <c r="C9705" s="20" t="s">
        <v>7</v>
      </c>
      <c r="D9705" s="110" t="s">
        <v>2537</v>
      </c>
      <c r="E9705" s="110"/>
      <c r="F9705" s="110"/>
      <c r="G9705" s="111" t="s">
        <v>1876</v>
      </c>
      <c r="H9705" s="112"/>
      <c r="I9705" s="19" t="s">
        <v>2579</v>
      </c>
    </row>
    <row r="9706" spans="1:9" x14ac:dyDescent="0.25">
      <c r="A9706" s="20" t="s">
        <v>1217</v>
      </c>
      <c r="B9706" s="28" t="s">
        <v>824</v>
      </c>
      <c r="C9706" s="20" t="s">
        <v>7</v>
      </c>
      <c r="D9706" s="110" t="s">
        <v>2538</v>
      </c>
      <c r="E9706" s="110"/>
      <c r="F9706" s="110"/>
      <c r="G9706" s="111" t="s">
        <v>1876</v>
      </c>
      <c r="H9706" s="112"/>
      <c r="I9706" s="19" t="s">
        <v>2580</v>
      </c>
    </row>
    <row r="9707" spans="1:9" x14ac:dyDescent="0.25">
      <c r="A9707" s="20" t="s">
        <v>1217</v>
      </c>
      <c r="B9707" s="28" t="s">
        <v>824</v>
      </c>
      <c r="C9707" s="20" t="s">
        <v>7</v>
      </c>
      <c r="D9707" s="110" t="s">
        <v>2539</v>
      </c>
      <c r="E9707" s="110"/>
      <c r="F9707" s="110"/>
      <c r="G9707" s="111" t="s">
        <v>1876</v>
      </c>
      <c r="H9707" s="112"/>
      <c r="I9707" s="19" t="s">
        <v>2581</v>
      </c>
    </row>
    <row r="9708" spans="1:9" x14ac:dyDescent="0.25">
      <c r="A9708" s="20" t="s">
        <v>1217</v>
      </c>
      <c r="B9708" s="28" t="s">
        <v>824</v>
      </c>
      <c r="C9708" s="20" t="s">
        <v>7</v>
      </c>
      <c r="D9708" s="110" t="s">
        <v>2540</v>
      </c>
      <c r="E9708" s="110"/>
      <c r="F9708" s="110"/>
      <c r="G9708" s="111" t="s">
        <v>1876</v>
      </c>
      <c r="H9708" s="112"/>
      <c r="I9708" s="19" t="s">
        <v>2582</v>
      </c>
    </row>
    <row r="9709" spans="1:9" x14ac:dyDescent="0.25">
      <c r="A9709" s="20" t="s">
        <v>1217</v>
      </c>
      <c r="B9709" s="28" t="s">
        <v>824</v>
      </c>
      <c r="C9709" s="20" t="s">
        <v>7</v>
      </c>
      <c r="D9709" s="110" t="s">
        <v>2541</v>
      </c>
      <c r="E9709" s="110"/>
      <c r="F9709" s="110"/>
      <c r="G9709" s="111" t="s">
        <v>1876</v>
      </c>
      <c r="H9709" s="112"/>
      <c r="I9709" s="19" t="s">
        <v>2583</v>
      </c>
    </row>
    <row r="9710" spans="1:9" x14ac:dyDescent="0.25">
      <c r="A9710" s="20" t="s">
        <v>1217</v>
      </c>
      <c r="B9710" s="28" t="s">
        <v>824</v>
      </c>
      <c r="C9710" s="20" t="s">
        <v>7</v>
      </c>
      <c r="D9710" s="110" t="s">
        <v>2542</v>
      </c>
      <c r="E9710" s="110"/>
      <c r="F9710" s="110"/>
      <c r="G9710" s="111" t="s">
        <v>1876</v>
      </c>
      <c r="H9710" s="112"/>
      <c r="I9710" s="19" t="s">
        <v>2584</v>
      </c>
    </row>
    <row r="9711" spans="1:9" x14ac:dyDescent="0.25">
      <c r="A9711" s="20" t="s">
        <v>1217</v>
      </c>
      <c r="B9711" s="28" t="s">
        <v>824</v>
      </c>
      <c r="C9711" s="20" t="s">
        <v>7</v>
      </c>
      <c r="D9711" s="110" t="s">
        <v>2543</v>
      </c>
      <c r="E9711" s="110"/>
      <c r="F9711" s="110"/>
      <c r="G9711" s="111" t="s">
        <v>1876</v>
      </c>
      <c r="H9711" s="112"/>
      <c r="I9711" s="19" t="s">
        <v>2585</v>
      </c>
    </row>
    <row r="9712" spans="1:9" x14ac:dyDescent="0.25">
      <c r="A9712" s="20" t="s">
        <v>1217</v>
      </c>
      <c r="B9712" s="28" t="s">
        <v>824</v>
      </c>
      <c r="C9712" s="20" t="s">
        <v>7</v>
      </c>
      <c r="D9712" s="110" t="s">
        <v>2544</v>
      </c>
      <c r="E9712" s="110"/>
      <c r="F9712" s="110"/>
      <c r="G9712" s="111" t="s">
        <v>1876</v>
      </c>
      <c r="H9712" s="112"/>
      <c r="I9712" s="19" t="s">
        <v>2586</v>
      </c>
    </row>
    <row r="9713" spans="1:9" x14ac:dyDescent="0.25">
      <c r="A9713" s="20" t="s">
        <v>1217</v>
      </c>
      <c r="B9713" s="28" t="s">
        <v>824</v>
      </c>
      <c r="C9713" s="20" t="s">
        <v>7</v>
      </c>
      <c r="D9713" s="110" t="s">
        <v>2545</v>
      </c>
      <c r="E9713" s="110"/>
      <c r="F9713" s="110"/>
      <c r="G9713" s="111" t="s">
        <v>1876</v>
      </c>
      <c r="H9713" s="112"/>
      <c r="I9713" s="19" t="s">
        <v>2587</v>
      </c>
    </row>
    <row r="9714" spans="1:9" x14ac:dyDescent="0.25">
      <c r="A9714" s="20" t="s">
        <v>1217</v>
      </c>
      <c r="B9714" s="28" t="s">
        <v>824</v>
      </c>
      <c r="C9714" s="20" t="s">
        <v>7</v>
      </c>
      <c r="D9714" s="110" t="s">
        <v>2545</v>
      </c>
      <c r="E9714" s="110"/>
      <c r="F9714" s="110"/>
      <c r="G9714" s="111" t="s">
        <v>1876</v>
      </c>
      <c r="H9714" s="112"/>
      <c r="I9714" s="19" t="s">
        <v>2588</v>
      </c>
    </row>
    <row r="9715" spans="1:9" x14ac:dyDescent="0.25">
      <c r="A9715" s="20" t="s">
        <v>1217</v>
      </c>
      <c r="B9715" s="28" t="s">
        <v>824</v>
      </c>
      <c r="C9715" s="20" t="s">
        <v>7</v>
      </c>
      <c r="D9715" s="110" t="s">
        <v>2546</v>
      </c>
      <c r="E9715" s="110"/>
      <c r="F9715" s="110"/>
      <c r="G9715" s="111" t="s">
        <v>1876</v>
      </c>
      <c r="H9715" s="112"/>
      <c r="I9715" s="19" t="s">
        <v>2589</v>
      </c>
    </row>
    <row r="9716" spans="1:9" x14ac:dyDescent="0.25">
      <c r="A9716" s="20" t="s">
        <v>1217</v>
      </c>
      <c r="B9716" s="28" t="s">
        <v>824</v>
      </c>
      <c r="C9716" s="20" t="s">
        <v>7</v>
      </c>
      <c r="D9716" s="110" t="s">
        <v>2547</v>
      </c>
      <c r="E9716" s="110"/>
      <c r="F9716" s="110"/>
      <c r="G9716" s="111" t="s">
        <v>1876</v>
      </c>
      <c r="H9716" s="112"/>
      <c r="I9716" s="19" t="s">
        <v>2590</v>
      </c>
    </row>
    <row r="9717" spans="1:9" x14ac:dyDescent="0.25">
      <c r="A9717" s="20" t="s">
        <v>1217</v>
      </c>
      <c r="B9717" s="28" t="s">
        <v>824</v>
      </c>
      <c r="C9717" s="20" t="s">
        <v>7</v>
      </c>
      <c r="D9717" s="110" t="s">
        <v>2548</v>
      </c>
      <c r="E9717" s="110"/>
      <c r="F9717" s="110"/>
      <c r="G9717" s="111" t="s">
        <v>1876</v>
      </c>
      <c r="H9717" s="112"/>
      <c r="I9717" s="19" t="s">
        <v>2591</v>
      </c>
    </row>
    <row r="9718" spans="1:9" x14ac:dyDescent="0.25">
      <c r="A9718" s="20" t="s">
        <v>1217</v>
      </c>
      <c r="B9718" s="28" t="s">
        <v>824</v>
      </c>
      <c r="C9718" s="20" t="s">
        <v>7</v>
      </c>
      <c r="D9718" s="110" t="s">
        <v>2549</v>
      </c>
      <c r="E9718" s="110"/>
      <c r="F9718" s="110"/>
      <c r="G9718" s="111" t="s">
        <v>1876</v>
      </c>
      <c r="H9718" s="112"/>
      <c r="I9718" s="19" t="s">
        <v>2592</v>
      </c>
    </row>
    <row r="9719" spans="1:9" x14ac:dyDescent="0.25">
      <c r="A9719" s="20" t="s">
        <v>1217</v>
      </c>
      <c r="B9719" s="28" t="s">
        <v>824</v>
      </c>
      <c r="C9719" s="20" t="s">
        <v>7</v>
      </c>
      <c r="D9719" s="110" t="s">
        <v>2550</v>
      </c>
      <c r="E9719" s="110"/>
      <c r="F9719" s="110"/>
      <c r="G9719" s="111" t="s">
        <v>1876</v>
      </c>
      <c r="H9719" s="112"/>
      <c r="I9719" s="19" t="s">
        <v>2593</v>
      </c>
    </row>
    <row r="9720" spans="1:9" x14ac:dyDescent="0.25">
      <c r="A9720" s="20" t="s">
        <v>1217</v>
      </c>
      <c r="B9720" s="28" t="s">
        <v>824</v>
      </c>
      <c r="C9720" s="20" t="s">
        <v>7</v>
      </c>
      <c r="D9720" s="110" t="s">
        <v>2551</v>
      </c>
      <c r="E9720" s="110"/>
      <c r="F9720" s="110"/>
      <c r="G9720" s="111" t="s">
        <v>1876</v>
      </c>
      <c r="H9720" s="112"/>
      <c r="I9720" s="19" t="s">
        <v>2594</v>
      </c>
    </row>
    <row r="9721" spans="1:9" x14ac:dyDescent="0.25">
      <c r="A9721" s="20" t="s">
        <v>1217</v>
      </c>
      <c r="B9721" s="28" t="s">
        <v>824</v>
      </c>
      <c r="C9721" s="20" t="s">
        <v>7</v>
      </c>
      <c r="D9721" s="110" t="s">
        <v>2345</v>
      </c>
      <c r="E9721" s="110"/>
      <c r="F9721" s="110"/>
      <c r="G9721" s="111" t="s">
        <v>1711</v>
      </c>
      <c r="H9721" s="112"/>
      <c r="I9721" s="19"/>
    </row>
    <row r="9722" spans="1:9" x14ac:dyDescent="0.25">
      <c r="A9722" s="20" t="s">
        <v>1217</v>
      </c>
      <c r="B9722" s="28" t="s">
        <v>824</v>
      </c>
      <c r="C9722" s="20" t="s">
        <v>7</v>
      </c>
      <c r="D9722" s="110" t="s">
        <v>2597</v>
      </c>
      <c r="E9722" s="110"/>
      <c r="F9722" s="110"/>
      <c r="G9722" s="111" t="s">
        <v>100</v>
      </c>
      <c r="H9722" s="112" t="s">
        <v>2330</v>
      </c>
      <c r="I9722" s="19">
        <v>24</v>
      </c>
    </row>
    <row r="9723" spans="1:9" x14ac:dyDescent="0.25">
      <c r="A9723" s="20" t="s">
        <v>1217</v>
      </c>
      <c r="B9723" s="28" t="s">
        <v>824</v>
      </c>
      <c r="C9723" s="20" t="s">
        <v>7</v>
      </c>
      <c r="D9723" s="110" t="s">
        <v>2598</v>
      </c>
      <c r="E9723" s="110"/>
      <c r="F9723" s="110"/>
      <c r="G9723" s="111">
        <v>200070</v>
      </c>
      <c r="H9723" s="112" t="s">
        <v>2331</v>
      </c>
      <c r="I9723" s="19">
        <v>1</v>
      </c>
    </row>
    <row r="9724" spans="1:9" x14ac:dyDescent="0.25">
      <c r="A9724" s="20" t="s">
        <v>1217</v>
      </c>
      <c r="B9724" s="28" t="s">
        <v>824</v>
      </c>
      <c r="C9724" s="20" t="s">
        <v>7</v>
      </c>
      <c r="D9724" s="110" t="s">
        <v>2599</v>
      </c>
      <c r="E9724" s="110"/>
      <c r="F9724" s="110"/>
      <c r="G9724" s="111">
        <v>200072</v>
      </c>
      <c r="H9724" s="112" t="s">
        <v>2331</v>
      </c>
      <c r="I9724" s="19">
        <v>1</v>
      </c>
    </row>
    <row r="9725" spans="1:9" x14ac:dyDescent="0.25">
      <c r="A9725" s="20" t="s">
        <v>1217</v>
      </c>
      <c r="B9725" s="28" t="s">
        <v>824</v>
      </c>
      <c r="C9725" s="20" t="s">
        <v>7</v>
      </c>
      <c r="D9725" s="110" t="s">
        <v>2606</v>
      </c>
      <c r="E9725" s="110"/>
      <c r="F9725" s="110"/>
      <c r="G9725" s="111">
        <v>200071</v>
      </c>
      <c r="H9725" s="112" t="s">
        <v>2331</v>
      </c>
      <c r="I9725" s="19">
        <v>1</v>
      </c>
    </row>
    <row r="9726" spans="1:9" x14ac:dyDescent="0.25">
      <c r="A9726" s="20" t="s">
        <v>1217</v>
      </c>
      <c r="B9726" s="28" t="s">
        <v>824</v>
      </c>
      <c r="C9726" s="20" t="s">
        <v>7</v>
      </c>
      <c r="D9726" s="110" t="s">
        <v>2601</v>
      </c>
      <c r="E9726" s="110"/>
      <c r="F9726" s="110"/>
      <c r="G9726" s="111"/>
      <c r="H9726" s="112"/>
      <c r="I9726" s="19" t="s">
        <v>2603</v>
      </c>
    </row>
    <row r="9727" spans="1:9" x14ac:dyDescent="0.25">
      <c r="A9727" s="20" t="s">
        <v>1217</v>
      </c>
      <c r="B9727" s="28" t="s">
        <v>824</v>
      </c>
      <c r="C9727" s="20" t="s">
        <v>7</v>
      </c>
      <c r="D9727" s="110" t="s">
        <v>2607</v>
      </c>
      <c r="E9727" s="110"/>
      <c r="F9727" s="110"/>
      <c r="G9727" s="111" t="s">
        <v>1186</v>
      </c>
      <c r="H9727" s="112" t="s">
        <v>2330</v>
      </c>
      <c r="I9727" s="19">
        <v>100</v>
      </c>
    </row>
    <row r="9728" spans="1:9" x14ac:dyDescent="0.25">
      <c r="A9728" s="20" t="s">
        <v>1217</v>
      </c>
      <c r="B9728" s="28" t="s">
        <v>824</v>
      </c>
      <c r="C9728" s="20" t="s">
        <v>7</v>
      </c>
      <c r="D9728" s="110" t="s">
        <v>2608</v>
      </c>
      <c r="E9728" s="110"/>
      <c r="F9728" s="110"/>
      <c r="G9728" s="111"/>
      <c r="H9728" s="112"/>
      <c r="I9728" s="19"/>
    </row>
    <row r="9729" spans="1:9" x14ac:dyDescent="0.25">
      <c r="A9729" s="20" t="s">
        <v>1217</v>
      </c>
      <c r="B9729" s="28" t="s">
        <v>824</v>
      </c>
      <c r="C9729" s="20" t="s">
        <v>7</v>
      </c>
      <c r="D9729" s="110" t="s">
        <v>2619</v>
      </c>
      <c r="E9729" s="110"/>
      <c r="F9729" s="110"/>
      <c r="G9729" s="111">
        <v>200736</v>
      </c>
      <c r="H9729" s="112" t="s">
        <v>2331</v>
      </c>
      <c r="I9729" s="19">
        <v>1</v>
      </c>
    </row>
    <row r="9730" spans="1:9" x14ac:dyDescent="0.25">
      <c r="A9730" s="20" t="s">
        <v>1217</v>
      </c>
      <c r="B9730" s="28" t="s">
        <v>824</v>
      </c>
      <c r="C9730" s="20" t="s">
        <v>7</v>
      </c>
      <c r="D9730" s="110" t="s">
        <v>2610</v>
      </c>
      <c r="E9730" s="110"/>
      <c r="F9730" s="110"/>
      <c r="G9730" s="111">
        <v>202443</v>
      </c>
      <c r="H9730" s="112" t="s">
        <v>2331</v>
      </c>
      <c r="I9730" s="19">
        <v>1</v>
      </c>
    </row>
    <row r="9731" spans="1:9" x14ac:dyDescent="0.25">
      <c r="A9731" s="20" t="s">
        <v>1217</v>
      </c>
      <c r="B9731" s="28" t="s">
        <v>824</v>
      </c>
      <c r="C9731" s="20" t="s">
        <v>7</v>
      </c>
      <c r="D9731" s="110" t="s">
        <v>2611</v>
      </c>
      <c r="E9731" s="110"/>
      <c r="F9731" s="110"/>
      <c r="G9731" s="111">
        <v>202444</v>
      </c>
      <c r="H9731" s="112" t="s">
        <v>2331</v>
      </c>
      <c r="I9731" s="19">
        <v>1</v>
      </c>
    </row>
    <row r="9732" spans="1:9" x14ac:dyDescent="0.25">
      <c r="A9732" s="20" t="s">
        <v>1217</v>
      </c>
      <c r="B9732" s="28" t="s">
        <v>824</v>
      </c>
      <c r="C9732" s="20" t="s">
        <v>7</v>
      </c>
      <c r="D9732" s="110" t="s">
        <v>2612</v>
      </c>
      <c r="E9732" s="110"/>
      <c r="F9732" s="110"/>
      <c r="G9732" s="111"/>
      <c r="H9732" s="112"/>
      <c r="I9732" s="19"/>
    </row>
    <row r="9733" spans="1:9" x14ac:dyDescent="0.25">
      <c r="A9733" s="20" t="s">
        <v>1217</v>
      </c>
      <c r="B9733" s="28" t="s">
        <v>824</v>
      </c>
      <c r="C9733" s="20" t="s">
        <v>7</v>
      </c>
      <c r="D9733" s="110" t="s">
        <v>2613</v>
      </c>
      <c r="E9733" s="110"/>
      <c r="F9733" s="110"/>
      <c r="G9733" s="111" t="s">
        <v>760</v>
      </c>
      <c r="H9733" s="112" t="s">
        <v>2330</v>
      </c>
      <c r="I9733" s="19">
        <v>10</v>
      </c>
    </row>
    <row r="9734" spans="1:9" x14ac:dyDescent="0.25">
      <c r="A9734" s="20" t="s">
        <v>1217</v>
      </c>
      <c r="B9734" s="28" t="s">
        <v>824</v>
      </c>
      <c r="C9734" s="20" t="s">
        <v>7</v>
      </c>
      <c r="D9734" s="110" t="s">
        <v>2614</v>
      </c>
      <c r="E9734" s="110"/>
      <c r="F9734" s="110"/>
      <c r="G9734" s="111" t="s">
        <v>760</v>
      </c>
      <c r="H9734" s="112" t="s">
        <v>2330</v>
      </c>
      <c r="I9734" s="19">
        <v>1.5</v>
      </c>
    </row>
    <row r="9735" spans="1:9" x14ac:dyDescent="0.25">
      <c r="A9735" s="20" t="s">
        <v>1217</v>
      </c>
      <c r="B9735" s="28" t="s">
        <v>824</v>
      </c>
      <c r="C9735" s="20" t="s">
        <v>7</v>
      </c>
      <c r="D9735" s="110" t="s">
        <v>2615</v>
      </c>
      <c r="E9735" s="110"/>
      <c r="F9735" s="110"/>
      <c r="G9735" s="111"/>
      <c r="H9735" s="112"/>
      <c r="I9735" s="19"/>
    </row>
    <row r="9736" spans="1:9" x14ac:dyDescent="0.25">
      <c r="A9736" s="20" t="s">
        <v>1217</v>
      </c>
      <c r="B9736" s="28" t="s">
        <v>824</v>
      </c>
      <c r="C9736" s="20" t="s">
        <v>7</v>
      </c>
      <c r="D9736" s="110" t="s">
        <v>1218</v>
      </c>
      <c r="E9736" s="110"/>
      <c r="F9736" s="110"/>
      <c r="G9736" s="111">
        <v>200729</v>
      </c>
      <c r="H9736" s="112" t="s">
        <v>2331</v>
      </c>
      <c r="I9736" s="19">
        <v>1</v>
      </c>
    </row>
    <row r="9737" spans="1:9" x14ac:dyDescent="0.25">
      <c r="A9737" s="20" t="s">
        <v>1217</v>
      </c>
      <c r="B9737" s="28" t="s">
        <v>824</v>
      </c>
      <c r="C9737" s="20" t="s">
        <v>7</v>
      </c>
      <c r="D9737" s="110" t="s">
        <v>2616</v>
      </c>
      <c r="E9737" s="110"/>
      <c r="F9737" s="110"/>
      <c r="G9737" s="111">
        <v>3100307</v>
      </c>
      <c r="H9737" s="112" t="s">
        <v>2331</v>
      </c>
      <c r="I9737" s="19">
        <v>1</v>
      </c>
    </row>
    <row r="9738" spans="1:9" x14ac:dyDescent="0.25">
      <c r="A9738" s="20" t="s">
        <v>1217</v>
      </c>
      <c r="B9738" s="28" t="s">
        <v>824</v>
      </c>
      <c r="C9738" s="20" t="s">
        <v>7</v>
      </c>
      <c r="D9738" s="110" t="s">
        <v>2617</v>
      </c>
      <c r="E9738" s="110"/>
      <c r="F9738" s="110"/>
      <c r="G9738" s="111"/>
      <c r="H9738" s="112"/>
      <c r="I9738" s="19"/>
    </row>
    <row r="9739" spans="1:9" x14ac:dyDescent="0.25">
      <c r="A9739" s="20" t="s">
        <v>1217</v>
      </c>
      <c r="B9739" s="28" t="s">
        <v>824</v>
      </c>
      <c r="C9739" s="20" t="s">
        <v>7</v>
      </c>
      <c r="D9739" s="110" t="s">
        <v>2486</v>
      </c>
      <c r="E9739" s="110"/>
      <c r="F9739" s="110"/>
      <c r="G9739" s="111"/>
      <c r="H9739" s="112"/>
      <c r="I9739" s="19"/>
    </row>
    <row r="9740" spans="1:9" x14ac:dyDescent="0.25">
      <c r="A9740" s="20" t="s">
        <v>1217</v>
      </c>
      <c r="B9740" s="28" t="s">
        <v>824</v>
      </c>
      <c r="C9740" s="20" t="s">
        <v>7</v>
      </c>
      <c r="D9740" s="110" t="s">
        <v>2604</v>
      </c>
      <c r="E9740" s="110"/>
      <c r="F9740" s="110"/>
      <c r="G9740" s="111">
        <v>202443</v>
      </c>
      <c r="H9740" s="112" t="s">
        <v>2331</v>
      </c>
      <c r="I9740" s="19">
        <v>1</v>
      </c>
    </row>
    <row r="9741" spans="1:9" x14ac:dyDescent="0.25">
      <c r="A9741" s="20" t="s">
        <v>1217</v>
      </c>
      <c r="B9741" s="28" t="s">
        <v>824</v>
      </c>
      <c r="C9741" s="20" t="s">
        <v>7</v>
      </c>
      <c r="D9741" s="110" t="s">
        <v>2605</v>
      </c>
      <c r="E9741" s="110"/>
      <c r="F9741" s="110"/>
      <c r="G9741" s="111">
        <v>202444</v>
      </c>
      <c r="H9741" s="112" t="s">
        <v>2331</v>
      </c>
      <c r="I9741" s="19">
        <v>1</v>
      </c>
    </row>
    <row r="9742" spans="1:9" x14ac:dyDescent="0.25">
      <c r="A9742" s="20" t="s">
        <v>1217</v>
      </c>
      <c r="B9742" s="28" t="s">
        <v>824</v>
      </c>
      <c r="C9742" s="20" t="s">
        <v>7</v>
      </c>
      <c r="D9742" s="110" t="s">
        <v>2620</v>
      </c>
      <c r="E9742" s="110"/>
      <c r="F9742" s="110"/>
      <c r="G9742" s="111"/>
      <c r="H9742" s="112" t="s">
        <v>2331</v>
      </c>
      <c r="I9742" s="19">
        <v>1</v>
      </c>
    </row>
    <row r="9743" spans="1:9" x14ac:dyDescent="0.25">
      <c r="A9743" s="20" t="s">
        <v>1217</v>
      </c>
      <c r="B9743" s="28" t="s">
        <v>824</v>
      </c>
      <c r="C9743" s="20" t="s">
        <v>7</v>
      </c>
      <c r="D9743" s="110" t="s">
        <v>2621</v>
      </c>
      <c r="E9743" s="110"/>
      <c r="F9743" s="110"/>
      <c r="G9743" s="111" t="s">
        <v>760</v>
      </c>
      <c r="H9743" s="112" t="s">
        <v>2330</v>
      </c>
      <c r="I9743" s="19">
        <v>2</v>
      </c>
    </row>
    <row r="9744" spans="1:9" x14ac:dyDescent="0.25">
      <c r="A9744" s="20" t="s">
        <v>1217</v>
      </c>
      <c r="B9744" s="28" t="s">
        <v>824</v>
      </c>
      <c r="C9744" s="20" t="s">
        <v>7</v>
      </c>
      <c r="D9744" s="110" t="s">
        <v>2619</v>
      </c>
      <c r="E9744" s="110"/>
      <c r="F9744" s="110"/>
      <c r="G9744" s="111">
        <v>200597</v>
      </c>
      <c r="H9744" s="112" t="s">
        <v>2331</v>
      </c>
      <c r="I9744" s="19">
        <v>1</v>
      </c>
    </row>
    <row r="9745" spans="1:9" x14ac:dyDescent="0.25">
      <c r="A9745" s="20" t="s">
        <v>1217</v>
      </c>
      <c r="B9745" s="28" t="s">
        <v>824</v>
      </c>
      <c r="C9745" s="20" t="s">
        <v>7</v>
      </c>
      <c r="D9745" s="110" t="s">
        <v>2622</v>
      </c>
      <c r="E9745" s="110"/>
      <c r="F9745" s="110"/>
      <c r="G9745" s="111">
        <v>200768</v>
      </c>
      <c r="H9745" s="112" t="s">
        <v>2331</v>
      </c>
      <c r="I9745" s="19">
        <v>1</v>
      </c>
    </row>
    <row r="9746" spans="1:9" x14ac:dyDescent="0.25">
      <c r="A9746" s="20" t="s">
        <v>1217</v>
      </c>
      <c r="B9746" s="28" t="s">
        <v>824</v>
      </c>
      <c r="C9746" s="20" t="s">
        <v>7</v>
      </c>
      <c r="D9746" s="110" t="s">
        <v>2623</v>
      </c>
      <c r="E9746" s="110"/>
      <c r="F9746" s="110"/>
      <c r="G9746" s="111">
        <v>200806</v>
      </c>
      <c r="H9746" s="112" t="s">
        <v>2331</v>
      </c>
      <c r="I9746" s="19">
        <v>1</v>
      </c>
    </row>
    <row r="9747" spans="1:9" x14ac:dyDescent="0.25">
      <c r="A9747" s="20" t="s">
        <v>1217</v>
      </c>
      <c r="B9747" s="28" t="s">
        <v>824</v>
      </c>
      <c r="C9747" s="20" t="s">
        <v>7</v>
      </c>
      <c r="D9747" s="110" t="s">
        <v>2624</v>
      </c>
      <c r="E9747" s="110"/>
      <c r="F9747" s="110"/>
      <c r="G9747" s="111">
        <v>201460</v>
      </c>
      <c r="H9747" s="112" t="s">
        <v>2331</v>
      </c>
      <c r="I9747" s="19">
        <v>1</v>
      </c>
    </row>
    <row r="9748" spans="1:9" x14ac:dyDescent="0.25">
      <c r="A9748" s="20" t="s">
        <v>1217</v>
      </c>
      <c r="B9748" s="28" t="s">
        <v>824</v>
      </c>
      <c r="C9748" s="20" t="s">
        <v>7</v>
      </c>
      <c r="D9748" s="110" t="s">
        <v>2625</v>
      </c>
      <c r="E9748" s="110"/>
      <c r="F9748" s="110"/>
      <c r="G9748" s="111">
        <v>200767</v>
      </c>
      <c r="H9748" s="112" t="s">
        <v>2331</v>
      </c>
      <c r="I9748" s="19">
        <v>1</v>
      </c>
    </row>
    <row r="9749" spans="1:9" x14ac:dyDescent="0.25">
      <c r="A9749" s="20" t="s">
        <v>1217</v>
      </c>
      <c r="B9749" s="28" t="s">
        <v>824</v>
      </c>
      <c r="C9749" s="20" t="s">
        <v>7</v>
      </c>
      <c r="D9749" s="110" t="s">
        <v>2626</v>
      </c>
      <c r="E9749" s="110"/>
      <c r="F9749" s="110"/>
      <c r="G9749" s="111"/>
      <c r="H9749" s="112"/>
      <c r="I9749" s="19" t="s">
        <v>2632</v>
      </c>
    </row>
    <row r="9750" spans="1:9" x14ac:dyDescent="0.25">
      <c r="A9750" s="20" t="s">
        <v>1217</v>
      </c>
      <c r="B9750" s="28" t="s">
        <v>824</v>
      </c>
      <c r="C9750" s="20" t="s">
        <v>7</v>
      </c>
      <c r="D9750" s="110" t="s">
        <v>2627</v>
      </c>
      <c r="E9750" s="110"/>
      <c r="F9750" s="110"/>
      <c r="G9750" s="111"/>
      <c r="H9750" s="112"/>
      <c r="I9750" s="19" t="s">
        <v>2632</v>
      </c>
    </row>
    <row r="9751" spans="1:9" x14ac:dyDescent="0.25">
      <c r="A9751" s="20" t="s">
        <v>1217</v>
      </c>
      <c r="B9751" s="28" t="s">
        <v>824</v>
      </c>
      <c r="C9751" s="20" t="s">
        <v>7</v>
      </c>
      <c r="D9751" s="110" t="s">
        <v>2628</v>
      </c>
      <c r="E9751" s="110"/>
      <c r="F9751" s="110"/>
      <c r="G9751" s="111"/>
      <c r="H9751" s="112"/>
      <c r="I9751" s="19" t="s">
        <v>2632</v>
      </c>
    </row>
    <row r="9752" spans="1:9" x14ac:dyDescent="0.25">
      <c r="A9752" s="20" t="s">
        <v>1217</v>
      </c>
      <c r="B9752" s="28" t="s">
        <v>824</v>
      </c>
      <c r="C9752" s="20" t="s">
        <v>7</v>
      </c>
      <c r="D9752" s="110" t="s">
        <v>2629</v>
      </c>
      <c r="E9752" s="110"/>
      <c r="F9752" s="110"/>
      <c r="G9752" s="111"/>
      <c r="H9752" s="112"/>
      <c r="I9752" s="19" t="s">
        <v>2632</v>
      </c>
    </row>
    <row r="9753" spans="1:9" x14ac:dyDescent="0.25">
      <c r="A9753" s="20" t="s">
        <v>1217</v>
      </c>
      <c r="B9753" s="28" t="s">
        <v>824</v>
      </c>
      <c r="C9753" s="20" t="s">
        <v>7</v>
      </c>
      <c r="D9753" s="110" t="s">
        <v>2630</v>
      </c>
      <c r="E9753" s="110"/>
      <c r="F9753" s="110"/>
      <c r="G9753" s="111"/>
      <c r="H9753" s="112"/>
      <c r="I9753" s="19" t="s">
        <v>2632</v>
      </c>
    </row>
    <row r="9754" spans="1:9" x14ac:dyDescent="0.25">
      <c r="A9754" s="20" t="s">
        <v>1217</v>
      </c>
      <c r="B9754" s="28" t="s">
        <v>824</v>
      </c>
      <c r="C9754" s="20" t="s">
        <v>7</v>
      </c>
      <c r="D9754" s="110" t="s">
        <v>2631</v>
      </c>
      <c r="E9754" s="110"/>
      <c r="F9754" s="110"/>
      <c r="G9754" s="111"/>
      <c r="H9754" s="112"/>
      <c r="I9754" s="19" t="s">
        <v>2632</v>
      </c>
    </row>
    <row r="9755" spans="1:9" x14ac:dyDescent="0.25">
      <c r="A9755" s="20" t="s">
        <v>1217</v>
      </c>
      <c r="B9755" s="28" t="s">
        <v>824</v>
      </c>
      <c r="C9755" s="20" t="s">
        <v>7</v>
      </c>
      <c r="D9755" s="110" t="s">
        <v>2635</v>
      </c>
      <c r="E9755" s="110"/>
      <c r="F9755" s="110"/>
      <c r="G9755" s="111" t="s">
        <v>2456</v>
      </c>
      <c r="H9755" s="112" t="s">
        <v>2330</v>
      </c>
      <c r="I9755" s="19">
        <v>240</v>
      </c>
    </row>
    <row r="9756" spans="1:9" x14ac:dyDescent="0.25">
      <c r="A9756" s="20" t="s">
        <v>1217</v>
      </c>
      <c r="B9756" s="28" t="s">
        <v>824</v>
      </c>
      <c r="C9756" s="20" t="s">
        <v>7</v>
      </c>
      <c r="D9756" s="110" t="s">
        <v>2636</v>
      </c>
      <c r="E9756" s="110"/>
      <c r="F9756" s="110"/>
      <c r="G9756" s="111"/>
      <c r="H9756" s="112"/>
      <c r="I9756" s="19"/>
    </row>
    <row r="9757" spans="1:9" x14ac:dyDescent="0.25">
      <c r="A9757" s="20" t="s">
        <v>1217</v>
      </c>
      <c r="B9757" s="28" t="s">
        <v>824</v>
      </c>
      <c r="C9757" s="20" t="s">
        <v>7</v>
      </c>
      <c r="D9757" s="110" t="s">
        <v>2486</v>
      </c>
      <c r="E9757" s="110"/>
      <c r="F9757" s="110"/>
      <c r="G9757" s="111"/>
      <c r="H9757" s="112"/>
      <c r="I9757" s="19"/>
    </row>
    <row r="9758" spans="1:9" x14ac:dyDescent="0.25">
      <c r="A9758" s="20" t="s">
        <v>1217</v>
      </c>
      <c r="B9758" s="28" t="s">
        <v>824</v>
      </c>
      <c r="C9758" s="20" t="s">
        <v>7</v>
      </c>
      <c r="D9758" s="110" t="s">
        <v>2637</v>
      </c>
      <c r="E9758" s="110"/>
      <c r="F9758" s="110"/>
      <c r="G9758" s="111" t="s">
        <v>2399</v>
      </c>
      <c r="H9758" s="112" t="s">
        <v>2330</v>
      </c>
      <c r="I9758" s="19">
        <v>60</v>
      </c>
    </row>
    <row r="9759" spans="1:9" x14ac:dyDescent="0.25">
      <c r="A9759" s="20" t="s">
        <v>1217</v>
      </c>
      <c r="B9759" s="28" t="s">
        <v>824</v>
      </c>
      <c r="C9759" s="20" t="s">
        <v>7</v>
      </c>
      <c r="D9759" s="110" t="s">
        <v>2638</v>
      </c>
      <c r="E9759" s="110"/>
      <c r="F9759" s="110"/>
      <c r="G9759" s="111">
        <v>200333</v>
      </c>
      <c r="H9759" s="112" t="s">
        <v>2331</v>
      </c>
      <c r="I9759" s="19">
        <v>1</v>
      </c>
    </row>
    <row r="9760" spans="1:9" x14ac:dyDescent="0.25">
      <c r="A9760" s="20" t="s">
        <v>1217</v>
      </c>
      <c r="B9760" s="28" t="s">
        <v>824</v>
      </c>
      <c r="C9760" s="20" t="s">
        <v>85</v>
      </c>
      <c r="D9760" s="110" t="s">
        <v>2332</v>
      </c>
      <c r="E9760" s="110"/>
      <c r="F9760" s="110"/>
      <c r="G9760" s="111"/>
      <c r="H9760" s="112"/>
      <c r="I9760" s="19"/>
    </row>
    <row r="9761" spans="1:9" x14ac:dyDescent="0.25">
      <c r="A9761" s="20" t="s">
        <v>1217</v>
      </c>
      <c r="B9761" s="28" t="s">
        <v>824</v>
      </c>
      <c r="C9761" s="20" t="s">
        <v>85</v>
      </c>
      <c r="D9761" s="110" t="s">
        <v>2464</v>
      </c>
      <c r="E9761" s="110"/>
      <c r="F9761" s="110"/>
      <c r="G9761" s="111" t="s">
        <v>1865</v>
      </c>
      <c r="H9761" s="112" t="s">
        <v>2330</v>
      </c>
      <c r="I9761" s="19">
        <v>420</v>
      </c>
    </row>
    <row r="9762" spans="1:9" x14ac:dyDescent="0.25">
      <c r="A9762" s="20" t="s">
        <v>1217</v>
      </c>
      <c r="B9762" s="28" t="s">
        <v>824</v>
      </c>
      <c r="C9762" s="20" t="s">
        <v>85</v>
      </c>
      <c r="D9762" s="110" t="s">
        <v>2465</v>
      </c>
      <c r="E9762" s="110"/>
      <c r="F9762" s="110"/>
      <c r="G9762" s="111"/>
      <c r="H9762" s="112"/>
      <c r="I9762" s="19"/>
    </row>
    <row r="9763" spans="1:9" x14ac:dyDescent="0.25">
      <c r="A9763" s="20" t="s">
        <v>1217</v>
      </c>
      <c r="B9763" s="28" t="s">
        <v>824</v>
      </c>
      <c r="C9763" s="20" t="s">
        <v>85</v>
      </c>
      <c r="D9763" s="110" t="s">
        <v>2467</v>
      </c>
      <c r="E9763" s="110"/>
      <c r="F9763" s="110"/>
      <c r="G9763" s="111" t="s">
        <v>2399</v>
      </c>
      <c r="H9763" s="112"/>
      <c r="I9763" s="19"/>
    </row>
    <row r="9764" spans="1:9" x14ac:dyDescent="0.25">
      <c r="A9764" s="20" t="s">
        <v>1217</v>
      </c>
      <c r="B9764" s="28" t="s">
        <v>824</v>
      </c>
      <c r="C9764" s="20" t="s">
        <v>85</v>
      </c>
      <c r="D9764" s="110" t="s">
        <v>2468</v>
      </c>
      <c r="E9764" s="110"/>
      <c r="F9764" s="110"/>
      <c r="G9764" s="111"/>
      <c r="H9764" s="112"/>
      <c r="I9764" s="19"/>
    </row>
    <row r="9765" spans="1:9" x14ac:dyDescent="0.25">
      <c r="A9765" s="20" t="s">
        <v>1217</v>
      </c>
      <c r="B9765" s="28" t="s">
        <v>824</v>
      </c>
      <c r="C9765" s="20" t="s">
        <v>85</v>
      </c>
      <c r="D9765" s="110" t="s">
        <v>2469</v>
      </c>
      <c r="E9765" s="110"/>
      <c r="F9765" s="110"/>
      <c r="G9765" s="111"/>
      <c r="H9765" s="112"/>
      <c r="I9765" s="19"/>
    </row>
    <row r="9766" spans="1:9" x14ac:dyDescent="0.25">
      <c r="A9766" s="20" t="s">
        <v>1217</v>
      </c>
      <c r="B9766" s="28" t="s">
        <v>824</v>
      </c>
      <c r="C9766" s="20" t="s">
        <v>85</v>
      </c>
      <c r="D9766" s="110" t="s">
        <v>2470</v>
      </c>
      <c r="E9766" s="110"/>
      <c r="F9766" s="110"/>
      <c r="G9766" s="111"/>
      <c r="H9766" s="112"/>
      <c r="I9766" s="19"/>
    </row>
    <row r="9767" spans="1:9" x14ac:dyDescent="0.25">
      <c r="A9767" s="20" t="s">
        <v>1217</v>
      </c>
      <c r="B9767" s="28" t="s">
        <v>824</v>
      </c>
      <c r="C9767" s="20" t="s">
        <v>85</v>
      </c>
      <c r="D9767" s="110" t="s">
        <v>2471</v>
      </c>
      <c r="E9767" s="110"/>
      <c r="F9767" s="110"/>
      <c r="G9767" s="111"/>
      <c r="H9767" s="112"/>
      <c r="I9767" s="19"/>
    </row>
    <row r="9768" spans="1:9" x14ac:dyDescent="0.25">
      <c r="A9768" s="20" t="s">
        <v>1217</v>
      </c>
      <c r="B9768" s="28" t="s">
        <v>824</v>
      </c>
      <c r="C9768" s="20" t="s">
        <v>85</v>
      </c>
      <c r="D9768" s="110" t="s">
        <v>2472</v>
      </c>
      <c r="E9768" s="110"/>
      <c r="F9768" s="110"/>
      <c r="G9768" s="111"/>
      <c r="H9768" s="112"/>
      <c r="I9768" s="19"/>
    </row>
    <row r="9769" spans="1:9" x14ac:dyDescent="0.25">
      <c r="A9769" s="20" t="s">
        <v>1217</v>
      </c>
      <c r="B9769" s="28" t="s">
        <v>824</v>
      </c>
      <c r="C9769" s="20" t="s">
        <v>85</v>
      </c>
      <c r="D9769" s="110" t="s">
        <v>2473</v>
      </c>
      <c r="E9769" s="110"/>
      <c r="F9769" s="110"/>
      <c r="G9769" s="111"/>
      <c r="H9769" s="112"/>
      <c r="I9769" s="19" t="s">
        <v>2552</v>
      </c>
    </row>
    <row r="9770" spans="1:9" x14ac:dyDescent="0.25">
      <c r="A9770" s="20" t="s">
        <v>1217</v>
      </c>
      <c r="B9770" s="28" t="s">
        <v>824</v>
      </c>
      <c r="C9770" s="20" t="s">
        <v>85</v>
      </c>
      <c r="D9770" s="110" t="s">
        <v>2474</v>
      </c>
      <c r="E9770" s="110"/>
      <c r="F9770" s="110"/>
      <c r="G9770" s="111"/>
      <c r="H9770" s="112"/>
      <c r="I9770" s="19"/>
    </row>
    <row r="9771" spans="1:9" x14ac:dyDescent="0.25">
      <c r="A9771" s="20" t="s">
        <v>1217</v>
      </c>
      <c r="B9771" s="28" t="s">
        <v>824</v>
      </c>
      <c r="C9771" s="20" t="s">
        <v>85</v>
      </c>
      <c r="D9771" s="110" t="s">
        <v>2475</v>
      </c>
      <c r="E9771" s="110"/>
      <c r="F9771" s="110"/>
      <c r="G9771" s="111">
        <v>202443</v>
      </c>
      <c r="H9771" s="112"/>
      <c r="I9771" s="19"/>
    </row>
    <row r="9772" spans="1:9" x14ac:dyDescent="0.25">
      <c r="A9772" s="20" t="s">
        <v>1217</v>
      </c>
      <c r="B9772" s="28" t="s">
        <v>824</v>
      </c>
      <c r="C9772" s="20" t="s">
        <v>85</v>
      </c>
      <c r="D9772" s="110" t="s">
        <v>2476</v>
      </c>
      <c r="E9772" s="110"/>
      <c r="F9772" s="110"/>
      <c r="G9772" s="111">
        <v>202444</v>
      </c>
      <c r="H9772" s="112"/>
      <c r="I9772" s="19"/>
    </row>
    <row r="9773" spans="1:9" x14ac:dyDescent="0.25">
      <c r="A9773" s="20" t="s">
        <v>1217</v>
      </c>
      <c r="B9773" s="28" t="s">
        <v>824</v>
      </c>
      <c r="C9773" s="20" t="s">
        <v>85</v>
      </c>
      <c r="D9773" s="110" t="s">
        <v>2480</v>
      </c>
      <c r="E9773" s="110"/>
      <c r="F9773" s="110"/>
      <c r="G9773" s="111"/>
      <c r="H9773" s="112"/>
      <c r="I9773" s="19"/>
    </row>
    <row r="9774" spans="1:9" x14ac:dyDescent="0.25">
      <c r="A9774" s="20" t="s">
        <v>1217</v>
      </c>
      <c r="B9774" s="28" t="s">
        <v>824</v>
      </c>
      <c r="C9774" s="20" t="s">
        <v>85</v>
      </c>
      <c r="D9774" s="110" t="s">
        <v>2481</v>
      </c>
      <c r="E9774" s="110"/>
      <c r="F9774" s="110"/>
      <c r="G9774" s="111"/>
      <c r="H9774" s="112"/>
      <c r="I9774" s="19"/>
    </row>
    <row r="9775" spans="1:9" x14ac:dyDescent="0.25">
      <c r="A9775" s="20" t="s">
        <v>1217</v>
      </c>
      <c r="B9775" s="28" t="s">
        <v>824</v>
      </c>
      <c r="C9775" s="20" t="s">
        <v>85</v>
      </c>
      <c r="D9775" s="110" t="s">
        <v>2483</v>
      </c>
      <c r="E9775" s="110"/>
      <c r="F9775" s="110"/>
      <c r="G9775" s="111"/>
      <c r="H9775" s="112"/>
      <c r="I9775" s="19"/>
    </row>
    <row r="9776" spans="1:9" x14ac:dyDescent="0.25">
      <c r="A9776" s="20" t="s">
        <v>1217</v>
      </c>
      <c r="B9776" s="28" t="s">
        <v>824</v>
      </c>
      <c r="C9776" s="20" t="s">
        <v>85</v>
      </c>
      <c r="D9776" s="110" t="s">
        <v>2484</v>
      </c>
      <c r="E9776" s="110"/>
      <c r="F9776" s="110"/>
      <c r="G9776" s="111" t="s">
        <v>2456</v>
      </c>
      <c r="H9776" s="112"/>
      <c r="I9776" s="19" t="s">
        <v>2554</v>
      </c>
    </row>
    <row r="9777" spans="1:9" x14ac:dyDescent="0.25">
      <c r="A9777" s="20" t="s">
        <v>1217</v>
      </c>
      <c r="B9777" s="28" t="s">
        <v>824</v>
      </c>
      <c r="C9777" s="20" t="s">
        <v>85</v>
      </c>
      <c r="D9777" s="110" t="s">
        <v>2485</v>
      </c>
      <c r="E9777" s="110"/>
      <c r="F9777" s="110"/>
      <c r="G9777" s="111"/>
      <c r="H9777" s="112"/>
      <c r="I9777" s="19"/>
    </row>
    <row r="9778" spans="1:9" x14ac:dyDescent="0.25">
      <c r="A9778" s="20" t="s">
        <v>1217</v>
      </c>
      <c r="B9778" s="28" t="s">
        <v>824</v>
      </c>
      <c r="C9778" s="20" t="s">
        <v>85</v>
      </c>
      <c r="D9778" s="110" t="s">
        <v>2486</v>
      </c>
      <c r="E9778" s="110"/>
      <c r="F9778" s="110"/>
      <c r="G9778" s="111"/>
      <c r="H9778" s="112"/>
      <c r="I9778" s="19"/>
    </row>
    <row r="9779" spans="1:9" x14ac:dyDescent="0.25">
      <c r="A9779" s="20" t="s">
        <v>1217</v>
      </c>
      <c r="B9779" s="28" t="s">
        <v>824</v>
      </c>
      <c r="C9779" s="20" t="s">
        <v>85</v>
      </c>
      <c r="D9779" s="110" t="s">
        <v>2487</v>
      </c>
      <c r="E9779" s="110"/>
      <c r="F9779" s="110"/>
      <c r="G9779" s="111"/>
      <c r="H9779" s="112"/>
      <c r="I9779" s="19"/>
    </row>
    <row r="9780" spans="1:9" x14ac:dyDescent="0.25">
      <c r="A9780" s="20" t="s">
        <v>1217</v>
      </c>
      <c r="B9780" s="28" t="s">
        <v>824</v>
      </c>
      <c r="C9780" s="20" t="s">
        <v>85</v>
      </c>
      <c r="D9780" s="110" t="s">
        <v>2488</v>
      </c>
      <c r="E9780" s="110"/>
      <c r="F9780" s="110"/>
      <c r="G9780" s="111" t="s">
        <v>1876</v>
      </c>
      <c r="H9780" s="112"/>
      <c r="I9780" s="19"/>
    </row>
    <row r="9781" spans="1:9" x14ac:dyDescent="0.25">
      <c r="A9781" s="20" t="s">
        <v>1217</v>
      </c>
      <c r="B9781" s="28" t="s">
        <v>824</v>
      </c>
      <c r="C9781" s="20" t="s">
        <v>85</v>
      </c>
      <c r="D9781" s="110" t="s">
        <v>2489</v>
      </c>
      <c r="E9781" s="110"/>
      <c r="F9781" s="110"/>
      <c r="G9781" s="111"/>
      <c r="H9781" s="112"/>
      <c r="I9781" s="19"/>
    </row>
    <row r="9782" spans="1:9" x14ac:dyDescent="0.25">
      <c r="A9782" s="20" t="s">
        <v>1217</v>
      </c>
      <c r="B9782" s="28" t="s">
        <v>824</v>
      </c>
      <c r="C9782" s="20" t="s">
        <v>85</v>
      </c>
      <c r="D9782" s="110" t="s">
        <v>2490</v>
      </c>
      <c r="E9782" s="110"/>
      <c r="F9782" s="110"/>
      <c r="G9782" s="111"/>
      <c r="H9782" s="112"/>
      <c r="I9782" s="19"/>
    </row>
    <row r="9783" spans="1:9" x14ac:dyDescent="0.25">
      <c r="A9783" s="20" t="s">
        <v>1217</v>
      </c>
      <c r="B9783" s="28" t="s">
        <v>824</v>
      </c>
      <c r="C9783" s="20" t="s">
        <v>85</v>
      </c>
      <c r="D9783" s="110" t="s">
        <v>2491</v>
      </c>
      <c r="E9783" s="110"/>
      <c r="F9783" s="110"/>
      <c r="G9783" s="111"/>
      <c r="H9783" s="112"/>
      <c r="I9783" s="19"/>
    </row>
    <row r="9784" spans="1:9" x14ac:dyDescent="0.25">
      <c r="A9784" s="20" t="s">
        <v>1217</v>
      </c>
      <c r="B9784" s="28" t="s">
        <v>824</v>
      </c>
      <c r="C9784" s="20" t="s">
        <v>85</v>
      </c>
      <c r="D9784" s="110" t="s">
        <v>2492</v>
      </c>
      <c r="E9784" s="110"/>
      <c r="F9784" s="110"/>
      <c r="G9784" s="111"/>
      <c r="H9784" s="112"/>
      <c r="I9784" s="19"/>
    </row>
    <row r="9785" spans="1:9" x14ac:dyDescent="0.25">
      <c r="A9785" s="20" t="s">
        <v>1217</v>
      </c>
      <c r="B9785" s="28" t="s">
        <v>824</v>
      </c>
      <c r="C9785" s="20" t="s">
        <v>85</v>
      </c>
      <c r="D9785" s="110" t="s">
        <v>2493</v>
      </c>
      <c r="E9785" s="110"/>
      <c r="F9785" s="110"/>
      <c r="G9785" s="111"/>
      <c r="H9785" s="112"/>
      <c r="I9785" s="19"/>
    </row>
    <row r="9786" spans="1:9" x14ac:dyDescent="0.25">
      <c r="A9786" s="20" t="s">
        <v>1217</v>
      </c>
      <c r="B9786" s="28" t="s">
        <v>824</v>
      </c>
      <c r="C9786" s="20" t="s">
        <v>85</v>
      </c>
      <c r="D9786" s="110" t="s">
        <v>2494</v>
      </c>
      <c r="E9786" s="110"/>
      <c r="F9786" s="110"/>
      <c r="G9786" s="111"/>
      <c r="H9786" s="112"/>
      <c r="I9786" s="19"/>
    </row>
    <row r="9787" spans="1:9" x14ac:dyDescent="0.25">
      <c r="A9787" s="20" t="s">
        <v>1217</v>
      </c>
      <c r="B9787" s="28" t="s">
        <v>824</v>
      </c>
      <c r="C9787" s="20" t="s">
        <v>85</v>
      </c>
      <c r="D9787" s="110" t="s">
        <v>2495</v>
      </c>
      <c r="E9787" s="110"/>
      <c r="F9787" s="110"/>
      <c r="G9787" s="111"/>
      <c r="H9787" s="112"/>
      <c r="I9787" s="19"/>
    </row>
    <row r="9788" spans="1:9" x14ac:dyDescent="0.25">
      <c r="A9788" s="20" t="s">
        <v>1217</v>
      </c>
      <c r="B9788" s="28" t="s">
        <v>824</v>
      </c>
      <c r="C9788" s="20" t="s">
        <v>85</v>
      </c>
      <c r="D9788" s="110" t="s">
        <v>2496</v>
      </c>
      <c r="E9788" s="110"/>
      <c r="F9788" s="110"/>
      <c r="G9788" s="111"/>
      <c r="H9788" s="112"/>
      <c r="I9788" s="19"/>
    </row>
    <row r="9789" spans="1:9" x14ac:dyDescent="0.25">
      <c r="A9789" s="20" t="s">
        <v>1217</v>
      </c>
      <c r="B9789" s="28" t="s">
        <v>824</v>
      </c>
      <c r="C9789" s="20" t="s">
        <v>85</v>
      </c>
      <c r="D9789" s="110" t="s">
        <v>2497</v>
      </c>
      <c r="E9789" s="110"/>
      <c r="F9789" s="110"/>
      <c r="G9789" s="111"/>
      <c r="H9789" s="112"/>
      <c r="I9789" s="19"/>
    </row>
    <row r="9790" spans="1:9" x14ac:dyDescent="0.25">
      <c r="A9790" s="20" t="s">
        <v>1217</v>
      </c>
      <c r="B9790" s="28" t="s">
        <v>824</v>
      </c>
      <c r="C9790" s="20" t="s">
        <v>85</v>
      </c>
      <c r="D9790" s="110" t="s">
        <v>2499</v>
      </c>
      <c r="E9790" s="110"/>
      <c r="F9790" s="110"/>
      <c r="G9790" s="111"/>
      <c r="H9790" s="112"/>
      <c r="I9790" s="19"/>
    </row>
    <row r="9791" spans="1:9" x14ac:dyDescent="0.25">
      <c r="A9791" s="20" t="s">
        <v>1217</v>
      </c>
      <c r="B9791" s="28" t="s">
        <v>824</v>
      </c>
      <c r="C9791" s="20" t="s">
        <v>85</v>
      </c>
      <c r="D9791" s="110" t="s">
        <v>2500</v>
      </c>
      <c r="E9791" s="110"/>
      <c r="F9791" s="110"/>
      <c r="G9791" s="111"/>
      <c r="H9791" s="112"/>
      <c r="I9791" s="19"/>
    </row>
    <row r="9792" spans="1:9" x14ac:dyDescent="0.25">
      <c r="A9792" s="20" t="s">
        <v>1217</v>
      </c>
      <c r="B9792" s="28" t="s">
        <v>824</v>
      </c>
      <c r="C9792" s="20" t="s">
        <v>85</v>
      </c>
      <c r="D9792" s="110" t="s">
        <v>2501</v>
      </c>
      <c r="E9792" s="110"/>
      <c r="F9792" s="110"/>
      <c r="G9792" s="111"/>
      <c r="H9792" s="112"/>
      <c r="I9792" s="19"/>
    </row>
    <row r="9793" spans="1:9" x14ac:dyDescent="0.25">
      <c r="A9793" s="20" t="s">
        <v>1217</v>
      </c>
      <c r="B9793" s="28" t="s">
        <v>824</v>
      </c>
      <c r="C9793" s="20" t="s">
        <v>85</v>
      </c>
      <c r="D9793" s="110" t="s">
        <v>2502</v>
      </c>
      <c r="E9793" s="110"/>
      <c r="F9793" s="110"/>
      <c r="G9793" s="111"/>
      <c r="H9793" s="112"/>
      <c r="I9793" s="19"/>
    </row>
    <row r="9794" spans="1:9" x14ac:dyDescent="0.25">
      <c r="A9794" s="20" t="s">
        <v>1217</v>
      </c>
      <c r="B9794" s="28" t="s">
        <v>824</v>
      </c>
      <c r="C9794" s="20" t="s">
        <v>85</v>
      </c>
      <c r="D9794" s="110" t="s">
        <v>2503</v>
      </c>
      <c r="E9794" s="110"/>
      <c r="F9794" s="110"/>
      <c r="G9794" s="111"/>
      <c r="H9794" s="112"/>
      <c r="I9794" s="19"/>
    </row>
    <row r="9795" spans="1:9" x14ac:dyDescent="0.25">
      <c r="A9795" s="20" t="s">
        <v>1217</v>
      </c>
      <c r="B9795" s="28" t="s">
        <v>824</v>
      </c>
      <c r="C9795" s="20" t="s">
        <v>85</v>
      </c>
      <c r="D9795" s="110" t="s">
        <v>2504</v>
      </c>
      <c r="E9795" s="110"/>
      <c r="F9795" s="110"/>
      <c r="G9795" s="111"/>
      <c r="H9795" s="112"/>
      <c r="I9795" s="19" t="s">
        <v>2602</v>
      </c>
    </row>
    <row r="9796" spans="1:9" x14ac:dyDescent="0.25">
      <c r="A9796" s="20" t="s">
        <v>1217</v>
      </c>
      <c r="B9796" s="28" t="s">
        <v>824</v>
      </c>
      <c r="C9796" s="20" t="s">
        <v>85</v>
      </c>
      <c r="D9796" s="110" t="s">
        <v>2505</v>
      </c>
      <c r="E9796" s="110"/>
      <c r="F9796" s="110"/>
      <c r="G9796" s="111"/>
      <c r="H9796" s="112"/>
      <c r="I9796" s="19"/>
    </row>
    <row r="9797" spans="1:9" x14ac:dyDescent="0.25">
      <c r="A9797" s="20" t="s">
        <v>1217</v>
      </c>
      <c r="B9797" s="28" t="s">
        <v>824</v>
      </c>
      <c r="C9797" s="20" t="s">
        <v>85</v>
      </c>
      <c r="D9797" s="110" t="s">
        <v>2506</v>
      </c>
      <c r="E9797" s="110"/>
      <c r="F9797" s="110"/>
      <c r="G9797" s="111"/>
      <c r="H9797" s="112"/>
      <c r="I9797" s="19"/>
    </row>
    <row r="9798" spans="1:9" x14ac:dyDescent="0.25">
      <c r="A9798" s="20" t="s">
        <v>1217</v>
      </c>
      <c r="B9798" s="28" t="s">
        <v>824</v>
      </c>
      <c r="C9798" s="20" t="s">
        <v>85</v>
      </c>
      <c r="D9798" s="110" t="s">
        <v>2507</v>
      </c>
      <c r="E9798" s="110"/>
      <c r="F9798" s="110"/>
      <c r="G9798" s="111"/>
      <c r="H9798" s="112"/>
      <c r="I9798" s="19"/>
    </row>
    <row r="9799" spans="1:9" x14ac:dyDescent="0.25">
      <c r="A9799" s="20" t="s">
        <v>1217</v>
      </c>
      <c r="B9799" s="28" t="s">
        <v>824</v>
      </c>
      <c r="C9799" s="20" t="s">
        <v>85</v>
      </c>
      <c r="D9799" s="110" t="s">
        <v>2508</v>
      </c>
      <c r="E9799" s="110"/>
      <c r="F9799" s="110"/>
      <c r="G9799" s="111"/>
      <c r="H9799" s="112"/>
      <c r="I9799" s="19"/>
    </row>
    <row r="9800" spans="1:9" x14ac:dyDescent="0.25">
      <c r="A9800" s="20" t="s">
        <v>1217</v>
      </c>
      <c r="B9800" s="28" t="s">
        <v>824</v>
      </c>
      <c r="C9800" s="20" t="s">
        <v>85</v>
      </c>
      <c r="D9800" s="110" t="s">
        <v>2509</v>
      </c>
      <c r="E9800" s="110"/>
      <c r="F9800" s="110"/>
      <c r="G9800" s="111"/>
      <c r="H9800" s="112"/>
      <c r="I9800" s="19" t="s">
        <v>2556</v>
      </c>
    </row>
    <row r="9801" spans="1:9" x14ac:dyDescent="0.25">
      <c r="A9801" s="20" t="s">
        <v>1217</v>
      </c>
      <c r="B9801" s="28" t="s">
        <v>824</v>
      </c>
      <c r="C9801" s="20" t="s">
        <v>85</v>
      </c>
      <c r="D9801" s="110" t="s">
        <v>2510</v>
      </c>
      <c r="E9801" s="110"/>
      <c r="F9801" s="110"/>
      <c r="G9801" s="111"/>
      <c r="H9801" s="112"/>
      <c r="I9801" s="19"/>
    </row>
    <row r="9802" spans="1:9" x14ac:dyDescent="0.25">
      <c r="A9802" s="20" t="s">
        <v>1217</v>
      </c>
      <c r="B9802" s="28" t="s">
        <v>824</v>
      </c>
      <c r="C9802" s="20" t="s">
        <v>85</v>
      </c>
      <c r="D9802" s="110" t="s">
        <v>2595</v>
      </c>
      <c r="E9802" s="110"/>
      <c r="F9802" s="110"/>
      <c r="G9802" s="111" t="s">
        <v>1876</v>
      </c>
      <c r="H9802" s="112"/>
      <c r="I9802" s="19"/>
    </row>
    <row r="9803" spans="1:9" x14ac:dyDescent="0.25">
      <c r="A9803" s="20" t="s">
        <v>1217</v>
      </c>
      <c r="B9803" s="28" t="s">
        <v>824</v>
      </c>
      <c r="C9803" s="20" t="s">
        <v>85</v>
      </c>
      <c r="D9803" s="110" t="s">
        <v>2511</v>
      </c>
      <c r="E9803" s="110"/>
      <c r="F9803" s="110"/>
      <c r="G9803" s="111"/>
      <c r="H9803" s="112"/>
      <c r="I9803" s="19"/>
    </row>
    <row r="9804" spans="1:9" x14ac:dyDescent="0.25">
      <c r="A9804" s="20" t="s">
        <v>1217</v>
      </c>
      <c r="B9804" s="28" t="s">
        <v>824</v>
      </c>
      <c r="C9804" s="20" t="s">
        <v>85</v>
      </c>
      <c r="D9804" s="110" t="s">
        <v>2512</v>
      </c>
      <c r="E9804" s="110"/>
      <c r="F9804" s="110"/>
      <c r="G9804" s="111"/>
      <c r="H9804" s="112"/>
      <c r="I9804" s="19"/>
    </row>
    <row r="9805" spans="1:9" x14ac:dyDescent="0.25">
      <c r="A9805" s="20" t="s">
        <v>1217</v>
      </c>
      <c r="B9805" s="28" t="s">
        <v>824</v>
      </c>
      <c r="C9805" s="20" t="s">
        <v>85</v>
      </c>
      <c r="D9805" s="110" t="s">
        <v>2513</v>
      </c>
      <c r="E9805" s="110"/>
      <c r="F9805" s="110"/>
      <c r="G9805" s="111"/>
      <c r="H9805" s="112"/>
      <c r="I9805" s="19"/>
    </row>
    <row r="9806" spans="1:9" x14ac:dyDescent="0.25">
      <c r="A9806" s="20" t="s">
        <v>1217</v>
      </c>
      <c r="B9806" s="28" t="s">
        <v>824</v>
      </c>
      <c r="C9806" s="20" t="s">
        <v>85</v>
      </c>
      <c r="D9806" s="110" t="s">
        <v>2514</v>
      </c>
      <c r="E9806" s="110"/>
      <c r="F9806" s="110"/>
      <c r="G9806" s="111"/>
      <c r="H9806" s="112"/>
      <c r="I9806" s="19"/>
    </row>
    <row r="9807" spans="1:9" x14ac:dyDescent="0.25">
      <c r="A9807" s="20" t="s">
        <v>1217</v>
      </c>
      <c r="B9807" s="28" t="s">
        <v>824</v>
      </c>
      <c r="C9807" s="20" t="s">
        <v>85</v>
      </c>
      <c r="D9807" s="110" t="s">
        <v>2515</v>
      </c>
      <c r="E9807" s="110"/>
      <c r="F9807" s="110"/>
      <c r="G9807" s="111" t="s">
        <v>1876</v>
      </c>
      <c r="H9807" s="112"/>
      <c r="I9807" s="19" t="s">
        <v>2557</v>
      </c>
    </row>
    <row r="9808" spans="1:9" x14ac:dyDescent="0.25">
      <c r="A9808" s="20" t="s">
        <v>1217</v>
      </c>
      <c r="B9808" s="28" t="s">
        <v>824</v>
      </c>
      <c r="C9808" s="20" t="s">
        <v>85</v>
      </c>
      <c r="D9808" s="110" t="s">
        <v>2596</v>
      </c>
      <c r="E9808" s="110"/>
      <c r="F9808" s="110"/>
      <c r="G9808" s="111" t="s">
        <v>1876</v>
      </c>
      <c r="H9808" s="112"/>
      <c r="I9808" s="19" t="s">
        <v>2558</v>
      </c>
    </row>
    <row r="9809" spans="1:9" x14ac:dyDescent="0.25">
      <c r="A9809" s="20" t="s">
        <v>1217</v>
      </c>
      <c r="B9809" s="28" t="s">
        <v>824</v>
      </c>
      <c r="C9809" s="20" t="s">
        <v>85</v>
      </c>
      <c r="D9809" s="110" t="s">
        <v>2517</v>
      </c>
      <c r="E9809" s="110"/>
      <c r="F9809" s="110"/>
      <c r="G9809" s="111" t="s">
        <v>1876</v>
      </c>
      <c r="H9809" s="112"/>
      <c r="I9809" s="19" t="s">
        <v>2559</v>
      </c>
    </row>
    <row r="9810" spans="1:9" x14ac:dyDescent="0.25">
      <c r="A9810" s="20" t="s">
        <v>1217</v>
      </c>
      <c r="B9810" s="28" t="s">
        <v>824</v>
      </c>
      <c r="C9810" s="20" t="s">
        <v>85</v>
      </c>
      <c r="D9810" s="110" t="s">
        <v>2518</v>
      </c>
      <c r="E9810" s="110"/>
      <c r="F9810" s="110"/>
      <c r="G9810" s="111" t="s">
        <v>1876</v>
      </c>
      <c r="H9810" s="112"/>
      <c r="I9810" s="19" t="s">
        <v>2560</v>
      </c>
    </row>
    <row r="9811" spans="1:9" x14ac:dyDescent="0.25">
      <c r="A9811" s="20" t="s">
        <v>1217</v>
      </c>
      <c r="B9811" s="28" t="s">
        <v>824</v>
      </c>
      <c r="C9811" s="20" t="s">
        <v>85</v>
      </c>
      <c r="D9811" s="110" t="s">
        <v>2519</v>
      </c>
      <c r="E9811" s="110"/>
      <c r="F9811" s="110"/>
      <c r="G9811" s="111" t="s">
        <v>1876</v>
      </c>
      <c r="H9811" s="112"/>
      <c r="I9811" s="19" t="s">
        <v>2561</v>
      </c>
    </row>
    <row r="9812" spans="1:9" x14ac:dyDescent="0.25">
      <c r="A9812" s="20" t="s">
        <v>1217</v>
      </c>
      <c r="B9812" s="28" t="s">
        <v>824</v>
      </c>
      <c r="C9812" s="20" t="s">
        <v>85</v>
      </c>
      <c r="D9812" s="110" t="s">
        <v>2520</v>
      </c>
      <c r="E9812" s="110"/>
      <c r="F9812" s="110"/>
      <c r="G9812" s="111" t="s">
        <v>1876</v>
      </c>
      <c r="H9812" s="112"/>
      <c r="I9812" s="19" t="s">
        <v>2562</v>
      </c>
    </row>
    <row r="9813" spans="1:9" x14ac:dyDescent="0.25">
      <c r="A9813" s="20" t="s">
        <v>1217</v>
      </c>
      <c r="B9813" s="28" t="s">
        <v>824</v>
      </c>
      <c r="C9813" s="20" t="s">
        <v>85</v>
      </c>
      <c r="D9813" s="110" t="s">
        <v>2521</v>
      </c>
      <c r="E9813" s="110"/>
      <c r="F9813" s="110"/>
      <c r="G9813" s="111" t="s">
        <v>1876</v>
      </c>
      <c r="H9813" s="112"/>
      <c r="I9813" s="19" t="s">
        <v>2563</v>
      </c>
    </row>
    <row r="9814" spans="1:9" x14ac:dyDescent="0.25">
      <c r="A9814" s="20" t="s">
        <v>1217</v>
      </c>
      <c r="B9814" s="28" t="s">
        <v>824</v>
      </c>
      <c r="C9814" s="20" t="s">
        <v>85</v>
      </c>
      <c r="D9814" s="110" t="s">
        <v>2522</v>
      </c>
      <c r="E9814" s="110"/>
      <c r="F9814" s="110"/>
      <c r="G9814" s="111" t="s">
        <v>1876</v>
      </c>
      <c r="H9814" s="112"/>
      <c r="I9814" s="19" t="s">
        <v>2564</v>
      </c>
    </row>
    <row r="9815" spans="1:9" x14ac:dyDescent="0.25">
      <c r="A9815" s="20" t="s">
        <v>1217</v>
      </c>
      <c r="B9815" s="28" t="s">
        <v>824</v>
      </c>
      <c r="C9815" s="20" t="s">
        <v>85</v>
      </c>
      <c r="D9815" s="110" t="s">
        <v>2523</v>
      </c>
      <c r="E9815" s="110"/>
      <c r="F9815" s="110"/>
      <c r="G9815" s="111" t="s">
        <v>1876</v>
      </c>
      <c r="H9815" s="112"/>
      <c r="I9815" s="19" t="s">
        <v>2565</v>
      </c>
    </row>
    <row r="9816" spans="1:9" x14ac:dyDescent="0.25">
      <c r="A9816" s="20" t="s">
        <v>1217</v>
      </c>
      <c r="B9816" s="28" t="s">
        <v>824</v>
      </c>
      <c r="C9816" s="20" t="s">
        <v>85</v>
      </c>
      <c r="D9816" s="110" t="s">
        <v>2524</v>
      </c>
      <c r="E9816" s="110"/>
      <c r="F9816" s="110"/>
      <c r="G9816" s="111" t="s">
        <v>1876</v>
      </c>
      <c r="H9816" s="112"/>
      <c r="I9816" s="19" t="s">
        <v>2566</v>
      </c>
    </row>
    <row r="9817" spans="1:9" x14ac:dyDescent="0.25">
      <c r="A9817" s="20" t="s">
        <v>1217</v>
      </c>
      <c r="B9817" s="28" t="s">
        <v>824</v>
      </c>
      <c r="C9817" s="20" t="s">
        <v>85</v>
      </c>
      <c r="D9817" s="110" t="s">
        <v>2525</v>
      </c>
      <c r="E9817" s="110"/>
      <c r="F9817" s="110"/>
      <c r="G9817" s="111" t="s">
        <v>1876</v>
      </c>
      <c r="H9817" s="112"/>
      <c r="I9817" s="19" t="s">
        <v>2567</v>
      </c>
    </row>
    <row r="9818" spans="1:9" x14ac:dyDescent="0.25">
      <c r="A9818" s="20" t="s">
        <v>1217</v>
      </c>
      <c r="B9818" s="28" t="s">
        <v>824</v>
      </c>
      <c r="C9818" s="20" t="s">
        <v>85</v>
      </c>
      <c r="D9818" s="110" t="s">
        <v>2526</v>
      </c>
      <c r="E9818" s="110"/>
      <c r="F9818" s="110"/>
      <c r="G9818" s="111" t="s">
        <v>1876</v>
      </c>
      <c r="H9818" s="112"/>
      <c r="I9818" s="19" t="s">
        <v>2568</v>
      </c>
    </row>
    <row r="9819" spans="1:9" x14ac:dyDescent="0.25">
      <c r="A9819" s="20" t="s">
        <v>1217</v>
      </c>
      <c r="B9819" s="28" t="s">
        <v>824</v>
      </c>
      <c r="C9819" s="20" t="s">
        <v>85</v>
      </c>
      <c r="D9819" s="110" t="s">
        <v>2527</v>
      </c>
      <c r="E9819" s="110"/>
      <c r="F9819" s="110"/>
      <c r="G9819" s="111" t="s">
        <v>1876</v>
      </c>
      <c r="H9819" s="112"/>
      <c r="I9819" s="19" t="s">
        <v>2569</v>
      </c>
    </row>
    <row r="9820" spans="1:9" x14ac:dyDescent="0.25">
      <c r="A9820" s="20" t="s">
        <v>1217</v>
      </c>
      <c r="B9820" s="28" t="s">
        <v>824</v>
      </c>
      <c r="C9820" s="20" t="s">
        <v>85</v>
      </c>
      <c r="D9820" s="110" t="s">
        <v>2528</v>
      </c>
      <c r="E9820" s="110"/>
      <c r="F9820" s="110"/>
      <c r="G9820" s="111" t="s">
        <v>1876</v>
      </c>
      <c r="H9820" s="112"/>
      <c r="I9820" s="19" t="s">
        <v>2570</v>
      </c>
    </row>
    <row r="9821" spans="1:9" x14ac:dyDescent="0.25">
      <c r="A9821" s="20" t="s">
        <v>1217</v>
      </c>
      <c r="B9821" s="28" t="s">
        <v>824</v>
      </c>
      <c r="C9821" s="20" t="s">
        <v>85</v>
      </c>
      <c r="D9821" s="110" t="s">
        <v>2529</v>
      </c>
      <c r="E9821" s="110"/>
      <c r="F9821" s="110"/>
      <c r="G9821" s="111" t="s">
        <v>1876</v>
      </c>
      <c r="H9821" s="112"/>
      <c r="I9821" s="19" t="s">
        <v>2571</v>
      </c>
    </row>
    <row r="9822" spans="1:9" x14ac:dyDescent="0.25">
      <c r="A9822" s="20" t="s">
        <v>1217</v>
      </c>
      <c r="B9822" s="28" t="s">
        <v>824</v>
      </c>
      <c r="C9822" s="20" t="s">
        <v>85</v>
      </c>
      <c r="D9822" s="110" t="s">
        <v>2530</v>
      </c>
      <c r="E9822" s="110"/>
      <c r="F9822" s="110"/>
      <c r="G9822" s="111" t="s">
        <v>1876</v>
      </c>
      <c r="H9822" s="112"/>
      <c r="I9822" s="19" t="s">
        <v>2572</v>
      </c>
    </row>
    <row r="9823" spans="1:9" x14ac:dyDescent="0.25">
      <c r="A9823" s="20" t="s">
        <v>1217</v>
      </c>
      <c r="B9823" s="28" t="s">
        <v>824</v>
      </c>
      <c r="C9823" s="20" t="s">
        <v>85</v>
      </c>
      <c r="D9823" s="110" t="s">
        <v>2531</v>
      </c>
      <c r="E9823" s="110"/>
      <c r="F9823" s="110"/>
      <c r="G9823" s="111" t="s">
        <v>1876</v>
      </c>
      <c r="H9823" s="112"/>
      <c r="I9823" s="19" t="s">
        <v>2573</v>
      </c>
    </row>
    <row r="9824" spans="1:9" x14ac:dyDescent="0.25">
      <c r="A9824" s="20" t="s">
        <v>1217</v>
      </c>
      <c r="B9824" s="28" t="s">
        <v>824</v>
      </c>
      <c r="C9824" s="20" t="s">
        <v>85</v>
      </c>
      <c r="D9824" s="110" t="s">
        <v>2532</v>
      </c>
      <c r="E9824" s="110"/>
      <c r="F9824" s="110"/>
      <c r="G9824" s="111" t="s">
        <v>1876</v>
      </c>
      <c r="H9824" s="112"/>
      <c r="I9824" s="19" t="s">
        <v>2574</v>
      </c>
    </row>
    <row r="9825" spans="1:9" x14ac:dyDescent="0.25">
      <c r="A9825" s="20" t="s">
        <v>1217</v>
      </c>
      <c r="B9825" s="28" t="s">
        <v>824</v>
      </c>
      <c r="C9825" s="20" t="s">
        <v>85</v>
      </c>
      <c r="D9825" s="110" t="s">
        <v>2533</v>
      </c>
      <c r="E9825" s="110"/>
      <c r="F9825" s="110"/>
      <c r="G9825" s="111" t="s">
        <v>1876</v>
      </c>
      <c r="H9825" s="112"/>
      <c r="I9825" s="19" t="s">
        <v>2575</v>
      </c>
    </row>
    <row r="9826" spans="1:9" x14ac:dyDescent="0.25">
      <c r="A9826" s="20" t="s">
        <v>1217</v>
      </c>
      <c r="B9826" s="28" t="s">
        <v>824</v>
      </c>
      <c r="C9826" s="20" t="s">
        <v>85</v>
      </c>
      <c r="D9826" s="110" t="s">
        <v>2534</v>
      </c>
      <c r="E9826" s="110"/>
      <c r="F9826" s="110"/>
      <c r="G9826" s="111" t="s">
        <v>1876</v>
      </c>
      <c r="H9826" s="112"/>
      <c r="I9826" s="19" t="s">
        <v>2576</v>
      </c>
    </row>
    <row r="9827" spans="1:9" x14ac:dyDescent="0.25">
      <c r="A9827" s="20" t="s">
        <v>1217</v>
      </c>
      <c r="B9827" s="28" t="s">
        <v>824</v>
      </c>
      <c r="C9827" s="20" t="s">
        <v>85</v>
      </c>
      <c r="D9827" s="110" t="s">
        <v>2535</v>
      </c>
      <c r="E9827" s="110"/>
      <c r="F9827" s="110"/>
      <c r="G9827" s="111" t="s">
        <v>1876</v>
      </c>
      <c r="H9827" s="112"/>
      <c r="I9827" s="19" t="s">
        <v>2577</v>
      </c>
    </row>
    <row r="9828" spans="1:9" x14ac:dyDescent="0.25">
      <c r="A9828" s="20" t="s">
        <v>1217</v>
      </c>
      <c r="B9828" s="28" t="s">
        <v>824</v>
      </c>
      <c r="C9828" s="20" t="s">
        <v>85</v>
      </c>
      <c r="D9828" s="110" t="s">
        <v>2536</v>
      </c>
      <c r="E9828" s="110"/>
      <c r="F9828" s="110"/>
      <c r="G9828" s="111" t="s">
        <v>1876</v>
      </c>
      <c r="H9828" s="112"/>
      <c r="I9828" s="19" t="s">
        <v>2578</v>
      </c>
    </row>
    <row r="9829" spans="1:9" x14ac:dyDescent="0.25">
      <c r="A9829" s="20" t="s">
        <v>1217</v>
      </c>
      <c r="B9829" s="28" t="s">
        <v>824</v>
      </c>
      <c r="C9829" s="20" t="s">
        <v>85</v>
      </c>
      <c r="D9829" s="110" t="s">
        <v>2537</v>
      </c>
      <c r="E9829" s="110"/>
      <c r="F9829" s="110"/>
      <c r="G9829" s="111" t="s">
        <v>1876</v>
      </c>
      <c r="H9829" s="112"/>
      <c r="I9829" s="19" t="s">
        <v>2579</v>
      </c>
    </row>
    <row r="9830" spans="1:9" x14ac:dyDescent="0.25">
      <c r="A9830" s="20" t="s">
        <v>1217</v>
      </c>
      <c r="B9830" s="28" t="s">
        <v>824</v>
      </c>
      <c r="C9830" s="20" t="s">
        <v>85</v>
      </c>
      <c r="D9830" s="110" t="s">
        <v>2538</v>
      </c>
      <c r="E9830" s="110"/>
      <c r="F9830" s="110"/>
      <c r="G9830" s="111" t="s">
        <v>1876</v>
      </c>
      <c r="H9830" s="112"/>
      <c r="I9830" s="19" t="s">
        <v>2580</v>
      </c>
    </row>
    <row r="9831" spans="1:9" x14ac:dyDescent="0.25">
      <c r="A9831" s="20" t="s">
        <v>1217</v>
      </c>
      <c r="B9831" s="28" t="s">
        <v>824</v>
      </c>
      <c r="C9831" s="20" t="s">
        <v>85</v>
      </c>
      <c r="D9831" s="110" t="s">
        <v>2539</v>
      </c>
      <c r="E9831" s="110"/>
      <c r="F9831" s="110"/>
      <c r="G9831" s="111" t="s">
        <v>1876</v>
      </c>
      <c r="H9831" s="112"/>
      <c r="I9831" s="19" t="s">
        <v>2581</v>
      </c>
    </row>
    <row r="9832" spans="1:9" x14ac:dyDescent="0.25">
      <c r="A9832" s="20" t="s">
        <v>1217</v>
      </c>
      <c r="B9832" s="28" t="s">
        <v>824</v>
      </c>
      <c r="C9832" s="20" t="s">
        <v>85</v>
      </c>
      <c r="D9832" s="110" t="s">
        <v>2540</v>
      </c>
      <c r="E9832" s="110"/>
      <c r="F9832" s="110"/>
      <c r="G9832" s="111" t="s">
        <v>1876</v>
      </c>
      <c r="H9832" s="112"/>
      <c r="I9832" s="19" t="s">
        <v>2582</v>
      </c>
    </row>
    <row r="9833" spans="1:9" x14ac:dyDescent="0.25">
      <c r="A9833" s="20" t="s">
        <v>1217</v>
      </c>
      <c r="B9833" s="28" t="s">
        <v>824</v>
      </c>
      <c r="C9833" s="20" t="s">
        <v>85</v>
      </c>
      <c r="D9833" s="110" t="s">
        <v>2541</v>
      </c>
      <c r="E9833" s="110"/>
      <c r="F9833" s="110"/>
      <c r="G9833" s="111" t="s">
        <v>1876</v>
      </c>
      <c r="H9833" s="112"/>
      <c r="I9833" s="19" t="s">
        <v>2583</v>
      </c>
    </row>
    <row r="9834" spans="1:9" x14ac:dyDescent="0.25">
      <c r="A9834" s="20" t="s">
        <v>1217</v>
      </c>
      <c r="B9834" s="28" t="s">
        <v>824</v>
      </c>
      <c r="C9834" s="20" t="s">
        <v>85</v>
      </c>
      <c r="D9834" s="110" t="s">
        <v>2542</v>
      </c>
      <c r="E9834" s="110"/>
      <c r="F9834" s="110"/>
      <c r="G9834" s="111" t="s">
        <v>1876</v>
      </c>
      <c r="H9834" s="112"/>
      <c r="I9834" s="19" t="s">
        <v>2584</v>
      </c>
    </row>
    <row r="9835" spans="1:9" x14ac:dyDescent="0.25">
      <c r="A9835" s="20" t="s">
        <v>1217</v>
      </c>
      <c r="B9835" s="28" t="s">
        <v>824</v>
      </c>
      <c r="C9835" s="20" t="s">
        <v>85</v>
      </c>
      <c r="D9835" s="110" t="s">
        <v>2543</v>
      </c>
      <c r="E9835" s="110"/>
      <c r="F9835" s="110"/>
      <c r="G9835" s="111" t="s">
        <v>1876</v>
      </c>
      <c r="H9835" s="112"/>
      <c r="I9835" s="19" t="s">
        <v>2585</v>
      </c>
    </row>
    <row r="9836" spans="1:9" x14ac:dyDescent="0.25">
      <c r="A9836" s="20" t="s">
        <v>1217</v>
      </c>
      <c r="B9836" s="28" t="s">
        <v>824</v>
      </c>
      <c r="C9836" s="20" t="s">
        <v>85</v>
      </c>
      <c r="D9836" s="110" t="s">
        <v>2544</v>
      </c>
      <c r="E9836" s="110"/>
      <c r="F9836" s="110"/>
      <c r="G9836" s="111" t="s">
        <v>1876</v>
      </c>
      <c r="H9836" s="112"/>
      <c r="I9836" s="19" t="s">
        <v>2586</v>
      </c>
    </row>
    <row r="9837" spans="1:9" x14ac:dyDescent="0.25">
      <c r="A9837" s="20" t="s">
        <v>1217</v>
      </c>
      <c r="B9837" s="28" t="s">
        <v>824</v>
      </c>
      <c r="C9837" s="20" t="s">
        <v>85</v>
      </c>
      <c r="D9837" s="110" t="s">
        <v>2545</v>
      </c>
      <c r="E9837" s="110"/>
      <c r="F9837" s="110"/>
      <c r="G9837" s="111" t="s">
        <v>1876</v>
      </c>
      <c r="H9837" s="112"/>
      <c r="I9837" s="19" t="s">
        <v>2587</v>
      </c>
    </row>
    <row r="9838" spans="1:9" x14ac:dyDescent="0.25">
      <c r="A9838" s="20" t="s">
        <v>1217</v>
      </c>
      <c r="B9838" s="28" t="s">
        <v>824</v>
      </c>
      <c r="C9838" s="20" t="s">
        <v>85</v>
      </c>
      <c r="D9838" s="110" t="s">
        <v>2545</v>
      </c>
      <c r="E9838" s="110"/>
      <c r="F9838" s="110"/>
      <c r="G9838" s="111" t="s">
        <v>1876</v>
      </c>
      <c r="H9838" s="112"/>
      <c r="I9838" s="19" t="s">
        <v>2588</v>
      </c>
    </row>
    <row r="9839" spans="1:9" x14ac:dyDescent="0.25">
      <c r="A9839" s="20" t="s">
        <v>1217</v>
      </c>
      <c r="B9839" s="28" t="s">
        <v>824</v>
      </c>
      <c r="C9839" s="20" t="s">
        <v>85</v>
      </c>
      <c r="D9839" s="110" t="s">
        <v>2546</v>
      </c>
      <c r="E9839" s="110"/>
      <c r="F9839" s="110"/>
      <c r="G9839" s="111" t="s">
        <v>1876</v>
      </c>
      <c r="H9839" s="112"/>
      <c r="I9839" s="19" t="s">
        <v>2589</v>
      </c>
    </row>
    <row r="9840" spans="1:9" x14ac:dyDescent="0.25">
      <c r="A9840" s="20" t="s">
        <v>1217</v>
      </c>
      <c r="B9840" s="28" t="s">
        <v>824</v>
      </c>
      <c r="C9840" s="20" t="s">
        <v>85</v>
      </c>
      <c r="D9840" s="110" t="s">
        <v>2547</v>
      </c>
      <c r="E9840" s="110"/>
      <c r="F9840" s="110"/>
      <c r="G9840" s="111" t="s">
        <v>1876</v>
      </c>
      <c r="H9840" s="112"/>
      <c r="I9840" s="19" t="s">
        <v>2590</v>
      </c>
    </row>
    <row r="9841" spans="1:9" x14ac:dyDescent="0.25">
      <c r="A9841" s="20" t="s">
        <v>1217</v>
      </c>
      <c r="B9841" s="28" t="s">
        <v>824</v>
      </c>
      <c r="C9841" s="20" t="s">
        <v>85</v>
      </c>
      <c r="D9841" s="110" t="s">
        <v>2548</v>
      </c>
      <c r="E9841" s="110"/>
      <c r="F9841" s="110"/>
      <c r="G9841" s="111" t="s">
        <v>1876</v>
      </c>
      <c r="H9841" s="112"/>
      <c r="I9841" s="19" t="s">
        <v>2591</v>
      </c>
    </row>
    <row r="9842" spans="1:9" x14ac:dyDescent="0.25">
      <c r="A9842" s="20" t="s">
        <v>1217</v>
      </c>
      <c r="B9842" s="28" t="s">
        <v>824</v>
      </c>
      <c r="C9842" s="20" t="s">
        <v>85</v>
      </c>
      <c r="D9842" s="110" t="s">
        <v>2549</v>
      </c>
      <c r="E9842" s="110"/>
      <c r="F9842" s="110"/>
      <c r="G9842" s="111" t="s">
        <v>1876</v>
      </c>
      <c r="H9842" s="112"/>
      <c r="I9842" s="19" t="s">
        <v>2592</v>
      </c>
    </row>
    <row r="9843" spans="1:9" x14ac:dyDescent="0.25">
      <c r="A9843" s="20" t="s">
        <v>1217</v>
      </c>
      <c r="B9843" s="28" t="s">
        <v>824</v>
      </c>
      <c r="C9843" s="20" t="s">
        <v>85</v>
      </c>
      <c r="D9843" s="110" t="s">
        <v>2550</v>
      </c>
      <c r="E9843" s="110"/>
      <c r="F9843" s="110"/>
      <c r="G9843" s="111" t="s">
        <v>1876</v>
      </c>
      <c r="H9843" s="112"/>
      <c r="I9843" s="19" t="s">
        <v>2593</v>
      </c>
    </row>
    <row r="9844" spans="1:9" x14ac:dyDescent="0.25">
      <c r="A9844" s="20" t="s">
        <v>1217</v>
      </c>
      <c r="B9844" s="28" t="s">
        <v>824</v>
      </c>
      <c r="C9844" s="20" t="s">
        <v>85</v>
      </c>
      <c r="D9844" s="110" t="s">
        <v>2551</v>
      </c>
      <c r="E9844" s="110"/>
      <c r="F9844" s="110"/>
      <c r="G9844" s="111" t="s">
        <v>1876</v>
      </c>
      <c r="H9844" s="112"/>
      <c r="I9844" s="19" t="s">
        <v>2594</v>
      </c>
    </row>
    <row r="9845" spans="1:9" x14ac:dyDescent="0.25">
      <c r="A9845" s="20" t="s">
        <v>1217</v>
      </c>
      <c r="B9845" s="28" t="s">
        <v>824</v>
      </c>
      <c r="C9845" s="20" t="s">
        <v>85</v>
      </c>
      <c r="D9845" s="110" t="s">
        <v>2345</v>
      </c>
      <c r="E9845" s="110"/>
      <c r="F9845" s="110"/>
      <c r="G9845" s="111" t="s">
        <v>1711</v>
      </c>
      <c r="H9845" s="112"/>
      <c r="I9845" s="19"/>
    </row>
    <row r="9846" spans="1:9" x14ac:dyDescent="0.25">
      <c r="A9846" s="20" t="s">
        <v>1217</v>
      </c>
      <c r="B9846" s="28" t="s">
        <v>824</v>
      </c>
      <c r="C9846" s="20" t="s">
        <v>85</v>
      </c>
      <c r="D9846" s="110" t="s">
        <v>2597</v>
      </c>
      <c r="E9846" s="110"/>
      <c r="F9846" s="110"/>
      <c r="G9846" s="111" t="s">
        <v>100</v>
      </c>
      <c r="H9846" s="112" t="s">
        <v>2330</v>
      </c>
      <c r="I9846" s="19">
        <v>24</v>
      </c>
    </row>
    <row r="9847" spans="1:9" x14ac:dyDescent="0.25">
      <c r="A9847" s="20" t="s">
        <v>1217</v>
      </c>
      <c r="B9847" s="28" t="s">
        <v>824</v>
      </c>
      <c r="C9847" s="20" t="s">
        <v>85</v>
      </c>
      <c r="D9847" s="110" t="s">
        <v>2598</v>
      </c>
      <c r="E9847" s="110"/>
      <c r="F9847" s="110"/>
      <c r="G9847" s="111">
        <v>200070</v>
      </c>
      <c r="H9847" s="112" t="s">
        <v>2331</v>
      </c>
      <c r="I9847" s="19">
        <v>1</v>
      </c>
    </row>
    <row r="9848" spans="1:9" x14ac:dyDescent="0.25">
      <c r="A9848" s="20" t="s">
        <v>1217</v>
      </c>
      <c r="B9848" s="28" t="s">
        <v>824</v>
      </c>
      <c r="C9848" s="20" t="s">
        <v>85</v>
      </c>
      <c r="D9848" s="110" t="s">
        <v>2599</v>
      </c>
      <c r="E9848" s="110"/>
      <c r="F9848" s="110"/>
      <c r="G9848" s="111">
        <v>200072</v>
      </c>
      <c r="H9848" s="112" t="s">
        <v>2331</v>
      </c>
      <c r="I9848" s="19">
        <v>1</v>
      </c>
    </row>
    <row r="9849" spans="1:9" x14ac:dyDescent="0.25">
      <c r="A9849" s="20" t="s">
        <v>1217</v>
      </c>
      <c r="B9849" s="28" t="s">
        <v>824</v>
      </c>
      <c r="C9849" s="20" t="s">
        <v>85</v>
      </c>
      <c r="D9849" s="110" t="s">
        <v>2606</v>
      </c>
      <c r="E9849" s="110"/>
      <c r="F9849" s="110"/>
      <c r="G9849" s="111">
        <v>200071</v>
      </c>
      <c r="H9849" s="112" t="s">
        <v>2331</v>
      </c>
      <c r="I9849" s="19">
        <v>1</v>
      </c>
    </row>
    <row r="9850" spans="1:9" x14ac:dyDescent="0.25">
      <c r="A9850" s="20" t="s">
        <v>1217</v>
      </c>
      <c r="B9850" s="28" t="s">
        <v>824</v>
      </c>
      <c r="C9850" s="20" t="s">
        <v>85</v>
      </c>
      <c r="D9850" s="110" t="s">
        <v>2601</v>
      </c>
      <c r="E9850" s="110"/>
      <c r="F9850" s="110"/>
      <c r="G9850" s="111"/>
      <c r="H9850" s="112"/>
      <c r="I9850" s="19" t="s">
        <v>2603</v>
      </c>
    </row>
    <row r="9851" spans="1:9" x14ac:dyDescent="0.25">
      <c r="A9851" s="20" t="s">
        <v>1217</v>
      </c>
      <c r="B9851" s="28" t="s">
        <v>824</v>
      </c>
      <c r="C9851" s="20" t="s">
        <v>85</v>
      </c>
      <c r="D9851" s="110" t="s">
        <v>2607</v>
      </c>
      <c r="E9851" s="110"/>
      <c r="F9851" s="110"/>
      <c r="G9851" s="111" t="s">
        <v>1186</v>
      </c>
      <c r="H9851" s="112" t="s">
        <v>2330</v>
      </c>
      <c r="I9851" s="19">
        <v>100</v>
      </c>
    </row>
    <row r="9852" spans="1:9" x14ac:dyDescent="0.25">
      <c r="A9852" s="20" t="s">
        <v>1217</v>
      </c>
      <c r="B9852" s="28" t="s">
        <v>824</v>
      </c>
      <c r="C9852" s="20" t="s">
        <v>85</v>
      </c>
      <c r="D9852" s="110" t="s">
        <v>2608</v>
      </c>
      <c r="E9852" s="110"/>
      <c r="F9852" s="110"/>
      <c r="G9852" s="111"/>
      <c r="H9852" s="112"/>
      <c r="I9852" s="19"/>
    </row>
    <row r="9853" spans="1:9" x14ac:dyDescent="0.25">
      <c r="A9853" s="20" t="s">
        <v>1217</v>
      </c>
      <c r="B9853" s="28" t="s">
        <v>824</v>
      </c>
      <c r="C9853" s="20" t="s">
        <v>85</v>
      </c>
      <c r="D9853" s="110" t="s">
        <v>2619</v>
      </c>
      <c r="E9853" s="110"/>
      <c r="F9853" s="110"/>
      <c r="G9853" s="111">
        <v>200736</v>
      </c>
      <c r="H9853" s="112" t="s">
        <v>2331</v>
      </c>
      <c r="I9853" s="19">
        <v>1</v>
      </c>
    </row>
    <row r="9854" spans="1:9" x14ac:dyDescent="0.25">
      <c r="A9854" s="20" t="s">
        <v>1217</v>
      </c>
      <c r="B9854" s="28" t="s">
        <v>824</v>
      </c>
      <c r="C9854" s="20" t="s">
        <v>85</v>
      </c>
      <c r="D9854" s="110" t="s">
        <v>2610</v>
      </c>
      <c r="E9854" s="110"/>
      <c r="F9854" s="110"/>
      <c r="G9854" s="111">
        <v>202443</v>
      </c>
      <c r="H9854" s="112" t="s">
        <v>2331</v>
      </c>
      <c r="I9854" s="19">
        <v>1</v>
      </c>
    </row>
    <row r="9855" spans="1:9" x14ac:dyDescent="0.25">
      <c r="A9855" s="20" t="s">
        <v>1217</v>
      </c>
      <c r="B9855" s="28" t="s">
        <v>824</v>
      </c>
      <c r="C9855" s="20" t="s">
        <v>85</v>
      </c>
      <c r="D9855" s="110" t="s">
        <v>2611</v>
      </c>
      <c r="E9855" s="110"/>
      <c r="F9855" s="110"/>
      <c r="G9855" s="111">
        <v>202444</v>
      </c>
      <c r="H9855" s="112" t="s">
        <v>2331</v>
      </c>
      <c r="I9855" s="19">
        <v>1</v>
      </c>
    </row>
    <row r="9856" spans="1:9" x14ac:dyDescent="0.25">
      <c r="A9856" s="20" t="s">
        <v>1217</v>
      </c>
      <c r="B9856" s="28" t="s">
        <v>824</v>
      </c>
      <c r="C9856" s="20" t="s">
        <v>85</v>
      </c>
      <c r="D9856" s="110" t="s">
        <v>2612</v>
      </c>
      <c r="E9856" s="110"/>
      <c r="F9856" s="110"/>
      <c r="G9856" s="111"/>
      <c r="H9856" s="112"/>
      <c r="I9856" s="19"/>
    </row>
    <row r="9857" spans="1:9" x14ac:dyDescent="0.25">
      <c r="A9857" s="20" t="s">
        <v>1217</v>
      </c>
      <c r="B9857" s="28" t="s">
        <v>824</v>
      </c>
      <c r="C9857" s="20" t="s">
        <v>85</v>
      </c>
      <c r="D9857" s="110" t="s">
        <v>2613</v>
      </c>
      <c r="E9857" s="110"/>
      <c r="F9857" s="110"/>
      <c r="G9857" s="111" t="s">
        <v>760</v>
      </c>
      <c r="H9857" s="112" t="s">
        <v>2330</v>
      </c>
      <c r="I9857" s="19">
        <v>10</v>
      </c>
    </row>
    <row r="9858" spans="1:9" x14ac:dyDescent="0.25">
      <c r="A9858" s="20" t="s">
        <v>1217</v>
      </c>
      <c r="B9858" s="28" t="s">
        <v>824</v>
      </c>
      <c r="C9858" s="20" t="s">
        <v>85</v>
      </c>
      <c r="D9858" s="110" t="s">
        <v>2614</v>
      </c>
      <c r="E9858" s="110"/>
      <c r="F9858" s="110"/>
      <c r="G9858" s="111" t="s">
        <v>760</v>
      </c>
      <c r="H9858" s="112" t="s">
        <v>2330</v>
      </c>
      <c r="I9858" s="19">
        <v>1.5</v>
      </c>
    </row>
    <row r="9859" spans="1:9" x14ac:dyDescent="0.25">
      <c r="A9859" s="20" t="s">
        <v>1217</v>
      </c>
      <c r="B9859" s="28" t="s">
        <v>824</v>
      </c>
      <c r="C9859" s="20" t="s">
        <v>85</v>
      </c>
      <c r="D9859" s="110" t="s">
        <v>2615</v>
      </c>
      <c r="E9859" s="110"/>
      <c r="F9859" s="110"/>
      <c r="G9859" s="111"/>
      <c r="H9859" s="112"/>
      <c r="I9859" s="19"/>
    </row>
    <row r="9860" spans="1:9" x14ac:dyDescent="0.25">
      <c r="A9860" s="20" t="s">
        <v>1217</v>
      </c>
      <c r="B9860" s="28" t="s">
        <v>824</v>
      </c>
      <c r="C9860" s="20" t="s">
        <v>85</v>
      </c>
      <c r="D9860" s="110" t="s">
        <v>1218</v>
      </c>
      <c r="E9860" s="110"/>
      <c r="F9860" s="110"/>
      <c r="G9860" s="111">
        <v>200729</v>
      </c>
      <c r="H9860" s="112" t="s">
        <v>2331</v>
      </c>
      <c r="I9860" s="19">
        <v>1</v>
      </c>
    </row>
    <row r="9861" spans="1:9" x14ac:dyDescent="0.25">
      <c r="A9861" s="20" t="s">
        <v>1217</v>
      </c>
      <c r="B9861" s="28" t="s">
        <v>824</v>
      </c>
      <c r="C9861" s="20" t="s">
        <v>85</v>
      </c>
      <c r="D9861" s="110" t="s">
        <v>2616</v>
      </c>
      <c r="E9861" s="110"/>
      <c r="F9861" s="110"/>
      <c r="G9861" s="111">
        <v>3100307</v>
      </c>
      <c r="H9861" s="112" t="s">
        <v>2331</v>
      </c>
      <c r="I9861" s="19">
        <v>1</v>
      </c>
    </row>
    <row r="9862" spans="1:9" x14ac:dyDescent="0.25">
      <c r="A9862" s="20" t="s">
        <v>1217</v>
      </c>
      <c r="B9862" s="28" t="s">
        <v>824</v>
      </c>
      <c r="C9862" s="20" t="s">
        <v>85</v>
      </c>
      <c r="D9862" s="110" t="s">
        <v>2617</v>
      </c>
      <c r="E9862" s="110"/>
      <c r="F9862" s="110"/>
      <c r="G9862" s="111"/>
      <c r="H9862" s="112"/>
      <c r="I9862" s="19"/>
    </row>
    <row r="9863" spans="1:9" x14ac:dyDescent="0.25">
      <c r="A9863" s="20" t="s">
        <v>1217</v>
      </c>
      <c r="B9863" s="28" t="s">
        <v>824</v>
      </c>
      <c r="C9863" s="20" t="s">
        <v>85</v>
      </c>
      <c r="D9863" s="110" t="s">
        <v>2486</v>
      </c>
      <c r="E9863" s="110"/>
      <c r="F9863" s="110"/>
      <c r="G9863" s="111"/>
      <c r="H9863" s="112"/>
      <c r="I9863" s="19"/>
    </row>
    <row r="9864" spans="1:9" x14ac:dyDescent="0.25">
      <c r="A9864" s="20" t="s">
        <v>1217</v>
      </c>
      <c r="B9864" s="28" t="s">
        <v>824</v>
      </c>
      <c r="C9864" s="20" t="s">
        <v>85</v>
      </c>
      <c r="D9864" s="110" t="s">
        <v>2633</v>
      </c>
      <c r="E9864" s="110"/>
      <c r="F9864" s="110"/>
      <c r="G9864" s="111" t="s">
        <v>760</v>
      </c>
      <c r="H9864" s="112" t="s">
        <v>2330</v>
      </c>
      <c r="I9864" s="19">
        <v>6</v>
      </c>
    </row>
    <row r="9865" spans="1:9" x14ac:dyDescent="0.25">
      <c r="A9865" s="20" t="s">
        <v>1217</v>
      </c>
      <c r="B9865" s="28" t="s">
        <v>824</v>
      </c>
      <c r="C9865" s="20" t="s">
        <v>85</v>
      </c>
      <c r="D9865" s="110" t="s">
        <v>2634</v>
      </c>
      <c r="E9865" s="110"/>
      <c r="F9865" s="110"/>
      <c r="G9865" s="111">
        <v>200050</v>
      </c>
      <c r="H9865" s="112" t="s">
        <v>2331</v>
      </c>
      <c r="I9865" s="19">
        <v>1</v>
      </c>
    </row>
    <row r="9866" spans="1:9" x14ac:dyDescent="0.25">
      <c r="A9866" s="20" t="s">
        <v>1217</v>
      </c>
      <c r="B9866" s="28" t="s">
        <v>824</v>
      </c>
      <c r="C9866" s="20" t="s">
        <v>85</v>
      </c>
      <c r="D9866" s="110" t="s">
        <v>2634</v>
      </c>
      <c r="E9866" s="110"/>
      <c r="F9866" s="110"/>
      <c r="G9866" s="111">
        <v>200051</v>
      </c>
      <c r="H9866" s="112" t="s">
        <v>2331</v>
      </c>
      <c r="I9866" s="19">
        <v>1</v>
      </c>
    </row>
    <row r="9867" spans="1:9" x14ac:dyDescent="0.25">
      <c r="A9867" s="20" t="s">
        <v>1217</v>
      </c>
      <c r="B9867" s="28" t="s">
        <v>824</v>
      </c>
      <c r="C9867" s="20" t="s">
        <v>85</v>
      </c>
      <c r="D9867" s="110" t="s">
        <v>2604</v>
      </c>
      <c r="E9867" s="110"/>
      <c r="F9867" s="110"/>
      <c r="G9867" s="111">
        <v>202443</v>
      </c>
      <c r="H9867" s="112" t="s">
        <v>2331</v>
      </c>
      <c r="I9867" s="19">
        <v>1</v>
      </c>
    </row>
    <row r="9868" spans="1:9" x14ac:dyDescent="0.25">
      <c r="A9868" s="20" t="s">
        <v>1217</v>
      </c>
      <c r="B9868" s="28" t="s">
        <v>824</v>
      </c>
      <c r="C9868" s="20" t="s">
        <v>85</v>
      </c>
      <c r="D9868" s="110" t="s">
        <v>2605</v>
      </c>
      <c r="E9868" s="110"/>
      <c r="F9868" s="110"/>
      <c r="G9868" s="111">
        <v>202444</v>
      </c>
      <c r="H9868" s="112" t="s">
        <v>2331</v>
      </c>
      <c r="I9868" s="19">
        <v>1</v>
      </c>
    </row>
    <row r="9869" spans="1:9" x14ac:dyDescent="0.25">
      <c r="A9869" s="20" t="s">
        <v>1217</v>
      </c>
      <c r="B9869" s="28" t="s">
        <v>824</v>
      </c>
      <c r="C9869" s="20" t="s">
        <v>85</v>
      </c>
      <c r="D9869" s="110" t="s">
        <v>2620</v>
      </c>
      <c r="E9869" s="110"/>
      <c r="F9869" s="110"/>
      <c r="G9869" s="111"/>
      <c r="H9869" s="112" t="s">
        <v>2331</v>
      </c>
      <c r="I9869" s="19">
        <v>1</v>
      </c>
    </row>
    <row r="9870" spans="1:9" x14ac:dyDescent="0.25">
      <c r="A9870" s="20" t="s">
        <v>1217</v>
      </c>
      <c r="B9870" s="28" t="s">
        <v>824</v>
      </c>
      <c r="C9870" s="20" t="s">
        <v>85</v>
      </c>
      <c r="D9870" s="110" t="s">
        <v>2621</v>
      </c>
      <c r="E9870" s="110"/>
      <c r="F9870" s="110"/>
      <c r="G9870" s="111" t="s">
        <v>760</v>
      </c>
      <c r="H9870" s="112" t="s">
        <v>2330</v>
      </c>
      <c r="I9870" s="19">
        <v>2</v>
      </c>
    </row>
    <row r="9871" spans="1:9" x14ac:dyDescent="0.25">
      <c r="A9871" s="20" t="s">
        <v>1217</v>
      </c>
      <c r="B9871" s="28" t="s">
        <v>824</v>
      </c>
      <c r="C9871" s="20" t="s">
        <v>85</v>
      </c>
      <c r="D9871" s="110" t="s">
        <v>2619</v>
      </c>
      <c r="E9871" s="110"/>
      <c r="F9871" s="110"/>
      <c r="G9871" s="111">
        <v>200597</v>
      </c>
      <c r="H9871" s="112" t="s">
        <v>2331</v>
      </c>
      <c r="I9871" s="19">
        <v>1</v>
      </c>
    </row>
    <row r="9872" spans="1:9" x14ac:dyDescent="0.25">
      <c r="A9872" s="20" t="s">
        <v>1217</v>
      </c>
      <c r="B9872" s="28" t="s">
        <v>824</v>
      </c>
      <c r="C9872" s="20" t="s">
        <v>85</v>
      </c>
      <c r="D9872" s="110" t="s">
        <v>2622</v>
      </c>
      <c r="E9872" s="110"/>
      <c r="F9872" s="110"/>
      <c r="G9872" s="111">
        <v>200768</v>
      </c>
      <c r="H9872" s="112" t="s">
        <v>2331</v>
      </c>
      <c r="I9872" s="19">
        <v>1</v>
      </c>
    </row>
    <row r="9873" spans="1:9" x14ac:dyDescent="0.25">
      <c r="A9873" s="20" t="s">
        <v>1217</v>
      </c>
      <c r="B9873" s="28" t="s">
        <v>824</v>
      </c>
      <c r="C9873" s="20" t="s">
        <v>85</v>
      </c>
      <c r="D9873" s="110" t="s">
        <v>2623</v>
      </c>
      <c r="E9873" s="110"/>
      <c r="F9873" s="110"/>
      <c r="G9873" s="111">
        <v>200806</v>
      </c>
      <c r="H9873" s="112" t="s">
        <v>2331</v>
      </c>
      <c r="I9873" s="19">
        <v>1</v>
      </c>
    </row>
    <row r="9874" spans="1:9" x14ac:dyDescent="0.25">
      <c r="A9874" s="20" t="s">
        <v>1217</v>
      </c>
      <c r="B9874" s="28" t="s">
        <v>824</v>
      </c>
      <c r="C9874" s="20" t="s">
        <v>85</v>
      </c>
      <c r="D9874" s="110" t="s">
        <v>2624</v>
      </c>
      <c r="E9874" s="110"/>
      <c r="F9874" s="110"/>
      <c r="G9874" s="111">
        <v>201460</v>
      </c>
      <c r="H9874" s="112" t="s">
        <v>2331</v>
      </c>
      <c r="I9874" s="19">
        <v>1</v>
      </c>
    </row>
    <row r="9875" spans="1:9" x14ac:dyDescent="0.25">
      <c r="A9875" s="20" t="s">
        <v>1217</v>
      </c>
      <c r="B9875" s="28" t="s">
        <v>824</v>
      </c>
      <c r="C9875" s="20" t="s">
        <v>85</v>
      </c>
      <c r="D9875" s="110" t="s">
        <v>2625</v>
      </c>
      <c r="E9875" s="110"/>
      <c r="F9875" s="110"/>
      <c r="G9875" s="111">
        <v>200767</v>
      </c>
      <c r="H9875" s="112" t="s">
        <v>2331</v>
      </c>
      <c r="I9875" s="19">
        <v>1</v>
      </c>
    </row>
    <row r="9876" spans="1:9" x14ac:dyDescent="0.25">
      <c r="A9876" s="20" t="s">
        <v>1217</v>
      </c>
      <c r="B9876" s="28" t="s">
        <v>824</v>
      </c>
      <c r="C9876" s="20" t="s">
        <v>85</v>
      </c>
      <c r="D9876" s="110" t="s">
        <v>2626</v>
      </c>
      <c r="E9876" s="110"/>
      <c r="F9876" s="110"/>
      <c r="G9876" s="111"/>
      <c r="H9876" s="112"/>
      <c r="I9876" s="19" t="s">
        <v>2632</v>
      </c>
    </row>
    <row r="9877" spans="1:9" x14ac:dyDescent="0.25">
      <c r="A9877" s="20" t="s">
        <v>1217</v>
      </c>
      <c r="B9877" s="28" t="s">
        <v>824</v>
      </c>
      <c r="C9877" s="20" t="s">
        <v>85</v>
      </c>
      <c r="D9877" s="110" t="s">
        <v>2627</v>
      </c>
      <c r="E9877" s="110"/>
      <c r="F9877" s="110"/>
      <c r="G9877" s="111"/>
      <c r="H9877" s="112"/>
      <c r="I9877" s="19" t="s">
        <v>2632</v>
      </c>
    </row>
    <row r="9878" spans="1:9" x14ac:dyDescent="0.25">
      <c r="A9878" s="20" t="s">
        <v>1217</v>
      </c>
      <c r="B9878" s="28" t="s">
        <v>824</v>
      </c>
      <c r="C9878" s="20" t="s">
        <v>85</v>
      </c>
      <c r="D9878" s="110" t="s">
        <v>2628</v>
      </c>
      <c r="E9878" s="110"/>
      <c r="F9878" s="110"/>
      <c r="G9878" s="111"/>
      <c r="H9878" s="112"/>
      <c r="I9878" s="19" t="s">
        <v>2632</v>
      </c>
    </row>
    <row r="9879" spans="1:9" x14ac:dyDescent="0.25">
      <c r="A9879" s="20" t="s">
        <v>1217</v>
      </c>
      <c r="B9879" s="28" t="s">
        <v>824</v>
      </c>
      <c r="C9879" s="20" t="s">
        <v>85</v>
      </c>
      <c r="D9879" s="110" t="s">
        <v>2629</v>
      </c>
      <c r="E9879" s="110"/>
      <c r="F9879" s="110"/>
      <c r="G9879" s="111"/>
      <c r="H9879" s="112"/>
      <c r="I9879" s="19" t="s">
        <v>2632</v>
      </c>
    </row>
    <row r="9880" spans="1:9" x14ac:dyDescent="0.25">
      <c r="A9880" s="20" t="s">
        <v>1217</v>
      </c>
      <c r="B9880" s="28" t="s">
        <v>824</v>
      </c>
      <c r="C9880" s="20" t="s">
        <v>85</v>
      </c>
      <c r="D9880" s="110" t="s">
        <v>2630</v>
      </c>
      <c r="E9880" s="110"/>
      <c r="F9880" s="110"/>
      <c r="G9880" s="111"/>
      <c r="H9880" s="112"/>
      <c r="I9880" s="19" t="s">
        <v>2632</v>
      </c>
    </row>
    <row r="9881" spans="1:9" x14ac:dyDescent="0.25">
      <c r="A9881" s="20" t="s">
        <v>1217</v>
      </c>
      <c r="B9881" s="28" t="s">
        <v>824</v>
      </c>
      <c r="C9881" s="20" t="s">
        <v>85</v>
      </c>
      <c r="D9881" s="110" t="s">
        <v>2631</v>
      </c>
      <c r="E9881" s="110"/>
      <c r="F9881" s="110"/>
      <c r="G9881" s="111"/>
      <c r="H9881" s="112"/>
      <c r="I9881" s="19" t="s">
        <v>2632</v>
      </c>
    </row>
    <row r="9882" spans="1:9" x14ac:dyDescent="0.25">
      <c r="A9882" s="20" t="s">
        <v>1217</v>
      </c>
      <c r="B9882" s="28" t="s">
        <v>824</v>
      </c>
      <c r="C9882" s="20" t="s">
        <v>85</v>
      </c>
      <c r="D9882" s="110" t="s">
        <v>2639</v>
      </c>
      <c r="E9882" s="110"/>
      <c r="F9882" s="110"/>
      <c r="G9882" s="111"/>
      <c r="H9882" s="112"/>
      <c r="I9882" s="19"/>
    </row>
    <row r="9883" spans="1:9" x14ac:dyDescent="0.25">
      <c r="A9883" s="20" t="s">
        <v>1217</v>
      </c>
      <c r="B9883" s="28" t="s">
        <v>824</v>
      </c>
      <c r="C9883" s="20" t="s">
        <v>85</v>
      </c>
      <c r="D9883" s="110" t="s">
        <v>2640</v>
      </c>
      <c r="E9883" s="110"/>
      <c r="F9883" s="110"/>
      <c r="G9883" s="111">
        <v>200332</v>
      </c>
      <c r="H9883" s="112" t="s">
        <v>2331</v>
      </c>
      <c r="I9883" s="19">
        <v>1</v>
      </c>
    </row>
    <row r="9884" spans="1:9" x14ac:dyDescent="0.25">
      <c r="A9884" s="20" t="s">
        <v>1217</v>
      </c>
      <c r="B9884" s="28" t="s">
        <v>824</v>
      </c>
      <c r="C9884" s="20" t="s">
        <v>85</v>
      </c>
      <c r="D9884" s="110" t="s">
        <v>2633</v>
      </c>
      <c r="E9884" s="110"/>
      <c r="F9884" s="110"/>
      <c r="G9884" s="111" t="s">
        <v>760</v>
      </c>
      <c r="H9884" s="112" t="s">
        <v>2330</v>
      </c>
      <c r="I9884" s="19">
        <v>6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D7B4-C5E9-4567-A8E0-EE524B9C078F}">
  <dimension ref="A1:H7"/>
  <sheetViews>
    <sheetView workbookViewId="0">
      <selection activeCell="A3" sqref="A3"/>
    </sheetView>
  </sheetViews>
  <sheetFormatPr defaultRowHeight="15" x14ac:dyDescent="0.25"/>
  <sheetData>
    <row r="1" spans="1:8" x14ac:dyDescent="0.25">
      <c r="A1" t="s">
        <v>1953</v>
      </c>
    </row>
    <row r="2" spans="1:8" x14ac:dyDescent="0.25">
      <c r="A2" t="s">
        <v>1954</v>
      </c>
    </row>
    <row r="3" spans="1:8" x14ac:dyDescent="0.25">
      <c r="A3" s="81" t="s">
        <v>68</v>
      </c>
      <c r="B3" s="1" t="s">
        <v>824</v>
      </c>
      <c r="C3" s="1" t="s">
        <v>4</v>
      </c>
      <c r="D3" s="43" t="s">
        <v>1611</v>
      </c>
      <c r="H3" t="s">
        <v>1955</v>
      </c>
    </row>
    <row r="7" spans="1:8" x14ac:dyDescent="0.25">
      <c r="A7" t="s">
        <v>1956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4"/>
  <sheetViews>
    <sheetView topLeftCell="A481" workbookViewId="0">
      <selection activeCell="A504" sqref="A504:B504"/>
    </sheetView>
  </sheetViews>
  <sheetFormatPr defaultRowHeight="15" x14ac:dyDescent="0.25"/>
  <cols>
    <col min="1" max="1" width="22.5703125" customWidth="1"/>
    <col min="2" max="2" width="14.28515625" bestFit="1" customWidth="1"/>
  </cols>
  <sheetData>
    <row r="1" spans="1:2" x14ac:dyDescent="0.25">
      <c r="A1" s="14" t="s">
        <v>92</v>
      </c>
      <c r="B1" s="14" t="s">
        <v>660</v>
      </c>
    </row>
    <row r="2" spans="1:2" x14ac:dyDescent="0.25">
      <c r="A2" t="s">
        <v>410</v>
      </c>
      <c r="B2" t="s">
        <v>678</v>
      </c>
    </row>
    <row r="3" spans="1:2" x14ac:dyDescent="0.25">
      <c r="A3" t="s">
        <v>410</v>
      </c>
      <c r="B3" t="s">
        <v>688</v>
      </c>
    </row>
    <row r="4" spans="1:2" x14ac:dyDescent="0.25">
      <c r="A4" t="s">
        <v>410</v>
      </c>
      <c r="B4" t="s">
        <v>684</v>
      </c>
    </row>
    <row r="5" spans="1:2" x14ac:dyDescent="0.25">
      <c r="A5" t="s">
        <v>410</v>
      </c>
      <c r="B5" t="s">
        <v>410</v>
      </c>
    </row>
    <row r="6" spans="1:2" x14ac:dyDescent="0.25">
      <c r="A6" t="s">
        <v>410</v>
      </c>
    </row>
    <row r="7" spans="1:2" x14ac:dyDescent="0.25">
      <c r="A7" t="s">
        <v>293</v>
      </c>
      <c r="B7" t="s">
        <v>675</v>
      </c>
    </row>
    <row r="8" spans="1:2" x14ac:dyDescent="0.25">
      <c r="A8" t="s">
        <v>293</v>
      </c>
      <c r="B8" t="s">
        <v>677</v>
      </c>
    </row>
    <row r="9" spans="1:2" x14ac:dyDescent="0.25">
      <c r="A9" t="s">
        <v>293</v>
      </c>
      <c r="B9" t="s">
        <v>293</v>
      </c>
    </row>
    <row r="10" spans="1:2" x14ac:dyDescent="0.25">
      <c r="A10" t="s">
        <v>293</v>
      </c>
    </row>
    <row r="11" spans="1:2" x14ac:dyDescent="0.25">
      <c r="A11" t="s">
        <v>437</v>
      </c>
      <c r="B11" t="s">
        <v>679</v>
      </c>
    </row>
    <row r="12" spans="1:2" x14ac:dyDescent="0.25">
      <c r="A12" t="s">
        <v>437</v>
      </c>
      <c r="B12" t="s">
        <v>685</v>
      </c>
    </row>
    <row r="13" spans="1:2" x14ac:dyDescent="0.25">
      <c r="A13" t="s">
        <v>437</v>
      </c>
      <c r="B13" t="s">
        <v>689</v>
      </c>
    </row>
    <row r="14" spans="1:2" x14ac:dyDescent="0.25">
      <c r="A14" t="s">
        <v>437</v>
      </c>
      <c r="B14" t="s">
        <v>437</v>
      </c>
    </row>
    <row r="15" spans="1:2" x14ac:dyDescent="0.25">
      <c r="A15" t="s">
        <v>437</v>
      </c>
    </row>
    <row r="16" spans="1:2" x14ac:dyDescent="0.25">
      <c r="A16" t="s">
        <v>283</v>
      </c>
      <c r="B16" t="s">
        <v>675</v>
      </c>
    </row>
    <row r="17" spans="1:2" x14ac:dyDescent="0.25">
      <c r="A17" t="s">
        <v>283</v>
      </c>
      <c r="B17" t="s">
        <v>677</v>
      </c>
    </row>
    <row r="18" spans="1:2" x14ac:dyDescent="0.25">
      <c r="A18" t="s">
        <v>283</v>
      </c>
      <c r="B18" t="s">
        <v>283</v>
      </c>
    </row>
    <row r="19" spans="1:2" x14ac:dyDescent="0.25">
      <c r="A19" t="s">
        <v>283</v>
      </c>
    </row>
    <row r="20" spans="1:2" x14ac:dyDescent="0.25">
      <c r="A20" t="s">
        <v>117</v>
      </c>
      <c r="B20" t="s">
        <v>664</v>
      </c>
    </row>
    <row r="21" spans="1:2" x14ac:dyDescent="0.25">
      <c r="A21" t="s">
        <v>117</v>
      </c>
      <c r="B21" t="s">
        <v>117</v>
      </c>
    </row>
    <row r="22" spans="1:2" x14ac:dyDescent="0.25">
      <c r="A22" t="s">
        <v>117</v>
      </c>
    </row>
    <row r="23" spans="1:2" x14ac:dyDescent="0.25">
      <c r="A23" t="s">
        <v>114</v>
      </c>
      <c r="B23" t="s">
        <v>670</v>
      </c>
    </row>
    <row r="24" spans="1:2" x14ac:dyDescent="0.25">
      <c r="A24" t="s">
        <v>114</v>
      </c>
      <c r="B24" t="s">
        <v>114</v>
      </c>
    </row>
    <row r="25" spans="1:2" x14ac:dyDescent="0.25">
      <c r="A25" t="s">
        <v>114</v>
      </c>
      <c r="B25" t="s">
        <v>982</v>
      </c>
    </row>
    <row r="26" spans="1:2" x14ac:dyDescent="0.25">
      <c r="A26" t="s">
        <v>114</v>
      </c>
    </row>
    <row r="27" spans="1:2" x14ac:dyDescent="0.25">
      <c r="A27" t="s">
        <v>463</v>
      </c>
      <c r="B27" t="s">
        <v>463</v>
      </c>
    </row>
    <row r="28" spans="1:2" x14ac:dyDescent="0.25">
      <c r="A28" t="s">
        <v>463</v>
      </c>
    </row>
    <row r="29" spans="1:2" x14ac:dyDescent="0.25">
      <c r="A29" t="s">
        <v>440</v>
      </c>
      <c r="B29" t="s">
        <v>440</v>
      </c>
    </row>
    <row r="30" spans="1:2" x14ac:dyDescent="0.25">
      <c r="A30" t="s">
        <v>440</v>
      </c>
    </row>
    <row r="31" spans="1:2" x14ac:dyDescent="0.25">
      <c r="A31" t="s">
        <v>429</v>
      </c>
      <c r="B31" t="s">
        <v>429</v>
      </c>
    </row>
    <row r="32" spans="1:2" x14ac:dyDescent="0.25">
      <c r="A32" t="s">
        <v>429</v>
      </c>
    </row>
    <row r="33" spans="1:2" x14ac:dyDescent="0.25">
      <c r="A33" t="s">
        <v>439</v>
      </c>
      <c r="B33" t="s">
        <v>439</v>
      </c>
    </row>
    <row r="34" spans="1:2" x14ac:dyDescent="0.25">
      <c r="A34" t="s">
        <v>439</v>
      </c>
    </row>
    <row r="35" spans="1:2" x14ac:dyDescent="0.25">
      <c r="A35" t="s">
        <v>118</v>
      </c>
      <c r="B35" t="s">
        <v>118</v>
      </c>
    </row>
    <row r="36" spans="1:2" x14ac:dyDescent="0.25">
      <c r="A36" t="s">
        <v>118</v>
      </c>
      <c r="B36" t="s">
        <v>113</v>
      </c>
    </row>
    <row r="37" spans="1:2" x14ac:dyDescent="0.25">
      <c r="A37" t="s">
        <v>118</v>
      </c>
      <c r="B37" t="s">
        <v>980</v>
      </c>
    </row>
    <row r="38" spans="1:2" x14ac:dyDescent="0.25">
      <c r="A38" t="s">
        <v>118</v>
      </c>
      <c r="B38" t="s">
        <v>981</v>
      </c>
    </row>
    <row r="39" spans="1:2" x14ac:dyDescent="0.25">
      <c r="A39" t="s">
        <v>118</v>
      </c>
    </row>
    <row r="40" spans="1:2" x14ac:dyDescent="0.25">
      <c r="A40" t="s">
        <v>113</v>
      </c>
      <c r="B40" t="s">
        <v>113</v>
      </c>
    </row>
    <row r="41" spans="1:2" x14ac:dyDescent="0.25">
      <c r="A41" t="s">
        <v>113</v>
      </c>
      <c r="B41" t="s">
        <v>118</v>
      </c>
    </row>
    <row r="42" spans="1:2" x14ac:dyDescent="0.25">
      <c r="A42" t="s">
        <v>113</v>
      </c>
      <c r="B42" t="s">
        <v>980</v>
      </c>
    </row>
    <row r="43" spans="1:2" x14ac:dyDescent="0.25">
      <c r="A43" t="s">
        <v>113</v>
      </c>
      <c r="B43" t="s">
        <v>981</v>
      </c>
    </row>
    <row r="44" spans="1:2" x14ac:dyDescent="0.25">
      <c r="A44" t="s">
        <v>113</v>
      </c>
    </row>
    <row r="45" spans="1:2" x14ac:dyDescent="0.25">
      <c r="A45" t="s">
        <v>411</v>
      </c>
      <c r="B45" t="s">
        <v>411</v>
      </c>
    </row>
    <row r="46" spans="1:2" x14ac:dyDescent="0.25">
      <c r="A46" t="s">
        <v>411</v>
      </c>
    </row>
    <row r="47" spans="1:2" x14ac:dyDescent="0.25">
      <c r="A47" t="s">
        <v>132</v>
      </c>
      <c r="B47" t="s">
        <v>132</v>
      </c>
    </row>
    <row r="48" spans="1:2" x14ac:dyDescent="0.25">
      <c r="A48" t="s">
        <v>132</v>
      </c>
    </row>
    <row r="49" spans="1:2" x14ac:dyDescent="0.25">
      <c r="A49" t="s">
        <v>278</v>
      </c>
      <c r="B49" t="s">
        <v>278</v>
      </c>
    </row>
    <row r="50" spans="1:2" x14ac:dyDescent="0.25">
      <c r="A50" t="s">
        <v>278</v>
      </c>
    </row>
    <row r="51" spans="1:2" x14ac:dyDescent="0.25">
      <c r="A51" t="s">
        <v>618</v>
      </c>
      <c r="B51" t="s">
        <v>116</v>
      </c>
    </row>
    <row r="52" spans="1:2" x14ac:dyDescent="0.25">
      <c r="A52" t="s">
        <v>618</v>
      </c>
      <c r="B52" t="s">
        <v>618</v>
      </c>
    </row>
    <row r="53" spans="1:2" x14ac:dyDescent="0.25">
      <c r="A53" t="s">
        <v>618</v>
      </c>
    </row>
    <row r="54" spans="1:2" x14ac:dyDescent="0.25">
      <c r="A54" t="s">
        <v>116</v>
      </c>
      <c r="B54" t="s">
        <v>618</v>
      </c>
    </row>
    <row r="55" spans="1:2" x14ac:dyDescent="0.25">
      <c r="A55" t="s">
        <v>116</v>
      </c>
      <c r="B55" t="s">
        <v>116</v>
      </c>
    </row>
    <row r="56" spans="1:2" x14ac:dyDescent="0.25">
      <c r="A56" t="s">
        <v>116</v>
      </c>
    </row>
    <row r="57" spans="1:2" x14ac:dyDescent="0.25">
      <c r="A57" t="s">
        <v>273</v>
      </c>
      <c r="B57" t="s">
        <v>674</v>
      </c>
    </row>
    <row r="58" spans="1:2" x14ac:dyDescent="0.25">
      <c r="A58" t="s">
        <v>273</v>
      </c>
      <c r="B58" t="s">
        <v>273</v>
      </c>
    </row>
    <row r="59" spans="1:2" x14ac:dyDescent="0.25">
      <c r="A59" t="s">
        <v>273</v>
      </c>
    </row>
    <row r="60" spans="1:2" x14ac:dyDescent="0.25">
      <c r="A60" t="s">
        <v>292</v>
      </c>
      <c r="B60" t="s">
        <v>292</v>
      </c>
    </row>
    <row r="61" spans="1:2" x14ac:dyDescent="0.25">
      <c r="A61" t="s">
        <v>292</v>
      </c>
    </row>
    <row r="62" spans="1:2" x14ac:dyDescent="0.25">
      <c r="A62" t="s">
        <v>616</v>
      </c>
      <c r="B62" t="s">
        <v>616</v>
      </c>
    </row>
    <row r="63" spans="1:2" x14ac:dyDescent="0.25">
      <c r="A63" t="s">
        <v>616</v>
      </c>
    </row>
    <row r="64" spans="1:2" x14ac:dyDescent="0.25">
      <c r="A64" t="s">
        <v>280</v>
      </c>
      <c r="B64" t="s">
        <v>280</v>
      </c>
    </row>
    <row r="65" spans="1:2" x14ac:dyDescent="0.25">
      <c r="A65" t="s">
        <v>280</v>
      </c>
    </row>
    <row r="66" spans="1:2" x14ac:dyDescent="0.25">
      <c r="A66" t="s">
        <v>290</v>
      </c>
      <c r="B66" t="s">
        <v>290</v>
      </c>
    </row>
    <row r="67" spans="1:2" x14ac:dyDescent="0.25">
      <c r="A67" t="s">
        <v>290</v>
      </c>
    </row>
    <row r="68" spans="1:2" x14ac:dyDescent="0.25">
      <c r="A68" t="s">
        <v>358</v>
      </c>
      <c r="B68" t="s">
        <v>358</v>
      </c>
    </row>
    <row r="69" spans="1:2" x14ac:dyDescent="0.25">
      <c r="A69" t="s">
        <v>358</v>
      </c>
    </row>
    <row r="70" spans="1:2" x14ac:dyDescent="0.25">
      <c r="A70" t="s">
        <v>134</v>
      </c>
      <c r="B70" t="s">
        <v>671</v>
      </c>
    </row>
    <row r="71" spans="1:2" x14ac:dyDescent="0.25">
      <c r="A71" t="s">
        <v>134</v>
      </c>
      <c r="B71" t="s">
        <v>134</v>
      </c>
    </row>
    <row r="72" spans="1:2" x14ac:dyDescent="0.25">
      <c r="A72" t="s">
        <v>134</v>
      </c>
    </row>
    <row r="73" spans="1:2" x14ac:dyDescent="0.25">
      <c r="A73" t="s">
        <v>347</v>
      </c>
      <c r="B73" t="s">
        <v>347</v>
      </c>
    </row>
    <row r="74" spans="1:2" x14ac:dyDescent="0.25">
      <c r="A74" t="s">
        <v>347</v>
      </c>
    </row>
    <row r="75" spans="1:2" x14ac:dyDescent="0.25">
      <c r="A75" t="s">
        <v>369</v>
      </c>
      <c r="B75" t="s">
        <v>369</v>
      </c>
    </row>
    <row r="76" spans="1:2" x14ac:dyDescent="0.25">
      <c r="A76" t="s">
        <v>369</v>
      </c>
    </row>
    <row r="77" spans="1:2" x14ac:dyDescent="0.25">
      <c r="A77" t="s">
        <v>275</v>
      </c>
      <c r="B77" t="s">
        <v>275</v>
      </c>
    </row>
    <row r="78" spans="1:2" x14ac:dyDescent="0.25">
      <c r="A78" t="s">
        <v>275</v>
      </c>
    </row>
    <row r="79" spans="1:2" x14ac:dyDescent="0.25">
      <c r="A79" t="s">
        <v>567</v>
      </c>
      <c r="B79" t="s">
        <v>567</v>
      </c>
    </row>
    <row r="80" spans="1:2" x14ac:dyDescent="0.25">
      <c r="A80" t="s">
        <v>567</v>
      </c>
    </row>
    <row r="81" spans="1:2" x14ac:dyDescent="0.25">
      <c r="A81" t="s">
        <v>348</v>
      </c>
      <c r="B81" t="s">
        <v>348</v>
      </c>
    </row>
    <row r="82" spans="1:2" x14ac:dyDescent="0.25">
      <c r="A82" t="s">
        <v>348</v>
      </c>
    </row>
    <row r="83" spans="1:2" x14ac:dyDescent="0.25">
      <c r="A83" t="s">
        <v>575</v>
      </c>
      <c r="B83" t="s">
        <v>575</v>
      </c>
    </row>
    <row r="84" spans="1:2" x14ac:dyDescent="0.25">
      <c r="A84" t="s">
        <v>575</v>
      </c>
    </row>
    <row r="85" spans="1:2" x14ac:dyDescent="0.25">
      <c r="A85" t="s">
        <v>103</v>
      </c>
      <c r="B85" t="s">
        <v>103</v>
      </c>
    </row>
    <row r="86" spans="1:2" x14ac:dyDescent="0.25">
      <c r="A86" t="s">
        <v>103</v>
      </c>
    </row>
    <row r="87" spans="1:2" x14ac:dyDescent="0.25">
      <c r="A87" t="s">
        <v>349</v>
      </c>
      <c r="B87" t="s">
        <v>409</v>
      </c>
    </row>
    <row r="88" spans="1:2" x14ac:dyDescent="0.25">
      <c r="A88" t="s">
        <v>349</v>
      </c>
      <c r="B88" t="s">
        <v>349</v>
      </c>
    </row>
    <row r="89" spans="1:2" x14ac:dyDescent="0.25">
      <c r="A89" t="s">
        <v>349</v>
      </c>
    </row>
    <row r="90" spans="1:2" x14ac:dyDescent="0.25">
      <c r="A90" t="s">
        <v>409</v>
      </c>
      <c r="B90" t="s">
        <v>349</v>
      </c>
    </row>
    <row r="91" spans="1:2" x14ac:dyDescent="0.25">
      <c r="A91" t="s">
        <v>409</v>
      </c>
      <c r="B91" t="s">
        <v>409</v>
      </c>
    </row>
    <row r="92" spans="1:2" x14ac:dyDescent="0.25">
      <c r="A92" t="s">
        <v>409</v>
      </c>
    </row>
    <row r="93" spans="1:2" x14ac:dyDescent="0.25">
      <c r="A93" t="s">
        <v>436</v>
      </c>
      <c r="B93" t="s">
        <v>436</v>
      </c>
    </row>
    <row r="94" spans="1:2" x14ac:dyDescent="0.25">
      <c r="A94" t="s">
        <v>436</v>
      </c>
    </row>
    <row r="95" spans="1:2" x14ac:dyDescent="0.25">
      <c r="A95" t="s">
        <v>578</v>
      </c>
      <c r="B95" t="s">
        <v>578</v>
      </c>
    </row>
    <row r="96" spans="1:2" x14ac:dyDescent="0.25">
      <c r="A96" t="s">
        <v>578</v>
      </c>
    </row>
    <row r="97" spans="1:2" x14ac:dyDescent="0.25">
      <c r="A97" t="s">
        <v>102</v>
      </c>
      <c r="B97" t="s">
        <v>102</v>
      </c>
    </row>
    <row r="98" spans="1:2" x14ac:dyDescent="0.25">
      <c r="A98" t="s">
        <v>102</v>
      </c>
    </row>
    <row r="99" spans="1:2" x14ac:dyDescent="0.25">
      <c r="A99" t="s">
        <v>442</v>
      </c>
      <c r="B99" t="s">
        <v>686</v>
      </c>
    </row>
    <row r="100" spans="1:2" x14ac:dyDescent="0.25">
      <c r="A100" t="s">
        <v>442</v>
      </c>
      <c r="B100" t="s">
        <v>442</v>
      </c>
    </row>
    <row r="101" spans="1:2" x14ac:dyDescent="0.25">
      <c r="A101" t="s">
        <v>442</v>
      </c>
    </row>
    <row r="102" spans="1:2" x14ac:dyDescent="0.25">
      <c r="A102" t="s">
        <v>442</v>
      </c>
      <c r="B102" t="s">
        <v>680</v>
      </c>
    </row>
    <row r="103" spans="1:2" x14ac:dyDescent="0.25">
      <c r="A103" t="s">
        <v>442</v>
      </c>
      <c r="B103" t="s">
        <v>442</v>
      </c>
    </row>
    <row r="104" spans="1:2" x14ac:dyDescent="0.25">
      <c r="A104" t="s">
        <v>663</v>
      </c>
      <c r="B104" t="s">
        <v>408</v>
      </c>
    </row>
    <row r="105" spans="1:2" x14ac:dyDescent="0.25">
      <c r="A105" t="s">
        <v>663</v>
      </c>
      <c r="B105" t="s">
        <v>663</v>
      </c>
    </row>
    <row r="106" spans="1:2" x14ac:dyDescent="0.25">
      <c r="A106" t="s">
        <v>663</v>
      </c>
    </row>
    <row r="107" spans="1:2" x14ac:dyDescent="0.25">
      <c r="A107" t="s">
        <v>276</v>
      </c>
      <c r="B107" t="s">
        <v>668</v>
      </c>
    </row>
    <row r="108" spans="1:2" x14ac:dyDescent="0.25">
      <c r="A108" t="s">
        <v>276</v>
      </c>
      <c r="B108" t="s">
        <v>276</v>
      </c>
    </row>
    <row r="109" spans="1:2" x14ac:dyDescent="0.25">
      <c r="A109" t="s">
        <v>276</v>
      </c>
    </row>
    <row r="110" spans="1:2" x14ac:dyDescent="0.25">
      <c r="A110" t="s">
        <v>428</v>
      </c>
      <c r="B110" t="s">
        <v>428</v>
      </c>
    </row>
    <row r="111" spans="1:2" x14ac:dyDescent="0.25">
      <c r="A111" t="s">
        <v>428</v>
      </c>
    </row>
    <row r="112" spans="1:2" x14ac:dyDescent="0.25">
      <c r="A112" t="s">
        <v>462</v>
      </c>
      <c r="B112" t="s">
        <v>462</v>
      </c>
    </row>
    <row r="113" spans="1:2" x14ac:dyDescent="0.25">
      <c r="A113" t="s">
        <v>462</v>
      </c>
    </row>
    <row r="114" spans="1:2" x14ac:dyDescent="0.25">
      <c r="A114" t="s">
        <v>550</v>
      </c>
      <c r="B114" t="s">
        <v>672</v>
      </c>
    </row>
    <row r="115" spans="1:2" x14ac:dyDescent="0.25">
      <c r="A115" t="s">
        <v>550</v>
      </c>
      <c r="B115" t="s">
        <v>550</v>
      </c>
    </row>
    <row r="116" spans="1:2" x14ac:dyDescent="0.25">
      <c r="A116" t="s">
        <v>550</v>
      </c>
    </row>
    <row r="117" spans="1:2" x14ac:dyDescent="0.25">
      <c r="A117" t="s">
        <v>289</v>
      </c>
      <c r="B117" t="s">
        <v>676</v>
      </c>
    </row>
    <row r="118" spans="1:2" x14ac:dyDescent="0.25">
      <c r="A118" t="s">
        <v>289</v>
      </c>
      <c r="B118" t="s">
        <v>289</v>
      </c>
    </row>
    <row r="119" spans="1:2" x14ac:dyDescent="0.25">
      <c r="A119" t="s">
        <v>289</v>
      </c>
    </row>
    <row r="120" spans="1:2" x14ac:dyDescent="0.25">
      <c r="A120" t="s">
        <v>107</v>
      </c>
      <c r="B120" t="s">
        <v>107</v>
      </c>
    </row>
    <row r="121" spans="1:2" x14ac:dyDescent="0.25">
      <c r="A121" t="s">
        <v>107</v>
      </c>
    </row>
    <row r="122" spans="1:2" x14ac:dyDescent="0.25">
      <c r="A122" t="s">
        <v>97</v>
      </c>
      <c r="B122" t="s">
        <v>669</v>
      </c>
    </row>
    <row r="123" spans="1:2" x14ac:dyDescent="0.25">
      <c r="A123" t="s">
        <v>97</v>
      </c>
      <c r="B123" t="s">
        <v>97</v>
      </c>
    </row>
    <row r="124" spans="1:2" x14ac:dyDescent="0.25">
      <c r="A124" t="s">
        <v>97</v>
      </c>
    </row>
    <row r="125" spans="1:2" x14ac:dyDescent="0.25">
      <c r="A125" t="s">
        <v>427</v>
      </c>
      <c r="B125" t="s">
        <v>427</v>
      </c>
    </row>
    <row r="126" spans="1:2" x14ac:dyDescent="0.25">
      <c r="A126" t="s">
        <v>427</v>
      </c>
    </row>
    <row r="127" spans="1:2" x14ac:dyDescent="0.25">
      <c r="A127" t="s">
        <v>474</v>
      </c>
      <c r="B127" t="s">
        <v>673</v>
      </c>
    </row>
    <row r="128" spans="1:2" x14ac:dyDescent="0.25">
      <c r="A128" t="s">
        <v>474</v>
      </c>
      <c r="B128" t="s">
        <v>474</v>
      </c>
    </row>
    <row r="129" spans="1:2" x14ac:dyDescent="0.25">
      <c r="A129" t="s">
        <v>474</v>
      </c>
    </row>
    <row r="130" spans="1:2" x14ac:dyDescent="0.25">
      <c r="A130" t="s">
        <v>435</v>
      </c>
      <c r="B130" t="s">
        <v>435</v>
      </c>
    </row>
    <row r="131" spans="1:2" x14ac:dyDescent="0.25">
      <c r="A131" t="s">
        <v>435</v>
      </c>
      <c r="B131" t="s">
        <v>474</v>
      </c>
    </row>
    <row r="132" spans="1:2" x14ac:dyDescent="0.25">
      <c r="A132" t="s">
        <v>435</v>
      </c>
    </row>
    <row r="133" spans="1:2" x14ac:dyDescent="0.25">
      <c r="A133" t="s">
        <v>622</v>
      </c>
      <c r="B133" t="s">
        <v>673</v>
      </c>
    </row>
    <row r="134" spans="1:2" x14ac:dyDescent="0.25">
      <c r="A134" t="s">
        <v>622</v>
      </c>
      <c r="B134" t="s">
        <v>622</v>
      </c>
    </row>
    <row r="135" spans="1:2" x14ac:dyDescent="0.25">
      <c r="A135" t="s">
        <v>622</v>
      </c>
    </row>
    <row r="136" spans="1:2" x14ac:dyDescent="0.25">
      <c r="A136" t="s">
        <v>207</v>
      </c>
      <c r="B136" t="s">
        <v>673</v>
      </c>
    </row>
    <row r="137" spans="1:2" x14ac:dyDescent="0.25">
      <c r="A137" t="s">
        <v>207</v>
      </c>
      <c r="B137" t="s">
        <v>207</v>
      </c>
    </row>
    <row r="138" spans="1:2" x14ac:dyDescent="0.25">
      <c r="A138" t="s">
        <v>207</v>
      </c>
    </row>
    <row r="139" spans="1:2" x14ac:dyDescent="0.25">
      <c r="A139" t="s">
        <v>359</v>
      </c>
      <c r="B139" t="s">
        <v>359</v>
      </c>
    </row>
    <row r="140" spans="1:2" x14ac:dyDescent="0.25">
      <c r="A140" t="s">
        <v>359</v>
      </c>
    </row>
    <row r="141" spans="1:2" x14ac:dyDescent="0.25">
      <c r="A141" t="s">
        <v>554</v>
      </c>
      <c r="B141" t="s">
        <v>687</v>
      </c>
    </row>
    <row r="142" spans="1:2" x14ac:dyDescent="0.25">
      <c r="A142" t="s">
        <v>554</v>
      </c>
      <c r="B142" t="s">
        <v>554</v>
      </c>
    </row>
    <row r="143" spans="1:2" x14ac:dyDescent="0.25">
      <c r="A143" t="s">
        <v>554</v>
      </c>
    </row>
    <row r="144" spans="1:2" x14ac:dyDescent="0.25">
      <c r="A144" t="s">
        <v>554</v>
      </c>
      <c r="B144" t="s">
        <v>681</v>
      </c>
    </row>
    <row r="145" spans="1:2" x14ac:dyDescent="0.25">
      <c r="A145" t="s">
        <v>554</v>
      </c>
      <c r="B145" t="s">
        <v>554</v>
      </c>
    </row>
    <row r="146" spans="1:2" x14ac:dyDescent="0.25">
      <c r="A146" t="s">
        <v>554</v>
      </c>
    </row>
    <row r="147" spans="1:2" x14ac:dyDescent="0.25">
      <c r="A147" t="s">
        <v>630</v>
      </c>
      <c r="B147" t="s">
        <v>683</v>
      </c>
    </row>
    <row r="148" spans="1:2" x14ac:dyDescent="0.25">
      <c r="A148" t="s">
        <v>630</v>
      </c>
      <c r="B148" t="s">
        <v>630</v>
      </c>
    </row>
    <row r="149" spans="1:2" x14ac:dyDescent="0.25">
      <c r="A149" t="s">
        <v>630</v>
      </c>
    </row>
    <row r="150" spans="1:2" x14ac:dyDescent="0.25">
      <c r="A150" t="s">
        <v>211</v>
      </c>
      <c r="B150" t="s">
        <v>665</v>
      </c>
    </row>
    <row r="151" spans="1:2" x14ac:dyDescent="0.25">
      <c r="A151" t="s">
        <v>211</v>
      </c>
      <c r="B151" t="s">
        <v>211</v>
      </c>
    </row>
    <row r="152" spans="1:2" x14ac:dyDescent="0.25">
      <c r="A152" t="s">
        <v>211</v>
      </c>
    </row>
    <row r="153" spans="1:2" x14ac:dyDescent="0.25">
      <c r="A153" t="s">
        <v>569</v>
      </c>
      <c r="B153" t="s">
        <v>682</v>
      </c>
    </row>
    <row r="154" spans="1:2" x14ac:dyDescent="0.25">
      <c r="A154" t="s">
        <v>569</v>
      </c>
      <c r="B154" t="s">
        <v>569</v>
      </c>
    </row>
    <row r="155" spans="1:2" x14ac:dyDescent="0.25">
      <c r="A155" t="s">
        <v>569</v>
      </c>
    </row>
    <row r="156" spans="1:2" x14ac:dyDescent="0.25">
      <c r="A156" t="s">
        <v>106</v>
      </c>
      <c r="B156" t="s">
        <v>666</v>
      </c>
    </row>
    <row r="157" spans="1:2" x14ac:dyDescent="0.25">
      <c r="A157" t="s">
        <v>106</v>
      </c>
      <c r="B157" t="s">
        <v>106</v>
      </c>
    </row>
    <row r="158" spans="1:2" x14ac:dyDescent="0.25">
      <c r="A158" t="s">
        <v>106</v>
      </c>
    </row>
    <row r="159" spans="1:2" x14ac:dyDescent="0.25">
      <c r="A159" t="s">
        <v>100</v>
      </c>
      <c r="B159" t="s">
        <v>667</v>
      </c>
    </row>
    <row r="160" spans="1:2" x14ac:dyDescent="0.25">
      <c r="A160" t="s">
        <v>100</v>
      </c>
      <c r="B160" t="s">
        <v>100</v>
      </c>
    </row>
    <row r="161" spans="1:2" x14ac:dyDescent="0.25">
      <c r="A161" t="s">
        <v>100</v>
      </c>
    </row>
    <row r="162" spans="1:2" x14ac:dyDescent="0.25">
      <c r="A162" t="s">
        <v>104</v>
      </c>
      <c r="B162" t="s">
        <v>665</v>
      </c>
    </row>
    <row r="163" spans="1:2" x14ac:dyDescent="0.25">
      <c r="A163" t="s">
        <v>104</v>
      </c>
      <c r="B163" t="s">
        <v>104</v>
      </c>
    </row>
    <row r="164" spans="1:2" x14ac:dyDescent="0.25">
      <c r="A164" t="s">
        <v>104</v>
      </c>
    </row>
    <row r="165" spans="1:2" x14ac:dyDescent="0.25">
      <c r="A165" t="s">
        <v>892</v>
      </c>
      <c r="B165" t="s">
        <v>892</v>
      </c>
    </row>
    <row r="166" spans="1:2" x14ac:dyDescent="0.25">
      <c r="A166" t="s">
        <v>893</v>
      </c>
      <c r="B166" t="s">
        <v>893</v>
      </c>
    </row>
    <row r="167" spans="1:2" x14ac:dyDescent="0.25">
      <c r="A167" t="s">
        <v>891</v>
      </c>
      <c r="B167" t="s">
        <v>891</v>
      </c>
    </row>
    <row r="168" spans="1:2" x14ac:dyDescent="0.25">
      <c r="A168" t="s">
        <v>890</v>
      </c>
      <c r="B168" t="s">
        <v>890</v>
      </c>
    </row>
    <row r="169" spans="1:2" x14ac:dyDescent="0.25">
      <c r="A169" t="s">
        <v>934</v>
      </c>
      <c r="B169" t="s">
        <v>934</v>
      </c>
    </row>
    <row r="170" spans="1:2" x14ac:dyDescent="0.25">
      <c r="A170" t="s">
        <v>887</v>
      </c>
      <c r="B170" t="s">
        <v>968</v>
      </c>
    </row>
    <row r="171" spans="1:2" x14ac:dyDescent="0.25">
      <c r="A171" t="s">
        <v>887</v>
      </c>
      <c r="B171" t="s">
        <v>887</v>
      </c>
    </row>
    <row r="172" spans="1:2" x14ac:dyDescent="0.25">
      <c r="A172" t="s">
        <v>886</v>
      </c>
      <c r="B172" t="s">
        <v>969</v>
      </c>
    </row>
    <row r="173" spans="1:2" x14ac:dyDescent="0.25">
      <c r="A173" t="s">
        <v>886</v>
      </c>
      <c r="B173" t="s">
        <v>886</v>
      </c>
    </row>
    <row r="174" spans="1:2" x14ac:dyDescent="0.25">
      <c r="A174" t="s">
        <v>760</v>
      </c>
      <c r="B174" t="s">
        <v>970</v>
      </c>
    </row>
    <row r="175" spans="1:2" x14ac:dyDescent="0.25">
      <c r="A175" t="s">
        <v>932</v>
      </c>
      <c r="B175" t="s">
        <v>932</v>
      </c>
    </row>
    <row r="176" spans="1:2" x14ac:dyDescent="0.25">
      <c r="A176" t="s">
        <v>885</v>
      </c>
      <c r="B176" t="s">
        <v>885</v>
      </c>
    </row>
    <row r="177" spans="1:2" x14ac:dyDescent="0.25">
      <c r="A177" t="s">
        <v>197</v>
      </c>
      <c r="B177" t="s">
        <v>971</v>
      </c>
    </row>
    <row r="178" spans="1:2" x14ac:dyDescent="0.25">
      <c r="A178" t="s">
        <v>197</v>
      </c>
      <c r="B178" t="s">
        <v>197</v>
      </c>
    </row>
    <row r="179" spans="1:2" x14ac:dyDescent="0.25">
      <c r="A179" t="s">
        <v>954</v>
      </c>
      <c r="B179" t="s">
        <v>954</v>
      </c>
    </row>
    <row r="180" spans="1:2" x14ac:dyDescent="0.25">
      <c r="A180" t="s">
        <v>933</v>
      </c>
      <c r="B180" t="s">
        <v>972</v>
      </c>
    </row>
    <row r="181" spans="1:2" x14ac:dyDescent="0.25">
      <c r="A181" t="s">
        <v>933</v>
      </c>
      <c r="B181" t="s">
        <v>933</v>
      </c>
    </row>
    <row r="182" spans="1:2" x14ac:dyDescent="0.25">
      <c r="A182" t="s">
        <v>889</v>
      </c>
      <c r="B182" t="s">
        <v>889</v>
      </c>
    </row>
    <row r="183" spans="1:2" x14ac:dyDescent="0.25">
      <c r="A183" t="s">
        <v>931</v>
      </c>
      <c r="B183" t="s">
        <v>931</v>
      </c>
    </row>
    <row r="184" spans="1:2" x14ac:dyDescent="0.25">
      <c r="A184" t="s">
        <v>936</v>
      </c>
      <c r="B184" t="s">
        <v>936</v>
      </c>
    </row>
    <row r="185" spans="1:2" x14ac:dyDescent="0.25">
      <c r="A185" t="s">
        <v>884</v>
      </c>
      <c r="B185" t="s">
        <v>884</v>
      </c>
    </row>
    <row r="186" spans="1:2" x14ac:dyDescent="0.25">
      <c r="A186" t="s">
        <v>935</v>
      </c>
      <c r="B186" t="s">
        <v>935</v>
      </c>
    </row>
    <row r="187" spans="1:2" x14ac:dyDescent="0.25">
      <c r="A187" t="s">
        <v>894</v>
      </c>
      <c r="B187" t="s">
        <v>973</v>
      </c>
    </row>
    <row r="188" spans="1:2" x14ac:dyDescent="0.25">
      <c r="A188" t="s">
        <v>894</v>
      </c>
      <c r="B188" t="s">
        <v>894</v>
      </c>
    </row>
    <row r="189" spans="1:2" x14ac:dyDescent="0.25">
      <c r="A189" t="s">
        <v>996</v>
      </c>
      <c r="B189" t="s">
        <v>996</v>
      </c>
    </row>
    <row r="190" spans="1:2" x14ac:dyDescent="0.25">
      <c r="A190" t="s">
        <v>996</v>
      </c>
      <c r="B190" t="s">
        <v>997</v>
      </c>
    </row>
    <row r="191" spans="1:2" x14ac:dyDescent="0.25">
      <c r="A191" t="s">
        <v>996</v>
      </c>
      <c r="B191" t="s">
        <v>998</v>
      </c>
    </row>
    <row r="192" spans="1:2" x14ac:dyDescent="0.25">
      <c r="A192" t="s">
        <v>996</v>
      </c>
      <c r="B192" t="s">
        <v>999</v>
      </c>
    </row>
    <row r="193" spans="1:2" x14ac:dyDescent="0.25">
      <c r="A193" t="s">
        <v>996</v>
      </c>
      <c r="B193" t="s">
        <v>990</v>
      </c>
    </row>
    <row r="194" spans="1:2" x14ac:dyDescent="0.25">
      <c r="A194" t="s">
        <v>997</v>
      </c>
      <c r="B194" t="s">
        <v>996</v>
      </c>
    </row>
    <row r="195" spans="1:2" x14ac:dyDescent="0.25">
      <c r="A195" t="s">
        <v>997</v>
      </c>
      <c r="B195" t="s">
        <v>997</v>
      </c>
    </row>
    <row r="196" spans="1:2" x14ac:dyDescent="0.25">
      <c r="A196" t="s">
        <v>997</v>
      </c>
      <c r="B196" t="s">
        <v>998</v>
      </c>
    </row>
    <row r="197" spans="1:2" x14ac:dyDescent="0.25">
      <c r="A197" t="s">
        <v>997</v>
      </c>
      <c r="B197" t="s">
        <v>999</v>
      </c>
    </row>
    <row r="198" spans="1:2" x14ac:dyDescent="0.25">
      <c r="A198" t="s">
        <v>997</v>
      </c>
      <c r="B198" t="s">
        <v>990</v>
      </c>
    </row>
    <row r="199" spans="1:2" x14ac:dyDescent="0.25">
      <c r="A199" t="s">
        <v>998</v>
      </c>
      <c r="B199" t="s">
        <v>996</v>
      </c>
    </row>
    <row r="200" spans="1:2" x14ac:dyDescent="0.25">
      <c r="A200" t="s">
        <v>998</v>
      </c>
      <c r="B200" t="s">
        <v>997</v>
      </c>
    </row>
    <row r="201" spans="1:2" x14ac:dyDescent="0.25">
      <c r="A201" t="s">
        <v>998</v>
      </c>
      <c r="B201" t="s">
        <v>998</v>
      </c>
    </row>
    <row r="202" spans="1:2" x14ac:dyDescent="0.25">
      <c r="A202" t="s">
        <v>998</v>
      </c>
      <c r="B202" t="s">
        <v>999</v>
      </c>
    </row>
    <row r="203" spans="1:2" x14ac:dyDescent="0.25">
      <c r="A203" t="s">
        <v>998</v>
      </c>
      <c r="B203" t="s">
        <v>990</v>
      </c>
    </row>
    <row r="204" spans="1:2" x14ac:dyDescent="0.25">
      <c r="A204" t="s">
        <v>999</v>
      </c>
      <c r="B204" t="s">
        <v>996</v>
      </c>
    </row>
    <row r="205" spans="1:2" x14ac:dyDescent="0.25">
      <c r="A205" t="s">
        <v>999</v>
      </c>
      <c r="B205" t="s">
        <v>997</v>
      </c>
    </row>
    <row r="206" spans="1:2" x14ac:dyDescent="0.25">
      <c r="A206" t="s">
        <v>999</v>
      </c>
      <c r="B206" t="s">
        <v>998</v>
      </c>
    </row>
    <row r="207" spans="1:2" x14ac:dyDescent="0.25">
      <c r="A207" t="s">
        <v>999</v>
      </c>
      <c r="B207" t="s">
        <v>999</v>
      </c>
    </row>
    <row r="208" spans="1:2" x14ac:dyDescent="0.25">
      <c r="A208" t="s">
        <v>999</v>
      </c>
      <c r="B208" t="s">
        <v>1000</v>
      </c>
    </row>
    <row r="209" spans="1:2" x14ac:dyDescent="0.25">
      <c r="A209" t="s">
        <v>1000</v>
      </c>
      <c r="B209" t="s">
        <v>996</v>
      </c>
    </row>
    <row r="210" spans="1:2" x14ac:dyDescent="0.25">
      <c r="A210" t="s">
        <v>1000</v>
      </c>
      <c r="B210" t="s">
        <v>997</v>
      </c>
    </row>
    <row r="211" spans="1:2" x14ac:dyDescent="0.25">
      <c r="A211" t="s">
        <v>1000</v>
      </c>
      <c r="B211" t="s">
        <v>998</v>
      </c>
    </row>
    <row r="212" spans="1:2" x14ac:dyDescent="0.25">
      <c r="A212" t="s">
        <v>1000</v>
      </c>
      <c r="B212" t="s">
        <v>999</v>
      </c>
    </row>
    <row r="213" spans="1:2" x14ac:dyDescent="0.25">
      <c r="A213" t="s">
        <v>1000</v>
      </c>
      <c r="B213" t="s">
        <v>1000</v>
      </c>
    </row>
    <row r="214" spans="1:2" x14ac:dyDescent="0.25">
      <c r="B214" t="s">
        <v>996</v>
      </c>
    </row>
    <row r="215" spans="1:2" x14ac:dyDescent="0.25">
      <c r="B215" t="s">
        <v>997</v>
      </c>
    </row>
    <row r="216" spans="1:2" x14ac:dyDescent="0.25">
      <c r="B216" t="s">
        <v>998</v>
      </c>
    </row>
    <row r="217" spans="1:2" x14ac:dyDescent="0.25">
      <c r="B217" t="s">
        <v>999</v>
      </c>
    </row>
    <row r="218" spans="1:2" x14ac:dyDescent="0.25">
      <c r="B218" t="s">
        <v>1000</v>
      </c>
    </row>
    <row r="219" spans="1:2" x14ac:dyDescent="0.25">
      <c r="A219" t="s">
        <v>1002</v>
      </c>
      <c r="B219" t="s">
        <v>1002</v>
      </c>
    </row>
    <row r="220" spans="1:2" x14ac:dyDescent="0.25">
      <c r="A220" t="s">
        <v>1002</v>
      </c>
      <c r="B220" t="s">
        <v>1003</v>
      </c>
    </row>
    <row r="221" spans="1:2" x14ac:dyDescent="0.25">
      <c r="A221" t="s">
        <v>1002</v>
      </c>
      <c r="B221" t="s">
        <v>1003</v>
      </c>
    </row>
    <row r="222" spans="1:2" x14ac:dyDescent="0.25">
      <c r="A222" t="s">
        <v>1003</v>
      </c>
      <c r="B222" t="s">
        <v>1003</v>
      </c>
    </row>
    <row r="223" spans="1:2" x14ac:dyDescent="0.25">
      <c r="A223" t="s">
        <v>1004</v>
      </c>
      <c r="B223" t="s">
        <v>991</v>
      </c>
    </row>
    <row r="224" spans="1:2" x14ac:dyDescent="0.25">
      <c r="A224" t="s">
        <v>1005</v>
      </c>
      <c r="B224" t="s">
        <v>992</v>
      </c>
    </row>
    <row r="225" spans="1:2" x14ac:dyDescent="0.25">
      <c r="A225" t="s">
        <v>1006</v>
      </c>
      <c r="B225" t="s">
        <v>991</v>
      </c>
    </row>
    <row r="226" spans="1:2" x14ac:dyDescent="0.25">
      <c r="A226" t="s">
        <v>1006</v>
      </c>
      <c r="B226" t="s">
        <v>1004</v>
      </c>
    </row>
    <row r="227" spans="1:2" x14ac:dyDescent="0.25">
      <c r="A227" t="s">
        <v>1006</v>
      </c>
      <c r="B227" t="s">
        <v>1007</v>
      </c>
    </row>
    <row r="228" spans="1:2" x14ac:dyDescent="0.25">
      <c r="A228" t="s">
        <v>1006</v>
      </c>
      <c r="B228" t="s">
        <v>992</v>
      </c>
    </row>
    <row r="229" spans="1:2" x14ac:dyDescent="0.25">
      <c r="A229" t="s">
        <v>1006</v>
      </c>
      <c r="B229" t="s">
        <v>1005</v>
      </c>
    </row>
    <row r="230" spans="1:2" x14ac:dyDescent="0.25">
      <c r="A230" t="s">
        <v>1008</v>
      </c>
      <c r="B230" t="s">
        <v>1008</v>
      </c>
    </row>
    <row r="231" spans="1:2" x14ac:dyDescent="0.25">
      <c r="A231" t="s">
        <v>1008</v>
      </c>
      <c r="B231" t="s">
        <v>1008</v>
      </c>
    </row>
    <row r="232" spans="1:2" x14ac:dyDescent="0.25">
      <c r="A232" t="s">
        <v>1008</v>
      </c>
      <c r="B232" t="s">
        <v>993</v>
      </c>
    </row>
    <row r="233" spans="1:2" x14ac:dyDescent="0.25">
      <c r="A233" t="s">
        <v>1008</v>
      </c>
      <c r="B233" t="s">
        <v>994</v>
      </c>
    </row>
    <row r="234" spans="1:2" x14ac:dyDescent="0.25">
      <c r="A234" t="s">
        <v>1009</v>
      </c>
      <c r="B234" t="s">
        <v>1009</v>
      </c>
    </row>
    <row r="235" spans="1:2" x14ac:dyDescent="0.25">
      <c r="A235" t="s">
        <v>1009</v>
      </c>
      <c r="B235" t="s">
        <v>1011</v>
      </c>
    </row>
    <row r="236" spans="1:2" x14ac:dyDescent="0.25">
      <c r="A236" t="s">
        <v>1009</v>
      </c>
      <c r="B236" t="s">
        <v>1010</v>
      </c>
    </row>
    <row r="237" spans="1:2" x14ac:dyDescent="0.25">
      <c r="A237" t="s">
        <v>1001</v>
      </c>
      <c r="B237" t="s">
        <v>996</v>
      </c>
    </row>
    <row r="238" spans="1:2" x14ac:dyDescent="0.25">
      <c r="A238" t="s">
        <v>1001</v>
      </c>
      <c r="B238" t="s">
        <v>997</v>
      </c>
    </row>
    <row r="239" spans="1:2" x14ac:dyDescent="0.25">
      <c r="A239" t="s">
        <v>1001</v>
      </c>
      <c r="B239" t="s">
        <v>998</v>
      </c>
    </row>
    <row r="240" spans="1:2" x14ac:dyDescent="0.25">
      <c r="A240" t="s">
        <v>1001</v>
      </c>
      <c r="B240" t="s">
        <v>999</v>
      </c>
    </row>
    <row r="241" spans="1:2" x14ac:dyDescent="0.25">
      <c r="A241" t="s">
        <v>1001</v>
      </c>
      <c r="B241" t="s">
        <v>1000</v>
      </c>
    </row>
    <row r="242" spans="1:2" x14ac:dyDescent="0.25">
      <c r="A242" t="s">
        <v>1001</v>
      </c>
      <c r="B242" t="s">
        <v>1001</v>
      </c>
    </row>
    <row r="243" spans="1:2" x14ac:dyDescent="0.25">
      <c r="A243" t="s">
        <v>1014</v>
      </c>
    </row>
    <row r="244" spans="1:2" x14ac:dyDescent="0.25">
      <c r="A244" t="s">
        <v>1015</v>
      </c>
    </row>
    <row r="245" spans="1:2" x14ac:dyDescent="0.25">
      <c r="A245" t="s">
        <v>1016</v>
      </c>
    </row>
    <row r="246" spans="1:2" x14ac:dyDescent="0.25">
      <c r="A246" t="s">
        <v>1017</v>
      </c>
    </row>
    <row r="247" spans="1:2" x14ac:dyDescent="0.25">
      <c r="A247" t="s">
        <v>1018</v>
      </c>
    </row>
    <row r="248" spans="1:2" x14ac:dyDescent="0.25">
      <c r="A248" t="s">
        <v>1019</v>
      </c>
    </row>
    <row r="249" spans="1:2" x14ac:dyDescent="0.25">
      <c r="A249" t="s">
        <v>1020</v>
      </c>
    </row>
    <row r="250" spans="1:2" x14ac:dyDescent="0.25">
      <c r="A250" t="s">
        <v>1022</v>
      </c>
    </row>
    <row r="251" spans="1:2" x14ac:dyDescent="0.25">
      <c r="A251" t="s">
        <v>1023</v>
      </c>
    </row>
    <row r="252" spans="1:2" x14ac:dyDescent="0.25">
      <c r="A252" t="s">
        <v>1024</v>
      </c>
    </row>
    <row r="253" spans="1:2" x14ac:dyDescent="0.25">
      <c r="A253" t="s">
        <v>1025</v>
      </c>
    </row>
    <row r="254" spans="1:2" x14ac:dyDescent="0.25">
      <c r="A254" t="s">
        <v>1026</v>
      </c>
    </row>
    <row r="255" spans="1:2" x14ac:dyDescent="0.25">
      <c r="A255" t="s">
        <v>1029</v>
      </c>
      <c r="B255" t="s">
        <v>1030</v>
      </c>
    </row>
    <row r="256" spans="1:2" x14ac:dyDescent="0.25">
      <c r="A256" t="s">
        <v>1029</v>
      </c>
      <c r="B256" t="s">
        <v>1031</v>
      </c>
    </row>
    <row r="257" spans="1:2" x14ac:dyDescent="0.25">
      <c r="A257" t="s">
        <v>1029</v>
      </c>
      <c r="B257" t="s">
        <v>1032</v>
      </c>
    </row>
    <row r="258" spans="1:2" x14ac:dyDescent="0.25">
      <c r="A258" t="s">
        <v>1029</v>
      </c>
      <c r="B258" t="s">
        <v>1033</v>
      </c>
    </row>
    <row r="259" spans="1:2" x14ac:dyDescent="0.25">
      <c r="A259" t="s">
        <v>1029</v>
      </c>
      <c r="B259" t="s">
        <v>1034</v>
      </c>
    </row>
    <row r="260" spans="1:2" x14ac:dyDescent="0.25">
      <c r="A260" t="s">
        <v>1029</v>
      </c>
    </row>
    <row r="261" spans="1:2" x14ac:dyDescent="0.25">
      <c r="A261" t="s">
        <v>1036</v>
      </c>
      <c r="B261" t="s">
        <v>1037</v>
      </c>
    </row>
    <row r="262" spans="1:2" x14ac:dyDescent="0.25">
      <c r="A262" t="s">
        <v>1036</v>
      </c>
      <c r="B262" t="s">
        <v>1036</v>
      </c>
    </row>
    <row r="263" spans="1:2" x14ac:dyDescent="0.25">
      <c r="A263" t="s">
        <v>1036</v>
      </c>
    </row>
    <row r="264" spans="1:2" x14ac:dyDescent="0.25">
      <c r="A264" t="s">
        <v>1038</v>
      </c>
      <c r="B264" t="s">
        <v>1038</v>
      </c>
    </row>
    <row r="265" spans="1:2" x14ac:dyDescent="0.25">
      <c r="A265" t="s">
        <v>1038</v>
      </c>
      <c r="B265" t="s">
        <v>1039</v>
      </c>
    </row>
    <row r="266" spans="1:2" x14ac:dyDescent="0.25">
      <c r="A266" t="s">
        <v>1038</v>
      </c>
      <c r="B266" t="s">
        <v>1044</v>
      </c>
    </row>
    <row r="267" spans="1:2" x14ac:dyDescent="0.25">
      <c r="A267" t="s">
        <v>1038</v>
      </c>
      <c r="B267" t="s">
        <v>1045</v>
      </c>
    </row>
    <row r="268" spans="1:2" x14ac:dyDescent="0.25">
      <c r="A268" t="s">
        <v>1038</v>
      </c>
    </row>
    <row r="269" spans="1:2" x14ac:dyDescent="0.25">
      <c r="A269" t="s">
        <v>1040</v>
      </c>
      <c r="B269" t="s">
        <v>1046</v>
      </c>
    </row>
    <row r="270" spans="1:2" x14ac:dyDescent="0.25">
      <c r="A270" t="s">
        <v>1040</v>
      </c>
      <c r="B270" t="s">
        <v>1041</v>
      </c>
    </row>
    <row r="271" spans="1:2" x14ac:dyDescent="0.25">
      <c r="A271" t="s">
        <v>1040</v>
      </c>
      <c r="B271" t="s">
        <v>1047</v>
      </c>
    </row>
    <row r="272" spans="1:2" x14ac:dyDescent="0.25">
      <c r="A272" t="s">
        <v>1040</v>
      </c>
      <c r="B272" t="s">
        <v>1048</v>
      </c>
    </row>
    <row r="273" spans="1:2" x14ac:dyDescent="0.25">
      <c r="A273" t="s">
        <v>1040</v>
      </c>
      <c r="B273" t="s">
        <v>1049</v>
      </c>
    </row>
    <row r="274" spans="1:2" x14ac:dyDescent="0.25">
      <c r="A274" t="s">
        <v>1040</v>
      </c>
      <c r="B274" t="s">
        <v>1042</v>
      </c>
    </row>
    <row r="275" spans="1:2" x14ac:dyDescent="0.25">
      <c r="A275" t="s">
        <v>1040</v>
      </c>
      <c r="B275" t="s">
        <v>1040</v>
      </c>
    </row>
    <row r="276" spans="1:2" x14ac:dyDescent="0.25">
      <c r="A276" t="s">
        <v>1040</v>
      </c>
    </row>
    <row r="277" spans="1:2" x14ac:dyDescent="0.25">
      <c r="A277" t="s">
        <v>1027</v>
      </c>
      <c r="B277" t="s">
        <v>106</v>
      </c>
    </row>
    <row r="278" spans="1:2" x14ac:dyDescent="0.25">
      <c r="A278" t="s">
        <v>1027</v>
      </c>
      <c r="B278" t="s">
        <v>760</v>
      </c>
    </row>
    <row r="279" spans="1:2" x14ac:dyDescent="0.25">
      <c r="A279" t="s">
        <v>1027</v>
      </c>
      <c r="B279" t="s">
        <v>104</v>
      </c>
    </row>
    <row r="280" spans="1:2" x14ac:dyDescent="0.25">
      <c r="A280" t="s">
        <v>1027</v>
      </c>
      <c r="B280" t="s">
        <v>1050</v>
      </c>
    </row>
    <row r="281" spans="1:2" x14ac:dyDescent="0.25">
      <c r="A281" t="s">
        <v>1027</v>
      </c>
      <c r="B281" t="s">
        <v>1027</v>
      </c>
    </row>
    <row r="282" spans="1:2" x14ac:dyDescent="0.25">
      <c r="A282" t="s">
        <v>1027</v>
      </c>
    </row>
    <row r="283" spans="1:2" x14ac:dyDescent="0.25">
      <c r="A283" t="s">
        <v>100</v>
      </c>
      <c r="B283" t="s">
        <v>100</v>
      </c>
    </row>
    <row r="284" spans="1:2" x14ac:dyDescent="0.25">
      <c r="A284" t="s">
        <v>100</v>
      </c>
    </row>
    <row r="285" spans="1:2" x14ac:dyDescent="0.25">
      <c r="A285" t="s">
        <v>1052</v>
      </c>
      <c r="B285" t="s">
        <v>710</v>
      </c>
    </row>
    <row r="286" spans="1:2" x14ac:dyDescent="0.25">
      <c r="A286" t="s">
        <v>1052</v>
      </c>
      <c r="B286" t="s">
        <v>1053</v>
      </c>
    </row>
    <row r="287" spans="1:2" x14ac:dyDescent="0.25">
      <c r="A287" t="s">
        <v>1052</v>
      </c>
      <c r="B287" t="s">
        <v>1052</v>
      </c>
    </row>
    <row r="288" spans="1:2" x14ac:dyDescent="0.25">
      <c r="A288" t="s">
        <v>1055</v>
      </c>
      <c r="B288" t="s">
        <v>1054</v>
      </c>
    </row>
    <row r="289" spans="1:2" x14ac:dyDescent="0.25">
      <c r="A289" t="s">
        <v>1055</v>
      </c>
      <c r="B289" t="s">
        <v>1055</v>
      </c>
    </row>
    <row r="290" spans="1:2" x14ac:dyDescent="0.25">
      <c r="A290" t="s">
        <v>1055</v>
      </c>
      <c r="B290" t="s">
        <v>1056</v>
      </c>
    </row>
    <row r="291" spans="1:2" x14ac:dyDescent="0.25">
      <c r="A291" t="s">
        <v>1055</v>
      </c>
      <c r="B291" t="s">
        <v>1057</v>
      </c>
    </row>
    <row r="292" spans="1:2" x14ac:dyDescent="0.25">
      <c r="A292" t="s">
        <v>1055</v>
      </c>
      <c r="B292" t="s">
        <v>1058</v>
      </c>
    </row>
    <row r="293" spans="1:2" x14ac:dyDescent="0.25">
      <c r="A293" s="43" t="s">
        <v>1125</v>
      </c>
      <c r="B293" s="43" t="s">
        <v>1125</v>
      </c>
    </row>
    <row r="294" spans="1:2" ht="105" x14ac:dyDescent="0.25">
      <c r="A294" s="43" t="s">
        <v>1125</v>
      </c>
      <c r="B294" s="39" t="s">
        <v>1126</v>
      </c>
    </row>
    <row r="295" spans="1:2" x14ac:dyDescent="0.25">
      <c r="A295" s="43" t="s">
        <v>1125</v>
      </c>
      <c r="B295" t="s">
        <v>1127</v>
      </c>
    </row>
    <row r="296" spans="1:2" x14ac:dyDescent="0.25">
      <c r="A296" s="43" t="s">
        <v>1125</v>
      </c>
      <c r="B296" t="s">
        <v>1128</v>
      </c>
    </row>
    <row r="297" spans="1:2" x14ac:dyDescent="0.25">
      <c r="A297" s="43" t="s">
        <v>1125</v>
      </c>
      <c r="B297" t="s">
        <v>1129</v>
      </c>
    </row>
    <row r="298" spans="1:2" x14ac:dyDescent="0.25">
      <c r="A298" s="43" t="s">
        <v>1125</v>
      </c>
      <c r="B298" t="s">
        <v>1130</v>
      </c>
    </row>
    <row r="299" spans="1:2" x14ac:dyDescent="0.25">
      <c r="A299" s="43" t="s">
        <v>1125</v>
      </c>
      <c r="B299" t="s">
        <v>1131</v>
      </c>
    </row>
    <row r="300" spans="1:2" x14ac:dyDescent="0.25">
      <c r="A300" s="43" t="s">
        <v>1125</v>
      </c>
    </row>
    <row r="301" spans="1:2" x14ac:dyDescent="0.25">
      <c r="A301" s="43" t="s">
        <v>1123</v>
      </c>
      <c r="B301" t="s">
        <v>1132</v>
      </c>
    </row>
    <row r="302" spans="1:2" x14ac:dyDescent="0.25">
      <c r="A302" s="43" t="s">
        <v>1123</v>
      </c>
      <c r="B302" t="s">
        <v>1133</v>
      </c>
    </row>
    <row r="303" spans="1:2" x14ac:dyDescent="0.25">
      <c r="A303" s="43" t="s">
        <v>1123</v>
      </c>
      <c r="B303" t="s">
        <v>1134</v>
      </c>
    </row>
    <row r="304" spans="1:2" x14ac:dyDescent="0.25">
      <c r="A304" s="43" t="s">
        <v>1123</v>
      </c>
      <c r="B304" t="s">
        <v>1135</v>
      </c>
    </row>
    <row r="305" spans="1:2" x14ac:dyDescent="0.25">
      <c r="A305" s="43" t="s">
        <v>1123</v>
      </c>
      <c r="B305" t="s">
        <v>1136</v>
      </c>
    </row>
    <row r="306" spans="1:2" x14ac:dyDescent="0.25">
      <c r="A306" s="43" t="s">
        <v>1123</v>
      </c>
      <c r="B306" t="s">
        <v>1137</v>
      </c>
    </row>
    <row r="307" spans="1:2" x14ac:dyDescent="0.25">
      <c r="A307" s="43" t="s">
        <v>1123</v>
      </c>
      <c r="B307" t="s">
        <v>1138</v>
      </c>
    </row>
    <row r="308" spans="1:2" x14ac:dyDescent="0.25">
      <c r="A308" s="43" t="s">
        <v>1123</v>
      </c>
      <c r="B308" t="s">
        <v>1139</v>
      </c>
    </row>
    <row r="309" spans="1:2" x14ac:dyDescent="0.25">
      <c r="A309" s="43" t="s">
        <v>1123</v>
      </c>
      <c r="B309" t="s">
        <v>1140</v>
      </c>
    </row>
    <row r="310" spans="1:2" x14ac:dyDescent="0.25">
      <c r="A310" s="43" t="s">
        <v>1123</v>
      </c>
      <c r="B310" t="s">
        <v>1141</v>
      </c>
    </row>
    <row r="311" spans="1:2" x14ac:dyDescent="0.25">
      <c r="A311" s="43" t="s">
        <v>1123</v>
      </c>
      <c r="B311" t="s">
        <v>1142</v>
      </c>
    </row>
    <row r="312" spans="1:2" x14ac:dyDescent="0.25">
      <c r="A312" s="43" t="s">
        <v>1123</v>
      </c>
      <c r="B312" t="s">
        <v>1143</v>
      </c>
    </row>
    <row r="313" spans="1:2" ht="60" x14ac:dyDescent="0.25">
      <c r="A313" s="43" t="s">
        <v>1123</v>
      </c>
      <c r="B313" s="39" t="s">
        <v>1144</v>
      </c>
    </row>
    <row r="314" spans="1:2" x14ac:dyDescent="0.25">
      <c r="A314" s="43" t="s">
        <v>1123</v>
      </c>
      <c r="B314" t="s">
        <v>1145</v>
      </c>
    </row>
    <row r="315" spans="1:2" x14ac:dyDescent="0.25">
      <c r="A315" s="43" t="s">
        <v>1123</v>
      </c>
      <c r="B315" t="s">
        <v>1146</v>
      </c>
    </row>
    <row r="316" spans="1:2" x14ac:dyDescent="0.25">
      <c r="A316" s="43" t="s">
        <v>1123</v>
      </c>
      <c r="B316" t="s">
        <v>1147</v>
      </c>
    </row>
    <row r="317" spans="1:2" x14ac:dyDescent="0.25">
      <c r="A317" s="43" t="s">
        <v>1123</v>
      </c>
      <c r="B317" t="s">
        <v>1148</v>
      </c>
    </row>
    <row r="318" spans="1:2" x14ac:dyDescent="0.25">
      <c r="A318" s="43" t="s">
        <v>1123</v>
      </c>
      <c r="B318" t="s">
        <v>1149</v>
      </c>
    </row>
    <row r="319" spans="1:2" x14ac:dyDescent="0.25">
      <c r="A319" s="43" t="s">
        <v>1123</v>
      </c>
      <c r="B319" s="43" t="s">
        <v>1123</v>
      </c>
    </row>
    <row r="320" spans="1:2" ht="45" x14ac:dyDescent="0.25">
      <c r="A320" s="39" t="s">
        <v>1150</v>
      </c>
      <c r="B320" s="39" t="s">
        <v>1150</v>
      </c>
    </row>
    <row r="321" spans="1:2" ht="45" x14ac:dyDescent="0.25">
      <c r="A321" s="39" t="s">
        <v>1150</v>
      </c>
      <c r="B321" s="39" t="s">
        <v>1132</v>
      </c>
    </row>
    <row r="322" spans="1:2" x14ac:dyDescent="0.25">
      <c r="A322" s="43" t="s">
        <v>1124</v>
      </c>
      <c r="B322" t="s">
        <v>1151</v>
      </c>
    </row>
    <row r="323" spans="1:2" x14ac:dyDescent="0.25">
      <c r="A323" s="43" t="s">
        <v>1124</v>
      </c>
    </row>
    <row r="324" spans="1:2" x14ac:dyDescent="0.25">
      <c r="A324" s="44" t="s">
        <v>1122</v>
      </c>
      <c r="B324" t="s">
        <v>100</v>
      </c>
    </row>
    <row r="325" spans="1:2" x14ac:dyDescent="0.25">
      <c r="A325" t="s">
        <v>1123</v>
      </c>
      <c r="B325" t="s">
        <v>106</v>
      </c>
    </row>
    <row r="326" spans="1:2" x14ac:dyDescent="0.25">
      <c r="A326" t="s">
        <v>1123</v>
      </c>
      <c r="B326" t="s">
        <v>760</v>
      </c>
    </row>
    <row r="327" spans="1:2" x14ac:dyDescent="0.25">
      <c r="A327" t="s">
        <v>1123</v>
      </c>
      <c r="B327" t="s">
        <v>1152</v>
      </c>
    </row>
    <row r="328" spans="1:2" x14ac:dyDescent="0.25">
      <c r="A328" t="s">
        <v>1123</v>
      </c>
      <c r="B328" t="s">
        <v>760</v>
      </c>
    </row>
    <row r="329" spans="1:2" x14ac:dyDescent="0.25">
      <c r="A329" t="s">
        <v>1123</v>
      </c>
    </row>
    <row r="330" spans="1:2" x14ac:dyDescent="0.25">
      <c r="A330" t="s">
        <v>1156</v>
      </c>
      <c r="B330" t="s">
        <v>1156</v>
      </c>
    </row>
    <row r="331" spans="1:2" x14ac:dyDescent="0.25">
      <c r="A331" t="s">
        <v>1156</v>
      </c>
      <c r="B331" t="s">
        <v>1156</v>
      </c>
    </row>
    <row r="332" spans="1:2" x14ac:dyDescent="0.25">
      <c r="A332" t="s">
        <v>1156</v>
      </c>
      <c r="B332" t="s">
        <v>1157</v>
      </c>
    </row>
    <row r="333" spans="1:2" x14ac:dyDescent="0.25">
      <c r="A333" t="s">
        <v>1156</v>
      </c>
      <c r="B333" t="s">
        <v>1157</v>
      </c>
    </row>
    <row r="334" spans="1:2" x14ac:dyDescent="0.25">
      <c r="A334" t="s">
        <v>1156</v>
      </c>
      <c r="B334" t="s">
        <v>1157</v>
      </c>
    </row>
    <row r="335" spans="1:2" x14ac:dyDescent="0.25">
      <c r="A335" t="s">
        <v>1156</v>
      </c>
      <c r="B335" t="s">
        <v>1158</v>
      </c>
    </row>
    <row r="336" spans="1:2" x14ac:dyDescent="0.25">
      <c r="A336" t="s">
        <v>1156</v>
      </c>
    </row>
    <row r="337" spans="1:2" x14ac:dyDescent="0.25">
      <c r="A337" s="45" t="s">
        <v>1160</v>
      </c>
      <c r="B337" s="48" t="s">
        <v>1160</v>
      </c>
    </row>
    <row r="338" spans="1:2" x14ac:dyDescent="0.25">
      <c r="A338" s="45" t="s">
        <v>1160</v>
      </c>
      <c r="B338" s="48" t="s">
        <v>1161</v>
      </c>
    </row>
    <row r="339" spans="1:2" x14ac:dyDescent="0.25">
      <c r="A339" s="45" t="s">
        <v>1160</v>
      </c>
      <c r="B339" s="48" t="s">
        <v>1162</v>
      </c>
    </row>
    <row r="340" spans="1:2" x14ac:dyDescent="0.25">
      <c r="A340" s="45" t="s">
        <v>1160</v>
      </c>
      <c r="B340" s="48" t="s">
        <v>550</v>
      </c>
    </row>
    <row r="341" spans="1:2" x14ac:dyDescent="0.25">
      <c r="A341" s="45" t="s">
        <v>1160</v>
      </c>
      <c r="B341" s="48" t="s">
        <v>1163</v>
      </c>
    </row>
    <row r="342" spans="1:2" x14ac:dyDescent="0.25">
      <c r="A342" s="45" t="s">
        <v>1160</v>
      </c>
      <c r="B342" s="48" t="s">
        <v>1164</v>
      </c>
    </row>
    <row r="343" spans="1:2" x14ac:dyDescent="0.25">
      <c r="A343" s="45" t="s">
        <v>1160</v>
      </c>
    </row>
    <row r="344" spans="1:2" x14ac:dyDescent="0.25">
      <c r="A344" t="s">
        <v>1166</v>
      </c>
      <c r="B344" t="s">
        <v>1166</v>
      </c>
    </row>
    <row r="345" spans="1:2" x14ac:dyDescent="0.25">
      <c r="A345" t="s">
        <v>1166</v>
      </c>
      <c r="B345" t="s">
        <v>1167</v>
      </c>
    </row>
    <row r="346" spans="1:2" x14ac:dyDescent="0.25">
      <c r="A346" t="s">
        <v>1166</v>
      </c>
      <c r="B346" t="s">
        <v>100</v>
      </c>
    </row>
    <row r="347" spans="1:2" x14ac:dyDescent="0.25">
      <c r="A347" t="s">
        <v>1166</v>
      </c>
      <c r="B347" t="s">
        <v>1037</v>
      </c>
    </row>
    <row r="348" spans="1:2" x14ac:dyDescent="0.25">
      <c r="A348" t="s">
        <v>1166</v>
      </c>
    </row>
    <row r="349" spans="1:2" x14ac:dyDescent="0.25">
      <c r="A349" t="s">
        <v>1165</v>
      </c>
      <c r="B349" t="s">
        <v>1172</v>
      </c>
    </row>
    <row r="350" spans="1:2" x14ac:dyDescent="0.25">
      <c r="A350" t="s">
        <v>1165</v>
      </c>
      <c r="B350" t="s">
        <v>1168</v>
      </c>
    </row>
    <row r="351" spans="1:2" x14ac:dyDescent="0.25">
      <c r="A351" t="s">
        <v>1165</v>
      </c>
      <c r="B351" t="s">
        <v>1169</v>
      </c>
    </row>
    <row r="352" spans="1:2" x14ac:dyDescent="0.25">
      <c r="A352" t="s">
        <v>1165</v>
      </c>
      <c r="B352" t="s">
        <v>1173</v>
      </c>
    </row>
    <row r="353" spans="1:2" x14ac:dyDescent="0.25">
      <c r="A353" t="s">
        <v>1165</v>
      </c>
      <c r="B353" t="s">
        <v>1170</v>
      </c>
    </row>
    <row r="354" spans="1:2" x14ac:dyDescent="0.25">
      <c r="A354" t="s">
        <v>1165</v>
      </c>
      <c r="B354" t="s">
        <v>1171</v>
      </c>
    </row>
    <row r="355" spans="1:2" x14ac:dyDescent="0.25">
      <c r="A355" t="s">
        <v>1165</v>
      </c>
      <c r="B355" t="s">
        <v>1165</v>
      </c>
    </row>
    <row r="356" spans="1:2" x14ac:dyDescent="0.25">
      <c r="A356" t="s">
        <v>1165</v>
      </c>
      <c r="B356" t="s">
        <v>1174</v>
      </c>
    </row>
    <row r="357" spans="1:2" x14ac:dyDescent="0.25">
      <c r="A357" t="s">
        <v>1165</v>
      </c>
    </row>
    <row r="358" spans="1:2" x14ac:dyDescent="0.25">
      <c r="A358" t="s">
        <v>1177</v>
      </c>
      <c r="B358" t="s">
        <v>1178</v>
      </c>
    </row>
    <row r="359" spans="1:2" x14ac:dyDescent="0.25">
      <c r="A359" t="s">
        <v>1177</v>
      </c>
      <c r="B359" t="s">
        <v>1177</v>
      </c>
    </row>
    <row r="360" spans="1:2" x14ac:dyDescent="0.25">
      <c r="A360" t="s">
        <v>1177</v>
      </c>
    </row>
    <row r="361" spans="1:2" x14ac:dyDescent="0.25">
      <c r="A361" t="s">
        <v>1179</v>
      </c>
      <c r="B361" t="s">
        <v>1180</v>
      </c>
    </row>
    <row r="362" spans="1:2" x14ac:dyDescent="0.25">
      <c r="A362" t="s">
        <v>1179</v>
      </c>
      <c r="B362" t="s">
        <v>1181</v>
      </c>
    </row>
    <row r="363" spans="1:2" x14ac:dyDescent="0.25">
      <c r="A363" t="s">
        <v>1179</v>
      </c>
      <c r="B363" t="s">
        <v>1182</v>
      </c>
    </row>
    <row r="364" spans="1:2" x14ac:dyDescent="0.25">
      <c r="A364" t="s">
        <v>1179</v>
      </c>
      <c r="B364" t="s">
        <v>1183</v>
      </c>
    </row>
    <row r="365" spans="1:2" x14ac:dyDescent="0.25">
      <c r="A365" t="s">
        <v>1179</v>
      </c>
      <c r="B365" t="s">
        <v>1179</v>
      </c>
    </row>
    <row r="366" spans="1:2" x14ac:dyDescent="0.25">
      <c r="A366" t="s">
        <v>1179</v>
      </c>
    </row>
    <row r="367" spans="1:2" x14ac:dyDescent="0.25">
      <c r="A367" s="44" t="s">
        <v>1186</v>
      </c>
      <c r="B367" t="s">
        <v>1191</v>
      </c>
    </row>
    <row r="368" spans="1:2" x14ac:dyDescent="0.25">
      <c r="A368" s="44" t="s">
        <v>1186</v>
      </c>
      <c r="B368" t="s">
        <v>1192</v>
      </c>
    </row>
    <row r="369" spans="1:2" x14ac:dyDescent="0.25">
      <c r="A369" s="44" t="s">
        <v>1186</v>
      </c>
      <c r="B369" t="s">
        <v>1193</v>
      </c>
    </row>
    <row r="370" spans="1:2" x14ac:dyDescent="0.25">
      <c r="A370" s="44" t="s">
        <v>1186</v>
      </c>
      <c r="B370" s="44" t="s">
        <v>1186</v>
      </c>
    </row>
    <row r="371" spans="1:2" x14ac:dyDescent="0.25">
      <c r="A371" s="44" t="s">
        <v>1186</v>
      </c>
    </row>
    <row r="373" spans="1:2" x14ac:dyDescent="0.25">
      <c r="A373" t="s">
        <v>1194</v>
      </c>
      <c r="B373" t="s">
        <v>1195</v>
      </c>
    </row>
    <row r="374" spans="1:2" x14ac:dyDescent="0.25">
      <c r="A374" t="s">
        <v>1194</v>
      </c>
      <c r="B374" t="s">
        <v>1194</v>
      </c>
    </row>
    <row r="375" spans="1:2" x14ac:dyDescent="0.25">
      <c r="A375" t="s">
        <v>1194</v>
      </c>
    </row>
    <row r="376" spans="1:2" x14ac:dyDescent="0.25">
      <c r="A376" s="19" t="s">
        <v>1165</v>
      </c>
      <c r="B376" s="19" t="s">
        <v>1168</v>
      </c>
    </row>
    <row r="377" spans="1:2" x14ac:dyDescent="0.25">
      <c r="A377" s="19" t="s">
        <v>1165</v>
      </c>
      <c r="B377" s="19" t="s">
        <v>1196</v>
      </c>
    </row>
    <row r="378" spans="1:2" x14ac:dyDescent="0.25">
      <c r="A378" s="19" t="s">
        <v>1165</v>
      </c>
      <c r="B378" s="19" t="s">
        <v>1197</v>
      </c>
    </row>
    <row r="379" spans="1:2" x14ac:dyDescent="0.25">
      <c r="A379" s="19" t="s">
        <v>1165</v>
      </c>
      <c r="B379" s="19" t="s">
        <v>1169</v>
      </c>
    </row>
    <row r="380" spans="1:2" x14ac:dyDescent="0.25">
      <c r="A380" s="19" t="s">
        <v>1165</v>
      </c>
      <c r="B380" s="19" t="s">
        <v>1173</v>
      </c>
    </row>
    <row r="381" spans="1:2" x14ac:dyDescent="0.25">
      <c r="A381" s="19" t="s">
        <v>1165</v>
      </c>
      <c r="B381" s="19" t="s">
        <v>1198</v>
      </c>
    </row>
    <row r="382" spans="1:2" x14ac:dyDescent="0.25">
      <c r="A382" s="19" t="s">
        <v>1165</v>
      </c>
      <c r="B382" s="19" t="s">
        <v>1199</v>
      </c>
    </row>
    <row r="383" spans="1:2" x14ac:dyDescent="0.25">
      <c r="A383" s="19" t="s">
        <v>1165</v>
      </c>
      <c r="B383" s="19" t="s">
        <v>1171</v>
      </c>
    </row>
    <row r="384" spans="1:2" x14ac:dyDescent="0.25">
      <c r="A384" s="19" t="s">
        <v>1165</v>
      </c>
      <c r="B384" s="19" t="s">
        <v>1165</v>
      </c>
    </row>
    <row r="385" spans="1:2" x14ac:dyDescent="0.25">
      <c r="A385" s="19" t="s">
        <v>1165</v>
      </c>
      <c r="B385" s="19" t="s">
        <v>1198</v>
      </c>
    </row>
    <row r="386" spans="1:2" x14ac:dyDescent="0.25">
      <c r="A386" s="19" t="s">
        <v>1165</v>
      </c>
      <c r="B386" s="19" t="s">
        <v>1174</v>
      </c>
    </row>
    <row r="387" spans="1:2" x14ac:dyDescent="0.25">
      <c r="A387" s="19" t="s">
        <v>1165</v>
      </c>
      <c r="B387" s="19" t="s">
        <v>1200</v>
      </c>
    </row>
    <row r="388" spans="1:2" x14ac:dyDescent="0.25">
      <c r="A388" s="19" t="s">
        <v>1165</v>
      </c>
      <c r="B388" s="19" t="s">
        <v>1165</v>
      </c>
    </row>
    <row r="389" spans="1:2" x14ac:dyDescent="0.25">
      <c r="A389" s="19" t="s">
        <v>1165</v>
      </c>
    </row>
    <row r="390" spans="1:2" x14ac:dyDescent="0.25">
      <c r="A390" t="s">
        <v>278</v>
      </c>
      <c r="B390" t="s">
        <v>278</v>
      </c>
    </row>
    <row r="391" spans="1:2" x14ac:dyDescent="0.25">
      <c r="A391" t="s">
        <v>278</v>
      </c>
      <c r="B391" t="s">
        <v>1202</v>
      </c>
    </row>
    <row r="392" spans="1:2" x14ac:dyDescent="0.25">
      <c r="A392" t="s">
        <v>278</v>
      </c>
      <c r="B392" t="s">
        <v>1203</v>
      </c>
    </row>
    <row r="393" spans="1:2" x14ac:dyDescent="0.25">
      <c r="A393" t="s">
        <v>278</v>
      </c>
    </row>
    <row r="394" spans="1:2" x14ac:dyDescent="0.25">
      <c r="A394" t="s">
        <v>1204</v>
      </c>
      <c r="B394" t="s">
        <v>1205</v>
      </c>
    </row>
    <row r="395" spans="1:2" x14ac:dyDescent="0.25">
      <c r="A395" t="s">
        <v>1204</v>
      </c>
      <c r="B395" t="s">
        <v>1206</v>
      </c>
    </row>
    <row r="396" spans="1:2" x14ac:dyDescent="0.25">
      <c r="A396" t="s">
        <v>1204</v>
      </c>
    </row>
    <row r="397" spans="1:2" x14ac:dyDescent="0.25">
      <c r="A397" t="s">
        <v>1208</v>
      </c>
      <c r="B397" t="s">
        <v>1208</v>
      </c>
    </row>
    <row r="398" spans="1:2" x14ac:dyDescent="0.25">
      <c r="A398" t="s">
        <v>1208</v>
      </c>
    </row>
    <row r="399" spans="1:2" x14ac:dyDescent="0.25">
      <c r="A399" t="s">
        <v>1210</v>
      </c>
      <c r="B399" t="s">
        <v>1211</v>
      </c>
    </row>
    <row r="400" spans="1:2" x14ac:dyDescent="0.25">
      <c r="A400" s="48" t="s">
        <v>1210</v>
      </c>
      <c r="B400" s="48" t="s">
        <v>1210</v>
      </c>
    </row>
    <row r="401" spans="1:2" x14ac:dyDescent="0.25">
      <c r="A401" s="48" t="s">
        <v>1210</v>
      </c>
      <c r="B401" t="s">
        <v>1172</v>
      </c>
    </row>
    <row r="402" spans="1:2" x14ac:dyDescent="0.25">
      <c r="A402" s="48" t="s">
        <v>1210</v>
      </c>
    </row>
    <row r="403" spans="1:2" x14ac:dyDescent="0.25">
      <c r="A403" s="44" t="s">
        <v>1211</v>
      </c>
      <c r="B403" s="48" t="s">
        <v>1210</v>
      </c>
    </row>
    <row r="404" spans="1:2" x14ac:dyDescent="0.25">
      <c r="A404" s="44" t="s">
        <v>1211</v>
      </c>
      <c r="B404" s="44" t="s">
        <v>1211</v>
      </c>
    </row>
    <row r="405" spans="1:2" x14ac:dyDescent="0.25">
      <c r="A405" s="44" t="s">
        <v>1211</v>
      </c>
    </row>
    <row r="406" spans="1:2" x14ac:dyDescent="0.25">
      <c r="A406" t="s">
        <v>1197</v>
      </c>
      <c r="B406" t="s">
        <v>1203</v>
      </c>
    </row>
    <row r="407" spans="1:2" x14ac:dyDescent="0.25">
      <c r="A407" t="s">
        <v>1197</v>
      </c>
      <c r="B407" t="s">
        <v>1196</v>
      </c>
    </row>
    <row r="408" spans="1:2" x14ac:dyDescent="0.25">
      <c r="A408" t="s">
        <v>1197</v>
      </c>
      <c r="B408" t="s">
        <v>1197</v>
      </c>
    </row>
    <row r="409" spans="1:2" x14ac:dyDescent="0.25">
      <c r="A409" t="s">
        <v>1197</v>
      </c>
      <c r="B409" t="s">
        <v>1196</v>
      </c>
    </row>
    <row r="410" spans="1:2" x14ac:dyDescent="0.25">
      <c r="A410" t="s">
        <v>1197</v>
      </c>
      <c r="B410" t="s">
        <v>1197</v>
      </c>
    </row>
    <row r="411" spans="1:2" x14ac:dyDescent="0.25">
      <c r="A411" t="s">
        <v>1197</v>
      </c>
      <c r="B411" t="s">
        <v>1196</v>
      </c>
    </row>
    <row r="412" spans="1:2" x14ac:dyDescent="0.25">
      <c r="A412" t="s">
        <v>1197</v>
      </c>
    </row>
    <row r="413" spans="1:2" x14ac:dyDescent="0.25">
      <c r="A413" t="s">
        <v>1197</v>
      </c>
      <c r="B413" t="s">
        <v>1197</v>
      </c>
    </row>
    <row r="414" spans="1:2" x14ac:dyDescent="0.25">
      <c r="A414" t="s">
        <v>1197</v>
      </c>
      <c r="B414" t="s">
        <v>1212</v>
      </c>
    </row>
    <row r="415" spans="1:2" x14ac:dyDescent="0.25">
      <c r="A415" t="s">
        <v>1197</v>
      </c>
      <c r="B415" t="s">
        <v>1212</v>
      </c>
    </row>
    <row r="416" spans="1:2" x14ac:dyDescent="0.25">
      <c r="A416" t="s">
        <v>1197</v>
      </c>
      <c r="B416" t="s">
        <v>1213</v>
      </c>
    </row>
    <row r="417" spans="1:2" x14ac:dyDescent="0.25">
      <c r="A417" t="s">
        <v>1197</v>
      </c>
      <c r="B417" t="s">
        <v>1203</v>
      </c>
    </row>
    <row r="418" spans="1:2" x14ac:dyDescent="0.25">
      <c r="A418" t="s">
        <v>1197</v>
      </c>
      <c r="B418" t="s">
        <v>1196</v>
      </c>
    </row>
    <row r="419" spans="1:2" x14ac:dyDescent="0.25">
      <c r="A419" t="s">
        <v>1197</v>
      </c>
      <c r="B419" t="s">
        <v>1197</v>
      </c>
    </row>
    <row r="420" spans="1:2" x14ac:dyDescent="0.25">
      <c r="A420" t="s">
        <v>1197</v>
      </c>
      <c r="B420" t="s">
        <v>1196</v>
      </c>
    </row>
    <row r="421" spans="1:2" x14ac:dyDescent="0.25">
      <c r="A421" t="s">
        <v>1197</v>
      </c>
      <c r="B421" t="s">
        <v>1197</v>
      </c>
    </row>
    <row r="422" spans="1:2" x14ac:dyDescent="0.25">
      <c r="A422" t="s">
        <v>1197</v>
      </c>
      <c r="B422" t="s">
        <v>1196</v>
      </c>
    </row>
    <row r="423" spans="1:2" x14ac:dyDescent="0.25">
      <c r="A423" t="s">
        <v>1197</v>
      </c>
    </row>
    <row r="424" spans="1:2" x14ac:dyDescent="0.25">
      <c r="A424" s="19" t="s">
        <v>1198</v>
      </c>
      <c r="B424" t="s">
        <v>1214</v>
      </c>
    </row>
    <row r="425" spans="1:2" x14ac:dyDescent="0.25">
      <c r="A425" s="19" t="s">
        <v>1198</v>
      </c>
      <c r="B425" t="s">
        <v>1169</v>
      </c>
    </row>
    <row r="426" spans="1:2" x14ac:dyDescent="0.25">
      <c r="A426" s="19" t="s">
        <v>1198</v>
      </c>
      <c r="B426" t="s">
        <v>1215</v>
      </c>
    </row>
    <row r="427" spans="1:2" x14ac:dyDescent="0.25">
      <c r="A427" s="19" t="s">
        <v>1198</v>
      </c>
      <c r="B427" t="s">
        <v>1168</v>
      </c>
    </row>
    <row r="428" spans="1:2" x14ac:dyDescent="0.25">
      <c r="A428" s="19" t="s">
        <v>1198</v>
      </c>
      <c r="B428" t="s">
        <v>1216</v>
      </c>
    </row>
    <row r="429" spans="1:2" x14ac:dyDescent="0.25">
      <c r="A429" s="19" t="s">
        <v>1198</v>
      </c>
      <c r="B429" t="s">
        <v>1198</v>
      </c>
    </row>
    <row r="430" spans="1:2" x14ac:dyDescent="0.25">
      <c r="A430" s="19" t="s">
        <v>1198</v>
      </c>
      <c r="B430" t="s">
        <v>1169</v>
      </c>
    </row>
    <row r="431" spans="1:2" x14ac:dyDescent="0.25">
      <c r="A431" s="19" t="s">
        <v>1198</v>
      </c>
      <c r="B431" t="s">
        <v>1214</v>
      </c>
    </row>
    <row r="432" spans="1:2" x14ac:dyDescent="0.25">
      <c r="A432" s="19" t="s">
        <v>1198</v>
      </c>
      <c r="B432" t="s">
        <v>1214</v>
      </c>
    </row>
    <row r="433" spans="1:2" x14ac:dyDescent="0.25">
      <c r="A433" s="19" t="s">
        <v>1198</v>
      </c>
      <c r="B433" t="s">
        <v>1168</v>
      </c>
    </row>
    <row r="434" spans="1:2" x14ac:dyDescent="0.25">
      <c r="A434" s="19" t="s">
        <v>1198</v>
      </c>
      <c r="B434" t="s">
        <v>1169</v>
      </c>
    </row>
    <row r="435" spans="1:2" x14ac:dyDescent="0.25">
      <c r="A435" s="19" t="s">
        <v>1198</v>
      </c>
      <c r="B435" s="19">
        <v>3222343171</v>
      </c>
    </row>
    <row r="436" spans="1:2" x14ac:dyDescent="0.25">
      <c r="A436" s="19" t="s">
        <v>1198</v>
      </c>
    </row>
    <row r="437" spans="1:2" x14ac:dyDescent="0.25">
      <c r="A437" t="s">
        <v>1363</v>
      </c>
    </row>
    <row r="438" spans="1:2" x14ac:dyDescent="0.25">
      <c r="A438" t="s">
        <v>1364</v>
      </c>
      <c r="B438" t="s">
        <v>1367</v>
      </c>
    </row>
    <row r="439" spans="1:2" x14ac:dyDescent="0.25">
      <c r="A439" t="s">
        <v>1365</v>
      </c>
      <c r="B439" t="s">
        <v>1368</v>
      </c>
    </row>
    <row r="440" spans="1:2" x14ac:dyDescent="0.25">
      <c r="A440" t="s">
        <v>1366</v>
      </c>
      <c r="B440" t="s">
        <v>1369</v>
      </c>
    </row>
    <row r="441" spans="1:2" x14ac:dyDescent="0.25">
      <c r="A441">
        <v>2652252061</v>
      </c>
      <c r="B441" t="s">
        <v>1370</v>
      </c>
    </row>
    <row r="442" spans="1:2" x14ac:dyDescent="0.25">
      <c r="A442">
        <v>2652252061</v>
      </c>
      <c r="B442" t="s">
        <v>1370</v>
      </c>
    </row>
    <row r="443" spans="1:2" x14ac:dyDescent="0.25">
      <c r="A443" s="57" t="s">
        <v>1434</v>
      </c>
      <c r="B443" s="57" t="s">
        <v>1434</v>
      </c>
    </row>
    <row r="444" spans="1:2" x14ac:dyDescent="0.25">
      <c r="A444" s="57" t="s">
        <v>1434</v>
      </c>
      <c r="B444" t="s">
        <v>1435</v>
      </c>
    </row>
    <row r="445" spans="1:2" x14ac:dyDescent="0.25">
      <c r="A445" s="57" t="s">
        <v>1434</v>
      </c>
      <c r="B445" t="s">
        <v>1436</v>
      </c>
    </row>
    <row r="446" spans="1:2" x14ac:dyDescent="0.25">
      <c r="A446" s="57" t="s">
        <v>1434</v>
      </c>
    </row>
    <row r="447" spans="1:2" x14ac:dyDescent="0.25">
      <c r="A447" t="s">
        <v>1458</v>
      </c>
    </row>
    <row r="448" spans="1:2" x14ac:dyDescent="0.25">
      <c r="A448" t="s">
        <v>1459</v>
      </c>
      <c r="B448" t="s">
        <v>1463</v>
      </c>
    </row>
    <row r="449" spans="1:2" x14ac:dyDescent="0.25">
      <c r="A449" t="s">
        <v>1459</v>
      </c>
      <c r="B449" t="s">
        <v>1459</v>
      </c>
    </row>
    <row r="450" spans="1:2" x14ac:dyDescent="0.25">
      <c r="A450" t="s">
        <v>1459</v>
      </c>
    </row>
    <row r="451" spans="1:2" x14ac:dyDescent="0.25">
      <c r="A451" t="s">
        <v>408</v>
      </c>
      <c r="B451" t="s">
        <v>1464</v>
      </c>
    </row>
    <row r="452" spans="1:2" x14ac:dyDescent="0.25">
      <c r="A452" t="s">
        <v>408</v>
      </c>
      <c r="B452" t="s">
        <v>408</v>
      </c>
    </row>
    <row r="453" spans="1:2" x14ac:dyDescent="0.25">
      <c r="A453" t="s">
        <v>408</v>
      </c>
    </row>
    <row r="454" spans="1:2" x14ac:dyDescent="0.25">
      <c r="A454" t="s">
        <v>1460</v>
      </c>
      <c r="B454">
        <v>4058965</v>
      </c>
    </row>
    <row r="455" spans="1:2" x14ac:dyDescent="0.25">
      <c r="A455" t="s">
        <v>1460</v>
      </c>
      <c r="B455">
        <v>3100309</v>
      </c>
    </row>
    <row r="456" spans="1:2" x14ac:dyDescent="0.25">
      <c r="A456" t="s">
        <v>1460</v>
      </c>
      <c r="B456">
        <v>3844234</v>
      </c>
    </row>
    <row r="457" spans="1:2" x14ac:dyDescent="0.25">
      <c r="A457" t="s">
        <v>1460</v>
      </c>
      <c r="B457" t="s">
        <v>1460</v>
      </c>
    </row>
    <row r="458" spans="1:2" x14ac:dyDescent="0.25">
      <c r="A458" t="s">
        <v>1460</v>
      </c>
    </row>
    <row r="459" spans="1:2" x14ac:dyDescent="0.25">
      <c r="A459" t="s">
        <v>1484</v>
      </c>
      <c r="B459" t="s">
        <v>1488</v>
      </c>
    </row>
    <row r="460" spans="1:2" x14ac:dyDescent="0.25">
      <c r="A460" t="s">
        <v>1484</v>
      </c>
      <c r="B460" t="s">
        <v>1484</v>
      </c>
    </row>
    <row r="461" spans="1:2" x14ac:dyDescent="0.25">
      <c r="A461" t="s">
        <v>1484</v>
      </c>
    </row>
    <row r="462" spans="1:2" x14ac:dyDescent="0.25">
      <c r="A462" t="s">
        <v>1486</v>
      </c>
      <c r="B462" t="s">
        <v>1489</v>
      </c>
    </row>
    <row r="463" spans="1:2" x14ac:dyDescent="0.25">
      <c r="A463" t="s">
        <v>1486</v>
      </c>
      <c r="B463" t="s">
        <v>1486</v>
      </c>
    </row>
    <row r="464" spans="1:2" x14ac:dyDescent="0.25">
      <c r="A464" t="s">
        <v>1486</v>
      </c>
    </row>
    <row r="465" spans="1:2" x14ac:dyDescent="0.25">
      <c r="A465" t="s">
        <v>1487</v>
      </c>
      <c r="B465" t="s">
        <v>933</v>
      </c>
    </row>
    <row r="466" spans="1:2" x14ac:dyDescent="0.25">
      <c r="A466" t="s">
        <v>1487</v>
      </c>
      <c r="B466" t="s">
        <v>1487</v>
      </c>
    </row>
    <row r="467" spans="1:2" x14ac:dyDescent="0.25">
      <c r="A467" t="s">
        <v>1487</v>
      </c>
      <c r="B467" t="s">
        <v>1490</v>
      </c>
    </row>
    <row r="468" spans="1:2" x14ac:dyDescent="0.25">
      <c r="A468" t="s">
        <v>1487</v>
      </c>
    </row>
    <row r="469" spans="1:2" x14ac:dyDescent="0.25">
      <c r="A469" t="s">
        <v>197</v>
      </c>
      <c r="B469" t="s">
        <v>971</v>
      </c>
    </row>
    <row r="470" spans="1:2" x14ac:dyDescent="0.25">
      <c r="A470" t="s">
        <v>197</v>
      </c>
      <c r="B470" t="s">
        <v>197</v>
      </c>
    </row>
    <row r="471" spans="1:2" x14ac:dyDescent="0.25">
      <c r="A471" t="s">
        <v>197</v>
      </c>
    </row>
    <row r="472" spans="1:2" x14ac:dyDescent="0.25">
      <c r="A472" t="s">
        <v>760</v>
      </c>
      <c r="B472" t="s">
        <v>970</v>
      </c>
    </row>
    <row r="473" spans="1:2" x14ac:dyDescent="0.25">
      <c r="A473" t="s">
        <v>760</v>
      </c>
      <c r="B473" t="s">
        <v>760</v>
      </c>
    </row>
    <row r="474" spans="1:2" x14ac:dyDescent="0.25">
      <c r="A474" t="s">
        <v>760</v>
      </c>
    </row>
    <row r="475" spans="1:2" x14ac:dyDescent="0.25">
      <c r="A475" t="s">
        <v>936</v>
      </c>
    </row>
    <row r="476" spans="1:2" x14ac:dyDescent="0.25">
      <c r="A476" t="s">
        <v>886</v>
      </c>
      <c r="B476" t="s">
        <v>969</v>
      </c>
    </row>
    <row r="477" spans="1:2" x14ac:dyDescent="0.25">
      <c r="A477" t="s">
        <v>886</v>
      </c>
      <c r="B477" t="s">
        <v>886</v>
      </c>
    </row>
    <row r="478" spans="1:2" x14ac:dyDescent="0.25">
      <c r="A478" t="s">
        <v>886</v>
      </c>
    </row>
    <row r="479" spans="1:2" x14ac:dyDescent="0.25">
      <c r="A479" t="s">
        <v>760</v>
      </c>
      <c r="B479" t="s">
        <v>970</v>
      </c>
    </row>
    <row r="480" spans="1:2" x14ac:dyDescent="0.25">
      <c r="A480" t="s">
        <v>760</v>
      </c>
      <c r="B480" t="s">
        <v>760</v>
      </c>
    </row>
    <row r="481" spans="1:2" x14ac:dyDescent="0.25">
      <c r="A481" t="s">
        <v>760</v>
      </c>
    </row>
    <row r="482" spans="1:2" x14ac:dyDescent="0.25">
      <c r="A482" t="s">
        <v>197</v>
      </c>
      <c r="B482" t="s">
        <v>1719</v>
      </c>
    </row>
    <row r="483" spans="1:2" x14ac:dyDescent="0.25">
      <c r="A483" t="s">
        <v>197</v>
      </c>
      <c r="B483" t="s">
        <v>971</v>
      </c>
    </row>
    <row r="484" spans="1:2" x14ac:dyDescent="0.25">
      <c r="A484" t="s">
        <v>197</v>
      </c>
      <c r="B484" t="s">
        <v>197</v>
      </c>
    </row>
    <row r="485" spans="1:2" x14ac:dyDescent="0.25">
      <c r="A485" t="s">
        <v>197</v>
      </c>
    </row>
    <row r="486" spans="1:2" x14ac:dyDescent="0.25">
      <c r="A486" t="s">
        <v>1688</v>
      </c>
    </row>
    <row r="487" spans="1:2" x14ac:dyDescent="0.25">
      <c r="A487" s="19" t="s">
        <v>1720</v>
      </c>
      <c r="B487" t="s">
        <v>1721</v>
      </c>
    </row>
    <row r="488" spans="1:2" x14ac:dyDescent="0.25">
      <c r="A488" s="19" t="s">
        <v>1720</v>
      </c>
      <c r="B488" s="19" t="s">
        <v>1720</v>
      </c>
    </row>
    <row r="489" spans="1:2" x14ac:dyDescent="0.25">
      <c r="A489" s="19" t="s">
        <v>1720</v>
      </c>
      <c r="B489" s="19">
        <v>13020488</v>
      </c>
    </row>
    <row r="490" spans="1:2" x14ac:dyDescent="0.25">
      <c r="A490" s="19" t="s">
        <v>1720</v>
      </c>
    </row>
    <row r="491" spans="1:2" x14ac:dyDescent="0.25">
      <c r="A491" t="s">
        <v>1691</v>
      </c>
      <c r="B491" t="s">
        <v>1722</v>
      </c>
    </row>
    <row r="492" spans="1:2" x14ac:dyDescent="0.25">
      <c r="A492" t="s">
        <v>1691</v>
      </c>
      <c r="B492" t="s">
        <v>1038</v>
      </c>
    </row>
    <row r="493" spans="1:2" x14ac:dyDescent="0.25">
      <c r="A493" t="s">
        <v>1691</v>
      </c>
      <c r="B493" t="s">
        <v>1723</v>
      </c>
    </row>
    <row r="494" spans="1:2" x14ac:dyDescent="0.25">
      <c r="A494" t="s">
        <v>1691</v>
      </c>
      <c r="B494" t="s">
        <v>1691</v>
      </c>
    </row>
    <row r="495" spans="1:2" x14ac:dyDescent="0.25">
      <c r="A495" t="s">
        <v>1691</v>
      </c>
    </row>
    <row r="496" spans="1:2" x14ac:dyDescent="0.25">
      <c r="A496" t="s">
        <v>1724</v>
      </c>
      <c r="B496" t="s">
        <v>1725</v>
      </c>
    </row>
    <row r="497" spans="1:2" x14ac:dyDescent="0.25">
      <c r="A497" t="s">
        <v>1724</v>
      </c>
      <c r="B497" t="s">
        <v>1726</v>
      </c>
    </row>
    <row r="498" spans="1:2" x14ac:dyDescent="0.25">
      <c r="A498" t="s">
        <v>1724</v>
      </c>
    </row>
    <row r="499" spans="1:2" x14ac:dyDescent="0.25">
      <c r="A499" t="s">
        <v>1686</v>
      </c>
      <c r="B499" t="s">
        <v>1727</v>
      </c>
    </row>
    <row r="500" spans="1:2" x14ac:dyDescent="0.25">
      <c r="A500" t="s">
        <v>1686</v>
      </c>
      <c r="B500" t="s">
        <v>1729</v>
      </c>
    </row>
    <row r="501" spans="1:2" x14ac:dyDescent="0.25">
      <c r="A501" t="s">
        <v>1686</v>
      </c>
      <c r="B501" t="s">
        <v>1728</v>
      </c>
    </row>
    <row r="502" spans="1:2" x14ac:dyDescent="0.25">
      <c r="A502" t="s">
        <v>1686</v>
      </c>
      <c r="B502" t="s">
        <v>1686</v>
      </c>
    </row>
    <row r="503" spans="1:2" x14ac:dyDescent="0.25">
      <c r="A503" t="s">
        <v>1686</v>
      </c>
    </row>
    <row r="504" spans="1:2" x14ac:dyDescent="0.25">
      <c r="A504" t="s">
        <v>979</v>
      </c>
      <c r="B504" t="s">
        <v>630</v>
      </c>
    </row>
  </sheetData>
  <autoFilter ref="A1:B684" xr:uid="{00000000-0009-0000-0000-000002000000}"/>
  <sortState xmlns:xlrd2="http://schemas.microsoft.com/office/spreadsheetml/2017/richdata2" ref="A2:B1844">
    <sortCondition ref="A2:A1844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88"/>
  <sheetViews>
    <sheetView topLeftCell="A19" zoomScale="70" zoomScaleNormal="70" workbookViewId="0">
      <selection activeCell="C29" sqref="C29"/>
    </sheetView>
  </sheetViews>
  <sheetFormatPr defaultRowHeight="15" x14ac:dyDescent="0.25"/>
  <cols>
    <col min="1" max="1" width="102.42578125" customWidth="1"/>
    <col min="2" max="2" width="21.5703125" bestFit="1" customWidth="1"/>
    <col min="3" max="3" width="22.5703125" bestFit="1" customWidth="1"/>
    <col min="4" max="4" width="7.42578125" bestFit="1" customWidth="1"/>
    <col min="5" max="5" width="16.28515625" bestFit="1" customWidth="1"/>
    <col min="6" max="6" width="8.5703125" bestFit="1" customWidth="1"/>
    <col min="7" max="7" width="7.42578125" bestFit="1" customWidth="1"/>
    <col min="8" max="10" width="12.140625" bestFit="1" customWidth="1"/>
    <col min="11" max="11" width="7.42578125" bestFit="1" customWidth="1"/>
    <col min="12" max="12" width="8.5703125" bestFit="1" customWidth="1"/>
    <col min="13" max="13" width="12.140625" bestFit="1" customWidth="1"/>
    <col min="14" max="14" width="8.5703125" bestFit="1" customWidth="1"/>
    <col min="15" max="15" width="12.140625" bestFit="1" customWidth="1"/>
  </cols>
  <sheetData>
    <row r="3" spans="1:3" x14ac:dyDescent="0.25">
      <c r="A3" s="18" t="s">
        <v>13</v>
      </c>
      <c r="B3" t="s">
        <v>690</v>
      </c>
    </row>
    <row r="4" spans="1:3" x14ac:dyDescent="0.25">
      <c r="A4" s="18" t="s">
        <v>89</v>
      </c>
      <c r="B4" t="s">
        <v>4</v>
      </c>
    </row>
    <row r="5" spans="1:3" x14ac:dyDescent="0.25">
      <c r="A5" s="18" t="s">
        <v>91</v>
      </c>
      <c r="B5" t="s">
        <v>690</v>
      </c>
    </row>
    <row r="7" spans="1:3" x14ac:dyDescent="0.25">
      <c r="A7" s="18" t="s">
        <v>444</v>
      </c>
      <c r="B7" s="18" t="s">
        <v>92</v>
      </c>
      <c r="C7" t="s">
        <v>447</v>
      </c>
    </row>
    <row r="8" spans="1:3" x14ac:dyDescent="0.25">
      <c r="A8" s="19" t="s">
        <v>1440</v>
      </c>
    </row>
    <row r="9" spans="1:3" x14ac:dyDescent="0.25">
      <c r="A9" s="63" t="s">
        <v>855</v>
      </c>
      <c r="B9" s="19" t="s">
        <v>446</v>
      </c>
    </row>
    <row r="10" spans="1:3" x14ac:dyDescent="0.25">
      <c r="A10" s="63" t="s">
        <v>856</v>
      </c>
      <c r="B10" s="19" t="s">
        <v>446</v>
      </c>
    </row>
    <row r="11" spans="1:3" x14ac:dyDescent="0.25">
      <c r="A11" s="63" t="s">
        <v>857</v>
      </c>
      <c r="B11" s="19" t="s">
        <v>446</v>
      </c>
    </row>
    <row r="12" spans="1:3" x14ac:dyDescent="0.25">
      <c r="A12" s="63" t="s">
        <v>858</v>
      </c>
      <c r="B12" s="19" t="s">
        <v>446</v>
      </c>
    </row>
    <row r="13" spans="1:3" x14ac:dyDescent="0.25">
      <c r="A13" s="63" t="s">
        <v>860</v>
      </c>
      <c r="B13" s="19" t="s">
        <v>446</v>
      </c>
    </row>
    <row r="14" spans="1:3" x14ac:dyDescent="0.25">
      <c r="A14" s="63" t="s">
        <v>862</v>
      </c>
      <c r="B14" s="19" t="s">
        <v>446</v>
      </c>
    </row>
    <row r="15" spans="1:3" x14ac:dyDescent="0.25">
      <c r="A15" s="63" t="s">
        <v>863</v>
      </c>
      <c r="B15" s="19" t="s">
        <v>446</v>
      </c>
    </row>
    <row r="16" spans="1:3" x14ac:dyDescent="0.25">
      <c r="A16" s="63" t="s">
        <v>865</v>
      </c>
      <c r="B16" s="19" t="s">
        <v>446</v>
      </c>
    </row>
    <row r="17" spans="1:3" x14ac:dyDescent="0.25">
      <c r="A17" s="63" t="s">
        <v>866</v>
      </c>
      <c r="B17" s="19" t="s">
        <v>446</v>
      </c>
    </row>
    <row r="18" spans="1:3" x14ac:dyDescent="0.25">
      <c r="A18" s="63" t="s">
        <v>867</v>
      </c>
      <c r="B18" s="19" t="s">
        <v>446</v>
      </c>
    </row>
    <row r="19" spans="1:3" x14ac:dyDescent="0.25">
      <c r="A19" s="63" t="s">
        <v>868</v>
      </c>
      <c r="B19" s="19" t="s">
        <v>446</v>
      </c>
    </row>
    <row r="20" spans="1:3" x14ac:dyDescent="0.25">
      <c r="A20" s="63" t="s">
        <v>870</v>
      </c>
      <c r="B20" s="19" t="s">
        <v>446</v>
      </c>
    </row>
    <row r="21" spans="1:3" x14ac:dyDescent="0.25">
      <c r="A21" s="63" t="s">
        <v>871</v>
      </c>
      <c r="B21" s="19" t="s">
        <v>446</v>
      </c>
    </row>
    <row r="22" spans="1:3" x14ac:dyDescent="0.25">
      <c r="A22" s="63" t="s">
        <v>872</v>
      </c>
      <c r="B22" s="19" t="s">
        <v>446</v>
      </c>
    </row>
    <row r="23" spans="1:3" x14ac:dyDescent="0.25">
      <c r="A23" s="63" t="s">
        <v>873</v>
      </c>
      <c r="B23" s="19" t="s">
        <v>446</v>
      </c>
    </row>
    <row r="24" spans="1:3" x14ac:dyDescent="0.25">
      <c r="A24" s="63" t="s">
        <v>874</v>
      </c>
      <c r="B24" s="19" t="s">
        <v>446</v>
      </c>
    </row>
    <row r="25" spans="1:3" x14ac:dyDescent="0.25">
      <c r="A25" s="63" t="s">
        <v>875</v>
      </c>
      <c r="B25" s="19" t="s">
        <v>446</v>
      </c>
    </row>
    <row r="26" spans="1:3" x14ac:dyDescent="0.25">
      <c r="A26" s="63" t="s">
        <v>876</v>
      </c>
      <c r="B26" s="19" t="s">
        <v>446</v>
      </c>
    </row>
    <row r="27" spans="1:3" x14ac:dyDescent="0.25">
      <c r="A27" s="63" t="s">
        <v>877</v>
      </c>
      <c r="B27" s="19" t="s">
        <v>446</v>
      </c>
    </row>
    <row r="28" spans="1:3" x14ac:dyDescent="0.25">
      <c r="A28" s="63" t="s">
        <v>878</v>
      </c>
      <c r="B28" s="19" t="s">
        <v>1461</v>
      </c>
      <c r="C28">
        <v>54</v>
      </c>
    </row>
    <row r="29" spans="1:3" x14ac:dyDescent="0.25">
      <c r="A29" s="63" t="s">
        <v>880</v>
      </c>
      <c r="B29" s="19" t="s">
        <v>408</v>
      </c>
      <c r="C29">
        <v>2</v>
      </c>
    </row>
    <row r="30" spans="1:3" x14ac:dyDescent="0.25">
      <c r="A30" s="63" t="s">
        <v>881</v>
      </c>
      <c r="B30" s="19" t="s">
        <v>1161</v>
      </c>
      <c r="C30" s="66">
        <v>2</v>
      </c>
    </row>
    <row r="31" spans="1:3" x14ac:dyDescent="0.25">
      <c r="A31" s="63" t="s">
        <v>897</v>
      </c>
      <c r="B31" s="19" t="s">
        <v>446</v>
      </c>
    </row>
    <row r="32" spans="1:3" x14ac:dyDescent="0.25">
      <c r="A32" s="63" t="s">
        <v>899</v>
      </c>
      <c r="B32" s="19" t="s">
        <v>446</v>
      </c>
    </row>
    <row r="33" spans="1:2" x14ac:dyDescent="0.25">
      <c r="A33" s="63" t="s">
        <v>900</v>
      </c>
      <c r="B33" s="19" t="s">
        <v>446</v>
      </c>
    </row>
    <row r="34" spans="1:2" x14ac:dyDescent="0.25">
      <c r="A34" s="63" t="s">
        <v>901</v>
      </c>
      <c r="B34" s="19" t="s">
        <v>446</v>
      </c>
    </row>
    <row r="35" spans="1:2" x14ac:dyDescent="0.25">
      <c r="A35" s="63" t="s">
        <v>902</v>
      </c>
      <c r="B35" s="19" t="s">
        <v>760</v>
      </c>
    </row>
    <row r="36" spans="1:2" x14ac:dyDescent="0.25">
      <c r="A36" s="63" t="s">
        <v>903</v>
      </c>
      <c r="B36" s="19" t="s">
        <v>446</v>
      </c>
    </row>
    <row r="37" spans="1:2" x14ac:dyDescent="0.25">
      <c r="A37" s="63" t="s">
        <v>904</v>
      </c>
      <c r="B37" s="19" t="s">
        <v>446</v>
      </c>
    </row>
    <row r="38" spans="1:2" x14ac:dyDescent="0.25">
      <c r="A38" s="63" t="s">
        <v>905</v>
      </c>
      <c r="B38" s="19" t="s">
        <v>446</v>
      </c>
    </row>
    <row r="39" spans="1:2" x14ac:dyDescent="0.25">
      <c r="A39" s="63" t="s">
        <v>920</v>
      </c>
      <c r="B39" s="19" t="s">
        <v>446</v>
      </c>
    </row>
    <row r="40" spans="1:2" x14ac:dyDescent="0.25">
      <c r="A40" s="63" t="s">
        <v>921</v>
      </c>
      <c r="B40" s="19" t="s">
        <v>446</v>
      </c>
    </row>
    <row r="41" spans="1:2" x14ac:dyDescent="0.25">
      <c r="A41" s="63" t="s">
        <v>922</v>
      </c>
      <c r="B41" s="19" t="s">
        <v>446</v>
      </c>
    </row>
    <row r="42" spans="1:2" x14ac:dyDescent="0.25">
      <c r="A42" s="63" t="s">
        <v>923</v>
      </c>
      <c r="B42" s="19" t="s">
        <v>446</v>
      </c>
    </row>
    <row r="43" spans="1:2" x14ac:dyDescent="0.25">
      <c r="A43" s="63" t="s">
        <v>924</v>
      </c>
      <c r="B43" s="19" t="s">
        <v>936</v>
      </c>
    </row>
    <row r="44" spans="1:2" x14ac:dyDescent="0.25">
      <c r="A44" s="63" t="s">
        <v>925</v>
      </c>
      <c r="B44" s="19" t="s">
        <v>197</v>
      </c>
    </row>
    <row r="45" spans="1:2" x14ac:dyDescent="0.25">
      <c r="A45" s="63" t="s">
        <v>926</v>
      </c>
      <c r="B45" s="19" t="s">
        <v>936</v>
      </c>
    </row>
    <row r="46" spans="1:2" x14ac:dyDescent="0.25">
      <c r="A46" s="63" t="s">
        <v>927</v>
      </c>
      <c r="B46" s="19" t="s">
        <v>197</v>
      </c>
    </row>
    <row r="47" spans="1:2" x14ac:dyDescent="0.25">
      <c r="A47" s="63" t="s">
        <v>928</v>
      </c>
      <c r="B47" s="19" t="s">
        <v>197</v>
      </c>
    </row>
    <row r="48" spans="1:2" x14ac:dyDescent="0.25">
      <c r="A48" s="63" t="s">
        <v>929</v>
      </c>
      <c r="B48" s="19" t="s">
        <v>197</v>
      </c>
    </row>
    <row r="49" spans="1:3" x14ac:dyDescent="0.25">
      <c r="A49" s="63" t="s">
        <v>930</v>
      </c>
      <c r="B49" s="19" t="s">
        <v>197</v>
      </c>
    </row>
    <row r="50" spans="1:3" x14ac:dyDescent="0.25">
      <c r="A50" s="63" t="s">
        <v>1292</v>
      </c>
      <c r="B50" s="19" t="s">
        <v>1460</v>
      </c>
      <c r="C50" s="66">
        <v>1</v>
      </c>
    </row>
    <row r="51" spans="1:3" x14ac:dyDescent="0.25">
      <c r="A51" s="63" t="s">
        <v>1335</v>
      </c>
      <c r="B51" s="19" t="s">
        <v>446</v>
      </c>
    </row>
    <row r="52" spans="1:3" x14ac:dyDescent="0.25">
      <c r="A52" s="63" t="s">
        <v>1441</v>
      </c>
      <c r="B52" s="19" t="s">
        <v>446</v>
      </c>
    </row>
    <row r="53" spans="1:3" x14ac:dyDescent="0.25">
      <c r="A53" s="63" t="s">
        <v>1442</v>
      </c>
      <c r="B53" s="19" t="s">
        <v>446</v>
      </c>
    </row>
    <row r="54" spans="1:3" x14ac:dyDescent="0.25">
      <c r="A54" s="63" t="s">
        <v>1443</v>
      </c>
      <c r="B54" s="19" t="s">
        <v>446</v>
      </c>
    </row>
    <row r="55" spans="1:3" x14ac:dyDescent="0.25">
      <c r="A55" s="63" t="s">
        <v>1444</v>
      </c>
      <c r="B55" s="19" t="s">
        <v>446</v>
      </c>
    </row>
    <row r="56" spans="1:3" x14ac:dyDescent="0.25">
      <c r="A56" s="63" t="s">
        <v>1445</v>
      </c>
      <c r="B56" s="19" t="s">
        <v>446</v>
      </c>
    </row>
    <row r="57" spans="1:3" x14ac:dyDescent="0.25">
      <c r="A57" s="63" t="s">
        <v>1446</v>
      </c>
      <c r="B57" s="19" t="s">
        <v>446</v>
      </c>
    </row>
    <row r="58" spans="1:3" x14ac:dyDescent="0.25">
      <c r="A58" s="63" t="s">
        <v>1447</v>
      </c>
      <c r="B58" s="19" t="s">
        <v>446</v>
      </c>
    </row>
    <row r="59" spans="1:3" x14ac:dyDescent="0.25">
      <c r="A59" s="63" t="s">
        <v>1448</v>
      </c>
      <c r="B59" s="19" t="s">
        <v>446</v>
      </c>
    </row>
    <row r="60" spans="1:3" x14ac:dyDescent="0.25">
      <c r="A60" s="63" t="s">
        <v>1449</v>
      </c>
      <c r="B60" s="19" t="s">
        <v>446</v>
      </c>
    </row>
    <row r="61" spans="1:3" x14ac:dyDescent="0.25">
      <c r="A61" s="63" t="s">
        <v>1450</v>
      </c>
      <c r="B61" s="19" t="s">
        <v>446</v>
      </c>
    </row>
    <row r="62" spans="1:3" x14ac:dyDescent="0.25">
      <c r="A62" s="63" t="s">
        <v>1451</v>
      </c>
      <c r="B62" s="19" t="s">
        <v>446</v>
      </c>
    </row>
    <row r="63" spans="1:3" x14ac:dyDescent="0.25">
      <c r="A63" s="63" t="s">
        <v>1452</v>
      </c>
      <c r="B63" s="19" t="s">
        <v>446</v>
      </c>
    </row>
    <row r="64" spans="1:3" x14ac:dyDescent="0.25">
      <c r="A64" s="63" t="s">
        <v>1453</v>
      </c>
      <c r="B64" s="19" t="s">
        <v>446</v>
      </c>
    </row>
    <row r="65" spans="1:3" x14ac:dyDescent="0.25">
      <c r="A65" s="63" t="s">
        <v>1454</v>
      </c>
      <c r="B65" s="19" t="s">
        <v>446</v>
      </c>
    </row>
    <row r="66" spans="1:3" x14ac:dyDescent="0.25">
      <c r="A66" s="63" t="s">
        <v>1455</v>
      </c>
      <c r="B66" s="19" t="s">
        <v>1459</v>
      </c>
      <c r="C66" s="66">
        <v>1</v>
      </c>
    </row>
    <row r="67" spans="1:3" x14ac:dyDescent="0.25">
      <c r="A67" s="63" t="s">
        <v>1456</v>
      </c>
      <c r="B67" s="19" t="s">
        <v>446</v>
      </c>
    </row>
    <row r="68" spans="1:3" x14ac:dyDescent="0.25">
      <c r="A68" s="63" t="s">
        <v>1457</v>
      </c>
      <c r="B68" s="19" t="s">
        <v>446</v>
      </c>
    </row>
    <row r="69" spans="1:3" x14ac:dyDescent="0.25">
      <c r="A69" s="63" t="s">
        <v>1465</v>
      </c>
      <c r="B69" s="19" t="s">
        <v>446</v>
      </c>
    </row>
    <row r="70" spans="1:3" x14ac:dyDescent="0.25">
      <c r="A70" s="63" t="s">
        <v>1466</v>
      </c>
      <c r="B70" s="19" t="s">
        <v>1484</v>
      </c>
      <c r="C70">
        <v>3</v>
      </c>
    </row>
    <row r="71" spans="1:3" x14ac:dyDescent="0.25">
      <c r="A71" s="63" t="s">
        <v>1467</v>
      </c>
      <c r="B71" s="19" t="s">
        <v>446</v>
      </c>
    </row>
    <row r="72" spans="1:3" x14ac:dyDescent="0.25">
      <c r="A72" s="63" t="s">
        <v>1468</v>
      </c>
      <c r="B72" s="19" t="s">
        <v>446</v>
      </c>
    </row>
    <row r="73" spans="1:3" x14ac:dyDescent="0.25">
      <c r="A73" s="63" t="s">
        <v>1469</v>
      </c>
      <c r="B73" s="19" t="s">
        <v>446</v>
      </c>
    </row>
    <row r="74" spans="1:3" x14ac:dyDescent="0.25">
      <c r="A74" s="63" t="s">
        <v>1470</v>
      </c>
      <c r="B74" s="19" t="s">
        <v>446</v>
      </c>
    </row>
    <row r="75" spans="1:3" x14ac:dyDescent="0.25">
      <c r="A75" s="63" t="s">
        <v>1471</v>
      </c>
      <c r="B75" s="19" t="s">
        <v>446</v>
      </c>
    </row>
    <row r="76" spans="1:3" x14ac:dyDescent="0.25">
      <c r="A76" s="63" t="s">
        <v>1472</v>
      </c>
      <c r="B76" s="19" t="s">
        <v>446</v>
      </c>
    </row>
    <row r="77" spans="1:3" x14ac:dyDescent="0.25">
      <c r="A77" s="63" t="s">
        <v>1473</v>
      </c>
      <c r="B77" s="19" t="s">
        <v>1484</v>
      </c>
      <c r="C77">
        <v>4</v>
      </c>
    </row>
    <row r="78" spans="1:3" x14ac:dyDescent="0.25">
      <c r="A78" s="63" t="s">
        <v>1474</v>
      </c>
      <c r="B78" s="19" t="s">
        <v>1486</v>
      </c>
      <c r="C78">
        <v>1</v>
      </c>
    </row>
    <row r="79" spans="1:3" x14ac:dyDescent="0.25">
      <c r="A79" s="63" t="s">
        <v>1475</v>
      </c>
      <c r="B79" s="19" t="s">
        <v>446</v>
      </c>
    </row>
    <row r="80" spans="1:3" x14ac:dyDescent="0.25">
      <c r="A80" s="63" t="s">
        <v>1476</v>
      </c>
      <c r="B80" s="19" t="s">
        <v>446</v>
      </c>
    </row>
    <row r="81" spans="1:3" x14ac:dyDescent="0.25">
      <c r="A81" s="63" t="s">
        <v>1477</v>
      </c>
      <c r="B81" s="19" t="s">
        <v>446</v>
      </c>
    </row>
    <row r="82" spans="1:3" x14ac:dyDescent="0.25">
      <c r="A82" s="63" t="s">
        <v>1478</v>
      </c>
      <c r="B82" s="19" t="s">
        <v>446</v>
      </c>
    </row>
    <row r="83" spans="1:3" x14ac:dyDescent="0.25">
      <c r="A83" s="63" t="s">
        <v>1479</v>
      </c>
      <c r="B83" s="19" t="s">
        <v>446</v>
      </c>
    </row>
    <row r="84" spans="1:3" x14ac:dyDescent="0.25">
      <c r="A84" s="63" t="s">
        <v>1480</v>
      </c>
      <c r="B84" s="19" t="s">
        <v>446</v>
      </c>
    </row>
    <row r="85" spans="1:3" x14ac:dyDescent="0.25">
      <c r="A85" s="63" t="s">
        <v>1481</v>
      </c>
      <c r="B85" s="19" t="s">
        <v>446</v>
      </c>
    </row>
    <row r="86" spans="1:3" x14ac:dyDescent="0.25">
      <c r="A86" s="63" t="s">
        <v>1482</v>
      </c>
      <c r="B86" s="19" t="s">
        <v>1487</v>
      </c>
    </row>
    <row r="87" spans="1:3" x14ac:dyDescent="0.25">
      <c r="A87" s="63" t="s">
        <v>1483</v>
      </c>
      <c r="B87" s="19" t="s">
        <v>197</v>
      </c>
    </row>
    <row r="88" spans="1:3" x14ac:dyDescent="0.25">
      <c r="A88" s="19" t="s">
        <v>445</v>
      </c>
      <c r="C88">
        <v>68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C16" sqref="C16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selection activeCell="B2" sqref="B2"/>
    </sheetView>
  </sheetViews>
  <sheetFormatPr defaultRowHeight="15" x14ac:dyDescent="0.25"/>
  <cols>
    <col min="1" max="1" width="15" bestFit="1" customWidth="1"/>
    <col min="2" max="2" width="21.7109375" customWidth="1"/>
    <col min="3" max="3" width="20.85546875" bestFit="1" customWidth="1"/>
    <col min="4" max="4" width="15.5703125" bestFit="1" customWidth="1"/>
    <col min="5" max="5" width="15" bestFit="1" customWidth="1"/>
    <col min="6" max="6" width="7.28515625" bestFit="1" customWidth="1"/>
    <col min="7" max="7" width="8.42578125" bestFit="1" customWidth="1"/>
    <col min="8" max="8" width="7.28515625" bestFit="1" customWidth="1"/>
  </cols>
  <sheetData>
    <row r="1" spans="1:8" x14ac:dyDescent="0.25">
      <c r="A1" s="16" t="s">
        <v>88</v>
      </c>
      <c r="B1" s="17" t="s">
        <v>89</v>
      </c>
      <c r="C1" s="14" t="s">
        <v>90</v>
      </c>
      <c r="D1" s="14" t="s">
        <v>13</v>
      </c>
      <c r="E1" s="14" t="s">
        <v>91</v>
      </c>
      <c r="F1" s="14" t="s">
        <v>92</v>
      </c>
      <c r="G1" s="14" t="s">
        <v>93</v>
      </c>
      <c r="H1" s="15" t="s">
        <v>94</v>
      </c>
    </row>
    <row r="2" spans="1:8" x14ac:dyDescent="0.25">
      <c r="A2" t="s">
        <v>50</v>
      </c>
      <c r="B2" t="s">
        <v>119</v>
      </c>
      <c r="C2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96"/>
  <sheetViews>
    <sheetView workbookViewId="0">
      <selection activeCell="B17" sqref="B17"/>
    </sheetView>
  </sheetViews>
  <sheetFormatPr defaultRowHeight="15" x14ac:dyDescent="0.25"/>
  <cols>
    <col min="1" max="1" width="23.5703125" customWidth="1"/>
    <col min="7" max="7" width="17" bestFit="1" customWidth="1"/>
    <col min="14" max="14" width="16.5703125" customWidth="1"/>
  </cols>
  <sheetData>
    <row r="1" spans="1:15" x14ac:dyDescent="0.25">
      <c r="D1" t="s">
        <v>443</v>
      </c>
      <c r="O1" t="s">
        <v>87</v>
      </c>
    </row>
    <row r="2" spans="1:15" x14ac:dyDescent="0.25">
      <c r="A2" t="str">
        <f t="shared" ref="A2:A10" si="0">C2&amp;B2</f>
        <v>1500D-375</v>
      </c>
      <c r="B2" s="1" t="s">
        <v>3</v>
      </c>
      <c r="C2" s="1">
        <v>1500</v>
      </c>
      <c r="D2" t="s">
        <v>6</v>
      </c>
      <c r="G2" s="18" t="s">
        <v>444</v>
      </c>
      <c r="J2">
        <v>1000</v>
      </c>
      <c r="K2">
        <v>1000</v>
      </c>
      <c r="N2" t="s">
        <v>444</v>
      </c>
    </row>
    <row r="3" spans="1:15" x14ac:dyDescent="0.25">
      <c r="A3" t="str">
        <f t="shared" si="0"/>
        <v>2000D-375</v>
      </c>
      <c r="B3" s="1" t="s">
        <v>3</v>
      </c>
      <c r="C3" s="1">
        <v>2000</v>
      </c>
      <c r="D3" t="s">
        <v>2</v>
      </c>
      <c r="G3" s="19" t="s">
        <v>260</v>
      </c>
      <c r="J3">
        <f>J2+1000</f>
        <v>2000</v>
      </c>
      <c r="K3">
        <v>2000</v>
      </c>
      <c r="N3" t="s">
        <v>260</v>
      </c>
    </row>
    <row r="4" spans="1:15" x14ac:dyDescent="0.25">
      <c r="A4" t="str">
        <f>C4&amp;B4</f>
        <v>2250D-375</v>
      </c>
      <c r="B4" s="1" t="s">
        <v>3</v>
      </c>
      <c r="C4" s="1">
        <v>2250</v>
      </c>
      <c r="D4" t="s">
        <v>6</v>
      </c>
      <c r="G4" s="19" t="s">
        <v>61</v>
      </c>
      <c r="J4">
        <f t="shared" ref="J4:J41" si="1">J3+1000</f>
        <v>3000</v>
      </c>
      <c r="K4">
        <v>1000</v>
      </c>
      <c r="N4" t="s">
        <v>61</v>
      </c>
    </row>
    <row r="5" spans="1:15" x14ac:dyDescent="0.25">
      <c r="A5" t="str">
        <f t="shared" si="0"/>
        <v>2500D-375</v>
      </c>
      <c r="B5" s="1" t="s">
        <v>3</v>
      </c>
      <c r="C5" s="1">
        <v>2500</v>
      </c>
      <c r="D5" t="s">
        <v>4</v>
      </c>
      <c r="G5" s="19" t="s">
        <v>255</v>
      </c>
      <c r="J5">
        <f t="shared" si="1"/>
        <v>4000</v>
      </c>
      <c r="K5">
        <v>4000</v>
      </c>
      <c r="N5" t="s">
        <v>255</v>
      </c>
    </row>
    <row r="6" spans="1:15" x14ac:dyDescent="0.25">
      <c r="A6" t="str">
        <f t="shared" si="0"/>
        <v>2750D-375</v>
      </c>
      <c r="B6" s="1" t="s">
        <v>3</v>
      </c>
      <c r="C6" s="1">
        <v>2750</v>
      </c>
      <c r="D6" t="s">
        <v>6</v>
      </c>
      <c r="G6" s="19" t="s">
        <v>2</v>
      </c>
      <c r="J6">
        <f t="shared" si="1"/>
        <v>5000</v>
      </c>
      <c r="K6">
        <v>5000</v>
      </c>
      <c r="N6" t="s">
        <v>2</v>
      </c>
    </row>
    <row r="7" spans="1:15" x14ac:dyDescent="0.25">
      <c r="A7" t="str">
        <f t="shared" si="0"/>
        <v>3000D-375</v>
      </c>
      <c r="B7" s="1" t="s">
        <v>3</v>
      </c>
      <c r="C7" s="1">
        <v>3000</v>
      </c>
      <c r="D7" t="s">
        <v>2</v>
      </c>
      <c r="G7" s="19" t="s">
        <v>7</v>
      </c>
      <c r="J7">
        <f t="shared" si="1"/>
        <v>6000</v>
      </c>
      <c r="K7">
        <v>2000</v>
      </c>
      <c r="N7" t="s">
        <v>7</v>
      </c>
    </row>
    <row r="8" spans="1:15" x14ac:dyDescent="0.25">
      <c r="A8" t="str">
        <f>C8&amp;B8</f>
        <v>3250D-375</v>
      </c>
      <c r="B8" s="1" t="s">
        <v>3</v>
      </c>
      <c r="C8" s="1">
        <v>3250</v>
      </c>
      <c r="D8" t="s">
        <v>6</v>
      </c>
      <c r="G8" s="19" t="s">
        <v>413</v>
      </c>
      <c r="J8">
        <f t="shared" si="1"/>
        <v>7000</v>
      </c>
      <c r="K8">
        <v>1000</v>
      </c>
      <c r="N8" t="s">
        <v>413</v>
      </c>
    </row>
    <row r="9" spans="1:15" x14ac:dyDescent="0.25">
      <c r="A9" t="str">
        <f t="shared" si="0"/>
        <v>3500D-375</v>
      </c>
      <c r="B9" s="1" t="s">
        <v>3</v>
      </c>
      <c r="C9" s="1">
        <v>3500</v>
      </c>
      <c r="D9" t="s">
        <v>4</v>
      </c>
      <c r="G9" s="19" t="s">
        <v>6</v>
      </c>
      <c r="J9">
        <f t="shared" si="1"/>
        <v>8000</v>
      </c>
      <c r="K9">
        <v>4000</v>
      </c>
      <c r="N9" t="s">
        <v>6</v>
      </c>
    </row>
    <row r="10" spans="1:15" x14ac:dyDescent="0.25">
      <c r="A10" t="str">
        <f t="shared" si="0"/>
        <v>3750D-375</v>
      </c>
      <c r="B10" s="1" t="s">
        <v>3</v>
      </c>
      <c r="C10" s="1">
        <v>3750</v>
      </c>
      <c r="D10" t="s">
        <v>6</v>
      </c>
      <c r="G10" s="19" t="s">
        <v>119</v>
      </c>
      <c r="J10">
        <f t="shared" si="1"/>
        <v>9000</v>
      </c>
      <c r="K10">
        <v>1000</v>
      </c>
      <c r="N10" t="s">
        <v>119</v>
      </c>
    </row>
    <row r="11" spans="1:15" x14ac:dyDescent="0.25">
      <c r="A11" t="str">
        <f>C11&amp;B11</f>
        <v>4000D-375</v>
      </c>
      <c r="B11" s="1" t="s">
        <v>3</v>
      </c>
      <c r="C11" s="1">
        <v>4000</v>
      </c>
      <c r="D11" t="s">
        <v>5</v>
      </c>
      <c r="G11" s="19" t="s">
        <v>5</v>
      </c>
      <c r="J11">
        <f t="shared" si="1"/>
        <v>10000</v>
      </c>
      <c r="K11">
        <v>5000</v>
      </c>
      <c r="N11" t="s">
        <v>5</v>
      </c>
    </row>
    <row r="12" spans="1:15" x14ac:dyDescent="0.25">
      <c r="A12" t="str">
        <f>C12&amp;B12</f>
        <v>4250D-375</v>
      </c>
      <c r="B12" s="1" t="s">
        <v>3</v>
      </c>
      <c r="C12" s="1">
        <v>4250</v>
      </c>
      <c r="D12" t="s">
        <v>6</v>
      </c>
      <c r="G12" s="19" t="s">
        <v>4</v>
      </c>
      <c r="J12">
        <f t="shared" si="1"/>
        <v>11000</v>
      </c>
      <c r="K12">
        <v>1000</v>
      </c>
      <c r="N12" t="s">
        <v>4</v>
      </c>
    </row>
    <row r="13" spans="1:15" x14ac:dyDescent="0.25">
      <c r="A13" t="str">
        <f>C13&amp;B13</f>
        <v>4500D-375</v>
      </c>
      <c r="B13" s="1" t="s">
        <v>3</v>
      </c>
      <c r="C13">
        <f>C12+250</f>
        <v>4500</v>
      </c>
      <c r="D13" t="s">
        <v>4</v>
      </c>
      <c r="G13" s="19" t="s">
        <v>257</v>
      </c>
      <c r="J13">
        <f t="shared" si="1"/>
        <v>12000</v>
      </c>
      <c r="K13">
        <v>4000</v>
      </c>
      <c r="N13" t="s">
        <v>257</v>
      </c>
    </row>
    <row r="14" spans="1:15" x14ac:dyDescent="0.25">
      <c r="A14" t="str">
        <f t="shared" ref="A14:A20" si="2">C14&amp;B14</f>
        <v>4750D-375</v>
      </c>
      <c r="B14" s="1" t="s">
        <v>3</v>
      </c>
      <c r="C14">
        <f t="shared" ref="C14:C20" si="3">C13+250</f>
        <v>4750</v>
      </c>
      <c r="D14" t="s">
        <v>6</v>
      </c>
      <c r="G14" s="19" t="s">
        <v>22</v>
      </c>
      <c r="J14">
        <f t="shared" si="1"/>
        <v>13000</v>
      </c>
      <c r="K14">
        <v>1000</v>
      </c>
      <c r="N14" t="s">
        <v>22</v>
      </c>
    </row>
    <row r="15" spans="1:15" x14ac:dyDescent="0.25">
      <c r="A15" t="str">
        <f t="shared" si="2"/>
        <v>5000D-375</v>
      </c>
      <c r="B15" s="1" t="s">
        <v>3</v>
      </c>
      <c r="C15">
        <f t="shared" si="3"/>
        <v>5000</v>
      </c>
      <c r="D15" t="s">
        <v>2</v>
      </c>
      <c r="G15" s="19" t="s">
        <v>150</v>
      </c>
      <c r="J15">
        <f t="shared" si="1"/>
        <v>14000</v>
      </c>
      <c r="K15">
        <v>2000</v>
      </c>
      <c r="N15" t="s">
        <v>150</v>
      </c>
    </row>
    <row r="16" spans="1:15" x14ac:dyDescent="0.25">
      <c r="A16" t="str">
        <f t="shared" si="2"/>
        <v>5250D-375</v>
      </c>
      <c r="B16" s="1" t="s">
        <v>3</v>
      </c>
      <c r="C16">
        <f t="shared" si="3"/>
        <v>5250</v>
      </c>
      <c r="D16" t="s">
        <v>6</v>
      </c>
      <c r="G16" s="19" t="s">
        <v>445</v>
      </c>
      <c r="J16">
        <f t="shared" si="1"/>
        <v>15000</v>
      </c>
      <c r="K16">
        <v>5000</v>
      </c>
    </row>
    <row r="17" spans="1:11" x14ac:dyDescent="0.25">
      <c r="A17" t="str">
        <f t="shared" si="2"/>
        <v>5500D-375</v>
      </c>
      <c r="B17" s="1" t="s">
        <v>3</v>
      </c>
      <c r="C17">
        <f t="shared" si="3"/>
        <v>5500</v>
      </c>
      <c r="D17" t="s">
        <v>4</v>
      </c>
      <c r="J17">
        <f t="shared" si="1"/>
        <v>16000</v>
      </c>
      <c r="K17">
        <v>4000</v>
      </c>
    </row>
    <row r="18" spans="1:11" x14ac:dyDescent="0.25">
      <c r="A18" t="str">
        <f t="shared" si="2"/>
        <v>5750D-375</v>
      </c>
      <c r="B18" s="1" t="s">
        <v>3</v>
      </c>
      <c r="C18">
        <f t="shared" si="3"/>
        <v>5750</v>
      </c>
      <c r="D18" t="s">
        <v>6</v>
      </c>
      <c r="J18">
        <f t="shared" si="1"/>
        <v>17000</v>
      </c>
      <c r="K18">
        <v>1000</v>
      </c>
    </row>
    <row r="19" spans="1:11" x14ac:dyDescent="0.25">
      <c r="A19" t="str">
        <f t="shared" si="2"/>
        <v>6000D-375</v>
      </c>
      <c r="B19" s="1" t="s">
        <v>3</v>
      </c>
      <c r="C19">
        <f t="shared" si="3"/>
        <v>6000</v>
      </c>
      <c r="D19" t="s">
        <v>7</v>
      </c>
      <c r="J19">
        <f t="shared" si="1"/>
        <v>18000</v>
      </c>
      <c r="K19">
        <v>2000</v>
      </c>
    </row>
    <row r="20" spans="1:11" x14ac:dyDescent="0.25">
      <c r="A20" t="str">
        <f t="shared" si="2"/>
        <v>6250D-375</v>
      </c>
      <c r="B20" s="1" t="s">
        <v>3</v>
      </c>
      <c r="C20">
        <f t="shared" si="3"/>
        <v>6250</v>
      </c>
      <c r="D20" t="s">
        <v>6</v>
      </c>
      <c r="J20">
        <f t="shared" si="1"/>
        <v>19000</v>
      </c>
      <c r="K20">
        <v>1000</v>
      </c>
    </row>
    <row r="21" spans="1:11" x14ac:dyDescent="0.25">
      <c r="A21" t="str">
        <f t="shared" ref="A21:A30" si="4">C21&amp;B21</f>
        <v>6500D-375</v>
      </c>
      <c r="B21" s="1" t="s">
        <v>3</v>
      </c>
      <c r="C21">
        <f t="shared" ref="C21:C30" si="5">C20+250</f>
        <v>6500</v>
      </c>
      <c r="D21" t="s">
        <v>4</v>
      </c>
      <c r="J21">
        <f t="shared" si="1"/>
        <v>20000</v>
      </c>
      <c r="K21">
        <v>5000</v>
      </c>
    </row>
    <row r="22" spans="1:11" x14ac:dyDescent="0.25">
      <c r="A22" t="str">
        <f t="shared" si="4"/>
        <v>6750D-375</v>
      </c>
      <c r="B22" s="1" t="s">
        <v>3</v>
      </c>
      <c r="C22">
        <f t="shared" si="5"/>
        <v>6750</v>
      </c>
      <c r="D22" t="s">
        <v>6</v>
      </c>
      <c r="J22">
        <f t="shared" si="1"/>
        <v>21000</v>
      </c>
      <c r="K22">
        <v>1000</v>
      </c>
    </row>
    <row r="23" spans="1:11" x14ac:dyDescent="0.25">
      <c r="A23" t="str">
        <f t="shared" si="4"/>
        <v>7000D-375</v>
      </c>
      <c r="B23" s="1" t="s">
        <v>3</v>
      </c>
      <c r="C23">
        <f t="shared" si="5"/>
        <v>7000</v>
      </c>
      <c r="D23" t="s">
        <v>2</v>
      </c>
      <c r="J23">
        <f t="shared" si="1"/>
        <v>22000</v>
      </c>
      <c r="K23">
        <v>2000</v>
      </c>
    </row>
    <row r="24" spans="1:11" x14ac:dyDescent="0.25">
      <c r="A24" t="str">
        <f t="shared" si="4"/>
        <v>7250D-375</v>
      </c>
      <c r="B24" s="1" t="s">
        <v>3</v>
      </c>
      <c r="C24">
        <f t="shared" si="5"/>
        <v>7250</v>
      </c>
      <c r="D24" t="s">
        <v>6</v>
      </c>
      <c r="J24">
        <f t="shared" si="1"/>
        <v>23000</v>
      </c>
      <c r="K24">
        <v>1000</v>
      </c>
    </row>
    <row r="25" spans="1:11" x14ac:dyDescent="0.25">
      <c r="A25" t="str">
        <f t="shared" si="4"/>
        <v>7500D-375</v>
      </c>
      <c r="B25" s="1" t="s">
        <v>3</v>
      </c>
      <c r="C25">
        <f t="shared" si="5"/>
        <v>7500</v>
      </c>
      <c r="D25" t="s">
        <v>4</v>
      </c>
      <c r="J25">
        <f t="shared" si="1"/>
        <v>24000</v>
      </c>
      <c r="K25">
        <v>4000</v>
      </c>
    </row>
    <row r="26" spans="1:11" x14ac:dyDescent="0.25">
      <c r="A26" t="str">
        <f t="shared" si="4"/>
        <v>7750D-375</v>
      </c>
      <c r="B26" s="1" t="s">
        <v>3</v>
      </c>
      <c r="C26">
        <f t="shared" si="5"/>
        <v>7750</v>
      </c>
      <c r="D26" t="s">
        <v>6</v>
      </c>
      <c r="J26">
        <f t="shared" si="1"/>
        <v>25000</v>
      </c>
      <c r="K26">
        <v>5000</v>
      </c>
    </row>
    <row r="27" spans="1:11" x14ac:dyDescent="0.25">
      <c r="A27" t="str">
        <f t="shared" si="4"/>
        <v>8000D-375</v>
      </c>
      <c r="B27" s="1" t="s">
        <v>3</v>
      </c>
      <c r="C27">
        <f t="shared" si="5"/>
        <v>8000</v>
      </c>
      <c r="D27" t="s">
        <v>5</v>
      </c>
      <c r="J27">
        <f t="shared" si="1"/>
        <v>26000</v>
      </c>
      <c r="K27">
        <v>2000</v>
      </c>
    </row>
    <row r="28" spans="1:11" x14ac:dyDescent="0.25">
      <c r="A28" t="str">
        <f t="shared" si="4"/>
        <v>8250D-375</v>
      </c>
      <c r="B28" s="1" t="s">
        <v>3</v>
      </c>
      <c r="C28">
        <f t="shared" si="5"/>
        <v>8250</v>
      </c>
      <c r="D28" t="s">
        <v>6</v>
      </c>
      <c r="J28">
        <f t="shared" si="1"/>
        <v>27000</v>
      </c>
      <c r="K28">
        <v>1000</v>
      </c>
    </row>
    <row r="29" spans="1:11" x14ac:dyDescent="0.25">
      <c r="A29" t="str">
        <f t="shared" si="4"/>
        <v>8500D-375</v>
      </c>
      <c r="B29" s="1" t="s">
        <v>3</v>
      </c>
      <c r="C29">
        <f t="shared" si="5"/>
        <v>8500</v>
      </c>
      <c r="D29" t="s">
        <v>4</v>
      </c>
      <c r="J29">
        <f t="shared" si="1"/>
        <v>28000</v>
      </c>
      <c r="K29">
        <v>4000</v>
      </c>
    </row>
    <row r="30" spans="1:11" x14ac:dyDescent="0.25">
      <c r="A30" t="str">
        <f t="shared" si="4"/>
        <v>8750D-375</v>
      </c>
      <c r="B30" s="1" t="s">
        <v>3</v>
      </c>
      <c r="C30">
        <f t="shared" si="5"/>
        <v>8750</v>
      </c>
      <c r="D30" t="s">
        <v>6</v>
      </c>
      <c r="J30">
        <f t="shared" si="1"/>
        <v>29000</v>
      </c>
      <c r="K30">
        <v>1000</v>
      </c>
    </row>
    <row r="31" spans="1:11" x14ac:dyDescent="0.25">
      <c r="A31" t="str">
        <f t="shared" ref="A31:A54" si="6">C31&amp;B31</f>
        <v>9000D-375</v>
      </c>
      <c r="B31" s="1" t="s">
        <v>3</v>
      </c>
      <c r="C31">
        <f t="shared" ref="C31:C54" si="7">C30+250</f>
        <v>9000</v>
      </c>
      <c r="D31" t="s">
        <v>2</v>
      </c>
      <c r="J31">
        <f t="shared" si="1"/>
        <v>30000</v>
      </c>
      <c r="K31">
        <v>5000</v>
      </c>
    </row>
    <row r="32" spans="1:11" x14ac:dyDescent="0.25">
      <c r="A32" t="str">
        <f t="shared" si="6"/>
        <v>9250D-375</v>
      </c>
      <c r="B32" s="1" t="s">
        <v>3</v>
      </c>
      <c r="C32">
        <f t="shared" si="7"/>
        <v>9250</v>
      </c>
      <c r="D32" t="s">
        <v>6</v>
      </c>
      <c r="J32">
        <f t="shared" si="1"/>
        <v>31000</v>
      </c>
      <c r="K32">
        <v>1000</v>
      </c>
    </row>
    <row r="33" spans="1:11" x14ac:dyDescent="0.25">
      <c r="A33" t="str">
        <f t="shared" si="6"/>
        <v>9500D-375</v>
      </c>
      <c r="B33" s="1" t="s">
        <v>3</v>
      </c>
      <c r="C33">
        <f t="shared" si="7"/>
        <v>9500</v>
      </c>
      <c r="D33" t="s">
        <v>4</v>
      </c>
      <c r="J33">
        <f t="shared" si="1"/>
        <v>32000</v>
      </c>
      <c r="K33">
        <v>4000</v>
      </c>
    </row>
    <row r="34" spans="1:11" x14ac:dyDescent="0.25">
      <c r="A34" t="str">
        <f t="shared" si="6"/>
        <v>9750D-375</v>
      </c>
      <c r="B34" s="1" t="s">
        <v>3</v>
      </c>
      <c r="C34">
        <f t="shared" si="7"/>
        <v>9750</v>
      </c>
      <c r="D34" t="s">
        <v>6</v>
      </c>
      <c r="J34">
        <f t="shared" si="1"/>
        <v>33000</v>
      </c>
      <c r="K34">
        <v>1000</v>
      </c>
    </row>
    <row r="35" spans="1:11" x14ac:dyDescent="0.25">
      <c r="A35" t="str">
        <f t="shared" si="6"/>
        <v>10000D-375</v>
      </c>
      <c r="B35" s="1" t="s">
        <v>3</v>
      </c>
      <c r="C35">
        <f t="shared" si="7"/>
        <v>10000</v>
      </c>
      <c r="D35" t="s">
        <v>7</v>
      </c>
      <c r="J35">
        <f t="shared" si="1"/>
        <v>34000</v>
      </c>
      <c r="K35">
        <v>2000</v>
      </c>
    </row>
    <row r="36" spans="1:11" x14ac:dyDescent="0.25">
      <c r="A36" t="str">
        <f t="shared" si="6"/>
        <v>10250D-375</v>
      </c>
      <c r="B36" s="1" t="s">
        <v>3</v>
      </c>
      <c r="C36">
        <f t="shared" si="7"/>
        <v>10250</v>
      </c>
      <c r="D36" t="s">
        <v>6</v>
      </c>
      <c r="J36">
        <f t="shared" si="1"/>
        <v>35000</v>
      </c>
      <c r="K36">
        <v>5000</v>
      </c>
    </row>
    <row r="37" spans="1:11" x14ac:dyDescent="0.25">
      <c r="A37" t="str">
        <f t="shared" si="6"/>
        <v>10500D-375</v>
      </c>
      <c r="B37" s="1" t="s">
        <v>3</v>
      </c>
      <c r="C37">
        <f t="shared" si="7"/>
        <v>10500</v>
      </c>
      <c r="D37" t="s">
        <v>4</v>
      </c>
      <c r="J37">
        <f t="shared" si="1"/>
        <v>36000</v>
      </c>
      <c r="K37">
        <v>4000</v>
      </c>
    </row>
    <row r="38" spans="1:11" x14ac:dyDescent="0.25">
      <c r="A38" t="str">
        <f t="shared" si="6"/>
        <v>10750D-375</v>
      </c>
      <c r="B38" s="1" t="s">
        <v>3</v>
      </c>
      <c r="C38">
        <f t="shared" si="7"/>
        <v>10750</v>
      </c>
      <c r="D38" t="s">
        <v>6</v>
      </c>
      <c r="J38">
        <f t="shared" si="1"/>
        <v>37000</v>
      </c>
      <c r="K38">
        <v>1000</v>
      </c>
    </row>
    <row r="39" spans="1:11" x14ac:dyDescent="0.25">
      <c r="A39" t="str">
        <f t="shared" si="6"/>
        <v>11000D-375</v>
      </c>
      <c r="B39" s="1" t="s">
        <v>3</v>
      </c>
      <c r="C39">
        <f t="shared" si="7"/>
        <v>11000</v>
      </c>
      <c r="D39" t="s">
        <v>2</v>
      </c>
      <c r="J39">
        <f t="shared" si="1"/>
        <v>38000</v>
      </c>
      <c r="K39">
        <v>2000</v>
      </c>
    </row>
    <row r="40" spans="1:11" x14ac:dyDescent="0.25">
      <c r="A40" t="str">
        <f t="shared" si="6"/>
        <v>11250D-375</v>
      </c>
      <c r="B40" s="1" t="s">
        <v>3</v>
      </c>
      <c r="C40">
        <f t="shared" si="7"/>
        <v>11250</v>
      </c>
      <c r="D40" t="s">
        <v>6</v>
      </c>
      <c r="J40">
        <f t="shared" si="1"/>
        <v>39000</v>
      </c>
      <c r="K40">
        <v>1000</v>
      </c>
    </row>
    <row r="41" spans="1:11" x14ac:dyDescent="0.25">
      <c r="A41" t="str">
        <f t="shared" si="6"/>
        <v>11500D-375</v>
      </c>
      <c r="B41" s="1" t="s">
        <v>3</v>
      </c>
      <c r="C41">
        <f t="shared" si="7"/>
        <v>11500</v>
      </c>
      <c r="D41" t="s">
        <v>4</v>
      </c>
      <c r="J41">
        <f t="shared" si="1"/>
        <v>40000</v>
      </c>
      <c r="K41">
        <v>5000</v>
      </c>
    </row>
    <row r="42" spans="1:11" x14ac:dyDescent="0.25">
      <c r="A42" t="str">
        <f t="shared" si="6"/>
        <v>11750D-375</v>
      </c>
      <c r="B42" s="1" t="s">
        <v>3</v>
      </c>
      <c r="C42">
        <f t="shared" si="7"/>
        <v>11750</v>
      </c>
      <c r="D42" t="s">
        <v>6</v>
      </c>
    </row>
    <row r="43" spans="1:11" x14ac:dyDescent="0.25">
      <c r="A43" t="str">
        <f t="shared" si="6"/>
        <v>12000D-375</v>
      </c>
      <c r="B43" s="1" t="s">
        <v>3</v>
      </c>
      <c r="C43">
        <f t="shared" si="7"/>
        <v>12000</v>
      </c>
      <c r="D43" t="s">
        <v>5</v>
      </c>
    </row>
    <row r="44" spans="1:11" x14ac:dyDescent="0.25">
      <c r="A44" t="str">
        <f t="shared" si="6"/>
        <v>12250D-375</v>
      </c>
      <c r="B44" s="1" t="s">
        <v>3</v>
      </c>
      <c r="C44">
        <f t="shared" si="7"/>
        <v>12250</v>
      </c>
      <c r="D44" t="s">
        <v>6</v>
      </c>
    </row>
    <row r="45" spans="1:11" x14ac:dyDescent="0.25">
      <c r="A45" t="str">
        <f t="shared" si="6"/>
        <v>12500D-375</v>
      </c>
      <c r="B45" s="1" t="s">
        <v>3</v>
      </c>
      <c r="C45">
        <f t="shared" si="7"/>
        <v>12500</v>
      </c>
      <c r="D45" t="s">
        <v>4</v>
      </c>
    </row>
    <row r="46" spans="1:11" x14ac:dyDescent="0.25">
      <c r="A46" t="str">
        <f t="shared" si="6"/>
        <v>12750D-375</v>
      </c>
      <c r="B46" s="1" t="s">
        <v>3</v>
      </c>
      <c r="C46">
        <f t="shared" si="7"/>
        <v>12750</v>
      </c>
      <c r="D46" t="s">
        <v>6</v>
      </c>
    </row>
    <row r="47" spans="1:11" x14ac:dyDescent="0.25">
      <c r="A47" t="str">
        <f t="shared" si="6"/>
        <v>13000D-375</v>
      </c>
      <c r="B47" s="1" t="s">
        <v>3</v>
      </c>
      <c r="C47">
        <f t="shared" si="7"/>
        <v>13000</v>
      </c>
      <c r="D47" t="s">
        <v>2</v>
      </c>
    </row>
    <row r="48" spans="1:11" x14ac:dyDescent="0.25">
      <c r="A48" t="str">
        <f t="shared" si="6"/>
        <v>13250D-375</v>
      </c>
      <c r="B48" s="1" t="s">
        <v>3</v>
      </c>
      <c r="C48">
        <f t="shared" si="7"/>
        <v>13250</v>
      </c>
      <c r="D48" t="s">
        <v>6</v>
      </c>
    </row>
    <row r="49" spans="1:4" x14ac:dyDescent="0.25">
      <c r="A49" t="str">
        <f t="shared" si="6"/>
        <v>13500D-375</v>
      </c>
      <c r="B49" s="1" t="s">
        <v>3</v>
      </c>
      <c r="C49">
        <f t="shared" si="7"/>
        <v>13500</v>
      </c>
      <c r="D49" t="s">
        <v>4</v>
      </c>
    </row>
    <row r="50" spans="1:4" x14ac:dyDescent="0.25">
      <c r="A50" t="str">
        <f t="shared" si="6"/>
        <v>13750D-375</v>
      </c>
      <c r="B50" s="1" t="s">
        <v>3</v>
      </c>
      <c r="C50">
        <f t="shared" si="7"/>
        <v>13750</v>
      </c>
      <c r="D50" t="s">
        <v>6</v>
      </c>
    </row>
    <row r="51" spans="1:4" x14ac:dyDescent="0.25">
      <c r="A51" t="str">
        <f t="shared" si="6"/>
        <v>14000D-375</v>
      </c>
      <c r="B51" s="1" t="s">
        <v>3</v>
      </c>
      <c r="C51">
        <f t="shared" si="7"/>
        <v>14000</v>
      </c>
      <c r="D51" t="s">
        <v>7</v>
      </c>
    </row>
    <row r="52" spans="1:4" x14ac:dyDescent="0.25">
      <c r="A52" t="str">
        <f t="shared" si="6"/>
        <v>14250D-375</v>
      </c>
      <c r="B52" s="1" t="s">
        <v>3</v>
      </c>
      <c r="C52">
        <f t="shared" si="7"/>
        <v>14250</v>
      </c>
      <c r="D52" t="s">
        <v>6</v>
      </c>
    </row>
    <row r="53" spans="1:4" x14ac:dyDescent="0.25">
      <c r="A53" t="str">
        <f t="shared" si="6"/>
        <v>14500D-375</v>
      </c>
      <c r="B53" s="1" t="s">
        <v>3</v>
      </c>
      <c r="C53">
        <f t="shared" si="7"/>
        <v>14500</v>
      </c>
      <c r="D53" t="s">
        <v>4</v>
      </c>
    </row>
    <row r="54" spans="1:4" x14ac:dyDescent="0.25">
      <c r="A54" t="str">
        <f t="shared" si="6"/>
        <v>14750D-375</v>
      </c>
      <c r="B54" s="1" t="s">
        <v>3</v>
      </c>
      <c r="C54">
        <f t="shared" si="7"/>
        <v>14750</v>
      </c>
      <c r="D54" t="s">
        <v>6</v>
      </c>
    </row>
    <row r="55" spans="1:4" x14ac:dyDescent="0.25">
      <c r="A55" t="str">
        <f>C55&amp;B55</f>
        <v>15000D-375</v>
      </c>
      <c r="B55" s="1" t="s">
        <v>3</v>
      </c>
      <c r="C55">
        <f t="shared" ref="C55:C118" si="8">C54+250</f>
        <v>15000</v>
      </c>
      <c r="D55" t="s">
        <v>2</v>
      </c>
    </row>
    <row r="56" spans="1:4" x14ac:dyDescent="0.25">
      <c r="A56" t="str">
        <f>C56&amp;B56</f>
        <v>15250D-375</v>
      </c>
      <c r="B56" s="1" t="s">
        <v>3</v>
      </c>
      <c r="C56">
        <f t="shared" si="8"/>
        <v>15250</v>
      </c>
      <c r="D56" t="s">
        <v>6</v>
      </c>
    </row>
    <row r="57" spans="1:4" x14ac:dyDescent="0.25">
      <c r="A57" t="str">
        <f>C57&amp;B57</f>
        <v>15500D-375</v>
      </c>
      <c r="B57" s="1" t="s">
        <v>3</v>
      </c>
      <c r="C57">
        <f t="shared" si="8"/>
        <v>15500</v>
      </c>
      <c r="D57" t="s">
        <v>4</v>
      </c>
    </row>
    <row r="58" spans="1:4" x14ac:dyDescent="0.25">
      <c r="A58" t="str">
        <f>C58&amp;B58</f>
        <v>15750D-375</v>
      </c>
      <c r="B58" s="1" t="s">
        <v>3</v>
      </c>
      <c r="C58">
        <f t="shared" si="8"/>
        <v>15750</v>
      </c>
      <c r="D58" t="s">
        <v>6</v>
      </c>
    </row>
    <row r="59" spans="1:4" x14ac:dyDescent="0.25">
      <c r="A59" t="str">
        <f>C59&amp;B59</f>
        <v>16000D-375</v>
      </c>
      <c r="B59" s="1" t="s">
        <v>3</v>
      </c>
      <c r="C59">
        <f t="shared" si="8"/>
        <v>16000</v>
      </c>
      <c r="D59" t="s">
        <v>5</v>
      </c>
    </row>
    <row r="60" spans="1:4" x14ac:dyDescent="0.25">
      <c r="A60" t="str">
        <f t="shared" ref="A60:A69" si="9">C60&amp;B60</f>
        <v>16250D-375</v>
      </c>
      <c r="B60" s="1" t="s">
        <v>3</v>
      </c>
      <c r="C60">
        <f t="shared" si="8"/>
        <v>16250</v>
      </c>
      <c r="D60" t="s">
        <v>6</v>
      </c>
    </row>
    <row r="61" spans="1:4" x14ac:dyDescent="0.25">
      <c r="A61" t="str">
        <f t="shared" si="9"/>
        <v>16500D-375</v>
      </c>
      <c r="B61" s="1" t="s">
        <v>3</v>
      </c>
      <c r="C61">
        <f t="shared" si="8"/>
        <v>16500</v>
      </c>
      <c r="D61" t="s">
        <v>4</v>
      </c>
    </row>
    <row r="62" spans="1:4" x14ac:dyDescent="0.25">
      <c r="A62" t="str">
        <f t="shared" si="9"/>
        <v>16750D-375</v>
      </c>
      <c r="B62" s="1" t="s">
        <v>3</v>
      </c>
      <c r="C62">
        <f t="shared" si="8"/>
        <v>16750</v>
      </c>
      <c r="D62" t="s">
        <v>6</v>
      </c>
    </row>
    <row r="63" spans="1:4" x14ac:dyDescent="0.25">
      <c r="A63" t="str">
        <f t="shared" si="9"/>
        <v>17000D-375</v>
      </c>
      <c r="B63" s="1" t="s">
        <v>3</v>
      </c>
      <c r="C63">
        <f t="shared" si="8"/>
        <v>17000</v>
      </c>
      <c r="D63" t="s">
        <v>2</v>
      </c>
    </row>
    <row r="64" spans="1:4" x14ac:dyDescent="0.25">
      <c r="A64" t="str">
        <f t="shared" si="9"/>
        <v>17250D-375</v>
      </c>
      <c r="B64" s="1" t="s">
        <v>3</v>
      </c>
      <c r="C64">
        <f t="shared" si="8"/>
        <v>17250</v>
      </c>
      <c r="D64" t="s">
        <v>6</v>
      </c>
    </row>
    <row r="65" spans="1:4" x14ac:dyDescent="0.25">
      <c r="A65" t="str">
        <f t="shared" si="9"/>
        <v>17500D-375</v>
      </c>
      <c r="B65" s="1" t="s">
        <v>3</v>
      </c>
      <c r="C65">
        <f t="shared" si="8"/>
        <v>17500</v>
      </c>
      <c r="D65" t="s">
        <v>4</v>
      </c>
    </row>
    <row r="66" spans="1:4" x14ac:dyDescent="0.25">
      <c r="A66" t="str">
        <f t="shared" si="9"/>
        <v>17750D-375</v>
      </c>
      <c r="B66" s="1" t="s">
        <v>3</v>
      </c>
      <c r="C66">
        <f t="shared" si="8"/>
        <v>17750</v>
      </c>
      <c r="D66" t="s">
        <v>6</v>
      </c>
    </row>
    <row r="67" spans="1:4" x14ac:dyDescent="0.25">
      <c r="A67" t="str">
        <f t="shared" si="9"/>
        <v>18000D-375</v>
      </c>
      <c r="B67" s="1" t="s">
        <v>3</v>
      </c>
      <c r="C67">
        <f t="shared" si="8"/>
        <v>18000</v>
      </c>
      <c r="D67" t="s">
        <v>7</v>
      </c>
    </row>
    <row r="68" spans="1:4" x14ac:dyDescent="0.25">
      <c r="A68" t="str">
        <f t="shared" si="9"/>
        <v>18250D-375</v>
      </c>
      <c r="B68" s="1" t="s">
        <v>3</v>
      </c>
      <c r="C68">
        <f t="shared" si="8"/>
        <v>18250</v>
      </c>
      <c r="D68" t="s">
        <v>6</v>
      </c>
    </row>
    <row r="69" spans="1:4" x14ac:dyDescent="0.25">
      <c r="A69" t="str">
        <f t="shared" si="9"/>
        <v>18500D-375</v>
      </c>
      <c r="B69" s="1" t="s">
        <v>3</v>
      </c>
      <c r="C69">
        <f t="shared" si="8"/>
        <v>18500</v>
      </c>
      <c r="D69" t="s">
        <v>4</v>
      </c>
    </row>
    <row r="70" spans="1:4" x14ac:dyDescent="0.25">
      <c r="A70" t="str">
        <f t="shared" ref="A70:A75" si="10">C70&amp;B70</f>
        <v>18750D-375</v>
      </c>
      <c r="B70" s="1" t="s">
        <v>3</v>
      </c>
      <c r="C70">
        <f t="shared" si="8"/>
        <v>18750</v>
      </c>
      <c r="D70" t="s">
        <v>6</v>
      </c>
    </row>
    <row r="71" spans="1:4" x14ac:dyDescent="0.25">
      <c r="A71" t="str">
        <f t="shared" si="10"/>
        <v>19000D-375</v>
      </c>
      <c r="B71" s="1" t="s">
        <v>3</v>
      </c>
      <c r="C71">
        <f t="shared" si="8"/>
        <v>19000</v>
      </c>
      <c r="D71" t="s">
        <v>2</v>
      </c>
    </row>
    <row r="72" spans="1:4" x14ac:dyDescent="0.25">
      <c r="A72" t="str">
        <f t="shared" si="10"/>
        <v>19250D-375</v>
      </c>
      <c r="B72" s="1" t="s">
        <v>3</v>
      </c>
      <c r="C72">
        <f t="shared" si="8"/>
        <v>19250</v>
      </c>
      <c r="D72" t="s">
        <v>6</v>
      </c>
    </row>
    <row r="73" spans="1:4" x14ac:dyDescent="0.25">
      <c r="A73" t="str">
        <f t="shared" si="10"/>
        <v>19500D-375</v>
      </c>
      <c r="B73" s="1" t="s">
        <v>3</v>
      </c>
      <c r="C73">
        <f t="shared" si="8"/>
        <v>19500</v>
      </c>
      <c r="D73" t="s">
        <v>4</v>
      </c>
    </row>
    <row r="74" spans="1:4" x14ac:dyDescent="0.25">
      <c r="A74" t="str">
        <f t="shared" si="10"/>
        <v>19750D-375</v>
      </c>
      <c r="B74" s="1" t="s">
        <v>3</v>
      </c>
      <c r="C74">
        <f t="shared" si="8"/>
        <v>19750</v>
      </c>
      <c r="D74" t="s">
        <v>6</v>
      </c>
    </row>
    <row r="75" spans="1:4" x14ac:dyDescent="0.25">
      <c r="A75" t="str">
        <f t="shared" si="10"/>
        <v>20000D-375</v>
      </c>
      <c r="B75" s="1" t="s">
        <v>3</v>
      </c>
      <c r="C75">
        <f t="shared" si="8"/>
        <v>20000</v>
      </c>
      <c r="D75" t="s">
        <v>5</v>
      </c>
    </row>
    <row r="76" spans="1:4" x14ac:dyDescent="0.25">
      <c r="A76" t="str">
        <f t="shared" ref="A76:A116" si="11">C76&amp;B76</f>
        <v>20250D-375</v>
      </c>
      <c r="B76" s="1" t="s">
        <v>3</v>
      </c>
      <c r="C76">
        <f t="shared" si="8"/>
        <v>20250</v>
      </c>
      <c r="D76" t="s">
        <v>6</v>
      </c>
    </row>
    <row r="77" spans="1:4" x14ac:dyDescent="0.25">
      <c r="A77" t="str">
        <f t="shared" si="11"/>
        <v>20500D-375</v>
      </c>
      <c r="B77" s="1" t="s">
        <v>3</v>
      </c>
      <c r="C77">
        <f t="shared" si="8"/>
        <v>20500</v>
      </c>
      <c r="D77" t="s">
        <v>4</v>
      </c>
    </row>
    <row r="78" spans="1:4" x14ac:dyDescent="0.25">
      <c r="A78" t="str">
        <f t="shared" si="11"/>
        <v>20750D-375</v>
      </c>
      <c r="B78" s="1" t="s">
        <v>3</v>
      </c>
      <c r="C78">
        <f t="shared" si="8"/>
        <v>20750</v>
      </c>
      <c r="D78" t="s">
        <v>6</v>
      </c>
    </row>
    <row r="79" spans="1:4" x14ac:dyDescent="0.25">
      <c r="A79" t="str">
        <f t="shared" si="11"/>
        <v>21000D-375</v>
      </c>
      <c r="B79" s="1" t="s">
        <v>3</v>
      </c>
      <c r="C79">
        <f t="shared" si="8"/>
        <v>21000</v>
      </c>
      <c r="D79" t="s">
        <v>2</v>
      </c>
    </row>
    <row r="80" spans="1:4" x14ac:dyDescent="0.25">
      <c r="A80" t="str">
        <f t="shared" si="11"/>
        <v>21250D-375</v>
      </c>
      <c r="B80" s="1" t="s">
        <v>3</v>
      </c>
      <c r="C80">
        <f t="shared" si="8"/>
        <v>21250</v>
      </c>
      <c r="D80" t="s">
        <v>6</v>
      </c>
    </row>
    <row r="81" spans="1:4" x14ac:dyDescent="0.25">
      <c r="A81" t="str">
        <f t="shared" si="11"/>
        <v>21500D-375</v>
      </c>
      <c r="B81" s="1" t="s">
        <v>3</v>
      </c>
      <c r="C81">
        <f t="shared" si="8"/>
        <v>21500</v>
      </c>
      <c r="D81" t="s">
        <v>4</v>
      </c>
    </row>
    <row r="82" spans="1:4" x14ac:dyDescent="0.25">
      <c r="A82" t="str">
        <f t="shared" si="11"/>
        <v>21750D-375</v>
      </c>
      <c r="B82" s="1" t="s">
        <v>3</v>
      </c>
      <c r="C82">
        <f t="shared" si="8"/>
        <v>21750</v>
      </c>
      <c r="D82" t="s">
        <v>6</v>
      </c>
    </row>
    <row r="83" spans="1:4" x14ac:dyDescent="0.25">
      <c r="A83" t="str">
        <f t="shared" si="11"/>
        <v>22000D-375</v>
      </c>
      <c r="B83" s="1" t="s">
        <v>3</v>
      </c>
      <c r="C83">
        <f t="shared" si="8"/>
        <v>22000</v>
      </c>
      <c r="D83" t="s">
        <v>7</v>
      </c>
    </row>
    <row r="84" spans="1:4" x14ac:dyDescent="0.25">
      <c r="A84" t="str">
        <f t="shared" si="11"/>
        <v>22250D-375</v>
      </c>
      <c r="B84" s="1" t="s">
        <v>3</v>
      </c>
      <c r="C84">
        <f t="shared" si="8"/>
        <v>22250</v>
      </c>
      <c r="D84" t="s">
        <v>6</v>
      </c>
    </row>
    <row r="85" spans="1:4" x14ac:dyDescent="0.25">
      <c r="A85" t="str">
        <f t="shared" si="11"/>
        <v>22500D-375</v>
      </c>
      <c r="B85" s="1" t="s">
        <v>3</v>
      </c>
      <c r="C85">
        <f t="shared" si="8"/>
        <v>22500</v>
      </c>
      <c r="D85" t="s">
        <v>4</v>
      </c>
    </row>
    <row r="86" spans="1:4" x14ac:dyDescent="0.25">
      <c r="A86" t="str">
        <f t="shared" si="11"/>
        <v>22750D-375</v>
      </c>
      <c r="B86" s="1" t="s">
        <v>3</v>
      </c>
      <c r="C86">
        <f t="shared" si="8"/>
        <v>22750</v>
      </c>
      <c r="D86" t="s">
        <v>6</v>
      </c>
    </row>
    <row r="87" spans="1:4" x14ac:dyDescent="0.25">
      <c r="A87" t="str">
        <f t="shared" si="11"/>
        <v>23000D-375</v>
      </c>
      <c r="B87" s="1" t="s">
        <v>3</v>
      </c>
      <c r="C87">
        <f t="shared" si="8"/>
        <v>23000</v>
      </c>
      <c r="D87" t="s">
        <v>2</v>
      </c>
    </row>
    <row r="88" spans="1:4" x14ac:dyDescent="0.25">
      <c r="A88" t="str">
        <f t="shared" si="11"/>
        <v>23250D-375</v>
      </c>
      <c r="B88" s="1" t="s">
        <v>3</v>
      </c>
      <c r="C88">
        <f t="shared" si="8"/>
        <v>23250</v>
      </c>
      <c r="D88" t="s">
        <v>6</v>
      </c>
    </row>
    <row r="89" spans="1:4" x14ac:dyDescent="0.25">
      <c r="A89" t="str">
        <f t="shared" si="11"/>
        <v>23500D-375</v>
      </c>
      <c r="B89" s="1" t="s">
        <v>3</v>
      </c>
      <c r="C89">
        <f t="shared" si="8"/>
        <v>23500</v>
      </c>
      <c r="D89" t="s">
        <v>4</v>
      </c>
    </row>
    <row r="90" spans="1:4" x14ac:dyDescent="0.25">
      <c r="A90" t="str">
        <f t="shared" si="11"/>
        <v>23750D-375</v>
      </c>
      <c r="B90" s="1" t="s">
        <v>3</v>
      </c>
      <c r="C90">
        <f t="shared" si="8"/>
        <v>23750</v>
      </c>
      <c r="D90" t="s">
        <v>6</v>
      </c>
    </row>
    <row r="91" spans="1:4" x14ac:dyDescent="0.25">
      <c r="A91" t="str">
        <f t="shared" si="11"/>
        <v>24000D-375</v>
      </c>
      <c r="B91" s="1" t="s">
        <v>3</v>
      </c>
      <c r="C91">
        <f t="shared" si="8"/>
        <v>24000</v>
      </c>
      <c r="D91" t="s">
        <v>5</v>
      </c>
    </row>
    <row r="92" spans="1:4" x14ac:dyDescent="0.25">
      <c r="A92" t="str">
        <f t="shared" si="11"/>
        <v>24250D-375</v>
      </c>
      <c r="B92" s="1" t="s">
        <v>3</v>
      </c>
      <c r="C92">
        <f t="shared" si="8"/>
        <v>24250</v>
      </c>
      <c r="D92" t="s">
        <v>6</v>
      </c>
    </row>
    <row r="93" spans="1:4" x14ac:dyDescent="0.25">
      <c r="A93" t="str">
        <f t="shared" si="11"/>
        <v>24500D-375</v>
      </c>
      <c r="B93" s="1" t="s">
        <v>3</v>
      </c>
      <c r="C93">
        <f t="shared" si="8"/>
        <v>24500</v>
      </c>
      <c r="D93" t="s">
        <v>4</v>
      </c>
    </row>
    <row r="94" spans="1:4" x14ac:dyDescent="0.25">
      <c r="A94" t="str">
        <f t="shared" si="11"/>
        <v>24750D-375</v>
      </c>
      <c r="B94" s="1" t="s">
        <v>3</v>
      </c>
      <c r="C94">
        <f t="shared" si="8"/>
        <v>24750</v>
      </c>
      <c r="D94" t="s">
        <v>6</v>
      </c>
    </row>
    <row r="95" spans="1:4" x14ac:dyDescent="0.25">
      <c r="A95" t="str">
        <f t="shared" si="11"/>
        <v>25000D-375</v>
      </c>
      <c r="B95" s="1" t="s">
        <v>3</v>
      </c>
      <c r="C95">
        <f t="shared" si="8"/>
        <v>25000</v>
      </c>
      <c r="D95" t="s">
        <v>2</v>
      </c>
    </row>
    <row r="96" spans="1:4" x14ac:dyDescent="0.25">
      <c r="A96" t="str">
        <f t="shared" si="11"/>
        <v>25250D-375</v>
      </c>
      <c r="B96" s="1" t="s">
        <v>3</v>
      </c>
      <c r="C96">
        <f t="shared" si="8"/>
        <v>25250</v>
      </c>
      <c r="D96" t="s">
        <v>6</v>
      </c>
    </row>
    <row r="97" spans="1:4" x14ac:dyDescent="0.25">
      <c r="A97" t="str">
        <f t="shared" si="11"/>
        <v>25500D-375</v>
      </c>
      <c r="B97" s="1" t="s">
        <v>3</v>
      </c>
      <c r="C97">
        <f t="shared" si="8"/>
        <v>25500</v>
      </c>
      <c r="D97" t="s">
        <v>4</v>
      </c>
    </row>
    <row r="98" spans="1:4" x14ac:dyDescent="0.25">
      <c r="A98" t="str">
        <f t="shared" si="11"/>
        <v>25750D-375</v>
      </c>
      <c r="B98" s="1" t="s">
        <v>3</v>
      </c>
      <c r="C98">
        <f t="shared" si="8"/>
        <v>25750</v>
      </c>
      <c r="D98" t="s">
        <v>6</v>
      </c>
    </row>
    <row r="99" spans="1:4" x14ac:dyDescent="0.25">
      <c r="A99" t="str">
        <f t="shared" si="11"/>
        <v>26000D-375</v>
      </c>
      <c r="B99" s="1" t="s">
        <v>3</v>
      </c>
      <c r="C99">
        <f t="shared" si="8"/>
        <v>26000</v>
      </c>
      <c r="D99" t="s">
        <v>7</v>
      </c>
    </row>
    <row r="100" spans="1:4" x14ac:dyDescent="0.25">
      <c r="A100" t="str">
        <f t="shared" si="11"/>
        <v>26250D-375</v>
      </c>
      <c r="B100" s="1" t="s">
        <v>3</v>
      </c>
      <c r="C100">
        <f t="shared" si="8"/>
        <v>26250</v>
      </c>
      <c r="D100" t="s">
        <v>6</v>
      </c>
    </row>
    <row r="101" spans="1:4" x14ac:dyDescent="0.25">
      <c r="A101" t="str">
        <f t="shared" si="11"/>
        <v>26500D-375</v>
      </c>
      <c r="B101" s="1" t="s">
        <v>3</v>
      </c>
      <c r="C101">
        <f t="shared" si="8"/>
        <v>26500</v>
      </c>
      <c r="D101" t="s">
        <v>4</v>
      </c>
    </row>
    <row r="102" spans="1:4" x14ac:dyDescent="0.25">
      <c r="A102" t="str">
        <f t="shared" si="11"/>
        <v>26750D-375</v>
      </c>
      <c r="B102" s="1" t="s">
        <v>3</v>
      </c>
      <c r="C102">
        <f t="shared" si="8"/>
        <v>26750</v>
      </c>
      <c r="D102" t="s">
        <v>6</v>
      </c>
    </row>
    <row r="103" spans="1:4" x14ac:dyDescent="0.25">
      <c r="A103" t="str">
        <f t="shared" si="11"/>
        <v>27000D-375</v>
      </c>
      <c r="B103" s="1" t="s">
        <v>3</v>
      </c>
      <c r="C103">
        <f t="shared" si="8"/>
        <v>27000</v>
      </c>
      <c r="D103" t="s">
        <v>2</v>
      </c>
    </row>
    <row r="104" spans="1:4" x14ac:dyDescent="0.25">
      <c r="A104" t="str">
        <f t="shared" si="11"/>
        <v>27250D-375</v>
      </c>
      <c r="B104" s="1" t="s">
        <v>3</v>
      </c>
      <c r="C104">
        <f t="shared" si="8"/>
        <v>27250</v>
      </c>
      <c r="D104" t="s">
        <v>6</v>
      </c>
    </row>
    <row r="105" spans="1:4" x14ac:dyDescent="0.25">
      <c r="A105" t="str">
        <f t="shared" si="11"/>
        <v>27500D-375</v>
      </c>
      <c r="B105" s="1" t="s">
        <v>3</v>
      </c>
      <c r="C105">
        <f t="shared" si="8"/>
        <v>27500</v>
      </c>
      <c r="D105" t="s">
        <v>4</v>
      </c>
    </row>
    <row r="106" spans="1:4" x14ac:dyDescent="0.25">
      <c r="A106" t="str">
        <f t="shared" si="11"/>
        <v>27750D-375</v>
      </c>
      <c r="B106" s="1" t="s">
        <v>3</v>
      </c>
      <c r="C106">
        <f t="shared" si="8"/>
        <v>27750</v>
      </c>
      <c r="D106" t="s">
        <v>6</v>
      </c>
    </row>
    <row r="107" spans="1:4" x14ac:dyDescent="0.25">
      <c r="A107" t="str">
        <f t="shared" si="11"/>
        <v>28000D-375</v>
      </c>
      <c r="B107" s="1" t="s">
        <v>3</v>
      </c>
      <c r="C107">
        <f t="shared" si="8"/>
        <v>28000</v>
      </c>
      <c r="D107" t="s">
        <v>5</v>
      </c>
    </row>
    <row r="108" spans="1:4" x14ac:dyDescent="0.25">
      <c r="A108" t="str">
        <f t="shared" si="11"/>
        <v>28250D-375</v>
      </c>
      <c r="B108" s="1" t="s">
        <v>3</v>
      </c>
      <c r="C108">
        <f t="shared" si="8"/>
        <v>28250</v>
      </c>
      <c r="D108" t="s">
        <v>6</v>
      </c>
    </row>
    <row r="109" spans="1:4" x14ac:dyDescent="0.25">
      <c r="A109" t="str">
        <f t="shared" si="11"/>
        <v>28500D-375</v>
      </c>
      <c r="B109" s="1" t="s">
        <v>3</v>
      </c>
      <c r="C109">
        <f t="shared" si="8"/>
        <v>28500</v>
      </c>
      <c r="D109" t="s">
        <v>4</v>
      </c>
    </row>
    <row r="110" spans="1:4" x14ac:dyDescent="0.25">
      <c r="A110" t="str">
        <f t="shared" si="11"/>
        <v>28750D-375</v>
      </c>
      <c r="B110" s="1" t="s">
        <v>3</v>
      </c>
      <c r="C110">
        <f t="shared" si="8"/>
        <v>28750</v>
      </c>
      <c r="D110" t="s">
        <v>6</v>
      </c>
    </row>
    <row r="111" spans="1:4" x14ac:dyDescent="0.25">
      <c r="A111" t="str">
        <f t="shared" si="11"/>
        <v>29000D-375</v>
      </c>
      <c r="B111" s="1" t="s">
        <v>3</v>
      </c>
      <c r="C111">
        <f t="shared" si="8"/>
        <v>29000</v>
      </c>
      <c r="D111" t="s">
        <v>2</v>
      </c>
    </row>
    <row r="112" spans="1:4" x14ac:dyDescent="0.25">
      <c r="A112" t="str">
        <f t="shared" si="11"/>
        <v>29250D-375</v>
      </c>
      <c r="B112" s="1" t="s">
        <v>3</v>
      </c>
      <c r="C112">
        <f t="shared" si="8"/>
        <v>29250</v>
      </c>
      <c r="D112" t="s">
        <v>6</v>
      </c>
    </row>
    <row r="113" spans="1:4" x14ac:dyDescent="0.25">
      <c r="A113" t="str">
        <f t="shared" si="11"/>
        <v>29500D-375</v>
      </c>
      <c r="B113" s="1" t="s">
        <v>3</v>
      </c>
      <c r="C113">
        <f t="shared" si="8"/>
        <v>29500</v>
      </c>
      <c r="D113" t="s">
        <v>4</v>
      </c>
    </row>
    <row r="114" spans="1:4" x14ac:dyDescent="0.25">
      <c r="A114" t="str">
        <f t="shared" si="11"/>
        <v>29750D-375</v>
      </c>
      <c r="B114" s="1" t="s">
        <v>3</v>
      </c>
      <c r="C114">
        <f t="shared" si="8"/>
        <v>29750</v>
      </c>
      <c r="D114" t="s">
        <v>6</v>
      </c>
    </row>
    <row r="115" spans="1:4" x14ac:dyDescent="0.25">
      <c r="A115" t="str">
        <f t="shared" si="11"/>
        <v>30000D-375</v>
      </c>
      <c r="B115" s="1" t="s">
        <v>3</v>
      </c>
      <c r="C115">
        <f t="shared" si="8"/>
        <v>30000</v>
      </c>
      <c r="D115" t="s">
        <v>7</v>
      </c>
    </row>
    <row r="116" spans="1:4" x14ac:dyDescent="0.25">
      <c r="A116" t="str">
        <f t="shared" si="11"/>
        <v>30250D-375</v>
      </c>
      <c r="B116" s="1" t="s">
        <v>3</v>
      </c>
      <c r="C116">
        <f t="shared" si="8"/>
        <v>30250</v>
      </c>
      <c r="D116" t="s">
        <v>6</v>
      </c>
    </row>
    <row r="117" spans="1:4" x14ac:dyDescent="0.25">
      <c r="A117" t="str">
        <f t="shared" ref="A117:A154" si="12">C117&amp;B117</f>
        <v>30500D-375</v>
      </c>
      <c r="B117" s="1" t="s">
        <v>3</v>
      </c>
      <c r="C117">
        <f t="shared" si="8"/>
        <v>30500</v>
      </c>
      <c r="D117" t="s">
        <v>4</v>
      </c>
    </row>
    <row r="118" spans="1:4" x14ac:dyDescent="0.25">
      <c r="A118" t="str">
        <f t="shared" si="12"/>
        <v>30750D-375</v>
      </c>
      <c r="B118" s="1" t="s">
        <v>3</v>
      </c>
      <c r="C118">
        <f t="shared" si="8"/>
        <v>30750</v>
      </c>
      <c r="D118" t="s">
        <v>6</v>
      </c>
    </row>
    <row r="119" spans="1:4" x14ac:dyDescent="0.25">
      <c r="A119" t="str">
        <f t="shared" si="12"/>
        <v>31000D-375</v>
      </c>
      <c r="B119" s="1" t="s">
        <v>3</v>
      </c>
      <c r="C119">
        <f t="shared" ref="C119:C154" si="13">C118+250</f>
        <v>31000</v>
      </c>
      <c r="D119" t="s">
        <v>2</v>
      </c>
    </row>
    <row r="120" spans="1:4" x14ac:dyDescent="0.25">
      <c r="A120" t="str">
        <f t="shared" si="12"/>
        <v>31250D-375</v>
      </c>
      <c r="B120" s="1" t="s">
        <v>3</v>
      </c>
      <c r="C120">
        <f t="shared" si="13"/>
        <v>31250</v>
      </c>
      <c r="D120" t="s">
        <v>6</v>
      </c>
    </row>
    <row r="121" spans="1:4" x14ac:dyDescent="0.25">
      <c r="A121" t="str">
        <f t="shared" si="12"/>
        <v>31500D-375</v>
      </c>
      <c r="B121" s="1" t="s">
        <v>3</v>
      </c>
      <c r="C121">
        <f t="shared" si="13"/>
        <v>31500</v>
      </c>
      <c r="D121" t="s">
        <v>4</v>
      </c>
    </row>
    <row r="122" spans="1:4" x14ac:dyDescent="0.25">
      <c r="A122" t="str">
        <f t="shared" si="12"/>
        <v>31750D-375</v>
      </c>
      <c r="B122" s="1" t="s">
        <v>3</v>
      </c>
      <c r="C122">
        <f t="shared" si="13"/>
        <v>31750</v>
      </c>
      <c r="D122" t="s">
        <v>6</v>
      </c>
    </row>
    <row r="123" spans="1:4" x14ac:dyDescent="0.25">
      <c r="A123" t="str">
        <f t="shared" si="12"/>
        <v>32000D-375</v>
      </c>
      <c r="B123" s="1" t="s">
        <v>3</v>
      </c>
      <c r="C123">
        <f t="shared" si="13"/>
        <v>32000</v>
      </c>
      <c r="D123" t="s">
        <v>5</v>
      </c>
    </row>
    <row r="124" spans="1:4" x14ac:dyDescent="0.25">
      <c r="A124" t="str">
        <f t="shared" si="12"/>
        <v>32250D-375</v>
      </c>
      <c r="B124" s="1" t="s">
        <v>3</v>
      </c>
      <c r="C124">
        <f t="shared" si="13"/>
        <v>32250</v>
      </c>
      <c r="D124" t="s">
        <v>6</v>
      </c>
    </row>
    <row r="125" spans="1:4" x14ac:dyDescent="0.25">
      <c r="A125" t="str">
        <f t="shared" si="12"/>
        <v>32500D-375</v>
      </c>
      <c r="B125" s="1" t="s">
        <v>3</v>
      </c>
      <c r="C125">
        <f t="shared" si="13"/>
        <v>32500</v>
      </c>
      <c r="D125" t="s">
        <v>4</v>
      </c>
    </row>
    <row r="126" spans="1:4" x14ac:dyDescent="0.25">
      <c r="A126" t="str">
        <f t="shared" si="12"/>
        <v>32750D-375</v>
      </c>
      <c r="B126" s="1" t="s">
        <v>3</v>
      </c>
      <c r="C126">
        <f t="shared" si="13"/>
        <v>32750</v>
      </c>
      <c r="D126" t="s">
        <v>6</v>
      </c>
    </row>
    <row r="127" spans="1:4" x14ac:dyDescent="0.25">
      <c r="A127" t="str">
        <f t="shared" si="12"/>
        <v>33000D-375</v>
      </c>
      <c r="B127" s="1" t="s">
        <v>3</v>
      </c>
      <c r="C127">
        <f t="shared" si="13"/>
        <v>33000</v>
      </c>
      <c r="D127" t="s">
        <v>2</v>
      </c>
    </row>
    <row r="128" spans="1:4" x14ac:dyDescent="0.25">
      <c r="A128" t="str">
        <f t="shared" si="12"/>
        <v>33250D-375</v>
      </c>
      <c r="B128" s="1" t="s">
        <v>3</v>
      </c>
      <c r="C128">
        <f t="shared" si="13"/>
        <v>33250</v>
      </c>
      <c r="D128" t="s">
        <v>6</v>
      </c>
    </row>
    <row r="129" spans="1:4" x14ac:dyDescent="0.25">
      <c r="A129" t="str">
        <f t="shared" si="12"/>
        <v>33500D-375</v>
      </c>
      <c r="B129" s="1" t="s">
        <v>3</v>
      </c>
      <c r="C129">
        <f t="shared" si="13"/>
        <v>33500</v>
      </c>
      <c r="D129" t="s">
        <v>4</v>
      </c>
    </row>
    <row r="130" spans="1:4" x14ac:dyDescent="0.25">
      <c r="A130" t="str">
        <f t="shared" si="12"/>
        <v>33750D-375</v>
      </c>
      <c r="B130" s="1" t="s">
        <v>3</v>
      </c>
      <c r="C130">
        <f t="shared" si="13"/>
        <v>33750</v>
      </c>
      <c r="D130" t="s">
        <v>6</v>
      </c>
    </row>
    <row r="131" spans="1:4" x14ac:dyDescent="0.25">
      <c r="A131" t="str">
        <f t="shared" si="12"/>
        <v>34000D-375</v>
      </c>
      <c r="B131" s="1" t="s">
        <v>3</v>
      </c>
      <c r="C131">
        <f t="shared" si="13"/>
        <v>34000</v>
      </c>
      <c r="D131" t="s">
        <v>7</v>
      </c>
    </row>
    <row r="132" spans="1:4" x14ac:dyDescent="0.25">
      <c r="A132" t="str">
        <f t="shared" si="12"/>
        <v>34250D-375</v>
      </c>
      <c r="B132" s="1" t="s">
        <v>3</v>
      </c>
      <c r="C132">
        <f t="shared" si="13"/>
        <v>34250</v>
      </c>
      <c r="D132" t="s">
        <v>6</v>
      </c>
    </row>
    <row r="133" spans="1:4" x14ac:dyDescent="0.25">
      <c r="A133" t="str">
        <f t="shared" si="12"/>
        <v>34500D-375</v>
      </c>
      <c r="B133" s="1" t="s">
        <v>3</v>
      </c>
      <c r="C133">
        <f t="shared" si="13"/>
        <v>34500</v>
      </c>
      <c r="D133" t="s">
        <v>4</v>
      </c>
    </row>
    <row r="134" spans="1:4" x14ac:dyDescent="0.25">
      <c r="A134" t="str">
        <f t="shared" si="12"/>
        <v>34750D-375</v>
      </c>
      <c r="B134" s="1" t="s">
        <v>3</v>
      </c>
      <c r="C134">
        <f t="shared" si="13"/>
        <v>34750</v>
      </c>
      <c r="D134" t="s">
        <v>6</v>
      </c>
    </row>
    <row r="135" spans="1:4" x14ac:dyDescent="0.25">
      <c r="A135" t="str">
        <f t="shared" si="12"/>
        <v>35000D-375</v>
      </c>
      <c r="B135" s="1" t="s">
        <v>3</v>
      </c>
      <c r="C135">
        <f t="shared" si="13"/>
        <v>35000</v>
      </c>
      <c r="D135" t="s">
        <v>2</v>
      </c>
    </row>
    <row r="136" spans="1:4" x14ac:dyDescent="0.25">
      <c r="A136" t="str">
        <f t="shared" si="12"/>
        <v>35250D-375</v>
      </c>
      <c r="B136" s="1" t="s">
        <v>3</v>
      </c>
      <c r="C136">
        <f t="shared" si="13"/>
        <v>35250</v>
      </c>
      <c r="D136" t="s">
        <v>6</v>
      </c>
    </row>
    <row r="137" spans="1:4" x14ac:dyDescent="0.25">
      <c r="A137" t="str">
        <f t="shared" si="12"/>
        <v>35500D-375</v>
      </c>
      <c r="B137" s="1" t="s">
        <v>3</v>
      </c>
      <c r="C137">
        <f t="shared" si="13"/>
        <v>35500</v>
      </c>
      <c r="D137" t="s">
        <v>4</v>
      </c>
    </row>
    <row r="138" spans="1:4" x14ac:dyDescent="0.25">
      <c r="A138" t="str">
        <f t="shared" si="12"/>
        <v>35750D-375</v>
      </c>
      <c r="B138" s="1" t="s">
        <v>3</v>
      </c>
      <c r="C138">
        <f t="shared" si="13"/>
        <v>35750</v>
      </c>
      <c r="D138" t="s">
        <v>6</v>
      </c>
    </row>
    <row r="139" spans="1:4" x14ac:dyDescent="0.25">
      <c r="A139" t="str">
        <f t="shared" si="12"/>
        <v>36000D-375</v>
      </c>
      <c r="B139" s="1" t="s">
        <v>3</v>
      </c>
      <c r="C139">
        <f t="shared" si="13"/>
        <v>36000</v>
      </c>
      <c r="D139" t="s">
        <v>5</v>
      </c>
    </row>
    <row r="140" spans="1:4" x14ac:dyDescent="0.25">
      <c r="A140" t="str">
        <f t="shared" si="12"/>
        <v>36250D-375</v>
      </c>
      <c r="B140" s="1" t="s">
        <v>3</v>
      </c>
      <c r="C140">
        <f t="shared" si="13"/>
        <v>36250</v>
      </c>
      <c r="D140" t="s">
        <v>6</v>
      </c>
    </row>
    <row r="141" spans="1:4" x14ac:dyDescent="0.25">
      <c r="A141" t="str">
        <f t="shared" si="12"/>
        <v>36500D-375</v>
      </c>
      <c r="B141" s="1" t="s">
        <v>3</v>
      </c>
      <c r="C141">
        <f t="shared" si="13"/>
        <v>36500</v>
      </c>
      <c r="D141" t="s">
        <v>4</v>
      </c>
    </row>
    <row r="142" spans="1:4" x14ac:dyDescent="0.25">
      <c r="A142" t="str">
        <f t="shared" si="12"/>
        <v>36750D-375</v>
      </c>
      <c r="B142" s="1" t="s">
        <v>3</v>
      </c>
      <c r="C142">
        <f t="shared" si="13"/>
        <v>36750</v>
      </c>
      <c r="D142" t="s">
        <v>6</v>
      </c>
    </row>
    <row r="143" spans="1:4" x14ac:dyDescent="0.25">
      <c r="A143" t="str">
        <f t="shared" si="12"/>
        <v>37000D-375</v>
      </c>
      <c r="B143" s="1" t="s">
        <v>3</v>
      </c>
      <c r="C143">
        <f t="shared" si="13"/>
        <v>37000</v>
      </c>
      <c r="D143" t="s">
        <v>2</v>
      </c>
    </row>
    <row r="144" spans="1:4" x14ac:dyDescent="0.25">
      <c r="A144" t="str">
        <f t="shared" si="12"/>
        <v>37250D-375</v>
      </c>
      <c r="B144" s="1" t="s">
        <v>3</v>
      </c>
      <c r="C144">
        <f t="shared" si="13"/>
        <v>37250</v>
      </c>
      <c r="D144" t="s">
        <v>6</v>
      </c>
    </row>
    <row r="145" spans="1:4" x14ac:dyDescent="0.25">
      <c r="A145" t="str">
        <f t="shared" si="12"/>
        <v>37500D-375</v>
      </c>
      <c r="B145" s="1" t="s">
        <v>3</v>
      </c>
      <c r="C145">
        <f t="shared" si="13"/>
        <v>37500</v>
      </c>
      <c r="D145" t="s">
        <v>4</v>
      </c>
    </row>
    <row r="146" spans="1:4" x14ac:dyDescent="0.25">
      <c r="A146" t="str">
        <f t="shared" si="12"/>
        <v>37750D-375</v>
      </c>
      <c r="B146" s="1" t="s">
        <v>3</v>
      </c>
      <c r="C146">
        <f t="shared" si="13"/>
        <v>37750</v>
      </c>
      <c r="D146" t="s">
        <v>6</v>
      </c>
    </row>
    <row r="147" spans="1:4" x14ac:dyDescent="0.25">
      <c r="A147" t="str">
        <f t="shared" si="12"/>
        <v>38000D-375</v>
      </c>
      <c r="B147" s="1" t="s">
        <v>3</v>
      </c>
      <c r="C147">
        <f t="shared" si="13"/>
        <v>38000</v>
      </c>
      <c r="D147" t="s">
        <v>7</v>
      </c>
    </row>
    <row r="148" spans="1:4" x14ac:dyDescent="0.25">
      <c r="A148" t="str">
        <f t="shared" si="12"/>
        <v>38250D-375</v>
      </c>
      <c r="B148" s="1" t="s">
        <v>3</v>
      </c>
      <c r="C148">
        <f t="shared" si="13"/>
        <v>38250</v>
      </c>
      <c r="D148" t="s">
        <v>6</v>
      </c>
    </row>
    <row r="149" spans="1:4" x14ac:dyDescent="0.25">
      <c r="A149" t="str">
        <f t="shared" si="12"/>
        <v>38500D-375</v>
      </c>
      <c r="B149" s="1" t="s">
        <v>3</v>
      </c>
      <c r="C149">
        <f t="shared" si="13"/>
        <v>38500</v>
      </c>
      <c r="D149" t="s">
        <v>4</v>
      </c>
    </row>
    <row r="150" spans="1:4" x14ac:dyDescent="0.25">
      <c r="A150" t="str">
        <f t="shared" si="12"/>
        <v>38750D-375</v>
      </c>
      <c r="B150" s="1" t="s">
        <v>3</v>
      </c>
      <c r="C150">
        <f t="shared" si="13"/>
        <v>38750</v>
      </c>
      <c r="D150" t="s">
        <v>6</v>
      </c>
    </row>
    <row r="151" spans="1:4" x14ac:dyDescent="0.25">
      <c r="A151" t="str">
        <f t="shared" si="12"/>
        <v>39000D-375</v>
      </c>
      <c r="B151" s="1" t="s">
        <v>3</v>
      </c>
      <c r="C151">
        <f t="shared" si="13"/>
        <v>39000</v>
      </c>
      <c r="D151" t="s">
        <v>2</v>
      </c>
    </row>
    <row r="152" spans="1:4" x14ac:dyDescent="0.25">
      <c r="A152" t="str">
        <f t="shared" si="12"/>
        <v>39250D-375</v>
      </c>
      <c r="B152" s="1" t="s">
        <v>3</v>
      </c>
      <c r="C152">
        <f t="shared" si="13"/>
        <v>39250</v>
      </c>
      <c r="D152" t="s">
        <v>6</v>
      </c>
    </row>
    <row r="153" spans="1:4" x14ac:dyDescent="0.25">
      <c r="A153" t="str">
        <f t="shared" si="12"/>
        <v>39500D-375</v>
      </c>
      <c r="B153" s="1" t="s">
        <v>3</v>
      </c>
      <c r="C153">
        <f t="shared" si="13"/>
        <v>39500</v>
      </c>
      <c r="D153" t="s">
        <v>4</v>
      </c>
    </row>
    <row r="154" spans="1:4" x14ac:dyDescent="0.25">
      <c r="A154" t="str">
        <f t="shared" si="12"/>
        <v>39750D-375</v>
      </c>
      <c r="B154" s="1" t="s">
        <v>3</v>
      </c>
      <c r="C154">
        <f t="shared" si="13"/>
        <v>39750</v>
      </c>
      <c r="D154" t="s">
        <v>6</v>
      </c>
    </row>
    <row r="155" spans="1:4" x14ac:dyDescent="0.25">
      <c r="A155" t="str">
        <f t="shared" ref="A155:A170" si="14">C155&amp;B155</f>
        <v>40000D-375</v>
      </c>
      <c r="B155" s="1" t="s">
        <v>3</v>
      </c>
      <c r="C155">
        <v>40000</v>
      </c>
      <c r="D155" t="s">
        <v>5</v>
      </c>
    </row>
    <row r="156" spans="1:4" x14ac:dyDescent="0.25">
      <c r="A156" t="str">
        <f t="shared" si="14"/>
        <v>40250D-375</v>
      </c>
      <c r="B156" s="1" t="s">
        <v>3</v>
      </c>
      <c r="C156">
        <v>40250</v>
      </c>
      <c r="D156" t="s">
        <v>6</v>
      </c>
    </row>
    <row r="157" spans="1:4" x14ac:dyDescent="0.25">
      <c r="A157" t="str">
        <f t="shared" si="14"/>
        <v>40500D-375</v>
      </c>
      <c r="B157" s="1" t="s">
        <v>3</v>
      </c>
      <c r="C157">
        <v>40500</v>
      </c>
      <c r="D157" t="s">
        <v>4</v>
      </c>
    </row>
    <row r="158" spans="1:4" x14ac:dyDescent="0.25">
      <c r="A158" t="str">
        <f t="shared" si="14"/>
        <v>40750D-375</v>
      </c>
      <c r="B158" s="1" t="s">
        <v>3</v>
      </c>
      <c r="C158">
        <v>40750</v>
      </c>
      <c r="D158" t="s">
        <v>6</v>
      </c>
    </row>
    <row r="159" spans="1:4" x14ac:dyDescent="0.25">
      <c r="A159" t="str">
        <f t="shared" si="14"/>
        <v>41000D-375</v>
      </c>
      <c r="B159" s="1" t="s">
        <v>3</v>
      </c>
      <c r="C159">
        <v>41000</v>
      </c>
      <c r="D159" t="s">
        <v>2</v>
      </c>
    </row>
    <row r="160" spans="1:4" x14ac:dyDescent="0.25">
      <c r="A160" t="str">
        <f t="shared" si="14"/>
        <v>41250D-375</v>
      </c>
      <c r="B160" s="1" t="s">
        <v>3</v>
      </c>
      <c r="C160">
        <v>41250</v>
      </c>
      <c r="D160" t="s">
        <v>6</v>
      </c>
    </row>
    <row r="161" spans="1:4" x14ac:dyDescent="0.25">
      <c r="A161" t="str">
        <f t="shared" si="14"/>
        <v>41500D-375</v>
      </c>
      <c r="B161" s="1" t="s">
        <v>3</v>
      </c>
      <c r="C161">
        <v>41500</v>
      </c>
      <c r="D161" t="s">
        <v>4</v>
      </c>
    </row>
    <row r="162" spans="1:4" x14ac:dyDescent="0.25">
      <c r="A162" t="str">
        <f t="shared" si="14"/>
        <v>41750D-375</v>
      </c>
      <c r="B162" s="1" t="s">
        <v>3</v>
      </c>
      <c r="C162">
        <v>41750</v>
      </c>
      <c r="D162" t="s">
        <v>6</v>
      </c>
    </row>
    <row r="163" spans="1:4" x14ac:dyDescent="0.25">
      <c r="A163" t="str">
        <f t="shared" si="14"/>
        <v>42000D-375</v>
      </c>
      <c r="B163" s="1" t="s">
        <v>3</v>
      </c>
      <c r="C163">
        <v>42000</v>
      </c>
      <c r="D163" t="s">
        <v>7</v>
      </c>
    </row>
    <row r="164" spans="1:4" x14ac:dyDescent="0.25">
      <c r="A164" t="str">
        <f t="shared" si="14"/>
        <v>42250D-375</v>
      </c>
      <c r="B164" s="1" t="s">
        <v>3</v>
      </c>
      <c r="C164">
        <v>42250</v>
      </c>
      <c r="D164" t="s">
        <v>6</v>
      </c>
    </row>
    <row r="165" spans="1:4" x14ac:dyDescent="0.25">
      <c r="A165" t="str">
        <f t="shared" si="14"/>
        <v>42500D-375</v>
      </c>
      <c r="B165" s="1" t="s">
        <v>3</v>
      </c>
      <c r="C165">
        <v>42500</v>
      </c>
      <c r="D165" t="s">
        <v>4</v>
      </c>
    </row>
    <row r="166" spans="1:4" x14ac:dyDescent="0.25">
      <c r="A166" t="str">
        <f t="shared" si="14"/>
        <v>42750D-375</v>
      </c>
      <c r="B166" s="1" t="s">
        <v>3</v>
      </c>
      <c r="C166">
        <v>42750</v>
      </c>
      <c r="D166" t="s">
        <v>6</v>
      </c>
    </row>
    <row r="167" spans="1:4" x14ac:dyDescent="0.25">
      <c r="A167" t="str">
        <f t="shared" si="14"/>
        <v>43000D-375</v>
      </c>
      <c r="B167" s="1" t="s">
        <v>3</v>
      </c>
      <c r="C167">
        <v>43000</v>
      </c>
      <c r="D167" t="s">
        <v>2</v>
      </c>
    </row>
    <row r="168" spans="1:4" x14ac:dyDescent="0.25">
      <c r="A168" t="str">
        <f t="shared" si="14"/>
        <v>43250D-375</v>
      </c>
      <c r="B168" s="1" t="s">
        <v>3</v>
      </c>
      <c r="C168">
        <v>43250</v>
      </c>
      <c r="D168" t="s">
        <v>6</v>
      </c>
    </row>
    <row r="169" spans="1:4" x14ac:dyDescent="0.25">
      <c r="A169" t="str">
        <f t="shared" si="14"/>
        <v>43500D-375</v>
      </c>
      <c r="B169" s="1" t="s">
        <v>3</v>
      </c>
      <c r="C169">
        <v>43500</v>
      </c>
      <c r="D169" t="s">
        <v>4</v>
      </c>
    </row>
    <row r="170" spans="1:4" x14ac:dyDescent="0.25">
      <c r="A170" t="str">
        <f t="shared" si="14"/>
        <v>43750D-375</v>
      </c>
      <c r="B170" s="1" t="s">
        <v>3</v>
      </c>
      <c r="C170">
        <v>43750</v>
      </c>
      <c r="D170" t="s">
        <v>6</v>
      </c>
    </row>
    <row r="171" spans="1:4" x14ac:dyDescent="0.25">
      <c r="A171" t="str">
        <f t="shared" ref="A171:A199" si="15">C171&amp;B171</f>
        <v>44000D-375</v>
      </c>
      <c r="B171" s="1" t="s">
        <v>3</v>
      </c>
      <c r="C171">
        <v>44000</v>
      </c>
      <c r="D171" t="s">
        <v>5</v>
      </c>
    </row>
    <row r="172" spans="1:4" x14ac:dyDescent="0.25">
      <c r="A172" t="str">
        <f t="shared" si="15"/>
        <v>44250D-375</v>
      </c>
      <c r="B172" s="1" t="s">
        <v>3</v>
      </c>
      <c r="C172">
        <v>44250</v>
      </c>
      <c r="D172" t="s">
        <v>6</v>
      </c>
    </row>
    <row r="173" spans="1:4" x14ac:dyDescent="0.25">
      <c r="A173" t="str">
        <f t="shared" si="15"/>
        <v>44500D-375</v>
      </c>
      <c r="B173" s="1" t="s">
        <v>3</v>
      </c>
      <c r="C173">
        <v>44500</v>
      </c>
      <c r="D173" t="s">
        <v>4</v>
      </c>
    </row>
    <row r="174" spans="1:4" x14ac:dyDescent="0.25">
      <c r="A174" t="str">
        <f t="shared" si="15"/>
        <v>44750D-375</v>
      </c>
      <c r="B174" s="1" t="s">
        <v>3</v>
      </c>
      <c r="C174">
        <v>44750</v>
      </c>
      <c r="D174" t="s">
        <v>6</v>
      </c>
    </row>
    <row r="175" spans="1:4" x14ac:dyDescent="0.25">
      <c r="A175" t="str">
        <f t="shared" si="15"/>
        <v>45000D-375</v>
      </c>
      <c r="B175" s="1" t="s">
        <v>3</v>
      </c>
      <c r="C175">
        <v>45000</v>
      </c>
      <c r="D175" t="s">
        <v>2</v>
      </c>
    </row>
    <row r="176" spans="1:4" x14ac:dyDescent="0.25">
      <c r="A176" t="str">
        <f t="shared" si="15"/>
        <v>45250D-375</v>
      </c>
      <c r="B176" s="1" t="s">
        <v>3</v>
      </c>
      <c r="C176">
        <v>45250</v>
      </c>
      <c r="D176" t="s">
        <v>6</v>
      </c>
    </row>
    <row r="177" spans="1:4" x14ac:dyDescent="0.25">
      <c r="A177" t="str">
        <f t="shared" si="15"/>
        <v>45500D-375</v>
      </c>
      <c r="B177" s="1" t="s">
        <v>3</v>
      </c>
      <c r="C177">
        <v>45500</v>
      </c>
      <c r="D177" t="s">
        <v>4</v>
      </c>
    </row>
    <row r="178" spans="1:4" x14ac:dyDescent="0.25">
      <c r="A178" t="str">
        <f t="shared" si="15"/>
        <v>45750D-375</v>
      </c>
      <c r="B178" s="1" t="s">
        <v>3</v>
      </c>
      <c r="C178">
        <v>45750</v>
      </c>
      <c r="D178" t="s">
        <v>6</v>
      </c>
    </row>
    <row r="179" spans="1:4" x14ac:dyDescent="0.25">
      <c r="A179" t="str">
        <f t="shared" si="15"/>
        <v>46000D-375</v>
      </c>
      <c r="B179" s="1" t="s">
        <v>3</v>
      </c>
      <c r="C179">
        <v>46000</v>
      </c>
      <c r="D179" t="s">
        <v>7</v>
      </c>
    </row>
    <row r="180" spans="1:4" x14ac:dyDescent="0.25">
      <c r="A180" t="str">
        <f t="shared" si="15"/>
        <v>46250D-375</v>
      </c>
      <c r="B180" s="1" t="s">
        <v>3</v>
      </c>
      <c r="C180">
        <v>46250</v>
      </c>
      <c r="D180" t="s">
        <v>6</v>
      </c>
    </row>
    <row r="181" spans="1:4" x14ac:dyDescent="0.25">
      <c r="A181" t="str">
        <f t="shared" si="15"/>
        <v>46500D-375</v>
      </c>
      <c r="B181" s="1" t="s">
        <v>3</v>
      </c>
      <c r="C181">
        <v>46500</v>
      </c>
      <c r="D181" t="s">
        <v>4</v>
      </c>
    </row>
    <row r="182" spans="1:4" x14ac:dyDescent="0.25">
      <c r="A182" t="str">
        <f t="shared" si="15"/>
        <v>46750D-375</v>
      </c>
      <c r="B182" s="1" t="s">
        <v>3</v>
      </c>
      <c r="C182">
        <v>46750</v>
      </c>
      <c r="D182" t="s">
        <v>6</v>
      </c>
    </row>
    <row r="183" spans="1:4" x14ac:dyDescent="0.25">
      <c r="A183" t="str">
        <f t="shared" si="15"/>
        <v>47000D-375</v>
      </c>
      <c r="B183" s="1" t="s">
        <v>3</v>
      </c>
      <c r="C183">
        <v>47000</v>
      </c>
      <c r="D183" t="s">
        <v>2</v>
      </c>
    </row>
    <row r="184" spans="1:4" x14ac:dyDescent="0.25">
      <c r="A184" t="str">
        <f t="shared" si="15"/>
        <v>47250D-375</v>
      </c>
      <c r="B184" s="1" t="s">
        <v>3</v>
      </c>
      <c r="C184">
        <v>47250</v>
      </c>
      <c r="D184" t="s">
        <v>6</v>
      </c>
    </row>
    <row r="185" spans="1:4" x14ac:dyDescent="0.25">
      <c r="A185" t="str">
        <f t="shared" si="15"/>
        <v>47500D-375</v>
      </c>
      <c r="B185" s="1" t="s">
        <v>3</v>
      </c>
      <c r="C185">
        <v>47500</v>
      </c>
      <c r="D185" t="s">
        <v>4</v>
      </c>
    </row>
    <row r="186" spans="1:4" x14ac:dyDescent="0.25">
      <c r="A186" t="str">
        <f t="shared" si="15"/>
        <v>47750D-375</v>
      </c>
      <c r="B186" s="1" t="s">
        <v>3</v>
      </c>
      <c r="C186">
        <v>47750</v>
      </c>
      <c r="D186" t="s">
        <v>6</v>
      </c>
    </row>
    <row r="187" spans="1:4" x14ac:dyDescent="0.25">
      <c r="A187" t="str">
        <f t="shared" si="15"/>
        <v>48000D-375</v>
      </c>
      <c r="B187" s="1" t="s">
        <v>3</v>
      </c>
      <c r="C187">
        <v>48000</v>
      </c>
      <c r="D187" t="s">
        <v>5</v>
      </c>
    </row>
    <row r="188" spans="1:4" x14ac:dyDescent="0.25">
      <c r="A188" t="str">
        <f t="shared" si="15"/>
        <v>48250D-375</v>
      </c>
      <c r="B188" s="1" t="s">
        <v>3</v>
      </c>
      <c r="C188">
        <v>48250</v>
      </c>
      <c r="D188" t="s">
        <v>6</v>
      </c>
    </row>
    <row r="189" spans="1:4" x14ac:dyDescent="0.25">
      <c r="A189" t="str">
        <f t="shared" si="15"/>
        <v>48500D-375</v>
      </c>
      <c r="B189" s="1" t="s">
        <v>3</v>
      </c>
      <c r="C189">
        <v>48500</v>
      </c>
      <c r="D189" t="s">
        <v>4</v>
      </c>
    </row>
    <row r="190" spans="1:4" x14ac:dyDescent="0.25">
      <c r="A190" t="str">
        <f t="shared" si="15"/>
        <v>48750D-375</v>
      </c>
      <c r="B190" s="1" t="s">
        <v>3</v>
      </c>
      <c r="C190">
        <v>48750</v>
      </c>
      <c r="D190" t="s">
        <v>6</v>
      </c>
    </row>
    <row r="191" spans="1:4" x14ac:dyDescent="0.25">
      <c r="A191" t="str">
        <f t="shared" si="15"/>
        <v>49000D-375</v>
      </c>
      <c r="B191" s="1" t="s">
        <v>3</v>
      </c>
      <c r="C191">
        <v>49000</v>
      </c>
      <c r="D191" t="s">
        <v>2</v>
      </c>
    </row>
    <row r="192" spans="1:4" x14ac:dyDescent="0.25">
      <c r="A192" t="str">
        <f t="shared" si="15"/>
        <v>49250D-375</v>
      </c>
      <c r="B192" s="1" t="s">
        <v>3</v>
      </c>
      <c r="C192">
        <v>49250</v>
      </c>
      <c r="D192" t="s">
        <v>6</v>
      </c>
    </row>
    <row r="193" spans="1:4" x14ac:dyDescent="0.25">
      <c r="A193" t="str">
        <f t="shared" si="15"/>
        <v>49500D-375</v>
      </c>
      <c r="B193" s="1" t="s">
        <v>3</v>
      </c>
      <c r="C193">
        <v>49500</v>
      </c>
      <c r="D193" t="s">
        <v>4</v>
      </c>
    </row>
    <row r="194" spans="1:4" x14ac:dyDescent="0.25">
      <c r="A194" t="str">
        <f t="shared" si="15"/>
        <v>49750D-375</v>
      </c>
      <c r="B194" s="1" t="s">
        <v>3</v>
      </c>
      <c r="C194">
        <v>49750</v>
      </c>
      <c r="D194" t="s">
        <v>6</v>
      </c>
    </row>
    <row r="195" spans="1:4" x14ac:dyDescent="0.25">
      <c r="A195" t="str">
        <f t="shared" si="15"/>
        <v>50000D-375</v>
      </c>
      <c r="B195" s="1" t="s">
        <v>3</v>
      </c>
      <c r="C195">
        <v>50000</v>
      </c>
      <c r="D195" t="s">
        <v>7</v>
      </c>
    </row>
    <row r="196" spans="1:4" x14ac:dyDescent="0.25">
      <c r="A196" t="str">
        <f t="shared" si="15"/>
        <v>50250D-375</v>
      </c>
      <c r="B196" s="1" t="s">
        <v>3</v>
      </c>
      <c r="C196">
        <v>50250</v>
      </c>
      <c r="D196" t="s">
        <v>6</v>
      </c>
    </row>
    <row r="197" spans="1:4" x14ac:dyDescent="0.25">
      <c r="A197" t="str">
        <f t="shared" si="15"/>
        <v>21500D-475</v>
      </c>
      <c r="B197" s="1" t="s">
        <v>28</v>
      </c>
      <c r="C197" s="1">
        <v>21500</v>
      </c>
      <c r="D197" t="s">
        <v>4</v>
      </c>
    </row>
    <row r="198" spans="1:4" x14ac:dyDescent="0.25">
      <c r="A198" t="str">
        <f t="shared" si="15"/>
        <v>22000D-475</v>
      </c>
      <c r="B198" s="1" t="s">
        <v>28</v>
      </c>
      <c r="C198">
        <f t="shared" ref="C198:C203" si="16">C197+500</f>
        <v>22000</v>
      </c>
      <c r="D198" t="s">
        <v>7</v>
      </c>
    </row>
    <row r="199" spans="1:4" x14ac:dyDescent="0.25">
      <c r="A199" t="str">
        <f t="shared" si="15"/>
        <v>22500D-475</v>
      </c>
      <c r="B199" s="1" t="s">
        <v>28</v>
      </c>
      <c r="C199">
        <f t="shared" si="16"/>
        <v>22500</v>
      </c>
      <c r="D199" t="s">
        <v>4</v>
      </c>
    </row>
    <row r="200" spans="1:4" x14ac:dyDescent="0.25">
      <c r="A200" t="str">
        <f t="shared" ref="A200:A231" si="17">C200&amp;B200</f>
        <v>23000D-475</v>
      </c>
      <c r="B200" s="1" t="s">
        <v>28</v>
      </c>
      <c r="C200">
        <f t="shared" si="16"/>
        <v>23000</v>
      </c>
      <c r="D200" t="s">
        <v>2</v>
      </c>
    </row>
    <row r="201" spans="1:4" x14ac:dyDescent="0.25">
      <c r="A201" t="str">
        <f t="shared" si="17"/>
        <v>23500D-475</v>
      </c>
      <c r="B201" s="1" t="s">
        <v>28</v>
      </c>
      <c r="C201">
        <f t="shared" si="16"/>
        <v>23500</v>
      </c>
      <c r="D201" t="s">
        <v>4</v>
      </c>
    </row>
    <row r="202" spans="1:4" x14ac:dyDescent="0.25">
      <c r="A202" t="str">
        <f t="shared" si="17"/>
        <v>24000D-475</v>
      </c>
      <c r="B202" s="1" t="s">
        <v>28</v>
      </c>
      <c r="C202">
        <f t="shared" si="16"/>
        <v>24000</v>
      </c>
      <c r="D202" t="s">
        <v>5</v>
      </c>
    </row>
    <row r="203" spans="1:4" x14ac:dyDescent="0.25">
      <c r="A203" t="str">
        <f t="shared" si="17"/>
        <v>24500D-475</v>
      </c>
      <c r="B203" s="1" t="s">
        <v>28</v>
      </c>
      <c r="C203">
        <f t="shared" si="16"/>
        <v>24500</v>
      </c>
      <c r="D203" t="s">
        <v>4</v>
      </c>
    </row>
    <row r="204" spans="1:4" x14ac:dyDescent="0.25">
      <c r="A204" t="str">
        <f t="shared" si="17"/>
        <v>25000D-475</v>
      </c>
      <c r="B204" s="1" t="s">
        <v>28</v>
      </c>
      <c r="C204">
        <f t="shared" ref="C204:C277" si="18">C203+500</f>
        <v>25000</v>
      </c>
      <c r="D204" t="s">
        <v>2</v>
      </c>
    </row>
    <row r="205" spans="1:4" x14ac:dyDescent="0.25">
      <c r="A205" t="str">
        <f t="shared" si="17"/>
        <v>25500D-475</v>
      </c>
      <c r="B205" s="1" t="s">
        <v>28</v>
      </c>
      <c r="C205">
        <f t="shared" si="18"/>
        <v>25500</v>
      </c>
      <c r="D205" t="s">
        <v>4</v>
      </c>
    </row>
    <row r="206" spans="1:4" x14ac:dyDescent="0.25">
      <c r="A206" t="str">
        <f t="shared" si="17"/>
        <v>26000D-475</v>
      </c>
      <c r="B206" s="1" t="s">
        <v>28</v>
      </c>
      <c r="C206">
        <f t="shared" si="18"/>
        <v>26000</v>
      </c>
      <c r="D206" t="s">
        <v>7</v>
      </c>
    </row>
    <row r="207" spans="1:4" x14ac:dyDescent="0.25">
      <c r="A207" t="str">
        <f t="shared" si="17"/>
        <v>26500D-475</v>
      </c>
      <c r="B207" s="1" t="s">
        <v>28</v>
      </c>
      <c r="C207">
        <f t="shared" si="18"/>
        <v>26500</v>
      </c>
      <c r="D207" t="s">
        <v>4</v>
      </c>
    </row>
    <row r="208" spans="1:4" x14ac:dyDescent="0.25">
      <c r="A208" t="str">
        <f t="shared" si="17"/>
        <v>27000D-475</v>
      </c>
      <c r="B208" s="1" t="s">
        <v>28</v>
      </c>
      <c r="C208">
        <f t="shared" si="18"/>
        <v>27000</v>
      </c>
      <c r="D208" t="s">
        <v>2</v>
      </c>
    </row>
    <row r="209" spans="1:4" x14ac:dyDescent="0.25">
      <c r="A209" t="str">
        <f t="shared" si="17"/>
        <v>27500D-475</v>
      </c>
      <c r="B209" s="1" t="s">
        <v>28</v>
      </c>
      <c r="C209">
        <f t="shared" si="18"/>
        <v>27500</v>
      </c>
      <c r="D209" t="s">
        <v>4</v>
      </c>
    </row>
    <row r="210" spans="1:4" x14ac:dyDescent="0.25">
      <c r="A210" t="str">
        <f t="shared" si="17"/>
        <v>28000D-475</v>
      </c>
      <c r="B210" s="1" t="s">
        <v>28</v>
      </c>
      <c r="C210">
        <f t="shared" si="18"/>
        <v>28000</v>
      </c>
      <c r="D210" t="s">
        <v>5</v>
      </c>
    </row>
    <row r="211" spans="1:4" x14ac:dyDescent="0.25">
      <c r="A211" t="str">
        <f t="shared" si="17"/>
        <v>28500D-475</v>
      </c>
      <c r="B211" s="1" t="s">
        <v>28</v>
      </c>
      <c r="C211">
        <f t="shared" si="18"/>
        <v>28500</v>
      </c>
      <c r="D211" t="s">
        <v>4</v>
      </c>
    </row>
    <row r="212" spans="1:4" x14ac:dyDescent="0.25">
      <c r="A212" t="str">
        <f t="shared" si="17"/>
        <v>29000D-475</v>
      </c>
      <c r="B212" s="1" t="s">
        <v>28</v>
      </c>
      <c r="C212">
        <f t="shared" si="18"/>
        <v>29000</v>
      </c>
      <c r="D212" t="s">
        <v>2</v>
      </c>
    </row>
    <row r="213" spans="1:4" x14ac:dyDescent="0.25">
      <c r="A213" t="str">
        <f t="shared" si="17"/>
        <v>29500D-475</v>
      </c>
      <c r="B213" s="1" t="s">
        <v>28</v>
      </c>
      <c r="C213">
        <f t="shared" si="18"/>
        <v>29500</v>
      </c>
      <c r="D213" t="s">
        <v>4</v>
      </c>
    </row>
    <row r="214" spans="1:4" x14ac:dyDescent="0.25">
      <c r="A214" t="str">
        <f t="shared" si="17"/>
        <v>30000D-475</v>
      </c>
      <c r="B214" s="1" t="s">
        <v>28</v>
      </c>
      <c r="C214">
        <f t="shared" si="18"/>
        <v>30000</v>
      </c>
      <c r="D214" t="s">
        <v>7</v>
      </c>
    </row>
    <row r="215" spans="1:4" x14ac:dyDescent="0.25">
      <c r="A215" t="str">
        <f t="shared" si="17"/>
        <v>30500D-475</v>
      </c>
      <c r="B215" s="1" t="s">
        <v>28</v>
      </c>
      <c r="C215">
        <f t="shared" si="18"/>
        <v>30500</v>
      </c>
      <c r="D215" t="s">
        <v>4</v>
      </c>
    </row>
    <row r="216" spans="1:4" x14ac:dyDescent="0.25">
      <c r="A216" t="str">
        <f t="shared" si="17"/>
        <v>31000D-475</v>
      </c>
      <c r="B216" s="1" t="s">
        <v>28</v>
      </c>
      <c r="C216">
        <f t="shared" si="18"/>
        <v>31000</v>
      </c>
      <c r="D216" t="s">
        <v>2</v>
      </c>
    </row>
    <row r="217" spans="1:4" x14ac:dyDescent="0.25">
      <c r="A217" t="str">
        <f t="shared" si="17"/>
        <v>31500D-475</v>
      </c>
      <c r="B217" s="1" t="s">
        <v>28</v>
      </c>
      <c r="C217">
        <f t="shared" si="18"/>
        <v>31500</v>
      </c>
      <c r="D217" t="s">
        <v>4</v>
      </c>
    </row>
    <row r="218" spans="1:4" x14ac:dyDescent="0.25">
      <c r="A218" t="str">
        <f t="shared" si="17"/>
        <v>32000D-475</v>
      </c>
      <c r="B218" s="1" t="s">
        <v>28</v>
      </c>
      <c r="C218">
        <f t="shared" si="18"/>
        <v>32000</v>
      </c>
      <c r="D218" t="s">
        <v>5</v>
      </c>
    </row>
    <row r="219" spans="1:4" x14ac:dyDescent="0.25">
      <c r="A219" t="str">
        <f t="shared" si="17"/>
        <v>32500D-475</v>
      </c>
      <c r="B219" s="1" t="s">
        <v>28</v>
      </c>
      <c r="C219">
        <f t="shared" si="18"/>
        <v>32500</v>
      </c>
      <c r="D219" t="s">
        <v>4</v>
      </c>
    </row>
    <row r="220" spans="1:4" x14ac:dyDescent="0.25">
      <c r="A220" t="str">
        <f t="shared" si="17"/>
        <v>33000D-475</v>
      </c>
      <c r="B220" s="1" t="s">
        <v>28</v>
      </c>
      <c r="C220">
        <f t="shared" si="18"/>
        <v>33000</v>
      </c>
      <c r="D220" t="s">
        <v>2</v>
      </c>
    </row>
    <row r="221" spans="1:4" x14ac:dyDescent="0.25">
      <c r="A221" t="str">
        <f t="shared" si="17"/>
        <v>33500D-475</v>
      </c>
      <c r="B221" s="1" t="s">
        <v>28</v>
      </c>
      <c r="C221">
        <f t="shared" si="18"/>
        <v>33500</v>
      </c>
      <c r="D221" t="s">
        <v>4</v>
      </c>
    </row>
    <row r="222" spans="1:4" x14ac:dyDescent="0.25">
      <c r="A222" t="str">
        <f t="shared" si="17"/>
        <v>34000D-475</v>
      </c>
      <c r="B222" s="1" t="s">
        <v>28</v>
      </c>
      <c r="C222">
        <f t="shared" si="18"/>
        <v>34000</v>
      </c>
      <c r="D222" t="s">
        <v>7</v>
      </c>
    </row>
    <row r="223" spans="1:4" x14ac:dyDescent="0.25">
      <c r="A223" t="str">
        <f t="shared" si="17"/>
        <v>34500D-475</v>
      </c>
      <c r="B223" s="1" t="s">
        <v>28</v>
      </c>
      <c r="C223">
        <f t="shared" si="18"/>
        <v>34500</v>
      </c>
      <c r="D223" t="s">
        <v>4</v>
      </c>
    </row>
    <row r="224" spans="1:4" x14ac:dyDescent="0.25">
      <c r="A224" t="str">
        <f t="shared" si="17"/>
        <v>35000D-475</v>
      </c>
      <c r="B224" s="1" t="s">
        <v>28</v>
      </c>
      <c r="C224">
        <f t="shared" si="18"/>
        <v>35000</v>
      </c>
      <c r="D224" t="s">
        <v>2</v>
      </c>
    </row>
    <row r="225" spans="1:4" x14ac:dyDescent="0.25">
      <c r="A225" t="str">
        <f t="shared" si="17"/>
        <v>35500D-475</v>
      </c>
      <c r="B225" s="1" t="s">
        <v>28</v>
      </c>
      <c r="C225">
        <f t="shared" si="18"/>
        <v>35500</v>
      </c>
      <c r="D225" t="s">
        <v>4</v>
      </c>
    </row>
    <row r="226" spans="1:4" x14ac:dyDescent="0.25">
      <c r="A226" t="str">
        <f t="shared" si="17"/>
        <v>36000D-475</v>
      </c>
      <c r="B226" s="1" t="s">
        <v>28</v>
      </c>
      <c r="C226">
        <f t="shared" si="18"/>
        <v>36000</v>
      </c>
      <c r="D226" t="s">
        <v>5</v>
      </c>
    </row>
    <row r="227" spans="1:4" x14ac:dyDescent="0.25">
      <c r="A227" t="str">
        <f t="shared" si="17"/>
        <v>36500D-475</v>
      </c>
      <c r="B227" s="1" t="s">
        <v>28</v>
      </c>
      <c r="C227">
        <f t="shared" si="18"/>
        <v>36500</v>
      </c>
      <c r="D227" t="s">
        <v>4</v>
      </c>
    </row>
    <row r="228" spans="1:4" x14ac:dyDescent="0.25">
      <c r="A228" t="str">
        <f t="shared" si="17"/>
        <v>37000D-475</v>
      </c>
      <c r="B228" s="1" t="s">
        <v>28</v>
      </c>
      <c r="C228">
        <f t="shared" si="18"/>
        <v>37000</v>
      </c>
      <c r="D228" t="s">
        <v>2</v>
      </c>
    </row>
    <row r="229" spans="1:4" x14ac:dyDescent="0.25">
      <c r="A229" t="str">
        <f t="shared" si="17"/>
        <v>37500D-475</v>
      </c>
      <c r="B229" s="1" t="s">
        <v>28</v>
      </c>
      <c r="C229">
        <f t="shared" si="18"/>
        <v>37500</v>
      </c>
      <c r="D229" t="s">
        <v>4</v>
      </c>
    </row>
    <row r="230" spans="1:4" x14ac:dyDescent="0.25">
      <c r="A230" t="str">
        <f t="shared" si="17"/>
        <v>38000D-475</v>
      </c>
      <c r="B230" s="1" t="s">
        <v>28</v>
      </c>
      <c r="C230">
        <f t="shared" si="18"/>
        <v>38000</v>
      </c>
      <c r="D230" t="s">
        <v>7</v>
      </c>
    </row>
    <row r="231" spans="1:4" x14ac:dyDescent="0.25">
      <c r="A231" t="str">
        <f t="shared" si="17"/>
        <v>38500D-475</v>
      </c>
      <c r="B231" s="1" t="s">
        <v>28</v>
      </c>
      <c r="C231">
        <f t="shared" si="18"/>
        <v>38500</v>
      </c>
      <c r="D231" t="s">
        <v>4</v>
      </c>
    </row>
    <row r="232" spans="1:4" x14ac:dyDescent="0.25">
      <c r="A232" t="str">
        <f t="shared" ref="A232:A276" si="19">C232&amp;B232</f>
        <v>39000D-475</v>
      </c>
      <c r="B232" s="1" t="s">
        <v>28</v>
      </c>
      <c r="C232">
        <f t="shared" si="18"/>
        <v>39000</v>
      </c>
      <c r="D232" t="s">
        <v>2</v>
      </c>
    </row>
    <row r="233" spans="1:4" x14ac:dyDescent="0.25">
      <c r="A233" t="str">
        <f t="shared" si="19"/>
        <v>39500D-475</v>
      </c>
      <c r="B233" s="1" t="s">
        <v>28</v>
      </c>
      <c r="C233">
        <f t="shared" si="18"/>
        <v>39500</v>
      </c>
      <c r="D233" t="s">
        <v>4</v>
      </c>
    </row>
    <row r="234" spans="1:4" x14ac:dyDescent="0.25">
      <c r="A234" t="str">
        <f t="shared" si="19"/>
        <v>40000D-475</v>
      </c>
      <c r="B234" s="1" t="s">
        <v>28</v>
      </c>
      <c r="C234">
        <f t="shared" si="18"/>
        <v>40000</v>
      </c>
      <c r="D234" t="s">
        <v>5</v>
      </c>
    </row>
    <row r="235" spans="1:4" x14ac:dyDescent="0.25">
      <c r="A235" t="str">
        <f t="shared" si="19"/>
        <v>40500D-475</v>
      </c>
      <c r="B235" s="1" t="s">
        <v>28</v>
      </c>
      <c r="C235">
        <f t="shared" si="18"/>
        <v>40500</v>
      </c>
      <c r="D235" t="s">
        <v>4</v>
      </c>
    </row>
    <row r="236" spans="1:4" x14ac:dyDescent="0.25">
      <c r="A236" t="str">
        <f t="shared" si="19"/>
        <v>41000D-475</v>
      </c>
      <c r="B236" s="1" t="s">
        <v>28</v>
      </c>
      <c r="C236">
        <f t="shared" si="18"/>
        <v>41000</v>
      </c>
      <c r="D236" t="s">
        <v>2</v>
      </c>
    </row>
    <row r="237" spans="1:4" x14ac:dyDescent="0.25">
      <c r="A237" t="str">
        <f t="shared" si="19"/>
        <v>41500D-475</v>
      </c>
      <c r="B237" s="1" t="s">
        <v>28</v>
      </c>
      <c r="C237">
        <f t="shared" si="18"/>
        <v>41500</v>
      </c>
      <c r="D237" t="s">
        <v>4</v>
      </c>
    </row>
    <row r="238" spans="1:4" x14ac:dyDescent="0.25">
      <c r="A238" t="str">
        <f t="shared" si="19"/>
        <v>42000D-475</v>
      </c>
      <c r="B238" s="1" t="s">
        <v>28</v>
      </c>
      <c r="C238">
        <f t="shared" si="18"/>
        <v>42000</v>
      </c>
      <c r="D238" t="s">
        <v>7</v>
      </c>
    </row>
    <row r="239" spans="1:4" x14ac:dyDescent="0.25">
      <c r="A239" t="str">
        <f t="shared" si="19"/>
        <v>42500D-475</v>
      </c>
      <c r="B239" s="1" t="s">
        <v>28</v>
      </c>
      <c r="C239">
        <f t="shared" si="18"/>
        <v>42500</v>
      </c>
      <c r="D239" t="s">
        <v>4</v>
      </c>
    </row>
    <row r="240" spans="1:4" x14ac:dyDescent="0.25">
      <c r="A240" t="str">
        <f t="shared" si="19"/>
        <v>43000D-475</v>
      </c>
      <c r="B240" s="1" t="s">
        <v>28</v>
      </c>
      <c r="C240">
        <f t="shared" si="18"/>
        <v>43000</v>
      </c>
      <c r="D240" t="s">
        <v>2</v>
      </c>
    </row>
    <row r="241" spans="1:4" x14ac:dyDescent="0.25">
      <c r="A241" t="str">
        <f t="shared" si="19"/>
        <v>43500D-475</v>
      </c>
      <c r="B241" s="1" t="s">
        <v>28</v>
      </c>
      <c r="C241">
        <f t="shared" si="18"/>
        <v>43500</v>
      </c>
      <c r="D241" t="s">
        <v>4</v>
      </c>
    </row>
    <row r="242" spans="1:4" x14ac:dyDescent="0.25">
      <c r="A242" t="str">
        <f t="shared" si="19"/>
        <v>44000D-475</v>
      </c>
      <c r="B242" s="1" t="s">
        <v>28</v>
      </c>
      <c r="C242">
        <f t="shared" si="18"/>
        <v>44000</v>
      </c>
      <c r="D242" t="s">
        <v>5</v>
      </c>
    </row>
    <row r="243" spans="1:4" x14ac:dyDescent="0.25">
      <c r="A243" t="str">
        <f t="shared" si="19"/>
        <v>44500D-475</v>
      </c>
      <c r="B243" s="1" t="s">
        <v>28</v>
      </c>
      <c r="C243">
        <f t="shared" si="18"/>
        <v>44500</v>
      </c>
      <c r="D243" t="s">
        <v>4</v>
      </c>
    </row>
    <row r="244" spans="1:4" x14ac:dyDescent="0.25">
      <c r="A244" t="str">
        <f t="shared" si="19"/>
        <v>45000D-475</v>
      </c>
      <c r="B244" s="1" t="s">
        <v>28</v>
      </c>
      <c r="C244">
        <f t="shared" si="18"/>
        <v>45000</v>
      </c>
      <c r="D244" t="s">
        <v>2</v>
      </c>
    </row>
    <row r="245" spans="1:4" x14ac:dyDescent="0.25">
      <c r="A245" t="str">
        <f t="shared" si="19"/>
        <v>45500D-475</v>
      </c>
      <c r="B245" s="1" t="s">
        <v>28</v>
      </c>
      <c r="C245">
        <f t="shared" si="18"/>
        <v>45500</v>
      </c>
      <c r="D245" t="s">
        <v>4</v>
      </c>
    </row>
    <row r="246" spans="1:4" x14ac:dyDescent="0.25">
      <c r="A246" t="str">
        <f t="shared" si="19"/>
        <v>46000D-475</v>
      </c>
      <c r="B246" s="1" t="s">
        <v>28</v>
      </c>
      <c r="C246">
        <f t="shared" si="18"/>
        <v>46000</v>
      </c>
      <c r="D246" t="s">
        <v>7</v>
      </c>
    </row>
    <row r="247" spans="1:4" x14ac:dyDescent="0.25">
      <c r="A247" t="str">
        <f>C247&amp;B247</f>
        <v>500PC-800</v>
      </c>
      <c r="B247" s="1" t="s">
        <v>48</v>
      </c>
      <c r="C247">
        <v>500</v>
      </c>
      <c r="D247" t="str">
        <f>IFERROR("ТО-"&amp;VLOOKUP(C247,J:K,2,0),"ТО-500")</f>
        <v>ТО-500</v>
      </c>
    </row>
    <row r="248" spans="1:4" x14ac:dyDescent="0.25">
      <c r="A248" t="str">
        <f t="shared" si="19"/>
        <v>1000PC-800</v>
      </c>
      <c r="B248" s="1" t="s">
        <v>48</v>
      </c>
      <c r="C248">
        <v>1000</v>
      </c>
      <c r="D248" t="str">
        <f>IFERROR("ТО-"&amp;VLOOKUP(C248,J:K,2,0),"ТО-500")</f>
        <v>ТО-1000</v>
      </c>
    </row>
    <row r="249" spans="1:4" x14ac:dyDescent="0.25">
      <c r="A249" t="str">
        <f t="shared" ref="A249:A255" si="20">C249&amp;B249</f>
        <v>1500PC-800</v>
      </c>
      <c r="B249" s="1" t="s">
        <v>48</v>
      </c>
      <c r="C249">
        <v>1500</v>
      </c>
      <c r="D249" t="str">
        <f>IFERROR("ТО-"&amp;VLOOKUP(C249,J:K,2,0),"ТО-500")</f>
        <v>ТО-500</v>
      </c>
    </row>
    <row r="250" spans="1:4" x14ac:dyDescent="0.25">
      <c r="A250" t="str">
        <f t="shared" si="20"/>
        <v>2000PC-800</v>
      </c>
      <c r="B250" s="1" t="s">
        <v>48</v>
      </c>
      <c r="C250">
        <v>2000</v>
      </c>
      <c r="D250" t="str">
        <f>IFERROR("ТО-"&amp;VLOOKUP(C250,J:K,2,0),"ТО-500")</f>
        <v>ТО-2000</v>
      </c>
    </row>
    <row r="251" spans="1:4" x14ac:dyDescent="0.25">
      <c r="A251" t="str">
        <f t="shared" si="20"/>
        <v>2500PC-800</v>
      </c>
      <c r="B251" s="1" t="s">
        <v>48</v>
      </c>
      <c r="C251">
        <v>2500</v>
      </c>
      <c r="D251" t="s">
        <v>4</v>
      </c>
    </row>
    <row r="252" spans="1:4" x14ac:dyDescent="0.25">
      <c r="A252" t="str">
        <f t="shared" si="20"/>
        <v>3000PC-800</v>
      </c>
      <c r="B252" s="1" t="s">
        <v>48</v>
      </c>
      <c r="C252">
        <v>3000</v>
      </c>
      <c r="D252" t="str">
        <f>"ТО-"&amp;VLOOKUP(C252,J:K,2,0)</f>
        <v>ТО-1000</v>
      </c>
    </row>
    <row r="253" spans="1:4" x14ac:dyDescent="0.25">
      <c r="A253" t="str">
        <f t="shared" si="20"/>
        <v>3500PC-800</v>
      </c>
      <c r="B253" s="1" t="s">
        <v>48</v>
      </c>
      <c r="C253">
        <v>3500</v>
      </c>
      <c r="D253" t="s">
        <v>4</v>
      </c>
    </row>
    <row r="254" spans="1:4" x14ac:dyDescent="0.25">
      <c r="A254" t="str">
        <f t="shared" si="20"/>
        <v>4000PC-800</v>
      </c>
      <c r="B254" s="1" t="s">
        <v>48</v>
      </c>
      <c r="C254">
        <v>4000</v>
      </c>
      <c r="D254" t="str">
        <f>"ТО-"&amp;VLOOKUP(C254,J:K,2,0)</f>
        <v>ТО-4000</v>
      </c>
    </row>
    <row r="255" spans="1:4" x14ac:dyDescent="0.25">
      <c r="A255" t="str">
        <f t="shared" si="20"/>
        <v>4500PC-800</v>
      </c>
      <c r="B255" s="1" t="s">
        <v>48</v>
      </c>
      <c r="C255">
        <v>4500</v>
      </c>
      <c r="D255" t="s">
        <v>4</v>
      </c>
    </row>
    <row r="256" spans="1:4" x14ac:dyDescent="0.25">
      <c r="A256" t="str">
        <f t="shared" si="19"/>
        <v>5000PC-800</v>
      </c>
      <c r="B256" s="1" t="s">
        <v>48</v>
      </c>
      <c r="C256">
        <v>5000</v>
      </c>
      <c r="D256" t="str">
        <f>"ТО-"&amp;VLOOKUP(C256,J:K,2,0)</f>
        <v>ТО-5000</v>
      </c>
    </row>
    <row r="257" spans="1:4" x14ac:dyDescent="0.25">
      <c r="A257" t="str">
        <f t="shared" si="19"/>
        <v>5500PC-800</v>
      </c>
      <c r="B257" s="1" t="s">
        <v>48</v>
      </c>
      <c r="C257">
        <f t="shared" si="18"/>
        <v>5500</v>
      </c>
      <c r="D257" t="s">
        <v>4</v>
      </c>
    </row>
    <row r="258" spans="1:4" x14ac:dyDescent="0.25">
      <c r="A258" t="str">
        <f t="shared" si="19"/>
        <v>6000PC-800</v>
      </c>
      <c r="B258" s="1" t="s">
        <v>48</v>
      </c>
      <c r="C258">
        <f t="shared" si="18"/>
        <v>6000</v>
      </c>
      <c r="D258" t="str">
        <f>"ТО-"&amp;VLOOKUP(C258,J:K,2,0)</f>
        <v>ТО-2000</v>
      </c>
    </row>
    <row r="259" spans="1:4" x14ac:dyDescent="0.25">
      <c r="A259" t="str">
        <f t="shared" si="19"/>
        <v>6500PC-800</v>
      </c>
      <c r="B259" s="1" t="s">
        <v>48</v>
      </c>
      <c r="C259">
        <f t="shared" si="18"/>
        <v>6500</v>
      </c>
      <c r="D259" t="s">
        <v>4</v>
      </c>
    </row>
    <row r="260" spans="1:4" x14ac:dyDescent="0.25">
      <c r="A260" t="str">
        <f t="shared" si="19"/>
        <v>7000PC-800</v>
      </c>
      <c r="B260" s="1" t="s">
        <v>48</v>
      </c>
      <c r="C260">
        <f t="shared" si="18"/>
        <v>7000</v>
      </c>
      <c r="D260" t="str">
        <f>"ТО-"&amp;VLOOKUP(C260,J:K,2,0)</f>
        <v>ТО-1000</v>
      </c>
    </row>
    <row r="261" spans="1:4" x14ac:dyDescent="0.25">
      <c r="A261" t="str">
        <f t="shared" si="19"/>
        <v>7500PC-800</v>
      </c>
      <c r="B261" s="1" t="s">
        <v>48</v>
      </c>
      <c r="C261">
        <f t="shared" si="18"/>
        <v>7500</v>
      </c>
      <c r="D261" t="s">
        <v>4</v>
      </c>
    </row>
    <row r="262" spans="1:4" x14ac:dyDescent="0.25">
      <c r="A262" t="str">
        <f t="shared" si="19"/>
        <v>8000PC-800</v>
      </c>
      <c r="B262" s="1" t="s">
        <v>48</v>
      </c>
      <c r="C262">
        <f t="shared" si="18"/>
        <v>8000</v>
      </c>
      <c r="D262" t="str">
        <f>"ТО-"&amp;VLOOKUP(C262,J:K,2,0)</f>
        <v>ТО-4000</v>
      </c>
    </row>
    <row r="263" spans="1:4" x14ac:dyDescent="0.25">
      <c r="A263" t="str">
        <f t="shared" si="19"/>
        <v>8500PC-800</v>
      </c>
      <c r="B263" s="1" t="s">
        <v>48</v>
      </c>
      <c r="C263">
        <f t="shared" si="18"/>
        <v>8500</v>
      </c>
      <c r="D263" t="s">
        <v>4</v>
      </c>
    </row>
    <row r="264" spans="1:4" x14ac:dyDescent="0.25">
      <c r="A264" t="str">
        <f t="shared" si="19"/>
        <v>9000PC-800</v>
      </c>
      <c r="B264" s="1" t="s">
        <v>48</v>
      </c>
      <c r="C264">
        <f t="shared" si="18"/>
        <v>9000</v>
      </c>
      <c r="D264" t="str">
        <f>"ТО-"&amp;VLOOKUP(C264,J:K,2,0)</f>
        <v>ТО-1000</v>
      </c>
    </row>
    <row r="265" spans="1:4" x14ac:dyDescent="0.25">
      <c r="A265" t="str">
        <f t="shared" si="19"/>
        <v>9500PC-800</v>
      </c>
      <c r="B265" s="1" t="s">
        <v>48</v>
      </c>
      <c r="C265">
        <f t="shared" si="18"/>
        <v>9500</v>
      </c>
      <c r="D265" t="str">
        <f t="shared" ref="D265:D296" si="21">IFERROR("ТО-"&amp;VLOOKUP(C265,J:K,2,0),"ТО-500")</f>
        <v>ТО-500</v>
      </c>
    </row>
    <row r="266" spans="1:4" x14ac:dyDescent="0.25">
      <c r="A266" t="str">
        <f t="shared" si="19"/>
        <v>10000PC-800</v>
      </c>
      <c r="B266" s="1" t="s">
        <v>48</v>
      </c>
      <c r="C266">
        <f t="shared" si="18"/>
        <v>10000</v>
      </c>
      <c r="D266" t="str">
        <f t="shared" si="21"/>
        <v>ТО-5000</v>
      </c>
    </row>
    <row r="267" spans="1:4" x14ac:dyDescent="0.25">
      <c r="A267" t="str">
        <f t="shared" si="19"/>
        <v>10500PC-800</v>
      </c>
      <c r="B267" s="1" t="s">
        <v>48</v>
      </c>
      <c r="C267">
        <f t="shared" si="18"/>
        <v>10500</v>
      </c>
      <c r="D267" t="str">
        <f t="shared" si="21"/>
        <v>ТО-500</v>
      </c>
    </row>
    <row r="268" spans="1:4" x14ac:dyDescent="0.25">
      <c r="A268" t="str">
        <f t="shared" si="19"/>
        <v>11000PC-800</v>
      </c>
      <c r="B268" s="1" t="s">
        <v>48</v>
      </c>
      <c r="C268">
        <f t="shared" si="18"/>
        <v>11000</v>
      </c>
      <c r="D268" t="str">
        <f t="shared" si="21"/>
        <v>ТО-1000</v>
      </c>
    </row>
    <row r="269" spans="1:4" x14ac:dyDescent="0.25">
      <c r="A269" t="str">
        <f t="shared" si="19"/>
        <v>11500PC-800</v>
      </c>
      <c r="B269" s="1" t="s">
        <v>48</v>
      </c>
      <c r="C269">
        <f t="shared" si="18"/>
        <v>11500</v>
      </c>
      <c r="D269" t="str">
        <f t="shared" si="21"/>
        <v>ТО-500</v>
      </c>
    </row>
    <row r="270" spans="1:4" x14ac:dyDescent="0.25">
      <c r="A270" t="str">
        <f t="shared" si="19"/>
        <v>12000PC-800</v>
      </c>
      <c r="B270" s="1" t="s">
        <v>48</v>
      </c>
      <c r="C270">
        <f t="shared" si="18"/>
        <v>12000</v>
      </c>
      <c r="D270" t="str">
        <f t="shared" si="21"/>
        <v>ТО-4000</v>
      </c>
    </row>
    <row r="271" spans="1:4" x14ac:dyDescent="0.25">
      <c r="A271" t="str">
        <f t="shared" si="19"/>
        <v>12500PC-800</v>
      </c>
      <c r="B271" s="1" t="s">
        <v>48</v>
      </c>
      <c r="C271">
        <f t="shared" si="18"/>
        <v>12500</v>
      </c>
      <c r="D271" t="str">
        <f t="shared" si="21"/>
        <v>ТО-500</v>
      </c>
    </row>
    <row r="272" spans="1:4" x14ac:dyDescent="0.25">
      <c r="A272" t="str">
        <f t="shared" si="19"/>
        <v>13000PC-800</v>
      </c>
      <c r="B272" s="1" t="s">
        <v>48</v>
      </c>
      <c r="C272">
        <f t="shared" si="18"/>
        <v>13000</v>
      </c>
      <c r="D272" t="str">
        <f t="shared" si="21"/>
        <v>ТО-1000</v>
      </c>
    </row>
    <row r="273" spans="1:4" x14ac:dyDescent="0.25">
      <c r="A273" t="str">
        <f t="shared" si="19"/>
        <v>13500PC-800</v>
      </c>
      <c r="B273" s="1" t="s">
        <v>48</v>
      </c>
      <c r="C273">
        <f t="shared" si="18"/>
        <v>13500</v>
      </c>
      <c r="D273" t="str">
        <f t="shared" si="21"/>
        <v>ТО-500</v>
      </c>
    </row>
    <row r="274" spans="1:4" x14ac:dyDescent="0.25">
      <c r="A274" t="str">
        <f t="shared" si="19"/>
        <v>14000PC-800</v>
      </c>
      <c r="B274" s="1" t="s">
        <v>48</v>
      </c>
      <c r="C274">
        <f t="shared" si="18"/>
        <v>14000</v>
      </c>
      <c r="D274" t="str">
        <f t="shared" si="21"/>
        <v>ТО-2000</v>
      </c>
    </row>
    <row r="275" spans="1:4" x14ac:dyDescent="0.25">
      <c r="A275" t="str">
        <f t="shared" si="19"/>
        <v>14500PC-800</v>
      </c>
      <c r="B275" s="1" t="s">
        <v>48</v>
      </c>
      <c r="C275">
        <f t="shared" si="18"/>
        <v>14500</v>
      </c>
      <c r="D275" t="str">
        <f t="shared" si="21"/>
        <v>ТО-500</v>
      </c>
    </row>
    <row r="276" spans="1:4" x14ac:dyDescent="0.25">
      <c r="A276" t="str">
        <f t="shared" si="19"/>
        <v>15000PC-800</v>
      </c>
      <c r="B276" s="1" t="s">
        <v>48</v>
      </c>
      <c r="C276">
        <f t="shared" si="18"/>
        <v>15000</v>
      </c>
      <c r="D276" t="str">
        <f t="shared" si="21"/>
        <v>ТО-5000</v>
      </c>
    </row>
    <row r="277" spans="1:4" x14ac:dyDescent="0.25">
      <c r="A277" t="str">
        <f t="shared" ref="A277:A286" si="22">C277&amp;B277</f>
        <v>15500PC-800</v>
      </c>
      <c r="B277" s="1" t="s">
        <v>48</v>
      </c>
      <c r="C277">
        <f t="shared" si="18"/>
        <v>15500</v>
      </c>
      <c r="D277" t="str">
        <f t="shared" si="21"/>
        <v>ТО-500</v>
      </c>
    </row>
    <row r="278" spans="1:4" x14ac:dyDescent="0.25">
      <c r="A278" t="str">
        <f t="shared" si="22"/>
        <v>16000PC-800</v>
      </c>
      <c r="B278" s="1" t="s">
        <v>48</v>
      </c>
      <c r="C278">
        <f t="shared" ref="C278:C326" si="23">C277+500</f>
        <v>16000</v>
      </c>
      <c r="D278" t="str">
        <f t="shared" si="21"/>
        <v>ТО-4000</v>
      </c>
    </row>
    <row r="279" spans="1:4" x14ac:dyDescent="0.25">
      <c r="A279" t="str">
        <f t="shared" si="22"/>
        <v>16500PC-800</v>
      </c>
      <c r="B279" s="1" t="s">
        <v>48</v>
      </c>
      <c r="C279">
        <f t="shared" si="23"/>
        <v>16500</v>
      </c>
      <c r="D279" t="str">
        <f t="shared" si="21"/>
        <v>ТО-500</v>
      </c>
    </row>
    <row r="280" spans="1:4" x14ac:dyDescent="0.25">
      <c r="A280" t="str">
        <f t="shared" si="22"/>
        <v>17000PC-800</v>
      </c>
      <c r="B280" s="1" t="s">
        <v>48</v>
      </c>
      <c r="C280">
        <f t="shared" si="23"/>
        <v>17000</v>
      </c>
      <c r="D280" t="str">
        <f t="shared" si="21"/>
        <v>ТО-1000</v>
      </c>
    </row>
    <row r="281" spans="1:4" x14ac:dyDescent="0.25">
      <c r="A281" t="str">
        <f t="shared" si="22"/>
        <v>17500PC-800</v>
      </c>
      <c r="B281" s="1" t="s">
        <v>48</v>
      </c>
      <c r="C281">
        <f t="shared" si="23"/>
        <v>17500</v>
      </c>
      <c r="D281" t="str">
        <f t="shared" si="21"/>
        <v>ТО-500</v>
      </c>
    </row>
    <row r="282" spans="1:4" x14ac:dyDescent="0.25">
      <c r="A282" t="str">
        <f t="shared" si="22"/>
        <v>18000PC-800</v>
      </c>
      <c r="B282" s="1" t="s">
        <v>48</v>
      </c>
      <c r="C282">
        <f t="shared" si="23"/>
        <v>18000</v>
      </c>
      <c r="D282" t="str">
        <f t="shared" si="21"/>
        <v>ТО-2000</v>
      </c>
    </row>
    <row r="283" spans="1:4" x14ac:dyDescent="0.25">
      <c r="A283" t="str">
        <f t="shared" si="22"/>
        <v>18500PC-800</v>
      </c>
      <c r="B283" s="1" t="s">
        <v>48</v>
      </c>
      <c r="C283">
        <f t="shared" si="23"/>
        <v>18500</v>
      </c>
      <c r="D283" t="str">
        <f t="shared" si="21"/>
        <v>ТО-500</v>
      </c>
    </row>
    <row r="284" spans="1:4" x14ac:dyDescent="0.25">
      <c r="A284" t="str">
        <f t="shared" si="22"/>
        <v>19000PC-800</v>
      </c>
      <c r="B284" s="1" t="s">
        <v>48</v>
      </c>
      <c r="C284">
        <f t="shared" si="23"/>
        <v>19000</v>
      </c>
      <c r="D284" t="str">
        <f t="shared" si="21"/>
        <v>ТО-1000</v>
      </c>
    </row>
    <row r="285" spans="1:4" x14ac:dyDescent="0.25">
      <c r="A285" t="str">
        <f t="shared" si="22"/>
        <v>19500PC-800</v>
      </c>
      <c r="B285" s="1" t="s">
        <v>48</v>
      </c>
      <c r="C285">
        <f t="shared" si="23"/>
        <v>19500</v>
      </c>
      <c r="D285" t="str">
        <f t="shared" si="21"/>
        <v>ТО-500</v>
      </c>
    </row>
    <row r="286" spans="1:4" x14ac:dyDescent="0.25">
      <c r="A286" t="str">
        <f t="shared" si="22"/>
        <v>20000PC-800</v>
      </c>
      <c r="B286" s="1" t="s">
        <v>48</v>
      </c>
      <c r="C286">
        <f t="shared" si="23"/>
        <v>20000</v>
      </c>
      <c r="D286" t="str">
        <f t="shared" si="21"/>
        <v>ТО-5000</v>
      </c>
    </row>
    <row r="287" spans="1:4" x14ac:dyDescent="0.25">
      <c r="A287" t="str">
        <f t="shared" ref="A287:A306" si="24">C287&amp;B287</f>
        <v>20500PC-800</v>
      </c>
      <c r="B287" s="1" t="s">
        <v>48</v>
      </c>
      <c r="C287">
        <f t="shared" si="23"/>
        <v>20500</v>
      </c>
      <c r="D287" t="str">
        <f t="shared" si="21"/>
        <v>ТО-500</v>
      </c>
    </row>
    <row r="288" spans="1:4" x14ac:dyDescent="0.25">
      <c r="A288" t="str">
        <f t="shared" si="24"/>
        <v>21000PC-800</v>
      </c>
      <c r="B288" s="1" t="s">
        <v>48</v>
      </c>
      <c r="C288">
        <f t="shared" si="23"/>
        <v>21000</v>
      </c>
      <c r="D288" t="str">
        <f t="shared" si="21"/>
        <v>ТО-1000</v>
      </c>
    </row>
    <row r="289" spans="1:4" x14ac:dyDescent="0.25">
      <c r="A289" t="str">
        <f t="shared" si="24"/>
        <v>21500PC-800</v>
      </c>
      <c r="B289" s="1" t="s">
        <v>48</v>
      </c>
      <c r="C289">
        <f t="shared" si="23"/>
        <v>21500</v>
      </c>
      <c r="D289" t="str">
        <f t="shared" si="21"/>
        <v>ТО-500</v>
      </c>
    </row>
    <row r="290" spans="1:4" x14ac:dyDescent="0.25">
      <c r="A290" t="str">
        <f t="shared" si="24"/>
        <v>22000PC-800</v>
      </c>
      <c r="B290" s="1" t="s">
        <v>48</v>
      </c>
      <c r="C290">
        <f t="shared" si="23"/>
        <v>22000</v>
      </c>
      <c r="D290" t="str">
        <f t="shared" si="21"/>
        <v>ТО-2000</v>
      </c>
    </row>
    <row r="291" spans="1:4" x14ac:dyDescent="0.25">
      <c r="A291" t="str">
        <f t="shared" si="24"/>
        <v>22500PC-800</v>
      </c>
      <c r="B291" s="1" t="s">
        <v>48</v>
      </c>
      <c r="C291">
        <f t="shared" si="23"/>
        <v>22500</v>
      </c>
      <c r="D291" t="str">
        <f t="shared" si="21"/>
        <v>ТО-500</v>
      </c>
    </row>
    <row r="292" spans="1:4" x14ac:dyDescent="0.25">
      <c r="A292" t="str">
        <f t="shared" si="24"/>
        <v>23000PC-800</v>
      </c>
      <c r="B292" s="1" t="s">
        <v>48</v>
      </c>
      <c r="C292">
        <f t="shared" si="23"/>
        <v>23000</v>
      </c>
      <c r="D292" t="str">
        <f t="shared" si="21"/>
        <v>ТО-1000</v>
      </c>
    </row>
    <row r="293" spans="1:4" x14ac:dyDescent="0.25">
      <c r="A293" t="str">
        <f t="shared" si="24"/>
        <v>23500PC-800</v>
      </c>
      <c r="B293" s="1" t="s">
        <v>48</v>
      </c>
      <c r="C293">
        <f t="shared" si="23"/>
        <v>23500</v>
      </c>
      <c r="D293" t="str">
        <f t="shared" si="21"/>
        <v>ТО-500</v>
      </c>
    </row>
    <row r="294" spans="1:4" x14ac:dyDescent="0.25">
      <c r="A294" t="str">
        <f t="shared" si="24"/>
        <v>24000PC-800</v>
      </c>
      <c r="B294" s="1" t="s">
        <v>48</v>
      </c>
      <c r="C294">
        <f t="shared" si="23"/>
        <v>24000</v>
      </c>
      <c r="D294" t="str">
        <f t="shared" si="21"/>
        <v>ТО-4000</v>
      </c>
    </row>
    <row r="295" spans="1:4" x14ac:dyDescent="0.25">
      <c r="A295" t="str">
        <f t="shared" si="24"/>
        <v>24500PC-800</v>
      </c>
      <c r="B295" s="1" t="s">
        <v>48</v>
      </c>
      <c r="C295">
        <f t="shared" si="23"/>
        <v>24500</v>
      </c>
      <c r="D295" t="str">
        <f t="shared" si="21"/>
        <v>ТО-500</v>
      </c>
    </row>
    <row r="296" spans="1:4" x14ac:dyDescent="0.25">
      <c r="A296" t="str">
        <f t="shared" si="24"/>
        <v>25000PC-800</v>
      </c>
      <c r="B296" s="1" t="s">
        <v>48</v>
      </c>
      <c r="C296">
        <f t="shared" si="23"/>
        <v>25000</v>
      </c>
      <c r="D296" t="str">
        <f t="shared" si="21"/>
        <v>ТО-5000</v>
      </c>
    </row>
    <row r="297" spans="1:4" x14ac:dyDescent="0.25">
      <c r="A297" t="str">
        <f t="shared" si="24"/>
        <v>25500PC-800</v>
      </c>
      <c r="B297" s="1" t="s">
        <v>48</v>
      </c>
      <c r="C297">
        <f t="shared" si="23"/>
        <v>25500</v>
      </c>
      <c r="D297" t="str">
        <f t="shared" ref="D297:D326" si="25">IFERROR("ТО-"&amp;VLOOKUP(C297,J:K,2,0),"ТО-500")</f>
        <v>ТО-500</v>
      </c>
    </row>
    <row r="298" spans="1:4" x14ac:dyDescent="0.25">
      <c r="A298" t="str">
        <f t="shared" si="24"/>
        <v>26000PC-800</v>
      </c>
      <c r="B298" s="1" t="s">
        <v>48</v>
      </c>
      <c r="C298">
        <f t="shared" si="23"/>
        <v>26000</v>
      </c>
      <c r="D298" t="str">
        <f t="shared" si="25"/>
        <v>ТО-2000</v>
      </c>
    </row>
    <row r="299" spans="1:4" x14ac:dyDescent="0.25">
      <c r="A299" t="str">
        <f t="shared" si="24"/>
        <v>26500PC-800</v>
      </c>
      <c r="B299" s="1" t="s">
        <v>48</v>
      </c>
      <c r="C299">
        <f t="shared" si="23"/>
        <v>26500</v>
      </c>
      <c r="D299" t="str">
        <f t="shared" si="25"/>
        <v>ТО-500</v>
      </c>
    </row>
    <row r="300" spans="1:4" x14ac:dyDescent="0.25">
      <c r="A300" t="str">
        <f t="shared" si="24"/>
        <v>27000PC-800</v>
      </c>
      <c r="B300" s="1" t="s">
        <v>48</v>
      </c>
      <c r="C300">
        <f t="shared" si="23"/>
        <v>27000</v>
      </c>
      <c r="D300" t="str">
        <f t="shared" si="25"/>
        <v>ТО-1000</v>
      </c>
    </row>
    <row r="301" spans="1:4" x14ac:dyDescent="0.25">
      <c r="A301" t="str">
        <f t="shared" si="24"/>
        <v>27500PC-800</v>
      </c>
      <c r="B301" s="1" t="s">
        <v>48</v>
      </c>
      <c r="C301">
        <f t="shared" si="23"/>
        <v>27500</v>
      </c>
      <c r="D301" t="str">
        <f t="shared" si="25"/>
        <v>ТО-500</v>
      </c>
    </row>
    <row r="302" spans="1:4" x14ac:dyDescent="0.25">
      <c r="A302" t="str">
        <f t="shared" si="24"/>
        <v>28000PC-800</v>
      </c>
      <c r="B302" s="1" t="s">
        <v>48</v>
      </c>
      <c r="C302">
        <f t="shared" si="23"/>
        <v>28000</v>
      </c>
      <c r="D302" t="str">
        <f t="shared" si="25"/>
        <v>ТО-4000</v>
      </c>
    </row>
    <row r="303" spans="1:4" x14ac:dyDescent="0.25">
      <c r="A303" t="str">
        <f t="shared" si="24"/>
        <v>28500PC-800</v>
      </c>
      <c r="B303" s="1" t="s">
        <v>48</v>
      </c>
      <c r="C303">
        <f t="shared" si="23"/>
        <v>28500</v>
      </c>
      <c r="D303" t="str">
        <f t="shared" si="25"/>
        <v>ТО-500</v>
      </c>
    </row>
    <row r="304" spans="1:4" x14ac:dyDescent="0.25">
      <c r="A304" t="str">
        <f t="shared" si="24"/>
        <v>29000PC-800</v>
      </c>
      <c r="B304" s="1" t="s">
        <v>48</v>
      </c>
      <c r="C304">
        <f t="shared" si="23"/>
        <v>29000</v>
      </c>
      <c r="D304" t="str">
        <f t="shared" si="25"/>
        <v>ТО-1000</v>
      </c>
    </row>
    <row r="305" spans="1:4" x14ac:dyDescent="0.25">
      <c r="A305" t="str">
        <f t="shared" si="24"/>
        <v>29500PC-800</v>
      </c>
      <c r="B305" s="1" t="s">
        <v>48</v>
      </c>
      <c r="C305">
        <f t="shared" si="23"/>
        <v>29500</v>
      </c>
      <c r="D305" t="str">
        <f t="shared" si="25"/>
        <v>ТО-500</v>
      </c>
    </row>
    <row r="306" spans="1:4" x14ac:dyDescent="0.25">
      <c r="A306" t="str">
        <f t="shared" si="24"/>
        <v>30000PC-800</v>
      </c>
      <c r="B306" s="1" t="s">
        <v>48</v>
      </c>
      <c r="C306">
        <f t="shared" si="23"/>
        <v>30000</v>
      </c>
      <c r="D306" t="str">
        <f t="shared" si="25"/>
        <v>ТО-5000</v>
      </c>
    </row>
    <row r="307" spans="1:4" x14ac:dyDescent="0.25">
      <c r="A307" t="str">
        <f t="shared" ref="A307:A370" si="26">C307&amp;B307</f>
        <v>30500PC-800</v>
      </c>
      <c r="B307" s="1" t="s">
        <v>48</v>
      </c>
      <c r="C307">
        <f t="shared" si="23"/>
        <v>30500</v>
      </c>
      <c r="D307" t="str">
        <f t="shared" si="25"/>
        <v>ТО-500</v>
      </c>
    </row>
    <row r="308" spans="1:4" x14ac:dyDescent="0.25">
      <c r="A308" t="str">
        <f t="shared" si="26"/>
        <v>31000PC-800</v>
      </c>
      <c r="B308" s="1" t="s">
        <v>48</v>
      </c>
      <c r="C308">
        <f t="shared" si="23"/>
        <v>31000</v>
      </c>
      <c r="D308" t="str">
        <f t="shared" si="25"/>
        <v>ТО-1000</v>
      </c>
    </row>
    <row r="309" spans="1:4" x14ac:dyDescent="0.25">
      <c r="A309" t="str">
        <f t="shared" si="26"/>
        <v>31500PC-800</v>
      </c>
      <c r="B309" s="1" t="s">
        <v>48</v>
      </c>
      <c r="C309">
        <f t="shared" si="23"/>
        <v>31500</v>
      </c>
      <c r="D309" t="str">
        <f t="shared" si="25"/>
        <v>ТО-500</v>
      </c>
    </row>
    <row r="310" spans="1:4" x14ac:dyDescent="0.25">
      <c r="A310" t="str">
        <f t="shared" si="26"/>
        <v>32000PC-800</v>
      </c>
      <c r="B310" s="1" t="s">
        <v>48</v>
      </c>
      <c r="C310">
        <f t="shared" si="23"/>
        <v>32000</v>
      </c>
      <c r="D310" t="str">
        <f t="shared" si="25"/>
        <v>ТО-4000</v>
      </c>
    </row>
    <row r="311" spans="1:4" x14ac:dyDescent="0.25">
      <c r="A311" t="str">
        <f t="shared" si="26"/>
        <v>32500PC-800</v>
      </c>
      <c r="B311" s="1" t="s">
        <v>48</v>
      </c>
      <c r="C311">
        <f t="shared" si="23"/>
        <v>32500</v>
      </c>
      <c r="D311" t="str">
        <f t="shared" si="25"/>
        <v>ТО-500</v>
      </c>
    </row>
    <row r="312" spans="1:4" x14ac:dyDescent="0.25">
      <c r="A312" t="str">
        <f t="shared" si="26"/>
        <v>33000PC-800</v>
      </c>
      <c r="B312" s="1" t="s">
        <v>48</v>
      </c>
      <c r="C312">
        <f t="shared" si="23"/>
        <v>33000</v>
      </c>
      <c r="D312" t="str">
        <f t="shared" si="25"/>
        <v>ТО-1000</v>
      </c>
    </row>
    <row r="313" spans="1:4" x14ac:dyDescent="0.25">
      <c r="A313" t="str">
        <f t="shared" si="26"/>
        <v>33500PC-800</v>
      </c>
      <c r="B313" s="1" t="s">
        <v>48</v>
      </c>
      <c r="C313">
        <f t="shared" si="23"/>
        <v>33500</v>
      </c>
      <c r="D313" t="str">
        <f t="shared" si="25"/>
        <v>ТО-500</v>
      </c>
    </row>
    <row r="314" spans="1:4" x14ac:dyDescent="0.25">
      <c r="A314" t="str">
        <f t="shared" si="26"/>
        <v>34000PC-800</v>
      </c>
      <c r="B314" s="1" t="s">
        <v>48</v>
      </c>
      <c r="C314">
        <f t="shared" si="23"/>
        <v>34000</v>
      </c>
      <c r="D314" t="str">
        <f t="shared" si="25"/>
        <v>ТО-2000</v>
      </c>
    </row>
    <row r="315" spans="1:4" x14ac:dyDescent="0.25">
      <c r="A315" t="str">
        <f t="shared" si="26"/>
        <v>34500PC-800</v>
      </c>
      <c r="B315" s="1" t="s">
        <v>48</v>
      </c>
      <c r="C315">
        <f t="shared" si="23"/>
        <v>34500</v>
      </c>
      <c r="D315" t="str">
        <f t="shared" si="25"/>
        <v>ТО-500</v>
      </c>
    </row>
    <row r="316" spans="1:4" x14ac:dyDescent="0.25">
      <c r="A316" t="str">
        <f t="shared" si="26"/>
        <v>35000PC-800</v>
      </c>
      <c r="B316" s="1" t="s">
        <v>48</v>
      </c>
      <c r="C316">
        <f t="shared" si="23"/>
        <v>35000</v>
      </c>
      <c r="D316" t="str">
        <f t="shared" si="25"/>
        <v>ТО-5000</v>
      </c>
    </row>
    <row r="317" spans="1:4" x14ac:dyDescent="0.25">
      <c r="A317" t="str">
        <f t="shared" si="26"/>
        <v>35500PC-800</v>
      </c>
      <c r="B317" s="1" t="s">
        <v>48</v>
      </c>
      <c r="C317">
        <f t="shared" si="23"/>
        <v>35500</v>
      </c>
      <c r="D317" t="str">
        <f t="shared" si="25"/>
        <v>ТО-500</v>
      </c>
    </row>
    <row r="318" spans="1:4" x14ac:dyDescent="0.25">
      <c r="A318" t="str">
        <f t="shared" si="26"/>
        <v>36000PC-800</v>
      </c>
      <c r="B318" s="1" t="s">
        <v>48</v>
      </c>
      <c r="C318">
        <f t="shared" si="23"/>
        <v>36000</v>
      </c>
      <c r="D318" t="str">
        <f t="shared" si="25"/>
        <v>ТО-4000</v>
      </c>
    </row>
    <row r="319" spans="1:4" x14ac:dyDescent="0.25">
      <c r="A319" t="str">
        <f t="shared" si="26"/>
        <v>36500PC-800</v>
      </c>
      <c r="B319" s="1" t="s">
        <v>48</v>
      </c>
      <c r="C319">
        <f t="shared" si="23"/>
        <v>36500</v>
      </c>
      <c r="D319" t="str">
        <f t="shared" si="25"/>
        <v>ТО-500</v>
      </c>
    </row>
    <row r="320" spans="1:4" x14ac:dyDescent="0.25">
      <c r="A320" t="str">
        <f t="shared" si="26"/>
        <v>37000PC-800</v>
      </c>
      <c r="B320" s="1" t="s">
        <v>48</v>
      </c>
      <c r="C320">
        <f t="shared" si="23"/>
        <v>37000</v>
      </c>
      <c r="D320" t="str">
        <f t="shared" si="25"/>
        <v>ТО-1000</v>
      </c>
    </row>
    <row r="321" spans="1:4" x14ac:dyDescent="0.25">
      <c r="A321" t="str">
        <f t="shared" si="26"/>
        <v>37500PC-800</v>
      </c>
      <c r="B321" s="1" t="s">
        <v>48</v>
      </c>
      <c r="C321">
        <f t="shared" si="23"/>
        <v>37500</v>
      </c>
      <c r="D321" t="str">
        <f t="shared" si="25"/>
        <v>ТО-500</v>
      </c>
    </row>
    <row r="322" spans="1:4" x14ac:dyDescent="0.25">
      <c r="A322" t="str">
        <f t="shared" si="26"/>
        <v>38000PC-800</v>
      </c>
      <c r="B322" s="1" t="s">
        <v>48</v>
      </c>
      <c r="C322">
        <f t="shared" si="23"/>
        <v>38000</v>
      </c>
      <c r="D322" t="str">
        <f t="shared" si="25"/>
        <v>ТО-2000</v>
      </c>
    </row>
    <row r="323" spans="1:4" x14ac:dyDescent="0.25">
      <c r="A323" t="str">
        <f t="shared" si="26"/>
        <v>38500PC-800</v>
      </c>
      <c r="B323" s="1" t="s">
        <v>48</v>
      </c>
      <c r="C323">
        <f t="shared" si="23"/>
        <v>38500</v>
      </c>
      <c r="D323" t="str">
        <f t="shared" si="25"/>
        <v>ТО-500</v>
      </c>
    </row>
    <row r="324" spans="1:4" x14ac:dyDescent="0.25">
      <c r="A324" t="str">
        <f t="shared" si="26"/>
        <v>39000PC-800</v>
      </c>
      <c r="B324" s="1" t="s">
        <v>48</v>
      </c>
      <c r="C324">
        <f t="shared" si="23"/>
        <v>39000</v>
      </c>
      <c r="D324" t="str">
        <f t="shared" si="25"/>
        <v>ТО-1000</v>
      </c>
    </row>
    <row r="325" spans="1:4" x14ac:dyDescent="0.25">
      <c r="A325" t="str">
        <f t="shared" si="26"/>
        <v>39500PC-800</v>
      </c>
      <c r="B325" s="1" t="s">
        <v>48</v>
      </c>
      <c r="C325">
        <f t="shared" si="23"/>
        <v>39500</v>
      </c>
      <c r="D325" t="str">
        <f t="shared" si="25"/>
        <v>ТО-500</v>
      </c>
    </row>
    <row r="326" spans="1:4" x14ac:dyDescent="0.25">
      <c r="A326" t="str">
        <f t="shared" si="26"/>
        <v>40000PC-800</v>
      </c>
      <c r="B326" s="1" t="s">
        <v>48</v>
      </c>
      <c r="C326">
        <f t="shared" si="23"/>
        <v>40000</v>
      </c>
      <c r="D326" t="str">
        <f t="shared" si="25"/>
        <v>ТО-5000</v>
      </c>
    </row>
    <row r="327" spans="1:4" x14ac:dyDescent="0.25">
      <c r="A327" t="str">
        <f t="shared" si="26"/>
        <v>5000PC-750</v>
      </c>
      <c r="B327" t="s">
        <v>60</v>
      </c>
      <c r="C327">
        <v>5000</v>
      </c>
      <c r="D327" t="str">
        <f>"ТО-"&amp;VLOOKUP(C327,J:K,2,0)</f>
        <v>ТО-5000</v>
      </c>
    </row>
    <row r="328" spans="1:4" x14ac:dyDescent="0.25">
      <c r="A328" t="str">
        <f t="shared" si="26"/>
        <v>5500PC-750</v>
      </c>
      <c r="B328" t="s">
        <v>60</v>
      </c>
      <c r="C328">
        <f t="shared" ref="C328:C391" si="27">C327+500</f>
        <v>5500</v>
      </c>
      <c r="D328" t="s">
        <v>4</v>
      </c>
    </row>
    <row r="329" spans="1:4" x14ac:dyDescent="0.25">
      <c r="A329" t="str">
        <f t="shared" si="26"/>
        <v>6000PC-750</v>
      </c>
      <c r="B329" t="s">
        <v>60</v>
      </c>
      <c r="C329">
        <f t="shared" si="27"/>
        <v>6000</v>
      </c>
      <c r="D329" t="str">
        <f>"ТО-"&amp;VLOOKUP(C329,J:K,2,0)</f>
        <v>ТО-2000</v>
      </c>
    </row>
    <row r="330" spans="1:4" x14ac:dyDescent="0.25">
      <c r="A330" t="str">
        <f t="shared" si="26"/>
        <v>6500PC-750</v>
      </c>
      <c r="B330" t="s">
        <v>60</v>
      </c>
      <c r="C330">
        <f t="shared" si="27"/>
        <v>6500</v>
      </c>
      <c r="D330" t="s">
        <v>4</v>
      </c>
    </row>
    <row r="331" spans="1:4" x14ac:dyDescent="0.25">
      <c r="A331" t="str">
        <f t="shared" si="26"/>
        <v>7000PC-750</v>
      </c>
      <c r="B331" t="s">
        <v>60</v>
      </c>
      <c r="C331">
        <f t="shared" si="27"/>
        <v>7000</v>
      </c>
      <c r="D331" t="str">
        <f>"ТО-"&amp;VLOOKUP(C331,J:K,2,0)</f>
        <v>ТО-1000</v>
      </c>
    </row>
    <row r="332" spans="1:4" x14ac:dyDescent="0.25">
      <c r="A332" t="str">
        <f t="shared" si="26"/>
        <v>7500PC-750</v>
      </c>
      <c r="B332" t="s">
        <v>60</v>
      </c>
      <c r="C332">
        <f t="shared" si="27"/>
        <v>7500</v>
      </c>
      <c r="D332" t="s">
        <v>4</v>
      </c>
    </row>
    <row r="333" spans="1:4" x14ac:dyDescent="0.25">
      <c r="A333" t="str">
        <f t="shared" si="26"/>
        <v>8000PC-750</v>
      </c>
      <c r="B333" t="s">
        <v>60</v>
      </c>
      <c r="C333">
        <f t="shared" si="27"/>
        <v>8000</v>
      </c>
      <c r="D333" t="str">
        <f>"ТО-"&amp;VLOOKUP(C333,J:K,2,0)</f>
        <v>ТО-4000</v>
      </c>
    </row>
    <row r="334" spans="1:4" x14ac:dyDescent="0.25">
      <c r="A334" t="str">
        <f t="shared" si="26"/>
        <v>8500PC-750</v>
      </c>
      <c r="B334" t="s">
        <v>60</v>
      </c>
      <c r="C334">
        <f t="shared" si="27"/>
        <v>8500</v>
      </c>
      <c r="D334" t="s">
        <v>4</v>
      </c>
    </row>
    <row r="335" spans="1:4" x14ac:dyDescent="0.25">
      <c r="A335" t="str">
        <f t="shared" si="26"/>
        <v>9000PC-750</v>
      </c>
      <c r="B335" t="s">
        <v>60</v>
      </c>
      <c r="C335">
        <f t="shared" si="27"/>
        <v>9000</v>
      </c>
      <c r="D335" t="str">
        <f>"ТО-"&amp;VLOOKUP(C335,J:K,2,0)</f>
        <v>ТО-1000</v>
      </c>
    </row>
    <row r="336" spans="1:4" x14ac:dyDescent="0.25">
      <c r="A336" t="str">
        <f t="shared" si="26"/>
        <v>9500PC-750</v>
      </c>
      <c r="B336" t="s">
        <v>60</v>
      </c>
      <c r="C336">
        <f t="shared" si="27"/>
        <v>9500</v>
      </c>
      <c r="D336" t="str">
        <f t="shared" ref="D336:D367" si="28">IFERROR("ТО-"&amp;VLOOKUP(C336,J:K,2,0),"ТО-500")</f>
        <v>ТО-500</v>
      </c>
    </row>
    <row r="337" spans="1:4" x14ac:dyDescent="0.25">
      <c r="A337" t="str">
        <f t="shared" si="26"/>
        <v>10000PC-750</v>
      </c>
      <c r="B337" t="s">
        <v>60</v>
      </c>
      <c r="C337">
        <f t="shared" si="27"/>
        <v>10000</v>
      </c>
      <c r="D337" t="str">
        <f t="shared" si="28"/>
        <v>ТО-5000</v>
      </c>
    </row>
    <row r="338" spans="1:4" x14ac:dyDescent="0.25">
      <c r="A338" t="str">
        <f t="shared" si="26"/>
        <v>10500PC-750</v>
      </c>
      <c r="B338" t="s">
        <v>60</v>
      </c>
      <c r="C338">
        <f t="shared" si="27"/>
        <v>10500</v>
      </c>
      <c r="D338" t="str">
        <f t="shared" si="28"/>
        <v>ТО-500</v>
      </c>
    </row>
    <row r="339" spans="1:4" x14ac:dyDescent="0.25">
      <c r="A339" t="str">
        <f t="shared" si="26"/>
        <v>11000PC-750</v>
      </c>
      <c r="B339" t="s">
        <v>60</v>
      </c>
      <c r="C339">
        <f t="shared" si="27"/>
        <v>11000</v>
      </c>
      <c r="D339" t="str">
        <f t="shared" si="28"/>
        <v>ТО-1000</v>
      </c>
    </row>
    <row r="340" spans="1:4" x14ac:dyDescent="0.25">
      <c r="A340" t="str">
        <f t="shared" si="26"/>
        <v>11500PC-750</v>
      </c>
      <c r="B340" t="s">
        <v>60</v>
      </c>
      <c r="C340">
        <f t="shared" si="27"/>
        <v>11500</v>
      </c>
      <c r="D340" t="str">
        <f t="shared" si="28"/>
        <v>ТО-500</v>
      </c>
    </row>
    <row r="341" spans="1:4" x14ac:dyDescent="0.25">
      <c r="A341" t="str">
        <f t="shared" si="26"/>
        <v>12000PC-750</v>
      </c>
      <c r="B341" t="s">
        <v>60</v>
      </c>
      <c r="C341">
        <f t="shared" si="27"/>
        <v>12000</v>
      </c>
      <c r="D341" t="str">
        <f t="shared" si="28"/>
        <v>ТО-4000</v>
      </c>
    </row>
    <row r="342" spans="1:4" x14ac:dyDescent="0.25">
      <c r="A342" t="str">
        <f t="shared" si="26"/>
        <v>12500PC-750</v>
      </c>
      <c r="B342" t="s">
        <v>60</v>
      </c>
      <c r="C342">
        <f t="shared" si="27"/>
        <v>12500</v>
      </c>
      <c r="D342" t="str">
        <f t="shared" si="28"/>
        <v>ТО-500</v>
      </c>
    </row>
    <row r="343" spans="1:4" x14ac:dyDescent="0.25">
      <c r="A343" t="str">
        <f t="shared" si="26"/>
        <v>13000PC-750</v>
      </c>
      <c r="B343" t="s">
        <v>60</v>
      </c>
      <c r="C343">
        <f t="shared" si="27"/>
        <v>13000</v>
      </c>
      <c r="D343" t="str">
        <f t="shared" si="28"/>
        <v>ТО-1000</v>
      </c>
    </row>
    <row r="344" spans="1:4" x14ac:dyDescent="0.25">
      <c r="A344" t="str">
        <f t="shared" si="26"/>
        <v>13500PC-750</v>
      </c>
      <c r="B344" t="s">
        <v>60</v>
      </c>
      <c r="C344">
        <f t="shared" si="27"/>
        <v>13500</v>
      </c>
      <c r="D344" t="str">
        <f t="shared" si="28"/>
        <v>ТО-500</v>
      </c>
    </row>
    <row r="345" spans="1:4" x14ac:dyDescent="0.25">
      <c r="A345" t="str">
        <f t="shared" si="26"/>
        <v>14000PC-750</v>
      </c>
      <c r="B345" t="s">
        <v>60</v>
      </c>
      <c r="C345">
        <f t="shared" si="27"/>
        <v>14000</v>
      </c>
      <c r="D345" t="str">
        <f t="shared" si="28"/>
        <v>ТО-2000</v>
      </c>
    </row>
    <row r="346" spans="1:4" x14ac:dyDescent="0.25">
      <c r="A346" t="str">
        <f t="shared" si="26"/>
        <v>14500PC-750</v>
      </c>
      <c r="B346" t="s">
        <v>60</v>
      </c>
      <c r="C346">
        <f t="shared" si="27"/>
        <v>14500</v>
      </c>
      <c r="D346" t="str">
        <f t="shared" si="28"/>
        <v>ТО-500</v>
      </c>
    </row>
    <row r="347" spans="1:4" x14ac:dyDescent="0.25">
      <c r="A347" t="str">
        <f t="shared" si="26"/>
        <v>15000PC-750</v>
      </c>
      <c r="B347" t="s">
        <v>60</v>
      </c>
      <c r="C347">
        <f t="shared" si="27"/>
        <v>15000</v>
      </c>
      <c r="D347" t="str">
        <f t="shared" si="28"/>
        <v>ТО-5000</v>
      </c>
    </row>
    <row r="348" spans="1:4" x14ac:dyDescent="0.25">
      <c r="A348" t="str">
        <f t="shared" si="26"/>
        <v>15500PC-750</v>
      </c>
      <c r="B348" t="s">
        <v>60</v>
      </c>
      <c r="C348">
        <f t="shared" si="27"/>
        <v>15500</v>
      </c>
      <c r="D348" t="str">
        <f t="shared" si="28"/>
        <v>ТО-500</v>
      </c>
    </row>
    <row r="349" spans="1:4" x14ac:dyDescent="0.25">
      <c r="A349" t="str">
        <f t="shared" si="26"/>
        <v>16000PC-750</v>
      </c>
      <c r="B349" t="s">
        <v>60</v>
      </c>
      <c r="C349">
        <f t="shared" si="27"/>
        <v>16000</v>
      </c>
      <c r="D349" t="str">
        <f t="shared" si="28"/>
        <v>ТО-4000</v>
      </c>
    </row>
    <row r="350" spans="1:4" x14ac:dyDescent="0.25">
      <c r="A350" t="str">
        <f t="shared" si="26"/>
        <v>16500PC-750</v>
      </c>
      <c r="B350" t="s">
        <v>60</v>
      </c>
      <c r="C350">
        <f t="shared" si="27"/>
        <v>16500</v>
      </c>
      <c r="D350" t="str">
        <f t="shared" si="28"/>
        <v>ТО-500</v>
      </c>
    </row>
    <row r="351" spans="1:4" x14ac:dyDescent="0.25">
      <c r="A351" t="str">
        <f t="shared" si="26"/>
        <v>17000PC-750</v>
      </c>
      <c r="B351" t="s">
        <v>60</v>
      </c>
      <c r="C351">
        <f t="shared" si="27"/>
        <v>17000</v>
      </c>
      <c r="D351" t="str">
        <f t="shared" si="28"/>
        <v>ТО-1000</v>
      </c>
    </row>
    <row r="352" spans="1:4" x14ac:dyDescent="0.25">
      <c r="A352" t="str">
        <f t="shared" si="26"/>
        <v>17500PC-750</v>
      </c>
      <c r="B352" t="s">
        <v>60</v>
      </c>
      <c r="C352">
        <f t="shared" si="27"/>
        <v>17500</v>
      </c>
      <c r="D352" t="str">
        <f t="shared" si="28"/>
        <v>ТО-500</v>
      </c>
    </row>
    <row r="353" spans="1:4" x14ac:dyDescent="0.25">
      <c r="A353" t="str">
        <f t="shared" si="26"/>
        <v>18000PC-750</v>
      </c>
      <c r="B353" t="s">
        <v>60</v>
      </c>
      <c r="C353">
        <f t="shared" si="27"/>
        <v>18000</v>
      </c>
      <c r="D353" t="str">
        <f t="shared" si="28"/>
        <v>ТО-2000</v>
      </c>
    </row>
    <row r="354" spans="1:4" x14ac:dyDescent="0.25">
      <c r="A354" t="str">
        <f t="shared" si="26"/>
        <v>18500PC-750</v>
      </c>
      <c r="B354" t="s">
        <v>60</v>
      </c>
      <c r="C354">
        <f t="shared" si="27"/>
        <v>18500</v>
      </c>
      <c r="D354" t="str">
        <f t="shared" si="28"/>
        <v>ТО-500</v>
      </c>
    </row>
    <row r="355" spans="1:4" x14ac:dyDescent="0.25">
      <c r="A355" t="str">
        <f t="shared" si="26"/>
        <v>19000PC-750</v>
      </c>
      <c r="B355" t="s">
        <v>60</v>
      </c>
      <c r="C355">
        <f t="shared" si="27"/>
        <v>19000</v>
      </c>
      <c r="D355" t="str">
        <f t="shared" si="28"/>
        <v>ТО-1000</v>
      </c>
    </row>
    <row r="356" spans="1:4" x14ac:dyDescent="0.25">
      <c r="A356" t="str">
        <f t="shared" si="26"/>
        <v>19500PC-750</v>
      </c>
      <c r="B356" t="s">
        <v>60</v>
      </c>
      <c r="C356">
        <f t="shared" si="27"/>
        <v>19500</v>
      </c>
      <c r="D356" t="str">
        <f t="shared" si="28"/>
        <v>ТО-500</v>
      </c>
    </row>
    <row r="357" spans="1:4" x14ac:dyDescent="0.25">
      <c r="A357" t="str">
        <f t="shared" si="26"/>
        <v>20000PC-750</v>
      </c>
      <c r="B357" t="s">
        <v>60</v>
      </c>
      <c r="C357">
        <f t="shared" si="27"/>
        <v>20000</v>
      </c>
      <c r="D357" t="str">
        <f t="shared" si="28"/>
        <v>ТО-5000</v>
      </c>
    </row>
    <row r="358" spans="1:4" x14ac:dyDescent="0.25">
      <c r="A358" t="str">
        <f t="shared" si="26"/>
        <v>20500PC-750</v>
      </c>
      <c r="B358" t="s">
        <v>60</v>
      </c>
      <c r="C358">
        <f t="shared" si="27"/>
        <v>20500</v>
      </c>
      <c r="D358" t="str">
        <f t="shared" si="28"/>
        <v>ТО-500</v>
      </c>
    </row>
    <row r="359" spans="1:4" x14ac:dyDescent="0.25">
      <c r="A359" t="str">
        <f t="shared" si="26"/>
        <v>21000PC-750</v>
      </c>
      <c r="B359" t="s">
        <v>60</v>
      </c>
      <c r="C359">
        <f t="shared" si="27"/>
        <v>21000</v>
      </c>
      <c r="D359" t="str">
        <f t="shared" si="28"/>
        <v>ТО-1000</v>
      </c>
    </row>
    <row r="360" spans="1:4" x14ac:dyDescent="0.25">
      <c r="A360" t="str">
        <f t="shared" si="26"/>
        <v>21500PC-750</v>
      </c>
      <c r="B360" t="s">
        <v>60</v>
      </c>
      <c r="C360">
        <f t="shared" si="27"/>
        <v>21500</v>
      </c>
      <c r="D360" t="str">
        <f t="shared" si="28"/>
        <v>ТО-500</v>
      </c>
    </row>
    <row r="361" spans="1:4" x14ac:dyDescent="0.25">
      <c r="A361" t="str">
        <f t="shared" si="26"/>
        <v>22000PC-750</v>
      </c>
      <c r="B361" t="s">
        <v>60</v>
      </c>
      <c r="C361">
        <f t="shared" si="27"/>
        <v>22000</v>
      </c>
      <c r="D361" t="str">
        <f t="shared" si="28"/>
        <v>ТО-2000</v>
      </c>
    </row>
    <row r="362" spans="1:4" x14ac:dyDescent="0.25">
      <c r="A362" t="str">
        <f t="shared" si="26"/>
        <v>22500PC-750</v>
      </c>
      <c r="B362" t="s">
        <v>60</v>
      </c>
      <c r="C362">
        <f t="shared" si="27"/>
        <v>22500</v>
      </c>
      <c r="D362" t="str">
        <f t="shared" si="28"/>
        <v>ТО-500</v>
      </c>
    </row>
    <row r="363" spans="1:4" x14ac:dyDescent="0.25">
      <c r="A363" t="str">
        <f t="shared" si="26"/>
        <v>23000PC-750</v>
      </c>
      <c r="B363" t="s">
        <v>60</v>
      </c>
      <c r="C363">
        <f t="shared" si="27"/>
        <v>23000</v>
      </c>
      <c r="D363" t="str">
        <f t="shared" si="28"/>
        <v>ТО-1000</v>
      </c>
    </row>
    <row r="364" spans="1:4" x14ac:dyDescent="0.25">
      <c r="A364" t="str">
        <f t="shared" si="26"/>
        <v>23500PC-750</v>
      </c>
      <c r="B364" t="s">
        <v>60</v>
      </c>
      <c r="C364">
        <f t="shared" si="27"/>
        <v>23500</v>
      </c>
      <c r="D364" t="str">
        <f t="shared" si="28"/>
        <v>ТО-500</v>
      </c>
    </row>
    <row r="365" spans="1:4" x14ac:dyDescent="0.25">
      <c r="A365" t="str">
        <f t="shared" si="26"/>
        <v>24000PC-750</v>
      </c>
      <c r="B365" t="s">
        <v>60</v>
      </c>
      <c r="C365">
        <f t="shared" si="27"/>
        <v>24000</v>
      </c>
      <c r="D365" t="str">
        <f t="shared" si="28"/>
        <v>ТО-4000</v>
      </c>
    </row>
    <row r="366" spans="1:4" x14ac:dyDescent="0.25">
      <c r="A366" t="str">
        <f t="shared" si="26"/>
        <v>24500PC-750</v>
      </c>
      <c r="B366" t="s">
        <v>60</v>
      </c>
      <c r="C366">
        <f t="shared" si="27"/>
        <v>24500</v>
      </c>
      <c r="D366" t="str">
        <f t="shared" si="28"/>
        <v>ТО-500</v>
      </c>
    </row>
    <row r="367" spans="1:4" x14ac:dyDescent="0.25">
      <c r="A367" t="str">
        <f t="shared" si="26"/>
        <v>25000PC-750</v>
      </c>
      <c r="B367" t="s">
        <v>60</v>
      </c>
      <c r="C367">
        <f t="shared" si="27"/>
        <v>25000</v>
      </c>
      <c r="D367" t="str">
        <f t="shared" si="28"/>
        <v>ТО-5000</v>
      </c>
    </row>
    <row r="368" spans="1:4" x14ac:dyDescent="0.25">
      <c r="A368" t="str">
        <f t="shared" si="26"/>
        <v>25500PC-750</v>
      </c>
      <c r="B368" t="s">
        <v>60</v>
      </c>
      <c r="C368">
        <f t="shared" si="27"/>
        <v>25500</v>
      </c>
      <c r="D368" t="str">
        <f t="shared" ref="D368:D399" si="29">IFERROR("ТО-"&amp;VLOOKUP(C368,J:K,2,0),"ТО-500")</f>
        <v>ТО-500</v>
      </c>
    </row>
    <row r="369" spans="1:4" x14ac:dyDescent="0.25">
      <c r="A369" t="str">
        <f t="shared" si="26"/>
        <v>26000PC-750</v>
      </c>
      <c r="B369" t="s">
        <v>60</v>
      </c>
      <c r="C369">
        <f t="shared" si="27"/>
        <v>26000</v>
      </c>
      <c r="D369" t="str">
        <f t="shared" si="29"/>
        <v>ТО-2000</v>
      </c>
    </row>
    <row r="370" spans="1:4" x14ac:dyDescent="0.25">
      <c r="A370" t="str">
        <f t="shared" si="26"/>
        <v>26500PC-750</v>
      </c>
      <c r="B370" t="s">
        <v>60</v>
      </c>
      <c r="C370">
        <f t="shared" si="27"/>
        <v>26500</v>
      </c>
      <c r="D370" t="str">
        <f t="shared" si="29"/>
        <v>ТО-500</v>
      </c>
    </row>
    <row r="371" spans="1:4" x14ac:dyDescent="0.25">
      <c r="A371" t="str">
        <f t="shared" ref="A371:A434" si="30">C371&amp;B371</f>
        <v>27000PC-750</v>
      </c>
      <c r="B371" t="s">
        <v>60</v>
      </c>
      <c r="C371">
        <f t="shared" si="27"/>
        <v>27000</v>
      </c>
      <c r="D371" t="str">
        <f t="shared" si="29"/>
        <v>ТО-1000</v>
      </c>
    </row>
    <row r="372" spans="1:4" x14ac:dyDescent="0.25">
      <c r="A372" t="str">
        <f t="shared" si="30"/>
        <v>27500PC-750</v>
      </c>
      <c r="B372" t="s">
        <v>60</v>
      </c>
      <c r="C372">
        <f t="shared" si="27"/>
        <v>27500</v>
      </c>
      <c r="D372" t="str">
        <f t="shared" si="29"/>
        <v>ТО-500</v>
      </c>
    </row>
    <row r="373" spans="1:4" x14ac:dyDescent="0.25">
      <c r="A373" t="str">
        <f t="shared" si="30"/>
        <v>28000PC-750</v>
      </c>
      <c r="B373" t="s">
        <v>60</v>
      </c>
      <c r="C373">
        <f t="shared" si="27"/>
        <v>28000</v>
      </c>
      <c r="D373" t="str">
        <f t="shared" si="29"/>
        <v>ТО-4000</v>
      </c>
    </row>
    <row r="374" spans="1:4" x14ac:dyDescent="0.25">
      <c r="A374" t="str">
        <f t="shared" si="30"/>
        <v>28500PC-750</v>
      </c>
      <c r="B374" t="s">
        <v>60</v>
      </c>
      <c r="C374">
        <f t="shared" si="27"/>
        <v>28500</v>
      </c>
      <c r="D374" t="str">
        <f t="shared" si="29"/>
        <v>ТО-500</v>
      </c>
    </row>
    <row r="375" spans="1:4" x14ac:dyDescent="0.25">
      <c r="A375" t="str">
        <f t="shared" si="30"/>
        <v>29000PC-750</v>
      </c>
      <c r="B375" t="s">
        <v>60</v>
      </c>
      <c r="C375">
        <f t="shared" si="27"/>
        <v>29000</v>
      </c>
      <c r="D375" t="str">
        <f t="shared" si="29"/>
        <v>ТО-1000</v>
      </c>
    </row>
    <row r="376" spans="1:4" x14ac:dyDescent="0.25">
      <c r="A376" t="str">
        <f t="shared" si="30"/>
        <v>29500PC-750</v>
      </c>
      <c r="B376" t="s">
        <v>60</v>
      </c>
      <c r="C376">
        <f t="shared" si="27"/>
        <v>29500</v>
      </c>
      <c r="D376" t="str">
        <f t="shared" si="29"/>
        <v>ТО-500</v>
      </c>
    </row>
    <row r="377" spans="1:4" x14ac:dyDescent="0.25">
      <c r="A377" t="str">
        <f t="shared" si="30"/>
        <v>30000PC-750</v>
      </c>
      <c r="B377" t="s">
        <v>60</v>
      </c>
      <c r="C377">
        <f t="shared" si="27"/>
        <v>30000</v>
      </c>
      <c r="D377" t="str">
        <f t="shared" si="29"/>
        <v>ТО-5000</v>
      </c>
    </row>
    <row r="378" spans="1:4" x14ac:dyDescent="0.25">
      <c r="A378" t="str">
        <f t="shared" si="30"/>
        <v>30500PC-750</v>
      </c>
      <c r="B378" t="s">
        <v>60</v>
      </c>
      <c r="C378">
        <f t="shared" si="27"/>
        <v>30500</v>
      </c>
      <c r="D378" t="str">
        <f t="shared" si="29"/>
        <v>ТО-500</v>
      </c>
    </row>
    <row r="379" spans="1:4" x14ac:dyDescent="0.25">
      <c r="A379" t="str">
        <f t="shared" si="30"/>
        <v>31000PC-750</v>
      </c>
      <c r="B379" t="s">
        <v>60</v>
      </c>
      <c r="C379">
        <f t="shared" si="27"/>
        <v>31000</v>
      </c>
      <c r="D379" t="str">
        <f t="shared" si="29"/>
        <v>ТО-1000</v>
      </c>
    </row>
    <row r="380" spans="1:4" x14ac:dyDescent="0.25">
      <c r="A380" t="str">
        <f t="shared" si="30"/>
        <v>31500PC-750</v>
      </c>
      <c r="B380" t="s">
        <v>60</v>
      </c>
      <c r="C380">
        <f t="shared" si="27"/>
        <v>31500</v>
      </c>
      <c r="D380" t="str">
        <f t="shared" si="29"/>
        <v>ТО-500</v>
      </c>
    </row>
    <row r="381" spans="1:4" x14ac:dyDescent="0.25">
      <c r="A381" t="str">
        <f t="shared" si="30"/>
        <v>32000PC-750</v>
      </c>
      <c r="B381" t="s">
        <v>60</v>
      </c>
      <c r="C381">
        <f t="shared" si="27"/>
        <v>32000</v>
      </c>
      <c r="D381" t="str">
        <f t="shared" si="29"/>
        <v>ТО-4000</v>
      </c>
    </row>
    <row r="382" spans="1:4" x14ac:dyDescent="0.25">
      <c r="A382" t="str">
        <f t="shared" si="30"/>
        <v>32500PC-750</v>
      </c>
      <c r="B382" t="s">
        <v>60</v>
      </c>
      <c r="C382">
        <f t="shared" si="27"/>
        <v>32500</v>
      </c>
      <c r="D382" t="str">
        <f t="shared" si="29"/>
        <v>ТО-500</v>
      </c>
    </row>
    <row r="383" spans="1:4" x14ac:dyDescent="0.25">
      <c r="A383" t="str">
        <f t="shared" si="30"/>
        <v>33000PC-750</v>
      </c>
      <c r="B383" t="s">
        <v>60</v>
      </c>
      <c r="C383">
        <f t="shared" si="27"/>
        <v>33000</v>
      </c>
      <c r="D383" t="str">
        <f t="shared" si="29"/>
        <v>ТО-1000</v>
      </c>
    </row>
    <row r="384" spans="1:4" x14ac:dyDescent="0.25">
      <c r="A384" t="str">
        <f t="shared" si="30"/>
        <v>33500PC-750</v>
      </c>
      <c r="B384" t="s">
        <v>60</v>
      </c>
      <c r="C384">
        <f t="shared" si="27"/>
        <v>33500</v>
      </c>
      <c r="D384" t="str">
        <f t="shared" si="29"/>
        <v>ТО-500</v>
      </c>
    </row>
    <row r="385" spans="1:4" x14ac:dyDescent="0.25">
      <c r="A385" t="str">
        <f t="shared" si="30"/>
        <v>34000PC-750</v>
      </c>
      <c r="B385" t="s">
        <v>60</v>
      </c>
      <c r="C385">
        <f t="shared" si="27"/>
        <v>34000</v>
      </c>
      <c r="D385" t="str">
        <f t="shared" si="29"/>
        <v>ТО-2000</v>
      </c>
    </row>
    <row r="386" spans="1:4" x14ac:dyDescent="0.25">
      <c r="A386" t="str">
        <f t="shared" si="30"/>
        <v>34500PC-750</v>
      </c>
      <c r="B386" t="s">
        <v>60</v>
      </c>
      <c r="C386">
        <f t="shared" si="27"/>
        <v>34500</v>
      </c>
      <c r="D386" t="str">
        <f t="shared" si="29"/>
        <v>ТО-500</v>
      </c>
    </row>
    <row r="387" spans="1:4" x14ac:dyDescent="0.25">
      <c r="A387" t="str">
        <f t="shared" si="30"/>
        <v>35000PC-750</v>
      </c>
      <c r="B387" t="s">
        <v>60</v>
      </c>
      <c r="C387">
        <f t="shared" si="27"/>
        <v>35000</v>
      </c>
      <c r="D387" t="str">
        <f t="shared" si="29"/>
        <v>ТО-5000</v>
      </c>
    </row>
    <row r="388" spans="1:4" x14ac:dyDescent="0.25">
      <c r="A388" t="str">
        <f t="shared" si="30"/>
        <v>35500PC-750</v>
      </c>
      <c r="B388" t="s">
        <v>60</v>
      </c>
      <c r="C388">
        <f t="shared" si="27"/>
        <v>35500</v>
      </c>
      <c r="D388" t="str">
        <f t="shared" si="29"/>
        <v>ТО-500</v>
      </c>
    </row>
    <row r="389" spans="1:4" x14ac:dyDescent="0.25">
      <c r="A389" t="str">
        <f t="shared" si="30"/>
        <v>36000PC-750</v>
      </c>
      <c r="B389" t="s">
        <v>60</v>
      </c>
      <c r="C389">
        <f t="shared" si="27"/>
        <v>36000</v>
      </c>
      <c r="D389" t="str">
        <f t="shared" si="29"/>
        <v>ТО-4000</v>
      </c>
    </row>
    <row r="390" spans="1:4" x14ac:dyDescent="0.25">
      <c r="A390" t="str">
        <f t="shared" si="30"/>
        <v>36500PC-750</v>
      </c>
      <c r="B390" t="s">
        <v>60</v>
      </c>
      <c r="C390">
        <f t="shared" si="27"/>
        <v>36500</v>
      </c>
      <c r="D390" t="str">
        <f t="shared" si="29"/>
        <v>ТО-500</v>
      </c>
    </row>
    <row r="391" spans="1:4" x14ac:dyDescent="0.25">
      <c r="A391" t="str">
        <f t="shared" si="30"/>
        <v>37000PC-750</v>
      </c>
      <c r="B391" t="s">
        <v>60</v>
      </c>
      <c r="C391">
        <f t="shared" si="27"/>
        <v>37000</v>
      </c>
      <c r="D391" t="str">
        <f t="shared" si="29"/>
        <v>ТО-1000</v>
      </c>
    </row>
    <row r="392" spans="1:4" x14ac:dyDescent="0.25">
      <c r="A392" t="str">
        <f t="shared" si="30"/>
        <v>37500PC-750</v>
      </c>
      <c r="B392" t="s">
        <v>60</v>
      </c>
      <c r="C392">
        <f t="shared" ref="C392:C397" si="31">C391+500</f>
        <v>37500</v>
      </c>
      <c r="D392" t="str">
        <f t="shared" si="29"/>
        <v>ТО-500</v>
      </c>
    </row>
    <row r="393" spans="1:4" x14ac:dyDescent="0.25">
      <c r="A393" t="str">
        <f t="shared" si="30"/>
        <v>38000PC-750</v>
      </c>
      <c r="B393" t="s">
        <v>60</v>
      </c>
      <c r="C393">
        <f t="shared" si="31"/>
        <v>38000</v>
      </c>
      <c r="D393" t="str">
        <f t="shared" si="29"/>
        <v>ТО-2000</v>
      </c>
    </row>
    <row r="394" spans="1:4" x14ac:dyDescent="0.25">
      <c r="A394" t="str">
        <f t="shared" si="30"/>
        <v>38500PC-750</v>
      </c>
      <c r="B394" t="s">
        <v>60</v>
      </c>
      <c r="C394">
        <f t="shared" si="31"/>
        <v>38500</v>
      </c>
      <c r="D394" t="str">
        <f t="shared" si="29"/>
        <v>ТО-500</v>
      </c>
    </row>
    <row r="395" spans="1:4" x14ac:dyDescent="0.25">
      <c r="A395" t="str">
        <f t="shared" si="30"/>
        <v>39000PC-750</v>
      </c>
      <c r="B395" t="s">
        <v>60</v>
      </c>
      <c r="C395">
        <f t="shared" si="31"/>
        <v>39000</v>
      </c>
      <c r="D395" t="str">
        <f t="shared" si="29"/>
        <v>ТО-1000</v>
      </c>
    </row>
    <row r="396" spans="1:4" x14ac:dyDescent="0.25">
      <c r="A396" t="str">
        <f t="shared" si="30"/>
        <v>39500PC-750</v>
      </c>
      <c r="B396" t="s">
        <v>60</v>
      </c>
      <c r="C396">
        <f t="shared" si="31"/>
        <v>39500</v>
      </c>
      <c r="D396" t="str">
        <f t="shared" si="29"/>
        <v>ТО-500</v>
      </c>
    </row>
    <row r="397" spans="1:4" x14ac:dyDescent="0.25">
      <c r="A397" t="str">
        <f t="shared" si="30"/>
        <v>40000PC-750</v>
      </c>
      <c r="B397" t="s">
        <v>60</v>
      </c>
      <c r="C397">
        <f t="shared" si="31"/>
        <v>40000</v>
      </c>
      <c r="D397" t="str">
        <f t="shared" si="29"/>
        <v>ТО-5000</v>
      </c>
    </row>
    <row r="398" spans="1:4" x14ac:dyDescent="0.25">
      <c r="A398" t="str">
        <f t="shared" si="30"/>
        <v>500PC-1250</v>
      </c>
      <c r="B398" s="1" t="s">
        <v>78</v>
      </c>
      <c r="C398">
        <v>500</v>
      </c>
      <c r="D398" t="str">
        <f t="shared" si="29"/>
        <v>ТО-500</v>
      </c>
    </row>
    <row r="399" spans="1:4" x14ac:dyDescent="0.25">
      <c r="A399" t="str">
        <f t="shared" si="30"/>
        <v>1000PC-1250</v>
      </c>
      <c r="B399" s="1" t="s">
        <v>78</v>
      </c>
      <c r="C399">
        <v>1000</v>
      </c>
      <c r="D399" t="str">
        <f t="shared" si="29"/>
        <v>ТО-1000</v>
      </c>
    </row>
    <row r="400" spans="1:4" x14ac:dyDescent="0.25">
      <c r="A400" t="str">
        <f t="shared" si="30"/>
        <v>1500PC-1250</v>
      </c>
      <c r="B400" s="1" t="s">
        <v>78</v>
      </c>
      <c r="C400">
        <v>1500</v>
      </c>
      <c r="D400" t="str">
        <f>IFERROR("ТО-"&amp;VLOOKUP(C400,J:K,2,0),"ТО-500")</f>
        <v>ТО-500</v>
      </c>
    </row>
    <row r="401" spans="1:4" x14ac:dyDescent="0.25">
      <c r="A401" t="str">
        <f t="shared" si="30"/>
        <v>2000PC-1250</v>
      </c>
      <c r="B401" s="1" t="s">
        <v>78</v>
      </c>
      <c r="C401">
        <v>2000</v>
      </c>
      <c r="D401" t="str">
        <f>IFERROR("ТО-"&amp;VLOOKUP(C401,J:K,2,0),"ТО-500")</f>
        <v>ТО-2000</v>
      </c>
    </row>
    <row r="402" spans="1:4" x14ac:dyDescent="0.25">
      <c r="A402" t="str">
        <f t="shared" si="30"/>
        <v>2500PC-1250</v>
      </c>
      <c r="B402" s="1" t="s">
        <v>78</v>
      </c>
      <c r="C402">
        <v>2500</v>
      </c>
      <c r="D402" t="s">
        <v>4</v>
      </c>
    </row>
    <row r="403" spans="1:4" x14ac:dyDescent="0.25">
      <c r="A403" t="str">
        <f t="shared" si="30"/>
        <v>3000PC-1250</v>
      </c>
      <c r="B403" s="1" t="s">
        <v>78</v>
      </c>
      <c r="C403">
        <v>3000</v>
      </c>
      <c r="D403" t="str">
        <f>"ТО-"&amp;VLOOKUP(C403,J:K,2,0)</f>
        <v>ТО-1000</v>
      </c>
    </row>
    <row r="404" spans="1:4" x14ac:dyDescent="0.25">
      <c r="A404" t="str">
        <f t="shared" si="30"/>
        <v>3500PC-1250</v>
      </c>
      <c r="B404" s="1" t="s">
        <v>78</v>
      </c>
      <c r="C404">
        <v>3500</v>
      </c>
      <c r="D404" t="s">
        <v>4</v>
      </c>
    </row>
    <row r="405" spans="1:4" x14ac:dyDescent="0.25">
      <c r="A405" t="str">
        <f t="shared" si="30"/>
        <v>4000PC-1250</v>
      </c>
      <c r="B405" s="1" t="s">
        <v>78</v>
      </c>
      <c r="C405">
        <v>4000</v>
      </c>
      <c r="D405" t="str">
        <f>"ТО-"&amp;VLOOKUP(C405,J:K,2,0)</f>
        <v>ТО-4000</v>
      </c>
    </row>
    <row r="406" spans="1:4" x14ac:dyDescent="0.25">
      <c r="A406" t="str">
        <f t="shared" si="30"/>
        <v>4500PC-1250</v>
      </c>
      <c r="B406" s="1" t="s">
        <v>78</v>
      </c>
      <c r="C406">
        <v>4500</v>
      </c>
      <c r="D406" t="s">
        <v>4</v>
      </c>
    </row>
    <row r="407" spans="1:4" x14ac:dyDescent="0.25">
      <c r="A407" t="str">
        <f t="shared" si="30"/>
        <v>5000PC-1250</v>
      </c>
      <c r="B407" s="1" t="s">
        <v>78</v>
      </c>
      <c r="C407">
        <v>5000</v>
      </c>
      <c r="D407" t="str">
        <f>"ТО-"&amp;VLOOKUP(C407,J:K,2,0)</f>
        <v>ТО-5000</v>
      </c>
    </row>
    <row r="408" spans="1:4" x14ac:dyDescent="0.25">
      <c r="A408" t="str">
        <f t="shared" si="30"/>
        <v>5500PC-1250</v>
      </c>
      <c r="B408" s="1" t="s">
        <v>78</v>
      </c>
      <c r="C408">
        <f t="shared" ref="C408:C471" si="32">C407+500</f>
        <v>5500</v>
      </c>
      <c r="D408" t="s">
        <v>4</v>
      </c>
    </row>
    <row r="409" spans="1:4" x14ac:dyDescent="0.25">
      <c r="A409" t="str">
        <f t="shared" si="30"/>
        <v>6000PC-1250</v>
      </c>
      <c r="B409" s="1" t="s">
        <v>78</v>
      </c>
      <c r="C409">
        <f t="shared" si="32"/>
        <v>6000</v>
      </c>
      <c r="D409" t="str">
        <f>"ТО-"&amp;VLOOKUP(C409,J:K,2,0)</f>
        <v>ТО-2000</v>
      </c>
    </row>
    <row r="410" spans="1:4" x14ac:dyDescent="0.25">
      <c r="A410" t="str">
        <f t="shared" si="30"/>
        <v>6500PC-1250</v>
      </c>
      <c r="B410" s="1" t="s">
        <v>78</v>
      </c>
      <c r="C410">
        <f t="shared" si="32"/>
        <v>6500</v>
      </c>
      <c r="D410" t="s">
        <v>4</v>
      </c>
    </row>
    <row r="411" spans="1:4" x14ac:dyDescent="0.25">
      <c r="A411" t="str">
        <f t="shared" si="30"/>
        <v>7000PC-1250</v>
      </c>
      <c r="B411" s="1" t="s">
        <v>78</v>
      </c>
      <c r="C411">
        <f t="shared" si="32"/>
        <v>7000</v>
      </c>
      <c r="D411" t="str">
        <f>"ТО-"&amp;VLOOKUP(C411,J:K,2,0)</f>
        <v>ТО-1000</v>
      </c>
    </row>
    <row r="412" spans="1:4" x14ac:dyDescent="0.25">
      <c r="A412" t="str">
        <f t="shared" si="30"/>
        <v>7500PC-1250</v>
      </c>
      <c r="B412" s="1" t="s">
        <v>78</v>
      </c>
      <c r="C412">
        <f t="shared" si="32"/>
        <v>7500</v>
      </c>
      <c r="D412" t="s">
        <v>4</v>
      </c>
    </row>
    <row r="413" spans="1:4" x14ac:dyDescent="0.25">
      <c r="A413" t="str">
        <f t="shared" si="30"/>
        <v>8000PC-1250</v>
      </c>
      <c r="B413" s="1" t="s">
        <v>78</v>
      </c>
      <c r="C413">
        <f t="shared" si="32"/>
        <v>8000</v>
      </c>
      <c r="D413" t="str">
        <f>"ТО-"&amp;VLOOKUP(C413,J:K,2,0)</f>
        <v>ТО-4000</v>
      </c>
    </row>
    <row r="414" spans="1:4" x14ac:dyDescent="0.25">
      <c r="A414" t="str">
        <f t="shared" si="30"/>
        <v>8500PC-1250</v>
      </c>
      <c r="B414" s="1" t="s">
        <v>78</v>
      </c>
      <c r="C414">
        <f t="shared" si="32"/>
        <v>8500</v>
      </c>
      <c r="D414" t="s">
        <v>4</v>
      </c>
    </row>
    <row r="415" spans="1:4" x14ac:dyDescent="0.25">
      <c r="A415" t="str">
        <f t="shared" si="30"/>
        <v>9000PC-1250</v>
      </c>
      <c r="B415" s="1" t="s">
        <v>78</v>
      </c>
      <c r="C415">
        <f t="shared" si="32"/>
        <v>9000</v>
      </c>
      <c r="D415" t="str">
        <f>"ТО-"&amp;VLOOKUP(C415,J:K,2,0)</f>
        <v>ТО-1000</v>
      </c>
    </row>
    <row r="416" spans="1:4" x14ac:dyDescent="0.25">
      <c r="A416" t="str">
        <f t="shared" si="30"/>
        <v>9500PC-1250</v>
      </c>
      <c r="B416" s="1" t="s">
        <v>78</v>
      </c>
      <c r="C416">
        <f t="shared" si="32"/>
        <v>9500</v>
      </c>
      <c r="D416" t="str">
        <f t="shared" ref="D416:D447" si="33">IFERROR("ТО-"&amp;VLOOKUP(C416,J:K,2,0),"ТО-500")</f>
        <v>ТО-500</v>
      </c>
    </row>
    <row r="417" spans="1:4" x14ac:dyDescent="0.25">
      <c r="A417" t="str">
        <f t="shared" si="30"/>
        <v>10000PC-1250</v>
      </c>
      <c r="B417" s="1" t="s">
        <v>78</v>
      </c>
      <c r="C417">
        <f t="shared" si="32"/>
        <v>10000</v>
      </c>
      <c r="D417" t="str">
        <f t="shared" si="33"/>
        <v>ТО-5000</v>
      </c>
    </row>
    <row r="418" spans="1:4" x14ac:dyDescent="0.25">
      <c r="A418" t="str">
        <f t="shared" si="30"/>
        <v>10500PC-1250</v>
      </c>
      <c r="B418" s="1" t="s">
        <v>78</v>
      </c>
      <c r="C418">
        <f t="shared" si="32"/>
        <v>10500</v>
      </c>
      <c r="D418" t="str">
        <f t="shared" si="33"/>
        <v>ТО-500</v>
      </c>
    </row>
    <row r="419" spans="1:4" x14ac:dyDescent="0.25">
      <c r="A419" t="str">
        <f t="shared" si="30"/>
        <v>11000PC-1250</v>
      </c>
      <c r="B419" s="1" t="s">
        <v>78</v>
      </c>
      <c r="C419">
        <f t="shared" si="32"/>
        <v>11000</v>
      </c>
      <c r="D419" t="str">
        <f t="shared" si="33"/>
        <v>ТО-1000</v>
      </c>
    </row>
    <row r="420" spans="1:4" x14ac:dyDescent="0.25">
      <c r="A420" t="str">
        <f t="shared" si="30"/>
        <v>11500PC-1250</v>
      </c>
      <c r="B420" s="1" t="s">
        <v>78</v>
      </c>
      <c r="C420">
        <f t="shared" si="32"/>
        <v>11500</v>
      </c>
      <c r="D420" t="str">
        <f t="shared" si="33"/>
        <v>ТО-500</v>
      </c>
    </row>
    <row r="421" spans="1:4" x14ac:dyDescent="0.25">
      <c r="A421" t="str">
        <f t="shared" si="30"/>
        <v>12000PC-1250</v>
      </c>
      <c r="B421" s="1" t="s">
        <v>78</v>
      </c>
      <c r="C421">
        <f t="shared" si="32"/>
        <v>12000</v>
      </c>
      <c r="D421" t="str">
        <f t="shared" si="33"/>
        <v>ТО-4000</v>
      </c>
    </row>
    <row r="422" spans="1:4" x14ac:dyDescent="0.25">
      <c r="A422" t="str">
        <f t="shared" si="30"/>
        <v>12500PC-1250</v>
      </c>
      <c r="B422" s="1" t="s">
        <v>78</v>
      </c>
      <c r="C422">
        <f t="shared" si="32"/>
        <v>12500</v>
      </c>
      <c r="D422" t="str">
        <f t="shared" si="33"/>
        <v>ТО-500</v>
      </c>
    </row>
    <row r="423" spans="1:4" x14ac:dyDescent="0.25">
      <c r="A423" t="str">
        <f t="shared" si="30"/>
        <v>13000PC-1250</v>
      </c>
      <c r="B423" s="1" t="s">
        <v>78</v>
      </c>
      <c r="C423">
        <f t="shared" si="32"/>
        <v>13000</v>
      </c>
      <c r="D423" t="str">
        <f t="shared" si="33"/>
        <v>ТО-1000</v>
      </c>
    </row>
    <row r="424" spans="1:4" x14ac:dyDescent="0.25">
      <c r="A424" t="str">
        <f t="shared" si="30"/>
        <v>13500PC-1250</v>
      </c>
      <c r="B424" s="1" t="s">
        <v>78</v>
      </c>
      <c r="C424">
        <f t="shared" si="32"/>
        <v>13500</v>
      </c>
      <c r="D424" t="str">
        <f t="shared" si="33"/>
        <v>ТО-500</v>
      </c>
    </row>
    <row r="425" spans="1:4" x14ac:dyDescent="0.25">
      <c r="A425" t="str">
        <f t="shared" si="30"/>
        <v>14000PC-1250</v>
      </c>
      <c r="B425" s="1" t="s">
        <v>78</v>
      </c>
      <c r="C425">
        <f t="shared" si="32"/>
        <v>14000</v>
      </c>
      <c r="D425" t="str">
        <f t="shared" si="33"/>
        <v>ТО-2000</v>
      </c>
    </row>
    <row r="426" spans="1:4" x14ac:dyDescent="0.25">
      <c r="A426" t="str">
        <f t="shared" si="30"/>
        <v>14500PC-1250</v>
      </c>
      <c r="B426" s="1" t="s">
        <v>78</v>
      </c>
      <c r="C426">
        <f t="shared" si="32"/>
        <v>14500</v>
      </c>
      <c r="D426" t="str">
        <f t="shared" si="33"/>
        <v>ТО-500</v>
      </c>
    </row>
    <row r="427" spans="1:4" x14ac:dyDescent="0.25">
      <c r="A427" t="str">
        <f t="shared" si="30"/>
        <v>15000PC-1250</v>
      </c>
      <c r="B427" s="1" t="s">
        <v>78</v>
      </c>
      <c r="C427">
        <f t="shared" si="32"/>
        <v>15000</v>
      </c>
      <c r="D427" t="str">
        <f t="shared" si="33"/>
        <v>ТО-5000</v>
      </c>
    </row>
    <row r="428" spans="1:4" x14ac:dyDescent="0.25">
      <c r="A428" t="str">
        <f t="shared" si="30"/>
        <v>15500PC-1250</v>
      </c>
      <c r="B428" s="1" t="s">
        <v>78</v>
      </c>
      <c r="C428">
        <f t="shared" si="32"/>
        <v>15500</v>
      </c>
      <c r="D428" t="str">
        <f t="shared" si="33"/>
        <v>ТО-500</v>
      </c>
    </row>
    <row r="429" spans="1:4" x14ac:dyDescent="0.25">
      <c r="A429" t="str">
        <f t="shared" si="30"/>
        <v>16000PC-1250</v>
      </c>
      <c r="B429" s="1" t="s">
        <v>78</v>
      </c>
      <c r="C429">
        <f t="shared" si="32"/>
        <v>16000</v>
      </c>
      <c r="D429" t="str">
        <f t="shared" si="33"/>
        <v>ТО-4000</v>
      </c>
    </row>
    <row r="430" spans="1:4" x14ac:dyDescent="0.25">
      <c r="A430" t="str">
        <f t="shared" si="30"/>
        <v>16500PC-1250</v>
      </c>
      <c r="B430" s="1" t="s">
        <v>78</v>
      </c>
      <c r="C430">
        <f t="shared" si="32"/>
        <v>16500</v>
      </c>
      <c r="D430" t="str">
        <f t="shared" si="33"/>
        <v>ТО-500</v>
      </c>
    </row>
    <row r="431" spans="1:4" x14ac:dyDescent="0.25">
      <c r="A431" t="str">
        <f t="shared" si="30"/>
        <v>17000PC-1250</v>
      </c>
      <c r="B431" s="1" t="s">
        <v>78</v>
      </c>
      <c r="C431">
        <f t="shared" si="32"/>
        <v>17000</v>
      </c>
      <c r="D431" t="str">
        <f t="shared" si="33"/>
        <v>ТО-1000</v>
      </c>
    </row>
    <row r="432" spans="1:4" x14ac:dyDescent="0.25">
      <c r="A432" t="str">
        <f t="shared" si="30"/>
        <v>17500PC-1250</v>
      </c>
      <c r="B432" s="1" t="s">
        <v>78</v>
      </c>
      <c r="C432">
        <f t="shared" si="32"/>
        <v>17500</v>
      </c>
      <c r="D432" t="str">
        <f t="shared" si="33"/>
        <v>ТО-500</v>
      </c>
    </row>
    <row r="433" spans="1:4" x14ac:dyDescent="0.25">
      <c r="A433" t="str">
        <f t="shared" si="30"/>
        <v>18000PC-1250</v>
      </c>
      <c r="B433" s="1" t="s">
        <v>78</v>
      </c>
      <c r="C433">
        <f t="shared" si="32"/>
        <v>18000</v>
      </c>
      <c r="D433" t="str">
        <f t="shared" si="33"/>
        <v>ТО-2000</v>
      </c>
    </row>
    <row r="434" spans="1:4" x14ac:dyDescent="0.25">
      <c r="A434" t="str">
        <f t="shared" si="30"/>
        <v>18500PC-1250</v>
      </c>
      <c r="B434" s="1" t="s">
        <v>78</v>
      </c>
      <c r="C434">
        <f t="shared" si="32"/>
        <v>18500</v>
      </c>
      <c r="D434" t="str">
        <f t="shared" si="33"/>
        <v>ТО-500</v>
      </c>
    </row>
    <row r="435" spans="1:4" x14ac:dyDescent="0.25">
      <c r="A435" t="str">
        <f t="shared" ref="A435:A498" si="34">C435&amp;B435</f>
        <v>19000PC-1250</v>
      </c>
      <c r="B435" s="1" t="s">
        <v>78</v>
      </c>
      <c r="C435">
        <f t="shared" si="32"/>
        <v>19000</v>
      </c>
      <c r="D435" t="str">
        <f t="shared" si="33"/>
        <v>ТО-1000</v>
      </c>
    </row>
    <row r="436" spans="1:4" x14ac:dyDescent="0.25">
      <c r="A436" t="str">
        <f t="shared" si="34"/>
        <v>19500PC-1250</v>
      </c>
      <c r="B436" s="1" t="s">
        <v>78</v>
      </c>
      <c r="C436">
        <f t="shared" si="32"/>
        <v>19500</v>
      </c>
      <c r="D436" t="str">
        <f t="shared" si="33"/>
        <v>ТО-500</v>
      </c>
    </row>
    <row r="437" spans="1:4" x14ac:dyDescent="0.25">
      <c r="A437" t="str">
        <f t="shared" si="34"/>
        <v>20000PC-1250</v>
      </c>
      <c r="B437" s="1" t="s">
        <v>78</v>
      </c>
      <c r="C437">
        <f t="shared" si="32"/>
        <v>20000</v>
      </c>
      <c r="D437" t="str">
        <f t="shared" si="33"/>
        <v>ТО-5000</v>
      </c>
    </row>
    <row r="438" spans="1:4" x14ac:dyDescent="0.25">
      <c r="A438" t="str">
        <f t="shared" si="34"/>
        <v>20500PC-1250</v>
      </c>
      <c r="B438" s="1" t="s">
        <v>78</v>
      </c>
      <c r="C438">
        <f t="shared" si="32"/>
        <v>20500</v>
      </c>
      <c r="D438" t="str">
        <f t="shared" si="33"/>
        <v>ТО-500</v>
      </c>
    </row>
    <row r="439" spans="1:4" x14ac:dyDescent="0.25">
      <c r="A439" t="str">
        <f t="shared" si="34"/>
        <v>21000PC-1250</v>
      </c>
      <c r="B439" s="1" t="s">
        <v>78</v>
      </c>
      <c r="C439">
        <f t="shared" si="32"/>
        <v>21000</v>
      </c>
      <c r="D439" t="str">
        <f t="shared" si="33"/>
        <v>ТО-1000</v>
      </c>
    </row>
    <row r="440" spans="1:4" x14ac:dyDescent="0.25">
      <c r="A440" t="str">
        <f t="shared" si="34"/>
        <v>21500PC-1250</v>
      </c>
      <c r="B440" s="1" t="s">
        <v>78</v>
      </c>
      <c r="C440">
        <f t="shared" si="32"/>
        <v>21500</v>
      </c>
      <c r="D440" t="str">
        <f t="shared" si="33"/>
        <v>ТО-500</v>
      </c>
    </row>
    <row r="441" spans="1:4" x14ac:dyDescent="0.25">
      <c r="A441" t="str">
        <f t="shared" si="34"/>
        <v>22000PC-1250</v>
      </c>
      <c r="B441" s="1" t="s">
        <v>78</v>
      </c>
      <c r="C441">
        <f t="shared" si="32"/>
        <v>22000</v>
      </c>
      <c r="D441" t="str">
        <f t="shared" si="33"/>
        <v>ТО-2000</v>
      </c>
    </row>
    <row r="442" spans="1:4" x14ac:dyDescent="0.25">
      <c r="A442" t="str">
        <f t="shared" si="34"/>
        <v>22500PC-1250</v>
      </c>
      <c r="B442" s="1" t="s">
        <v>78</v>
      </c>
      <c r="C442">
        <f t="shared" si="32"/>
        <v>22500</v>
      </c>
      <c r="D442" t="str">
        <f t="shared" si="33"/>
        <v>ТО-500</v>
      </c>
    </row>
    <row r="443" spans="1:4" x14ac:dyDescent="0.25">
      <c r="A443" t="str">
        <f t="shared" si="34"/>
        <v>23000PC-1250</v>
      </c>
      <c r="B443" s="1" t="s">
        <v>78</v>
      </c>
      <c r="C443">
        <f t="shared" si="32"/>
        <v>23000</v>
      </c>
      <c r="D443" t="str">
        <f t="shared" si="33"/>
        <v>ТО-1000</v>
      </c>
    </row>
    <row r="444" spans="1:4" x14ac:dyDescent="0.25">
      <c r="A444" t="str">
        <f t="shared" si="34"/>
        <v>23500PC-1250</v>
      </c>
      <c r="B444" s="1" t="s">
        <v>78</v>
      </c>
      <c r="C444">
        <f t="shared" si="32"/>
        <v>23500</v>
      </c>
      <c r="D444" t="str">
        <f t="shared" si="33"/>
        <v>ТО-500</v>
      </c>
    </row>
    <row r="445" spans="1:4" x14ac:dyDescent="0.25">
      <c r="A445" t="str">
        <f t="shared" si="34"/>
        <v>24000PC-1250</v>
      </c>
      <c r="B445" s="1" t="s">
        <v>78</v>
      </c>
      <c r="C445">
        <f t="shared" si="32"/>
        <v>24000</v>
      </c>
      <c r="D445" t="str">
        <f t="shared" si="33"/>
        <v>ТО-4000</v>
      </c>
    </row>
    <row r="446" spans="1:4" x14ac:dyDescent="0.25">
      <c r="A446" t="str">
        <f t="shared" si="34"/>
        <v>24500PC-1250</v>
      </c>
      <c r="B446" s="1" t="s">
        <v>78</v>
      </c>
      <c r="C446">
        <f t="shared" si="32"/>
        <v>24500</v>
      </c>
      <c r="D446" t="str">
        <f t="shared" si="33"/>
        <v>ТО-500</v>
      </c>
    </row>
    <row r="447" spans="1:4" x14ac:dyDescent="0.25">
      <c r="A447" t="str">
        <f t="shared" si="34"/>
        <v>25000PC-1250</v>
      </c>
      <c r="B447" s="1" t="s">
        <v>78</v>
      </c>
      <c r="C447">
        <f t="shared" si="32"/>
        <v>25000</v>
      </c>
      <c r="D447" t="str">
        <f t="shared" si="33"/>
        <v>ТО-5000</v>
      </c>
    </row>
    <row r="448" spans="1:4" x14ac:dyDescent="0.25">
      <c r="A448" t="str">
        <f t="shared" si="34"/>
        <v>25500PC-1250</v>
      </c>
      <c r="B448" s="1" t="s">
        <v>78</v>
      </c>
      <c r="C448">
        <f t="shared" si="32"/>
        <v>25500</v>
      </c>
      <c r="D448" t="str">
        <f t="shared" ref="D448:D479" si="35">IFERROR("ТО-"&amp;VLOOKUP(C448,J:K,2,0),"ТО-500")</f>
        <v>ТО-500</v>
      </c>
    </row>
    <row r="449" spans="1:4" x14ac:dyDescent="0.25">
      <c r="A449" t="str">
        <f t="shared" si="34"/>
        <v>26000PC-1250</v>
      </c>
      <c r="B449" s="1" t="s">
        <v>78</v>
      </c>
      <c r="C449">
        <f t="shared" si="32"/>
        <v>26000</v>
      </c>
      <c r="D449" t="str">
        <f t="shared" si="35"/>
        <v>ТО-2000</v>
      </c>
    </row>
    <row r="450" spans="1:4" x14ac:dyDescent="0.25">
      <c r="A450" t="str">
        <f t="shared" si="34"/>
        <v>26500PC-1250</v>
      </c>
      <c r="B450" s="1" t="s">
        <v>78</v>
      </c>
      <c r="C450">
        <f t="shared" si="32"/>
        <v>26500</v>
      </c>
      <c r="D450" t="str">
        <f t="shared" si="35"/>
        <v>ТО-500</v>
      </c>
    </row>
    <row r="451" spans="1:4" x14ac:dyDescent="0.25">
      <c r="A451" t="str">
        <f t="shared" si="34"/>
        <v>27000PC-1250</v>
      </c>
      <c r="B451" s="1" t="s">
        <v>78</v>
      </c>
      <c r="C451">
        <f t="shared" si="32"/>
        <v>27000</v>
      </c>
      <c r="D451" t="str">
        <f t="shared" si="35"/>
        <v>ТО-1000</v>
      </c>
    </row>
    <row r="452" spans="1:4" x14ac:dyDescent="0.25">
      <c r="A452" t="str">
        <f t="shared" si="34"/>
        <v>27500PC-1250</v>
      </c>
      <c r="B452" s="1" t="s">
        <v>78</v>
      </c>
      <c r="C452">
        <f t="shared" si="32"/>
        <v>27500</v>
      </c>
      <c r="D452" t="str">
        <f t="shared" si="35"/>
        <v>ТО-500</v>
      </c>
    </row>
    <row r="453" spans="1:4" x14ac:dyDescent="0.25">
      <c r="A453" t="str">
        <f t="shared" si="34"/>
        <v>28000PC-1250</v>
      </c>
      <c r="B453" s="1" t="s">
        <v>78</v>
      </c>
      <c r="C453">
        <f t="shared" si="32"/>
        <v>28000</v>
      </c>
      <c r="D453" t="str">
        <f t="shared" si="35"/>
        <v>ТО-4000</v>
      </c>
    </row>
    <row r="454" spans="1:4" x14ac:dyDescent="0.25">
      <c r="A454" t="str">
        <f t="shared" si="34"/>
        <v>28500PC-1250</v>
      </c>
      <c r="B454" s="1" t="s">
        <v>78</v>
      </c>
      <c r="C454">
        <f t="shared" si="32"/>
        <v>28500</v>
      </c>
      <c r="D454" t="str">
        <f t="shared" si="35"/>
        <v>ТО-500</v>
      </c>
    </row>
    <row r="455" spans="1:4" x14ac:dyDescent="0.25">
      <c r="A455" t="str">
        <f t="shared" si="34"/>
        <v>29000PC-1250</v>
      </c>
      <c r="B455" s="1" t="s">
        <v>78</v>
      </c>
      <c r="C455">
        <f t="shared" si="32"/>
        <v>29000</v>
      </c>
      <c r="D455" t="str">
        <f t="shared" si="35"/>
        <v>ТО-1000</v>
      </c>
    </row>
    <row r="456" spans="1:4" x14ac:dyDescent="0.25">
      <c r="A456" t="str">
        <f t="shared" si="34"/>
        <v>29500PC-1250</v>
      </c>
      <c r="B456" s="1" t="s">
        <v>78</v>
      </c>
      <c r="C456">
        <f t="shared" si="32"/>
        <v>29500</v>
      </c>
      <c r="D456" t="str">
        <f t="shared" si="35"/>
        <v>ТО-500</v>
      </c>
    </row>
    <row r="457" spans="1:4" x14ac:dyDescent="0.25">
      <c r="A457" t="str">
        <f t="shared" si="34"/>
        <v>30000PC-1250</v>
      </c>
      <c r="B457" s="1" t="s">
        <v>78</v>
      </c>
      <c r="C457">
        <f t="shared" si="32"/>
        <v>30000</v>
      </c>
      <c r="D457" t="str">
        <f t="shared" si="35"/>
        <v>ТО-5000</v>
      </c>
    </row>
    <row r="458" spans="1:4" x14ac:dyDescent="0.25">
      <c r="A458" t="str">
        <f t="shared" si="34"/>
        <v>30500PC-1250</v>
      </c>
      <c r="B458" s="1" t="s">
        <v>78</v>
      </c>
      <c r="C458">
        <f t="shared" si="32"/>
        <v>30500</v>
      </c>
      <c r="D458" t="str">
        <f t="shared" si="35"/>
        <v>ТО-500</v>
      </c>
    </row>
    <row r="459" spans="1:4" x14ac:dyDescent="0.25">
      <c r="A459" t="str">
        <f t="shared" si="34"/>
        <v>31000PC-1250</v>
      </c>
      <c r="B459" s="1" t="s">
        <v>78</v>
      </c>
      <c r="C459">
        <f t="shared" si="32"/>
        <v>31000</v>
      </c>
      <c r="D459" t="str">
        <f t="shared" si="35"/>
        <v>ТО-1000</v>
      </c>
    </row>
    <row r="460" spans="1:4" x14ac:dyDescent="0.25">
      <c r="A460" t="str">
        <f t="shared" si="34"/>
        <v>31500PC-1250</v>
      </c>
      <c r="B460" s="1" t="s">
        <v>78</v>
      </c>
      <c r="C460">
        <f t="shared" si="32"/>
        <v>31500</v>
      </c>
      <c r="D460" t="str">
        <f t="shared" si="35"/>
        <v>ТО-500</v>
      </c>
    </row>
    <row r="461" spans="1:4" x14ac:dyDescent="0.25">
      <c r="A461" t="str">
        <f t="shared" si="34"/>
        <v>32000PC-1250</v>
      </c>
      <c r="B461" s="1" t="s">
        <v>78</v>
      </c>
      <c r="C461">
        <f t="shared" si="32"/>
        <v>32000</v>
      </c>
      <c r="D461" t="str">
        <f t="shared" si="35"/>
        <v>ТО-4000</v>
      </c>
    </row>
    <row r="462" spans="1:4" x14ac:dyDescent="0.25">
      <c r="A462" t="str">
        <f t="shared" si="34"/>
        <v>32500PC-1250</v>
      </c>
      <c r="B462" s="1" t="s">
        <v>78</v>
      </c>
      <c r="C462">
        <f t="shared" si="32"/>
        <v>32500</v>
      </c>
      <c r="D462" t="str">
        <f t="shared" si="35"/>
        <v>ТО-500</v>
      </c>
    </row>
    <row r="463" spans="1:4" x14ac:dyDescent="0.25">
      <c r="A463" t="str">
        <f t="shared" si="34"/>
        <v>33000PC-1250</v>
      </c>
      <c r="B463" s="1" t="s">
        <v>78</v>
      </c>
      <c r="C463">
        <f t="shared" si="32"/>
        <v>33000</v>
      </c>
      <c r="D463" t="str">
        <f t="shared" si="35"/>
        <v>ТО-1000</v>
      </c>
    </row>
    <row r="464" spans="1:4" x14ac:dyDescent="0.25">
      <c r="A464" t="str">
        <f t="shared" si="34"/>
        <v>33500PC-1250</v>
      </c>
      <c r="B464" s="1" t="s">
        <v>78</v>
      </c>
      <c r="C464">
        <f t="shared" si="32"/>
        <v>33500</v>
      </c>
      <c r="D464" t="str">
        <f t="shared" si="35"/>
        <v>ТО-500</v>
      </c>
    </row>
    <row r="465" spans="1:4" x14ac:dyDescent="0.25">
      <c r="A465" t="str">
        <f t="shared" si="34"/>
        <v>34000PC-1250</v>
      </c>
      <c r="B465" s="1" t="s">
        <v>78</v>
      </c>
      <c r="C465">
        <f t="shared" si="32"/>
        <v>34000</v>
      </c>
      <c r="D465" t="str">
        <f t="shared" si="35"/>
        <v>ТО-2000</v>
      </c>
    </row>
    <row r="466" spans="1:4" x14ac:dyDescent="0.25">
      <c r="A466" t="str">
        <f t="shared" si="34"/>
        <v>34500PC-1250</v>
      </c>
      <c r="B466" s="1" t="s">
        <v>78</v>
      </c>
      <c r="C466">
        <f t="shared" si="32"/>
        <v>34500</v>
      </c>
      <c r="D466" t="str">
        <f t="shared" si="35"/>
        <v>ТО-500</v>
      </c>
    </row>
    <row r="467" spans="1:4" x14ac:dyDescent="0.25">
      <c r="A467" t="str">
        <f t="shared" si="34"/>
        <v>35000PC-1250</v>
      </c>
      <c r="B467" s="1" t="s">
        <v>78</v>
      </c>
      <c r="C467">
        <f t="shared" si="32"/>
        <v>35000</v>
      </c>
      <c r="D467" t="str">
        <f t="shared" si="35"/>
        <v>ТО-5000</v>
      </c>
    </row>
    <row r="468" spans="1:4" x14ac:dyDescent="0.25">
      <c r="A468" t="str">
        <f t="shared" si="34"/>
        <v>35500PC-1250</v>
      </c>
      <c r="B468" s="1" t="s">
        <v>78</v>
      </c>
      <c r="C468">
        <f t="shared" si="32"/>
        <v>35500</v>
      </c>
      <c r="D468" t="str">
        <f t="shared" si="35"/>
        <v>ТО-500</v>
      </c>
    </row>
    <row r="469" spans="1:4" x14ac:dyDescent="0.25">
      <c r="A469" t="str">
        <f t="shared" si="34"/>
        <v>36000PC-1250</v>
      </c>
      <c r="B469" s="1" t="s">
        <v>78</v>
      </c>
      <c r="C469">
        <f t="shared" si="32"/>
        <v>36000</v>
      </c>
      <c r="D469" t="str">
        <f t="shared" si="35"/>
        <v>ТО-4000</v>
      </c>
    </row>
    <row r="470" spans="1:4" x14ac:dyDescent="0.25">
      <c r="A470" t="str">
        <f t="shared" si="34"/>
        <v>36500PC-1250</v>
      </c>
      <c r="B470" s="1" t="s">
        <v>78</v>
      </c>
      <c r="C470">
        <f t="shared" si="32"/>
        <v>36500</v>
      </c>
      <c r="D470" t="str">
        <f t="shared" si="35"/>
        <v>ТО-500</v>
      </c>
    </row>
    <row r="471" spans="1:4" x14ac:dyDescent="0.25">
      <c r="A471" t="str">
        <f t="shared" si="34"/>
        <v>37000PC-1250</v>
      </c>
      <c r="B471" s="1" t="s">
        <v>78</v>
      </c>
      <c r="C471">
        <f t="shared" si="32"/>
        <v>37000</v>
      </c>
      <c r="D471" t="str">
        <f t="shared" si="35"/>
        <v>ТО-1000</v>
      </c>
    </row>
    <row r="472" spans="1:4" x14ac:dyDescent="0.25">
      <c r="A472" t="str">
        <f t="shared" si="34"/>
        <v>37500PC-1250</v>
      </c>
      <c r="B472" s="1" t="s">
        <v>78</v>
      </c>
      <c r="C472">
        <f t="shared" ref="C472:C477" si="36">C471+500</f>
        <v>37500</v>
      </c>
      <c r="D472" t="str">
        <f t="shared" si="35"/>
        <v>ТО-500</v>
      </c>
    </row>
    <row r="473" spans="1:4" x14ac:dyDescent="0.25">
      <c r="A473" t="str">
        <f t="shared" si="34"/>
        <v>38000PC-1250</v>
      </c>
      <c r="B473" s="1" t="s">
        <v>78</v>
      </c>
      <c r="C473">
        <f t="shared" si="36"/>
        <v>38000</v>
      </c>
      <c r="D473" t="str">
        <f t="shared" si="35"/>
        <v>ТО-2000</v>
      </c>
    </row>
    <row r="474" spans="1:4" x14ac:dyDescent="0.25">
      <c r="A474" t="str">
        <f t="shared" si="34"/>
        <v>38500PC-1250</v>
      </c>
      <c r="B474" s="1" t="s">
        <v>78</v>
      </c>
      <c r="C474">
        <f t="shared" si="36"/>
        <v>38500</v>
      </c>
      <c r="D474" t="str">
        <f t="shared" si="35"/>
        <v>ТО-500</v>
      </c>
    </row>
    <row r="475" spans="1:4" x14ac:dyDescent="0.25">
      <c r="A475" t="str">
        <f t="shared" si="34"/>
        <v>39000PC-1250</v>
      </c>
      <c r="B475" s="1" t="s">
        <v>78</v>
      </c>
      <c r="C475">
        <f t="shared" si="36"/>
        <v>39000</v>
      </c>
      <c r="D475" t="str">
        <f t="shared" si="35"/>
        <v>ТО-1000</v>
      </c>
    </row>
    <row r="476" spans="1:4" x14ac:dyDescent="0.25">
      <c r="A476" t="str">
        <f t="shared" si="34"/>
        <v>39500PC-1250</v>
      </c>
      <c r="B476" s="1" t="s">
        <v>78</v>
      </c>
      <c r="C476">
        <f t="shared" si="36"/>
        <v>39500</v>
      </c>
      <c r="D476" t="str">
        <f t="shared" si="35"/>
        <v>ТО-500</v>
      </c>
    </row>
    <row r="477" spans="1:4" x14ac:dyDescent="0.25">
      <c r="A477" t="str">
        <f t="shared" si="34"/>
        <v>40000PC-1250</v>
      </c>
      <c r="B477" s="1" t="s">
        <v>78</v>
      </c>
      <c r="C477">
        <f t="shared" si="36"/>
        <v>40000</v>
      </c>
      <c r="D477" t="str">
        <f t="shared" si="35"/>
        <v>ТО-5000</v>
      </c>
    </row>
    <row r="478" spans="1:4" x14ac:dyDescent="0.25">
      <c r="A478" t="str">
        <f t="shared" si="34"/>
        <v>500PC-400</v>
      </c>
      <c r="B478" s="1" t="s">
        <v>55</v>
      </c>
      <c r="C478">
        <v>500</v>
      </c>
      <c r="D478" t="str">
        <f t="shared" si="35"/>
        <v>ТО-500</v>
      </c>
    </row>
    <row r="479" spans="1:4" x14ac:dyDescent="0.25">
      <c r="A479" t="str">
        <f t="shared" si="34"/>
        <v>1000PC-400</v>
      </c>
      <c r="B479" s="1" t="s">
        <v>55</v>
      </c>
      <c r="C479">
        <v>1000</v>
      </c>
      <c r="D479" t="str">
        <f t="shared" si="35"/>
        <v>ТО-1000</v>
      </c>
    </row>
    <row r="480" spans="1:4" x14ac:dyDescent="0.25">
      <c r="A480" t="str">
        <f t="shared" si="34"/>
        <v>1500PC-400</v>
      </c>
      <c r="B480" s="1" t="s">
        <v>55</v>
      </c>
      <c r="C480">
        <v>1500</v>
      </c>
      <c r="D480" t="str">
        <f>IFERROR("ТО-"&amp;VLOOKUP(C480,J:K,2,0),"ТО-500")</f>
        <v>ТО-500</v>
      </c>
    </row>
    <row r="481" spans="1:4" x14ac:dyDescent="0.25">
      <c r="A481" t="str">
        <f t="shared" si="34"/>
        <v>2000PC-400</v>
      </c>
      <c r="B481" s="1" t="s">
        <v>55</v>
      </c>
      <c r="C481">
        <v>2000</v>
      </c>
      <c r="D481" t="str">
        <f>IFERROR("ТО-"&amp;VLOOKUP(C481,J:K,2,0),"ТО-500")</f>
        <v>ТО-2000</v>
      </c>
    </row>
    <row r="482" spans="1:4" x14ac:dyDescent="0.25">
      <c r="A482" t="str">
        <f t="shared" si="34"/>
        <v>2500PC-400</v>
      </c>
      <c r="B482" s="1" t="s">
        <v>55</v>
      </c>
      <c r="C482">
        <v>2500</v>
      </c>
      <c r="D482" t="s">
        <v>4</v>
      </c>
    </row>
    <row r="483" spans="1:4" x14ac:dyDescent="0.25">
      <c r="A483" t="str">
        <f t="shared" si="34"/>
        <v>3000PC-400</v>
      </c>
      <c r="B483" s="1" t="s">
        <v>55</v>
      </c>
      <c r="C483">
        <v>3000</v>
      </c>
      <c r="D483" t="str">
        <f>"ТО-"&amp;VLOOKUP(C483,J:K,2,0)</f>
        <v>ТО-1000</v>
      </c>
    </row>
    <row r="484" spans="1:4" x14ac:dyDescent="0.25">
      <c r="A484" t="str">
        <f t="shared" si="34"/>
        <v>3500PC-400</v>
      </c>
      <c r="B484" s="1" t="s">
        <v>55</v>
      </c>
      <c r="C484">
        <v>3500</v>
      </c>
      <c r="D484" t="s">
        <v>4</v>
      </c>
    </row>
    <row r="485" spans="1:4" x14ac:dyDescent="0.25">
      <c r="A485" t="str">
        <f t="shared" si="34"/>
        <v>4000PC-400</v>
      </c>
      <c r="B485" s="1" t="s">
        <v>55</v>
      </c>
      <c r="C485">
        <v>4000</v>
      </c>
      <c r="D485" t="str">
        <f>"ТО-"&amp;VLOOKUP(C485,J:K,2,0)</f>
        <v>ТО-4000</v>
      </c>
    </row>
    <row r="486" spans="1:4" x14ac:dyDescent="0.25">
      <c r="A486" t="str">
        <f t="shared" si="34"/>
        <v>4500PC-400</v>
      </c>
      <c r="B486" s="1" t="s">
        <v>55</v>
      </c>
      <c r="C486">
        <v>4500</v>
      </c>
      <c r="D486" t="s">
        <v>4</v>
      </c>
    </row>
    <row r="487" spans="1:4" x14ac:dyDescent="0.25">
      <c r="A487" t="str">
        <f t="shared" si="34"/>
        <v>5000PC-400</v>
      </c>
      <c r="B487" s="1" t="s">
        <v>55</v>
      </c>
      <c r="C487">
        <v>5000</v>
      </c>
      <c r="D487" t="str">
        <f>"ТО-"&amp;VLOOKUP(C487,J:K,2,0)</f>
        <v>ТО-5000</v>
      </c>
    </row>
    <row r="488" spans="1:4" x14ac:dyDescent="0.25">
      <c r="A488" t="str">
        <f t="shared" si="34"/>
        <v>5500PC-400</v>
      </c>
      <c r="B488" s="1" t="s">
        <v>55</v>
      </c>
      <c r="C488">
        <f t="shared" ref="C488:C551" si="37">C487+500</f>
        <v>5500</v>
      </c>
      <c r="D488" t="s">
        <v>4</v>
      </c>
    </row>
    <row r="489" spans="1:4" x14ac:dyDescent="0.25">
      <c r="A489" t="str">
        <f t="shared" si="34"/>
        <v>6000PC-400</v>
      </c>
      <c r="B489" s="1" t="s">
        <v>55</v>
      </c>
      <c r="C489">
        <f t="shared" si="37"/>
        <v>6000</v>
      </c>
      <c r="D489" t="str">
        <f>"ТО-"&amp;VLOOKUP(C489,J:K,2,0)</f>
        <v>ТО-2000</v>
      </c>
    </row>
    <row r="490" spans="1:4" x14ac:dyDescent="0.25">
      <c r="A490" t="str">
        <f t="shared" si="34"/>
        <v>6500PC-400</v>
      </c>
      <c r="B490" s="1" t="s">
        <v>55</v>
      </c>
      <c r="C490">
        <f t="shared" si="37"/>
        <v>6500</v>
      </c>
      <c r="D490" t="s">
        <v>4</v>
      </c>
    </row>
    <row r="491" spans="1:4" x14ac:dyDescent="0.25">
      <c r="A491" t="str">
        <f t="shared" si="34"/>
        <v>7000PC-400</v>
      </c>
      <c r="B491" s="1" t="s">
        <v>55</v>
      </c>
      <c r="C491">
        <f t="shared" si="37"/>
        <v>7000</v>
      </c>
      <c r="D491" t="str">
        <f>"ТО-"&amp;VLOOKUP(C491,J:K,2,0)</f>
        <v>ТО-1000</v>
      </c>
    </row>
    <row r="492" spans="1:4" x14ac:dyDescent="0.25">
      <c r="A492" t="str">
        <f t="shared" si="34"/>
        <v>7500PC-400</v>
      </c>
      <c r="B492" s="1" t="s">
        <v>55</v>
      </c>
      <c r="C492">
        <f t="shared" si="37"/>
        <v>7500</v>
      </c>
      <c r="D492" t="s">
        <v>4</v>
      </c>
    </row>
    <row r="493" spans="1:4" x14ac:dyDescent="0.25">
      <c r="A493" t="str">
        <f t="shared" si="34"/>
        <v>8000PC-400</v>
      </c>
      <c r="B493" s="1" t="s">
        <v>55</v>
      </c>
      <c r="C493">
        <f t="shared" si="37"/>
        <v>8000</v>
      </c>
      <c r="D493" t="str">
        <f>"ТО-"&amp;VLOOKUP(C493,J:K,2,0)</f>
        <v>ТО-4000</v>
      </c>
    </row>
    <row r="494" spans="1:4" x14ac:dyDescent="0.25">
      <c r="A494" t="str">
        <f t="shared" si="34"/>
        <v>8500PC-400</v>
      </c>
      <c r="B494" s="1" t="s">
        <v>55</v>
      </c>
      <c r="C494">
        <f t="shared" si="37"/>
        <v>8500</v>
      </c>
      <c r="D494" t="s">
        <v>4</v>
      </c>
    </row>
    <row r="495" spans="1:4" x14ac:dyDescent="0.25">
      <c r="A495" t="str">
        <f t="shared" si="34"/>
        <v>9000PC-400</v>
      </c>
      <c r="B495" s="1" t="s">
        <v>55</v>
      </c>
      <c r="C495">
        <f t="shared" si="37"/>
        <v>9000</v>
      </c>
      <c r="D495" t="str">
        <f>"ТО-"&amp;VLOOKUP(C495,J:K,2,0)</f>
        <v>ТО-1000</v>
      </c>
    </row>
    <row r="496" spans="1:4" x14ac:dyDescent="0.25">
      <c r="A496" t="str">
        <f t="shared" si="34"/>
        <v>9500PC-400</v>
      </c>
      <c r="B496" s="1" t="s">
        <v>55</v>
      </c>
      <c r="C496">
        <f t="shared" si="37"/>
        <v>9500</v>
      </c>
      <c r="D496" t="str">
        <f t="shared" ref="D496:D527" si="38">IFERROR("ТО-"&amp;VLOOKUP(C496,J:K,2,0),"ТО-500")</f>
        <v>ТО-500</v>
      </c>
    </row>
    <row r="497" spans="1:4" x14ac:dyDescent="0.25">
      <c r="A497" t="str">
        <f t="shared" si="34"/>
        <v>10000PC-400</v>
      </c>
      <c r="B497" s="1" t="s">
        <v>55</v>
      </c>
      <c r="C497">
        <f t="shared" si="37"/>
        <v>10000</v>
      </c>
      <c r="D497" t="str">
        <f t="shared" si="38"/>
        <v>ТО-5000</v>
      </c>
    </row>
    <row r="498" spans="1:4" x14ac:dyDescent="0.25">
      <c r="A498" t="str">
        <f t="shared" si="34"/>
        <v>10500PC-400</v>
      </c>
      <c r="B498" s="1" t="s">
        <v>55</v>
      </c>
      <c r="C498">
        <f t="shared" si="37"/>
        <v>10500</v>
      </c>
      <c r="D498" t="str">
        <f t="shared" si="38"/>
        <v>ТО-500</v>
      </c>
    </row>
    <row r="499" spans="1:4" x14ac:dyDescent="0.25">
      <c r="A499" t="str">
        <f t="shared" ref="A499:A562" si="39">C499&amp;B499</f>
        <v>11000PC-400</v>
      </c>
      <c r="B499" s="1" t="s">
        <v>55</v>
      </c>
      <c r="C499">
        <f t="shared" si="37"/>
        <v>11000</v>
      </c>
      <c r="D499" t="str">
        <f t="shared" si="38"/>
        <v>ТО-1000</v>
      </c>
    </row>
    <row r="500" spans="1:4" x14ac:dyDescent="0.25">
      <c r="A500" t="str">
        <f t="shared" si="39"/>
        <v>11500PC-400</v>
      </c>
      <c r="B500" s="1" t="s">
        <v>55</v>
      </c>
      <c r="C500">
        <f t="shared" si="37"/>
        <v>11500</v>
      </c>
      <c r="D500" t="str">
        <f t="shared" si="38"/>
        <v>ТО-500</v>
      </c>
    </row>
    <row r="501" spans="1:4" x14ac:dyDescent="0.25">
      <c r="A501" t="str">
        <f t="shared" si="39"/>
        <v>12000PC-400</v>
      </c>
      <c r="B501" s="1" t="s">
        <v>55</v>
      </c>
      <c r="C501">
        <f t="shared" si="37"/>
        <v>12000</v>
      </c>
      <c r="D501" t="str">
        <f t="shared" si="38"/>
        <v>ТО-4000</v>
      </c>
    </row>
    <row r="502" spans="1:4" x14ac:dyDescent="0.25">
      <c r="A502" t="str">
        <f t="shared" si="39"/>
        <v>12500PC-400</v>
      </c>
      <c r="B502" s="1" t="s">
        <v>55</v>
      </c>
      <c r="C502">
        <f t="shared" si="37"/>
        <v>12500</v>
      </c>
      <c r="D502" t="str">
        <f t="shared" si="38"/>
        <v>ТО-500</v>
      </c>
    </row>
    <row r="503" spans="1:4" x14ac:dyDescent="0.25">
      <c r="A503" t="str">
        <f t="shared" si="39"/>
        <v>13000PC-400</v>
      </c>
      <c r="B503" s="1" t="s">
        <v>55</v>
      </c>
      <c r="C503">
        <f t="shared" si="37"/>
        <v>13000</v>
      </c>
      <c r="D503" t="str">
        <f t="shared" si="38"/>
        <v>ТО-1000</v>
      </c>
    </row>
    <row r="504" spans="1:4" x14ac:dyDescent="0.25">
      <c r="A504" t="str">
        <f t="shared" si="39"/>
        <v>13500PC-400</v>
      </c>
      <c r="B504" s="1" t="s">
        <v>55</v>
      </c>
      <c r="C504">
        <f t="shared" si="37"/>
        <v>13500</v>
      </c>
      <c r="D504" t="str">
        <f t="shared" si="38"/>
        <v>ТО-500</v>
      </c>
    </row>
    <row r="505" spans="1:4" x14ac:dyDescent="0.25">
      <c r="A505" t="str">
        <f t="shared" si="39"/>
        <v>14000PC-400</v>
      </c>
      <c r="B505" s="1" t="s">
        <v>55</v>
      </c>
      <c r="C505">
        <f t="shared" si="37"/>
        <v>14000</v>
      </c>
      <c r="D505" t="str">
        <f t="shared" si="38"/>
        <v>ТО-2000</v>
      </c>
    </row>
    <row r="506" spans="1:4" x14ac:dyDescent="0.25">
      <c r="A506" t="str">
        <f t="shared" si="39"/>
        <v>14500PC-400</v>
      </c>
      <c r="B506" s="1" t="s">
        <v>55</v>
      </c>
      <c r="C506">
        <f t="shared" si="37"/>
        <v>14500</v>
      </c>
      <c r="D506" t="str">
        <f t="shared" si="38"/>
        <v>ТО-500</v>
      </c>
    </row>
    <row r="507" spans="1:4" x14ac:dyDescent="0.25">
      <c r="A507" t="str">
        <f t="shared" si="39"/>
        <v>15000PC-400</v>
      </c>
      <c r="B507" s="1" t="s">
        <v>55</v>
      </c>
      <c r="C507">
        <f t="shared" si="37"/>
        <v>15000</v>
      </c>
      <c r="D507" t="str">
        <f t="shared" si="38"/>
        <v>ТО-5000</v>
      </c>
    </row>
    <row r="508" spans="1:4" x14ac:dyDescent="0.25">
      <c r="A508" t="str">
        <f t="shared" si="39"/>
        <v>15500PC-400</v>
      </c>
      <c r="B508" s="1" t="s">
        <v>55</v>
      </c>
      <c r="C508">
        <f t="shared" si="37"/>
        <v>15500</v>
      </c>
      <c r="D508" t="str">
        <f t="shared" si="38"/>
        <v>ТО-500</v>
      </c>
    </row>
    <row r="509" spans="1:4" x14ac:dyDescent="0.25">
      <c r="A509" t="str">
        <f t="shared" si="39"/>
        <v>16000PC-400</v>
      </c>
      <c r="B509" s="1" t="s">
        <v>55</v>
      </c>
      <c r="C509">
        <f t="shared" si="37"/>
        <v>16000</v>
      </c>
      <c r="D509" t="str">
        <f t="shared" si="38"/>
        <v>ТО-4000</v>
      </c>
    </row>
    <row r="510" spans="1:4" x14ac:dyDescent="0.25">
      <c r="A510" t="str">
        <f t="shared" si="39"/>
        <v>16500PC-400</v>
      </c>
      <c r="B510" s="1" t="s">
        <v>55</v>
      </c>
      <c r="C510">
        <f t="shared" si="37"/>
        <v>16500</v>
      </c>
      <c r="D510" t="str">
        <f t="shared" si="38"/>
        <v>ТО-500</v>
      </c>
    </row>
    <row r="511" spans="1:4" x14ac:dyDescent="0.25">
      <c r="A511" t="str">
        <f t="shared" si="39"/>
        <v>17000PC-400</v>
      </c>
      <c r="B511" s="1" t="s">
        <v>55</v>
      </c>
      <c r="C511">
        <f t="shared" si="37"/>
        <v>17000</v>
      </c>
      <c r="D511" t="str">
        <f t="shared" si="38"/>
        <v>ТО-1000</v>
      </c>
    </row>
    <row r="512" spans="1:4" x14ac:dyDescent="0.25">
      <c r="A512" t="str">
        <f t="shared" si="39"/>
        <v>17500PC-400</v>
      </c>
      <c r="B512" s="1" t="s">
        <v>55</v>
      </c>
      <c r="C512">
        <f t="shared" si="37"/>
        <v>17500</v>
      </c>
      <c r="D512" t="str">
        <f t="shared" si="38"/>
        <v>ТО-500</v>
      </c>
    </row>
    <row r="513" spans="1:4" x14ac:dyDescent="0.25">
      <c r="A513" t="str">
        <f t="shared" si="39"/>
        <v>18000PC-400</v>
      </c>
      <c r="B513" s="1" t="s">
        <v>55</v>
      </c>
      <c r="C513">
        <f t="shared" si="37"/>
        <v>18000</v>
      </c>
      <c r="D513" t="str">
        <f t="shared" si="38"/>
        <v>ТО-2000</v>
      </c>
    </row>
    <row r="514" spans="1:4" x14ac:dyDescent="0.25">
      <c r="A514" t="str">
        <f t="shared" si="39"/>
        <v>18500PC-400</v>
      </c>
      <c r="B514" s="1" t="s">
        <v>55</v>
      </c>
      <c r="C514">
        <f t="shared" si="37"/>
        <v>18500</v>
      </c>
      <c r="D514" t="str">
        <f t="shared" si="38"/>
        <v>ТО-500</v>
      </c>
    </row>
    <row r="515" spans="1:4" x14ac:dyDescent="0.25">
      <c r="A515" t="str">
        <f t="shared" si="39"/>
        <v>19000PC-400</v>
      </c>
      <c r="B515" s="1" t="s">
        <v>55</v>
      </c>
      <c r="C515">
        <f t="shared" si="37"/>
        <v>19000</v>
      </c>
      <c r="D515" t="str">
        <f t="shared" si="38"/>
        <v>ТО-1000</v>
      </c>
    </row>
    <row r="516" spans="1:4" x14ac:dyDescent="0.25">
      <c r="A516" t="str">
        <f t="shared" si="39"/>
        <v>19500PC-400</v>
      </c>
      <c r="B516" s="1" t="s">
        <v>55</v>
      </c>
      <c r="C516">
        <f t="shared" si="37"/>
        <v>19500</v>
      </c>
      <c r="D516" t="str">
        <f t="shared" si="38"/>
        <v>ТО-500</v>
      </c>
    </row>
    <row r="517" spans="1:4" x14ac:dyDescent="0.25">
      <c r="A517" t="str">
        <f t="shared" si="39"/>
        <v>20000PC-400</v>
      </c>
      <c r="B517" s="1" t="s">
        <v>55</v>
      </c>
      <c r="C517">
        <f t="shared" si="37"/>
        <v>20000</v>
      </c>
      <c r="D517" t="str">
        <f t="shared" si="38"/>
        <v>ТО-5000</v>
      </c>
    </row>
    <row r="518" spans="1:4" x14ac:dyDescent="0.25">
      <c r="A518" t="str">
        <f t="shared" si="39"/>
        <v>20500PC-400</v>
      </c>
      <c r="B518" s="1" t="s">
        <v>55</v>
      </c>
      <c r="C518">
        <f t="shared" si="37"/>
        <v>20500</v>
      </c>
      <c r="D518" t="str">
        <f t="shared" si="38"/>
        <v>ТО-500</v>
      </c>
    </row>
    <row r="519" spans="1:4" x14ac:dyDescent="0.25">
      <c r="A519" t="str">
        <f t="shared" si="39"/>
        <v>21000PC-400</v>
      </c>
      <c r="B519" s="1" t="s">
        <v>55</v>
      </c>
      <c r="C519">
        <f t="shared" si="37"/>
        <v>21000</v>
      </c>
      <c r="D519" t="str">
        <f t="shared" si="38"/>
        <v>ТО-1000</v>
      </c>
    </row>
    <row r="520" spans="1:4" x14ac:dyDescent="0.25">
      <c r="A520" t="str">
        <f t="shared" si="39"/>
        <v>21500PC-400</v>
      </c>
      <c r="B520" s="1" t="s">
        <v>55</v>
      </c>
      <c r="C520">
        <f t="shared" si="37"/>
        <v>21500</v>
      </c>
      <c r="D520" t="str">
        <f t="shared" si="38"/>
        <v>ТО-500</v>
      </c>
    </row>
    <row r="521" spans="1:4" x14ac:dyDescent="0.25">
      <c r="A521" t="str">
        <f t="shared" si="39"/>
        <v>22000PC-400</v>
      </c>
      <c r="B521" s="1" t="s">
        <v>55</v>
      </c>
      <c r="C521">
        <f t="shared" si="37"/>
        <v>22000</v>
      </c>
      <c r="D521" t="str">
        <f t="shared" si="38"/>
        <v>ТО-2000</v>
      </c>
    </row>
    <row r="522" spans="1:4" x14ac:dyDescent="0.25">
      <c r="A522" t="str">
        <f t="shared" si="39"/>
        <v>22500PC-400</v>
      </c>
      <c r="B522" s="1" t="s">
        <v>55</v>
      </c>
      <c r="C522">
        <f t="shared" si="37"/>
        <v>22500</v>
      </c>
      <c r="D522" t="str">
        <f t="shared" si="38"/>
        <v>ТО-500</v>
      </c>
    </row>
    <row r="523" spans="1:4" x14ac:dyDescent="0.25">
      <c r="A523" t="str">
        <f t="shared" si="39"/>
        <v>23000PC-400</v>
      </c>
      <c r="B523" s="1" t="s">
        <v>55</v>
      </c>
      <c r="C523">
        <f t="shared" si="37"/>
        <v>23000</v>
      </c>
      <c r="D523" t="str">
        <f t="shared" si="38"/>
        <v>ТО-1000</v>
      </c>
    </row>
    <row r="524" spans="1:4" x14ac:dyDescent="0.25">
      <c r="A524" t="str">
        <f t="shared" si="39"/>
        <v>23500PC-400</v>
      </c>
      <c r="B524" s="1" t="s">
        <v>55</v>
      </c>
      <c r="C524">
        <f t="shared" si="37"/>
        <v>23500</v>
      </c>
      <c r="D524" t="str">
        <f t="shared" si="38"/>
        <v>ТО-500</v>
      </c>
    </row>
    <row r="525" spans="1:4" x14ac:dyDescent="0.25">
      <c r="A525" t="str">
        <f t="shared" si="39"/>
        <v>24000PC-400</v>
      </c>
      <c r="B525" s="1" t="s">
        <v>55</v>
      </c>
      <c r="C525">
        <f t="shared" si="37"/>
        <v>24000</v>
      </c>
      <c r="D525" t="str">
        <f t="shared" si="38"/>
        <v>ТО-4000</v>
      </c>
    </row>
    <row r="526" spans="1:4" x14ac:dyDescent="0.25">
      <c r="A526" t="str">
        <f t="shared" si="39"/>
        <v>24500PC-400</v>
      </c>
      <c r="B526" s="1" t="s">
        <v>55</v>
      </c>
      <c r="C526">
        <f t="shared" si="37"/>
        <v>24500</v>
      </c>
      <c r="D526" t="str">
        <f t="shared" si="38"/>
        <v>ТО-500</v>
      </c>
    </row>
    <row r="527" spans="1:4" x14ac:dyDescent="0.25">
      <c r="A527" t="str">
        <f t="shared" si="39"/>
        <v>25000PC-400</v>
      </c>
      <c r="B527" s="1" t="s">
        <v>55</v>
      </c>
      <c r="C527">
        <f t="shared" si="37"/>
        <v>25000</v>
      </c>
      <c r="D527" t="str">
        <f t="shared" si="38"/>
        <v>ТО-5000</v>
      </c>
    </row>
    <row r="528" spans="1:4" x14ac:dyDescent="0.25">
      <c r="A528" t="str">
        <f t="shared" si="39"/>
        <v>25500PC-400</v>
      </c>
      <c r="B528" s="1" t="s">
        <v>55</v>
      </c>
      <c r="C528">
        <f t="shared" si="37"/>
        <v>25500</v>
      </c>
      <c r="D528" t="str">
        <f t="shared" ref="D528:D559" si="40">IFERROR("ТО-"&amp;VLOOKUP(C528,J:K,2,0),"ТО-500")</f>
        <v>ТО-500</v>
      </c>
    </row>
    <row r="529" spans="1:4" x14ac:dyDescent="0.25">
      <c r="A529" t="str">
        <f t="shared" si="39"/>
        <v>26000PC-400</v>
      </c>
      <c r="B529" s="1" t="s">
        <v>55</v>
      </c>
      <c r="C529">
        <f t="shared" si="37"/>
        <v>26000</v>
      </c>
      <c r="D529" t="str">
        <f t="shared" si="40"/>
        <v>ТО-2000</v>
      </c>
    </row>
    <row r="530" spans="1:4" x14ac:dyDescent="0.25">
      <c r="A530" t="str">
        <f t="shared" si="39"/>
        <v>26500PC-400</v>
      </c>
      <c r="B530" s="1" t="s">
        <v>55</v>
      </c>
      <c r="C530">
        <f t="shared" si="37"/>
        <v>26500</v>
      </c>
      <c r="D530" t="str">
        <f t="shared" si="40"/>
        <v>ТО-500</v>
      </c>
    </row>
    <row r="531" spans="1:4" x14ac:dyDescent="0.25">
      <c r="A531" t="str">
        <f t="shared" si="39"/>
        <v>27000PC-400</v>
      </c>
      <c r="B531" s="1" t="s">
        <v>55</v>
      </c>
      <c r="C531">
        <f t="shared" si="37"/>
        <v>27000</v>
      </c>
      <c r="D531" t="str">
        <f t="shared" si="40"/>
        <v>ТО-1000</v>
      </c>
    </row>
    <row r="532" spans="1:4" x14ac:dyDescent="0.25">
      <c r="A532" t="str">
        <f t="shared" si="39"/>
        <v>27500PC-400</v>
      </c>
      <c r="B532" s="1" t="s">
        <v>55</v>
      </c>
      <c r="C532">
        <f t="shared" si="37"/>
        <v>27500</v>
      </c>
      <c r="D532" t="str">
        <f t="shared" si="40"/>
        <v>ТО-500</v>
      </c>
    </row>
    <row r="533" spans="1:4" x14ac:dyDescent="0.25">
      <c r="A533" t="str">
        <f t="shared" si="39"/>
        <v>28000PC-400</v>
      </c>
      <c r="B533" s="1" t="s">
        <v>55</v>
      </c>
      <c r="C533">
        <f t="shared" si="37"/>
        <v>28000</v>
      </c>
      <c r="D533" t="str">
        <f t="shared" si="40"/>
        <v>ТО-4000</v>
      </c>
    </row>
    <row r="534" spans="1:4" x14ac:dyDescent="0.25">
      <c r="A534" t="str">
        <f t="shared" si="39"/>
        <v>28500PC-400</v>
      </c>
      <c r="B534" s="1" t="s">
        <v>55</v>
      </c>
      <c r="C534">
        <f t="shared" si="37"/>
        <v>28500</v>
      </c>
      <c r="D534" t="str">
        <f t="shared" si="40"/>
        <v>ТО-500</v>
      </c>
    </row>
    <row r="535" spans="1:4" x14ac:dyDescent="0.25">
      <c r="A535" t="str">
        <f t="shared" si="39"/>
        <v>29000PC-400</v>
      </c>
      <c r="B535" s="1" t="s">
        <v>55</v>
      </c>
      <c r="C535">
        <f t="shared" si="37"/>
        <v>29000</v>
      </c>
      <c r="D535" t="str">
        <f t="shared" si="40"/>
        <v>ТО-1000</v>
      </c>
    </row>
    <row r="536" spans="1:4" x14ac:dyDescent="0.25">
      <c r="A536" t="str">
        <f t="shared" si="39"/>
        <v>29500PC-400</v>
      </c>
      <c r="B536" s="1" t="s">
        <v>55</v>
      </c>
      <c r="C536">
        <f t="shared" si="37"/>
        <v>29500</v>
      </c>
      <c r="D536" t="str">
        <f t="shared" si="40"/>
        <v>ТО-500</v>
      </c>
    </row>
    <row r="537" spans="1:4" x14ac:dyDescent="0.25">
      <c r="A537" t="str">
        <f t="shared" si="39"/>
        <v>30000PC-400</v>
      </c>
      <c r="B537" s="1" t="s">
        <v>55</v>
      </c>
      <c r="C537">
        <f t="shared" si="37"/>
        <v>30000</v>
      </c>
      <c r="D537" t="str">
        <f t="shared" si="40"/>
        <v>ТО-5000</v>
      </c>
    </row>
    <row r="538" spans="1:4" x14ac:dyDescent="0.25">
      <c r="A538" t="str">
        <f t="shared" si="39"/>
        <v>30500PC-400</v>
      </c>
      <c r="B538" s="1" t="s">
        <v>55</v>
      </c>
      <c r="C538">
        <f t="shared" si="37"/>
        <v>30500</v>
      </c>
      <c r="D538" t="str">
        <f t="shared" si="40"/>
        <v>ТО-500</v>
      </c>
    </row>
    <row r="539" spans="1:4" x14ac:dyDescent="0.25">
      <c r="A539" t="str">
        <f t="shared" si="39"/>
        <v>31000PC-400</v>
      </c>
      <c r="B539" s="1" t="s">
        <v>55</v>
      </c>
      <c r="C539">
        <f t="shared" si="37"/>
        <v>31000</v>
      </c>
      <c r="D539" t="str">
        <f t="shared" si="40"/>
        <v>ТО-1000</v>
      </c>
    </row>
    <row r="540" spans="1:4" x14ac:dyDescent="0.25">
      <c r="A540" t="str">
        <f t="shared" si="39"/>
        <v>31500PC-400</v>
      </c>
      <c r="B540" s="1" t="s">
        <v>55</v>
      </c>
      <c r="C540">
        <f t="shared" si="37"/>
        <v>31500</v>
      </c>
      <c r="D540" t="str">
        <f t="shared" si="40"/>
        <v>ТО-500</v>
      </c>
    </row>
    <row r="541" spans="1:4" x14ac:dyDescent="0.25">
      <c r="A541" t="str">
        <f t="shared" si="39"/>
        <v>32000PC-400</v>
      </c>
      <c r="B541" s="1" t="s">
        <v>55</v>
      </c>
      <c r="C541">
        <f t="shared" si="37"/>
        <v>32000</v>
      </c>
      <c r="D541" t="str">
        <f t="shared" si="40"/>
        <v>ТО-4000</v>
      </c>
    </row>
    <row r="542" spans="1:4" x14ac:dyDescent="0.25">
      <c r="A542" t="str">
        <f t="shared" si="39"/>
        <v>32500PC-400</v>
      </c>
      <c r="B542" s="1" t="s">
        <v>55</v>
      </c>
      <c r="C542">
        <f t="shared" si="37"/>
        <v>32500</v>
      </c>
      <c r="D542" t="str">
        <f t="shared" si="40"/>
        <v>ТО-500</v>
      </c>
    </row>
    <row r="543" spans="1:4" x14ac:dyDescent="0.25">
      <c r="A543" t="str">
        <f t="shared" si="39"/>
        <v>33000PC-400</v>
      </c>
      <c r="B543" s="1" t="s">
        <v>55</v>
      </c>
      <c r="C543">
        <f t="shared" si="37"/>
        <v>33000</v>
      </c>
      <c r="D543" t="str">
        <f t="shared" si="40"/>
        <v>ТО-1000</v>
      </c>
    </row>
    <row r="544" spans="1:4" x14ac:dyDescent="0.25">
      <c r="A544" t="str">
        <f t="shared" si="39"/>
        <v>33500PC-400</v>
      </c>
      <c r="B544" s="1" t="s">
        <v>55</v>
      </c>
      <c r="C544">
        <f t="shared" si="37"/>
        <v>33500</v>
      </c>
      <c r="D544" t="str">
        <f t="shared" si="40"/>
        <v>ТО-500</v>
      </c>
    </row>
    <row r="545" spans="1:4" x14ac:dyDescent="0.25">
      <c r="A545" t="str">
        <f t="shared" si="39"/>
        <v>34000PC-400</v>
      </c>
      <c r="B545" s="1" t="s">
        <v>55</v>
      </c>
      <c r="C545">
        <f t="shared" si="37"/>
        <v>34000</v>
      </c>
      <c r="D545" t="str">
        <f t="shared" si="40"/>
        <v>ТО-2000</v>
      </c>
    </row>
    <row r="546" spans="1:4" x14ac:dyDescent="0.25">
      <c r="A546" t="str">
        <f t="shared" si="39"/>
        <v>34500PC-400</v>
      </c>
      <c r="B546" s="1" t="s">
        <v>55</v>
      </c>
      <c r="C546">
        <f t="shared" si="37"/>
        <v>34500</v>
      </c>
      <c r="D546" t="str">
        <f t="shared" si="40"/>
        <v>ТО-500</v>
      </c>
    </row>
    <row r="547" spans="1:4" x14ac:dyDescent="0.25">
      <c r="A547" t="str">
        <f t="shared" si="39"/>
        <v>35000PC-400</v>
      </c>
      <c r="B547" s="1" t="s">
        <v>55</v>
      </c>
      <c r="C547">
        <f t="shared" si="37"/>
        <v>35000</v>
      </c>
      <c r="D547" t="str">
        <f t="shared" si="40"/>
        <v>ТО-5000</v>
      </c>
    </row>
    <row r="548" spans="1:4" x14ac:dyDescent="0.25">
      <c r="A548" t="str">
        <f t="shared" si="39"/>
        <v>35500PC-400</v>
      </c>
      <c r="B548" s="1" t="s">
        <v>55</v>
      </c>
      <c r="C548">
        <f t="shared" si="37"/>
        <v>35500</v>
      </c>
      <c r="D548" t="str">
        <f t="shared" si="40"/>
        <v>ТО-500</v>
      </c>
    </row>
    <row r="549" spans="1:4" x14ac:dyDescent="0.25">
      <c r="A549" t="str">
        <f t="shared" si="39"/>
        <v>36000PC-400</v>
      </c>
      <c r="B549" s="1" t="s">
        <v>55</v>
      </c>
      <c r="C549">
        <f t="shared" si="37"/>
        <v>36000</v>
      </c>
      <c r="D549" t="str">
        <f t="shared" si="40"/>
        <v>ТО-4000</v>
      </c>
    </row>
    <row r="550" spans="1:4" x14ac:dyDescent="0.25">
      <c r="A550" t="str">
        <f t="shared" si="39"/>
        <v>36500PC-400</v>
      </c>
      <c r="B550" s="1" t="s">
        <v>55</v>
      </c>
      <c r="C550">
        <f t="shared" si="37"/>
        <v>36500</v>
      </c>
      <c r="D550" t="str">
        <f t="shared" si="40"/>
        <v>ТО-500</v>
      </c>
    </row>
    <row r="551" spans="1:4" x14ac:dyDescent="0.25">
      <c r="A551" t="str">
        <f t="shared" si="39"/>
        <v>37000PC-400</v>
      </c>
      <c r="B551" s="1" t="s">
        <v>55</v>
      </c>
      <c r="C551">
        <f t="shared" si="37"/>
        <v>37000</v>
      </c>
      <c r="D551" t="str">
        <f t="shared" si="40"/>
        <v>ТО-1000</v>
      </c>
    </row>
    <row r="552" spans="1:4" x14ac:dyDescent="0.25">
      <c r="A552" t="str">
        <f t="shared" si="39"/>
        <v>37500PC-400</v>
      </c>
      <c r="B552" s="1" t="s">
        <v>55</v>
      </c>
      <c r="C552">
        <f t="shared" ref="C552:C557" si="41">C551+500</f>
        <v>37500</v>
      </c>
      <c r="D552" t="str">
        <f t="shared" si="40"/>
        <v>ТО-500</v>
      </c>
    </row>
    <row r="553" spans="1:4" x14ac:dyDescent="0.25">
      <c r="A553" t="str">
        <f t="shared" si="39"/>
        <v>38000PC-400</v>
      </c>
      <c r="B553" s="1" t="s">
        <v>55</v>
      </c>
      <c r="C553">
        <f t="shared" si="41"/>
        <v>38000</v>
      </c>
      <c r="D553" t="str">
        <f t="shared" si="40"/>
        <v>ТО-2000</v>
      </c>
    </row>
    <row r="554" spans="1:4" x14ac:dyDescent="0.25">
      <c r="A554" t="str">
        <f t="shared" si="39"/>
        <v>38500PC-400</v>
      </c>
      <c r="B554" s="1" t="s">
        <v>55</v>
      </c>
      <c r="C554">
        <f t="shared" si="41"/>
        <v>38500</v>
      </c>
      <c r="D554" t="str">
        <f t="shared" si="40"/>
        <v>ТО-500</v>
      </c>
    </row>
    <row r="555" spans="1:4" x14ac:dyDescent="0.25">
      <c r="A555" t="str">
        <f t="shared" si="39"/>
        <v>39000PC-400</v>
      </c>
      <c r="B555" s="1" t="s">
        <v>55</v>
      </c>
      <c r="C555">
        <f t="shared" si="41"/>
        <v>39000</v>
      </c>
      <c r="D555" t="str">
        <f t="shared" si="40"/>
        <v>ТО-1000</v>
      </c>
    </row>
    <row r="556" spans="1:4" x14ac:dyDescent="0.25">
      <c r="A556" t="str">
        <f t="shared" si="39"/>
        <v>39500PC-400</v>
      </c>
      <c r="B556" s="1" t="s">
        <v>55</v>
      </c>
      <c r="C556">
        <f t="shared" si="41"/>
        <v>39500</v>
      </c>
      <c r="D556" t="str">
        <f t="shared" si="40"/>
        <v>ТО-500</v>
      </c>
    </row>
    <row r="557" spans="1:4" x14ac:dyDescent="0.25">
      <c r="A557" t="str">
        <f t="shared" si="39"/>
        <v>40000PC-400</v>
      </c>
      <c r="B557" s="1" t="s">
        <v>55</v>
      </c>
      <c r="C557">
        <f t="shared" si="41"/>
        <v>40000</v>
      </c>
      <c r="D557" t="str">
        <f t="shared" si="40"/>
        <v>ТО-5000</v>
      </c>
    </row>
    <row r="558" spans="1:4" x14ac:dyDescent="0.25">
      <c r="A558" t="str">
        <f t="shared" si="39"/>
        <v>500CASE</v>
      </c>
      <c r="B558" s="1" t="s">
        <v>1</v>
      </c>
      <c r="C558">
        <v>500</v>
      </c>
      <c r="D558" t="str">
        <f t="shared" si="40"/>
        <v>ТО-500</v>
      </c>
    </row>
    <row r="559" spans="1:4" x14ac:dyDescent="0.25">
      <c r="A559" t="str">
        <f t="shared" si="39"/>
        <v>1000CASE</v>
      </c>
      <c r="B559" s="1" t="s">
        <v>1</v>
      </c>
      <c r="C559">
        <v>1000</v>
      </c>
      <c r="D559" t="str">
        <f t="shared" si="40"/>
        <v>ТО-1000</v>
      </c>
    </row>
    <row r="560" spans="1:4" x14ac:dyDescent="0.25">
      <c r="A560" t="str">
        <f t="shared" si="39"/>
        <v>1500CASE</v>
      </c>
      <c r="B560" s="1" t="s">
        <v>1</v>
      </c>
      <c r="C560">
        <v>1500</v>
      </c>
      <c r="D560" t="str">
        <f>IFERROR("ТО-"&amp;VLOOKUP(C560,J:K,2,0),"ТО-500")</f>
        <v>ТО-500</v>
      </c>
    </row>
    <row r="561" spans="1:4" x14ac:dyDescent="0.25">
      <c r="A561" t="str">
        <f t="shared" si="39"/>
        <v>2000CASE</v>
      </c>
      <c r="B561" s="1" t="s">
        <v>1</v>
      </c>
      <c r="C561">
        <v>2000</v>
      </c>
      <c r="D561" t="str">
        <f>IFERROR("ТО-"&amp;VLOOKUP(C561,J:K,2,0),"ТО-500")</f>
        <v>ТО-2000</v>
      </c>
    </row>
    <row r="562" spans="1:4" x14ac:dyDescent="0.25">
      <c r="A562" t="str">
        <f t="shared" si="39"/>
        <v>2500CASE</v>
      </c>
      <c r="B562" s="1" t="s">
        <v>1</v>
      </c>
      <c r="C562">
        <v>2500</v>
      </c>
      <c r="D562" t="s">
        <v>4</v>
      </c>
    </row>
    <row r="563" spans="1:4" x14ac:dyDescent="0.25">
      <c r="A563" t="str">
        <f t="shared" ref="A563:A626" si="42">C563&amp;B563</f>
        <v>3000CASE</v>
      </c>
      <c r="B563" s="1" t="s">
        <v>1</v>
      </c>
      <c r="C563">
        <v>3000</v>
      </c>
      <c r="D563" t="str">
        <f>"ТО-"&amp;VLOOKUP(C563,J:K,2,0)</f>
        <v>ТО-1000</v>
      </c>
    </row>
    <row r="564" spans="1:4" x14ac:dyDescent="0.25">
      <c r="A564" t="str">
        <f t="shared" si="42"/>
        <v>3500CASE</v>
      </c>
      <c r="B564" s="1" t="s">
        <v>1</v>
      </c>
      <c r="C564">
        <v>3500</v>
      </c>
      <c r="D564" t="s">
        <v>4</v>
      </c>
    </row>
    <row r="565" spans="1:4" x14ac:dyDescent="0.25">
      <c r="A565" t="str">
        <f t="shared" si="42"/>
        <v>4000CASE</v>
      </c>
      <c r="B565" s="1" t="s">
        <v>1</v>
      </c>
      <c r="C565">
        <v>4000</v>
      </c>
      <c r="D565" t="str">
        <f>"ТО-"&amp;VLOOKUP(C565,J:K,2,0)</f>
        <v>ТО-4000</v>
      </c>
    </row>
    <row r="566" spans="1:4" x14ac:dyDescent="0.25">
      <c r="A566" t="str">
        <f t="shared" si="42"/>
        <v>4500CASE</v>
      </c>
      <c r="B566" s="1" t="s">
        <v>1</v>
      </c>
      <c r="C566">
        <v>4500</v>
      </c>
      <c r="D566" t="s">
        <v>4</v>
      </c>
    </row>
    <row r="567" spans="1:4" x14ac:dyDescent="0.25">
      <c r="A567" t="str">
        <f t="shared" si="42"/>
        <v>5000CASE</v>
      </c>
      <c r="B567" s="1" t="s">
        <v>1</v>
      </c>
      <c r="C567">
        <v>5000</v>
      </c>
      <c r="D567" t="str">
        <f>"ТО-"&amp;VLOOKUP(C567,J:K,2,0)</f>
        <v>ТО-5000</v>
      </c>
    </row>
    <row r="568" spans="1:4" x14ac:dyDescent="0.25">
      <c r="A568" t="str">
        <f t="shared" si="42"/>
        <v>5500CASE</v>
      </c>
      <c r="B568" s="1" t="s">
        <v>1</v>
      </c>
      <c r="C568">
        <f t="shared" ref="C568:C631" si="43">C567+500</f>
        <v>5500</v>
      </c>
      <c r="D568" t="s">
        <v>4</v>
      </c>
    </row>
    <row r="569" spans="1:4" x14ac:dyDescent="0.25">
      <c r="A569" t="str">
        <f t="shared" si="42"/>
        <v>6000CASE</v>
      </c>
      <c r="B569" s="1" t="s">
        <v>1</v>
      </c>
      <c r="C569">
        <f t="shared" si="43"/>
        <v>6000</v>
      </c>
      <c r="D569" t="str">
        <f>"ТО-"&amp;VLOOKUP(C569,J:K,2,0)</f>
        <v>ТО-2000</v>
      </c>
    </row>
    <row r="570" spans="1:4" x14ac:dyDescent="0.25">
      <c r="A570" t="str">
        <f t="shared" si="42"/>
        <v>6500CASE</v>
      </c>
      <c r="B570" s="1" t="s">
        <v>1</v>
      </c>
      <c r="C570">
        <f t="shared" si="43"/>
        <v>6500</v>
      </c>
      <c r="D570" t="s">
        <v>4</v>
      </c>
    </row>
    <row r="571" spans="1:4" x14ac:dyDescent="0.25">
      <c r="A571" t="str">
        <f t="shared" si="42"/>
        <v>7000CASE</v>
      </c>
      <c r="B571" s="1" t="s">
        <v>1</v>
      </c>
      <c r="C571">
        <f t="shared" si="43"/>
        <v>7000</v>
      </c>
      <c r="D571" t="str">
        <f>"ТО-"&amp;VLOOKUP(C571,J:K,2,0)</f>
        <v>ТО-1000</v>
      </c>
    </row>
    <row r="572" spans="1:4" x14ac:dyDescent="0.25">
      <c r="A572" t="str">
        <f t="shared" si="42"/>
        <v>7500CASE</v>
      </c>
      <c r="B572" s="1" t="s">
        <v>1</v>
      </c>
      <c r="C572">
        <f t="shared" si="43"/>
        <v>7500</v>
      </c>
      <c r="D572" t="s">
        <v>4</v>
      </c>
    </row>
    <row r="573" spans="1:4" x14ac:dyDescent="0.25">
      <c r="A573" t="str">
        <f t="shared" si="42"/>
        <v>8000CASE</v>
      </c>
      <c r="B573" s="1" t="s">
        <v>1</v>
      </c>
      <c r="C573">
        <f t="shared" si="43"/>
        <v>8000</v>
      </c>
      <c r="D573" t="str">
        <f>"ТО-"&amp;VLOOKUP(C573,J:K,2,0)</f>
        <v>ТО-4000</v>
      </c>
    </row>
    <row r="574" spans="1:4" x14ac:dyDescent="0.25">
      <c r="A574" t="str">
        <f t="shared" si="42"/>
        <v>8500CASE</v>
      </c>
      <c r="B574" s="1" t="s">
        <v>1</v>
      </c>
      <c r="C574">
        <f t="shared" si="43"/>
        <v>8500</v>
      </c>
      <c r="D574" t="s">
        <v>4</v>
      </c>
    </row>
    <row r="575" spans="1:4" x14ac:dyDescent="0.25">
      <c r="A575" t="str">
        <f t="shared" si="42"/>
        <v>9000CASE</v>
      </c>
      <c r="B575" s="1" t="s">
        <v>1</v>
      </c>
      <c r="C575">
        <f t="shared" si="43"/>
        <v>9000</v>
      </c>
      <c r="D575" t="str">
        <f>"ТО-"&amp;VLOOKUP(C575,J:K,2,0)</f>
        <v>ТО-1000</v>
      </c>
    </row>
    <row r="576" spans="1:4" x14ac:dyDescent="0.25">
      <c r="A576" t="str">
        <f t="shared" si="42"/>
        <v>9500CASE</v>
      </c>
      <c r="B576" s="1" t="s">
        <v>1</v>
      </c>
      <c r="C576">
        <f t="shared" si="43"/>
        <v>9500</v>
      </c>
      <c r="D576" t="str">
        <f t="shared" ref="D576:D607" si="44">IFERROR("ТО-"&amp;VLOOKUP(C576,J:K,2,0),"ТО-500")</f>
        <v>ТО-500</v>
      </c>
    </row>
    <row r="577" spans="1:4" x14ac:dyDescent="0.25">
      <c r="A577" t="str">
        <f t="shared" si="42"/>
        <v>10000CASE</v>
      </c>
      <c r="B577" s="1" t="s">
        <v>1</v>
      </c>
      <c r="C577">
        <f t="shared" si="43"/>
        <v>10000</v>
      </c>
      <c r="D577" t="str">
        <f t="shared" si="44"/>
        <v>ТО-5000</v>
      </c>
    </row>
    <row r="578" spans="1:4" x14ac:dyDescent="0.25">
      <c r="A578" t="str">
        <f t="shared" si="42"/>
        <v>10500CASE</v>
      </c>
      <c r="B578" s="1" t="s">
        <v>1</v>
      </c>
      <c r="C578">
        <f t="shared" si="43"/>
        <v>10500</v>
      </c>
      <c r="D578" t="str">
        <f t="shared" si="44"/>
        <v>ТО-500</v>
      </c>
    </row>
    <row r="579" spans="1:4" x14ac:dyDescent="0.25">
      <c r="A579" t="str">
        <f t="shared" si="42"/>
        <v>11000CASE</v>
      </c>
      <c r="B579" s="1" t="s">
        <v>1</v>
      </c>
      <c r="C579">
        <f t="shared" si="43"/>
        <v>11000</v>
      </c>
      <c r="D579" t="str">
        <f t="shared" si="44"/>
        <v>ТО-1000</v>
      </c>
    </row>
    <row r="580" spans="1:4" x14ac:dyDescent="0.25">
      <c r="A580" t="str">
        <f t="shared" si="42"/>
        <v>11500CASE</v>
      </c>
      <c r="B580" s="1" t="s">
        <v>1</v>
      </c>
      <c r="C580">
        <f t="shared" si="43"/>
        <v>11500</v>
      </c>
      <c r="D580" t="str">
        <f t="shared" si="44"/>
        <v>ТО-500</v>
      </c>
    </row>
    <row r="581" spans="1:4" x14ac:dyDescent="0.25">
      <c r="A581" t="str">
        <f t="shared" si="42"/>
        <v>12000CASE</v>
      </c>
      <c r="B581" s="1" t="s">
        <v>1</v>
      </c>
      <c r="C581">
        <f t="shared" si="43"/>
        <v>12000</v>
      </c>
      <c r="D581" t="str">
        <f t="shared" si="44"/>
        <v>ТО-4000</v>
      </c>
    </row>
    <row r="582" spans="1:4" x14ac:dyDescent="0.25">
      <c r="A582" t="str">
        <f t="shared" si="42"/>
        <v>12500CASE</v>
      </c>
      <c r="B582" s="1" t="s">
        <v>1</v>
      </c>
      <c r="C582">
        <f t="shared" si="43"/>
        <v>12500</v>
      </c>
      <c r="D582" t="str">
        <f t="shared" si="44"/>
        <v>ТО-500</v>
      </c>
    </row>
    <row r="583" spans="1:4" x14ac:dyDescent="0.25">
      <c r="A583" t="str">
        <f t="shared" si="42"/>
        <v>13000CASE</v>
      </c>
      <c r="B583" s="1" t="s">
        <v>1</v>
      </c>
      <c r="C583">
        <f t="shared" si="43"/>
        <v>13000</v>
      </c>
      <c r="D583" t="str">
        <f t="shared" si="44"/>
        <v>ТО-1000</v>
      </c>
    </row>
    <row r="584" spans="1:4" x14ac:dyDescent="0.25">
      <c r="A584" t="str">
        <f t="shared" si="42"/>
        <v>13500CASE</v>
      </c>
      <c r="B584" s="1" t="s">
        <v>1</v>
      </c>
      <c r="C584">
        <f t="shared" si="43"/>
        <v>13500</v>
      </c>
      <c r="D584" t="str">
        <f t="shared" si="44"/>
        <v>ТО-500</v>
      </c>
    </row>
    <row r="585" spans="1:4" x14ac:dyDescent="0.25">
      <c r="A585" t="str">
        <f t="shared" si="42"/>
        <v>14000CASE</v>
      </c>
      <c r="B585" s="1" t="s">
        <v>1</v>
      </c>
      <c r="C585">
        <f t="shared" si="43"/>
        <v>14000</v>
      </c>
      <c r="D585" t="str">
        <f t="shared" si="44"/>
        <v>ТО-2000</v>
      </c>
    </row>
    <row r="586" spans="1:4" x14ac:dyDescent="0.25">
      <c r="A586" t="str">
        <f t="shared" si="42"/>
        <v>14500CASE</v>
      </c>
      <c r="B586" s="1" t="s">
        <v>1</v>
      </c>
      <c r="C586">
        <f t="shared" si="43"/>
        <v>14500</v>
      </c>
      <c r="D586" t="str">
        <f t="shared" si="44"/>
        <v>ТО-500</v>
      </c>
    </row>
    <row r="587" spans="1:4" x14ac:dyDescent="0.25">
      <c r="A587" t="str">
        <f t="shared" si="42"/>
        <v>15000CASE</v>
      </c>
      <c r="B587" s="1" t="s">
        <v>1</v>
      </c>
      <c r="C587">
        <f t="shared" si="43"/>
        <v>15000</v>
      </c>
      <c r="D587" t="str">
        <f t="shared" si="44"/>
        <v>ТО-5000</v>
      </c>
    </row>
    <row r="588" spans="1:4" x14ac:dyDescent="0.25">
      <c r="A588" t="str">
        <f t="shared" si="42"/>
        <v>15500CASE</v>
      </c>
      <c r="B588" s="1" t="s">
        <v>1</v>
      </c>
      <c r="C588">
        <f t="shared" si="43"/>
        <v>15500</v>
      </c>
      <c r="D588" t="str">
        <f t="shared" si="44"/>
        <v>ТО-500</v>
      </c>
    </row>
    <row r="589" spans="1:4" x14ac:dyDescent="0.25">
      <c r="A589" t="str">
        <f t="shared" si="42"/>
        <v>16000CASE</v>
      </c>
      <c r="B589" s="1" t="s">
        <v>1</v>
      </c>
      <c r="C589">
        <f t="shared" si="43"/>
        <v>16000</v>
      </c>
      <c r="D589" t="str">
        <f t="shared" si="44"/>
        <v>ТО-4000</v>
      </c>
    </row>
    <row r="590" spans="1:4" x14ac:dyDescent="0.25">
      <c r="A590" t="str">
        <f t="shared" si="42"/>
        <v>16500CASE</v>
      </c>
      <c r="B590" s="1" t="s">
        <v>1</v>
      </c>
      <c r="C590">
        <f t="shared" si="43"/>
        <v>16500</v>
      </c>
      <c r="D590" t="str">
        <f t="shared" si="44"/>
        <v>ТО-500</v>
      </c>
    </row>
    <row r="591" spans="1:4" x14ac:dyDescent="0.25">
      <c r="A591" t="str">
        <f t="shared" si="42"/>
        <v>17000CASE</v>
      </c>
      <c r="B591" s="1" t="s">
        <v>1</v>
      </c>
      <c r="C591">
        <f t="shared" si="43"/>
        <v>17000</v>
      </c>
      <c r="D591" t="str">
        <f t="shared" si="44"/>
        <v>ТО-1000</v>
      </c>
    </row>
    <row r="592" spans="1:4" x14ac:dyDescent="0.25">
      <c r="A592" t="str">
        <f t="shared" si="42"/>
        <v>17500CASE</v>
      </c>
      <c r="B592" s="1" t="s">
        <v>1</v>
      </c>
      <c r="C592">
        <f t="shared" si="43"/>
        <v>17500</v>
      </c>
      <c r="D592" t="str">
        <f t="shared" si="44"/>
        <v>ТО-500</v>
      </c>
    </row>
    <row r="593" spans="1:4" x14ac:dyDescent="0.25">
      <c r="A593" t="str">
        <f t="shared" si="42"/>
        <v>18000CASE</v>
      </c>
      <c r="B593" s="1" t="s">
        <v>1</v>
      </c>
      <c r="C593">
        <f t="shared" si="43"/>
        <v>18000</v>
      </c>
      <c r="D593" t="str">
        <f t="shared" si="44"/>
        <v>ТО-2000</v>
      </c>
    </row>
    <row r="594" spans="1:4" x14ac:dyDescent="0.25">
      <c r="A594" t="str">
        <f t="shared" si="42"/>
        <v>18500CASE</v>
      </c>
      <c r="B594" s="1" t="s">
        <v>1</v>
      </c>
      <c r="C594">
        <f t="shared" si="43"/>
        <v>18500</v>
      </c>
      <c r="D594" t="str">
        <f t="shared" si="44"/>
        <v>ТО-500</v>
      </c>
    </row>
    <row r="595" spans="1:4" x14ac:dyDescent="0.25">
      <c r="A595" t="str">
        <f t="shared" si="42"/>
        <v>19000CASE</v>
      </c>
      <c r="B595" s="1" t="s">
        <v>1</v>
      </c>
      <c r="C595">
        <f t="shared" si="43"/>
        <v>19000</v>
      </c>
      <c r="D595" t="str">
        <f t="shared" si="44"/>
        <v>ТО-1000</v>
      </c>
    </row>
    <row r="596" spans="1:4" x14ac:dyDescent="0.25">
      <c r="A596" t="str">
        <f t="shared" si="42"/>
        <v>19500CASE</v>
      </c>
      <c r="B596" s="1" t="s">
        <v>1</v>
      </c>
      <c r="C596">
        <f t="shared" si="43"/>
        <v>19500</v>
      </c>
      <c r="D596" t="str">
        <f t="shared" si="44"/>
        <v>ТО-500</v>
      </c>
    </row>
    <row r="597" spans="1:4" x14ac:dyDescent="0.25">
      <c r="A597" t="str">
        <f t="shared" si="42"/>
        <v>20000CASE</v>
      </c>
      <c r="B597" s="1" t="s">
        <v>1</v>
      </c>
      <c r="C597">
        <f t="shared" si="43"/>
        <v>20000</v>
      </c>
      <c r="D597" t="str">
        <f t="shared" si="44"/>
        <v>ТО-5000</v>
      </c>
    </row>
    <row r="598" spans="1:4" x14ac:dyDescent="0.25">
      <c r="A598" t="str">
        <f t="shared" si="42"/>
        <v>20500CASE</v>
      </c>
      <c r="B598" s="1" t="s">
        <v>1</v>
      </c>
      <c r="C598">
        <f t="shared" si="43"/>
        <v>20500</v>
      </c>
      <c r="D598" t="str">
        <f t="shared" si="44"/>
        <v>ТО-500</v>
      </c>
    </row>
    <row r="599" spans="1:4" x14ac:dyDescent="0.25">
      <c r="A599" t="str">
        <f t="shared" si="42"/>
        <v>21000CASE</v>
      </c>
      <c r="B599" s="1" t="s">
        <v>1</v>
      </c>
      <c r="C599">
        <f t="shared" si="43"/>
        <v>21000</v>
      </c>
      <c r="D599" t="str">
        <f t="shared" si="44"/>
        <v>ТО-1000</v>
      </c>
    </row>
    <row r="600" spans="1:4" x14ac:dyDescent="0.25">
      <c r="A600" t="str">
        <f t="shared" si="42"/>
        <v>21500CASE</v>
      </c>
      <c r="B600" s="1" t="s">
        <v>1</v>
      </c>
      <c r="C600">
        <f t="shared" si="43"/>
        <v>21500</v>
      </c>
      <c r="D600" t="str">
        <f t="shared" si="44"/>
        <v>ТО-500</v>
      </c>
    </row>
    <row r="601" spans="1:4" x14ac:dyDescent="0.25">
      <c r="A601" t="str">
        <f t="shared" si="42"/>
        <v>22000CASE</v>
      </c>
      <c r="B601" s="1" t="s">
        <v>1</v>
      </c>
      <c r="C601">
        <f t="shared" si="43"/>
        <v>22000</v>
      </c>
      <c r="D601" t="str">
        <f t="shared" si="44"/>
        <v>ТО-2000</v>
      </c>
    </row>
    <row r="602" spans="1:4" x14ac:dyDescent="0.25">
      <c r="A602" t="str">
        <f t="shared" si="42"/>
        <v>22500CASE</v>
      </c>
      <c r="B602" s="1" t="s">
        <v>1</v>
      </c>
      <c r="C602">
        <f t="shared" si="43"/>
        <v>22500</v>
      </c>
      <c r="D602" t="str">
        <f t="shared" si="44"/>
        <v>ТО-500</v>
      </c>
    </row>
    <row r="603" spans="1:4" x14ac:dyDescent="0.25">
      <c r="A603" t="str">
        <f t="shared" si="42"/>
        <v>23000CASE</v>
      </c>
      <c r="B603" s="1" t="s">
        <v>1</v>
      </c>
      <c r="C603">
        <f t="shared" si="43"/>
        <v>23000</v>
      </c>
      <c r="D603" t="str">
        <f t="shared" si="44"/>
        <v>ТО-1000</v>
      </c>
    </row>
    <row r="604" spans="1:4" x14ac:dyDescent="0.25">
      <c r="A604" t="str">
        <f t="shared" si="42"/>
        <v>23500CASE</v>
      </c>
      <c r="B604" s="1" t="s">
        <v>1</v>
      </c>
      <c r="C604">
        <f t="shared" si="43"/>
        <v>23500</v>
      </c>
      <c r="D604" t="str">
        <f t="shared" si="44"/>
        <v>ТО-500</v>
      </c>
    </row>
    <row r="605" spans="1:4" x14ac:dyDescent="0.25">
      <c r="A605" t="str">
        <f t="shared" si="42"/>
        <v>24000CASE</v>
      </c>
      <c r="B605" s="1" t="s">
        <v>1</v>
      </c>
      <c r="C605">
        <f t="shared" si="43"/>
        <v>24000</v>
      </c>
      <c r="D605" t="str">
        <f t="shared" si="44"/>
        <v>ТО-4000</v>
      </c>
    </row>
    <row r="606" spans="1:4" x14ac:dyDescent="0.25">
      <c r="A606" t="str">
        <f t="shared" si="42"/>
        <v>24500CASE</v>
      </c>
      <c r="B606" s="1" t="s">
        <v>1</v>
      </c>
      <c r="C606">
        <f t="shared" si="43"/>
        <v>24500</v>
      </c>
      <c r="D606" t="str">
        <f t="shared" si="44"/>
        <v>ТО-500</v>
      </c>
    </row>
    <row r="607" spans="1:4" x14ac:dyDescent="0.25">
      <c r="A607" t="str">
        <f t="shared" si="42"/>
        <v>25000CASE</v>
      </c>
      <c r="B607" s="1" t="s">
        <v>1</v>
      </c>
      <c r="C607">
        <f t="shared" si="43"/>
        <v>25000</v>
      </c>
      <c r="D607" t="str">
        <f t="shared" si="44"/>
        <v>ТО-5000</v>
      </c>
    </row>
    <row r="608" spans="1:4" x14ac:dyDescent="0.25">
      <c r="A608" t="str">
        <f t="shared" si="42"/>
        <v>25500CASE</v>
      </c>
      <c r="B608" s="1" t="s">
        <v>1</v>
      </c>
      <c r="C608">
        <f t="shared" si="43"/>
        <v>25500</v>
      </c>
      <c r="D608" t="str">
        <f t="shared" ref="D608:D638" si="45">IFERROR("ТО-"&amp;VLOOKUP(C608,J:K,2,0),"ТО-500")</f>
        <v>ТО-500</v>
      </c>
    </row>
    <row r="609" spans="1:4" x14ac:dyDescent="0.25">
      <c r="A609" t="str">
        <f t="shared" si="42"/>
        <v>26000CASE</v>
      </c>
      <c r="B609" s="1" t="s">
        <v>1</v>
      </c>
      <c r="C609">
        <f t="shared" si="43"/>
        <v>26000</v>
      </c>
      <c r="D609" t="str">
        <f t="shared" si="45"/>
        <v>ТО-2000</v>
      </c>
    </row>
    <row r="610" spans="1:4" x14ac:dyDescent="0.25">
      <c r="A610" t="str">
        <f t="shared" si="42"/>
        <v>26500CASE</v>
      </c>
      <c r="B610" s="1" t="s">
        <v>1</v>
      </c>
      <c r="C610">
        <f t="shared" si="43"/>
        <v>26500</v>
      </c>
      <c r="D610" t="str">
        <f t="shared" si="45"/>
        <v>ТО-500</v>
      </c>
    </row>
    <row r="611" spans="1:4" x14ac:dyDescent="0.25">
      <c r="A611" t="str">
        <f t="shared" si="42"/>
        <v>27000CASE</v>
      </c>
      <c r="B611" s="1" t="s">
        <v>1</v>
      </c>
      <c r="C611">
        <f t="shared" si="43"/>
        <v>27000</v>
      </c>
      <c r="D611" t="str">
        <f t="shared" si="45"/>
        <v>ТО-1000</v>
      </c>
    </row>
    <row r="612" spans="1:4" x14ac:dyDescent="0.25">
      <c r="A612" t="str">
        <f t="shared" si="42"/>
        <v>27500CASE</v>
      </c>
      <c r="B612" s="1" t="s">
        <v>1</v>
      </c>
      <c r="C612">
        <f t="shared" si="43"/>
        <v>27500</v>
      </c>
      <c r="D612" t="str">
        <f t="shared" si="45"/>
        <v>ТО-500</v>
      </c>
    </row>
    <row r="613" spans="1:4" x14ac:dyDescent="0.25">
      <c r="A613" t="str">
        <f t="shared" si="42"/>
        <v>28000CASE</v>
      </c>
      <c r="B613" s="1" t="s">
        <v>1</v>
      </c>
      <c r="C613">
        <f t="shared" si="43"/>
        <v>28000</v>
      </c>
      <c r="D613" t="str">
        <f t="shared" si="45"/>
        <v>ТО-4000</v>
      </c>
    </row>
    <row r="614" spans="1:4" x14ac:dyDescent="0.25">
      <c r="A614" t="str">
        <f t="shared" si="42"/>
        <v>28500CASE</v>
      </c>
      <c r="B614" s="1" t="s">
        <v>1</v>
      </c>
      <c r="C614">
        <f t="shared" si="43"/>
        <v>28500</v>
      </c>
      <c r="D614" t="str">
        <f t="shared" si="45"/>
        <v>ТО-500</v>
      </c>
    </row>
    <row r="615" spans="1:4" x14ac:dyDescent="0.25">
      <c r="A615" t="str">
        <f t="shared" si="42"/>
        <v>29000CASE</v>
      </c>
      <c r="B615" s="1" t="s">
        <v>1</v>
      </c>
      <c r="C615">
        <f t="shared" si="43"/>
        <v>29000</v>
      </c>
      <c r="D615" t="str">
        <f t="shared" si="45"/>
        <v>ТО-1000</v>
      </c>
    </row>
    <row r="616" spans="1:4" x14ac:dyDescent="0.25">
      <c r="A616" t="str">
        <f t="shared" si="42"/>
        <v>29500CASE</v>
      </c>
      <c r="B616" s="1" t="s">
        <v>1</v>
      </c>
      <c r="C616">
        <f t="shared" si="43"/>
        <v>29500</v>
      </c>
      <c r="D616" t="str">
        <f t="shared" si="45"/>
        <v>ТО-500</v>
      </c>
    </row>
    <row r="617" spans="1:4" x14ac:dyDescent="0.25">
      <c r="A617" t="str">
        <f t="shared" si="42"/>
        <v>30000CASE</v>
      </c>
      <c r="B617" s="1" t="s">
        <v>1</v>
      </c>
      <c r="C617">
        <f t="shared" si="43"/>
        <v>30000</v>
      </c>
      <c r="D617" t="str">
        <f t="shared" si="45"/>
        <v>ТО-5000</v>
      </c>
    </row>
    <row r="618" spans="1:4" x14ac:dyDescent="0.25">
      <c r="A618" t="str">
        <f t="shared" si="42"/>
        <v>30500CASE</v>
      </c>
      <c r="B618" s="1" t="s">
        <v>1</v>
      </c>
      <c r="C618">
        <f t="shared" si="43"/>
        <v>30500</v>
      </c>
      <c r="D618" t="str">
        <f t="shared" si="45"/>
        <v>ТО-500</v>
      </c>
    </row>
    <row r="619" spans="1:4" x14ac:dyDescent="0.25">
      <c r="A619" t="str">
        <f t="shared" si="42"/>
        <v>31000CASE</v>
      </c>
      <c r="B619" s="1" t="s">
        <v>1</v>
      </c>
      <c r="C619">
        <f t="shared" si="43"/>
        <v>31000</v>
      </c>
      <c r="D619" t="str">
        <f t="shared" si="45"/>
        <v>ТО-1000</v>
      </c>
    </row>
    <row r="620" spans="1:4" x14ac:dyDescent="0.25">
      <c r="A620" t="str">
        <f t="shared" si="42"/>
        <v>31500CASE</v>
      </c>
      <c r="B620" s="1" t="s">
        <v>1</v>
      </c>
      <c r="C620">
        <f t="shared" si="43"/>
        <v>31500</v>
      </c>
      <c r="D620" t="str">
        <f t="shared" si="45"/>
        <v>ТО-500</v>
      </c>
    </row>
    <row r="621" spans="1:4" x14ac:dyDescent="0.25">
      <c r="A621" t="str">
        <f t="shared" si="42"/>
        <v>32000CASE</v>
      </c>
      <c r="B621" s="1" t="s">
        <v>1</v>
      </c>
      <c r="C621">
        <f t="shared" si="43"/>
        <v>32000</v>
      </c>
      <c r="D621" t="str">
        <f t="shared" si="45"/>
        <v>ТО-4000</v>
      </c>
    </row>
    <row r="622" spans="1:4" x14ac:dyDescent="0.25">
      <c r="A622" t="str">
        <f t="shared" si="42"/>
        <v>32500CASE</v>
      </c>
      <c r="B622" s="1" t="s">
        <v>1</v>
      </c>
      <c r="C622">
        <f t="shared" si="43"/>
        <v>32500</v>
      </c>
      <c r="D622" t="str">
        <f t="shared" si="45"/>
        <v>ТО-500</v>
      </c>
    </row>
    <row r="623" spans="1:4" x14ac:dyDescent="0.25">
      <c r="A623" t="str">
        <f t="shared" si="42"/>
        <v>33000CASE</v>
      </c>
      <c r="B623" s="1" t="s">
        <v>1</v>
      </c>
      <c r="C623">
        <f t="shared" si="43"/>
        <v>33000</v>
      </c>
      <c r="D623" t="str">
        <f t="shared" si="45"/>
        <v>ТО-1000</v>
      </c>
    </row>
    <row r="624" spans="1:4" x14ac:dyDescent="0.25">
      <c r="A624" t="str">
        <f t="shared" si="42"/>
        <v>33500CASE</v>
      </c>
      <c r="B624" s="1" t="s">
        <v>1</v>
      </c>
      <c r="C624">
        <f t="shared" si="43"/>
        <v>33500</v>
      </c>
      <c r="D624" t="str">
        <f t="shared" si="45"/>
        <v>ТО-500</v>
      </c>
    </row>
    <row r="625" spans="1:4" x14ac:dyDescent="0.25">
      <c r="A625" t="str">
        <f t="shared" si="42"/>
        <v>34000CASE</v>
      </c>
      <c r="B625" s="1" t="s">
        <v>1</v>
      </c>
      <c r="C625">
        <f t="shared" si="43"/>
        <v>34000</v>
      </c>
      <c r="D625" t="str">
        <f t="shared" si="45"/>
        <v>ТО-2000</v>
      </c>
    </row>
    <row r="626" spans="1:4" x14ac:dyDescent="0.25">
      <c r="A626" t="str">
        <f t="shared" si="42"/>
        <v>34500CASE</v>
      </c>
      <c r="B626" s="1" t="s">
        <v>1</v>
      </c>
      <c r="C626">
        <f t="shared" si="43"/>
        <v>34500</v>
      </c>
      <c r="D626" t="str">
        <f t="shared" si="45"/>
        <v>ТО-500</v>
      </c>
    </row>
    <row r="627" spans="1:4" x14ac:dyDescent="0.25">
      <c r="A627" t="str">
        <f t="shared" ref="A627:A639" si="46">C627&amp;B627</f>
        <v>35000CASE</v>
      </c>
      <c r="B627" s="1" t="s">
        <v>1</v>
      </c>
      <c r="C627">
        <f t="shared" si="43"/>
        <v>35000</v>
      </c>
      <c r="D627" t="str">
        <f t="shared" si="45"/>
        <v>ТО-5000</v>
      </c>
    </row>
    <row r="628" spans="1:4" x14ac:dyDescent="0.25">
      <c r="A628" t="str">
        <f t="shared" si="46"/>
        <v>35500CASE</v>
      </c>
      <c r="B628" s="1" t="s">
        <v>1</v>
      </c>
      <c r="C628">
        <f t="shared" si="43"/>
        <v>35500</v>
      </c>
      <c r="D628" t="str">
        <f t="shared" si="45"/>
        <v>ТО-500</v>
      </c>
    </row>
    <row r="629" spans="1:4" x14ac:dyDescent="0.25">
      <c r="A629" t="str">
        <f t="shared" si="46"/>
        <v>36000CASE</v>
      </c>
      <c r="B629" s="1" t="s">
        <v>1</v>
      </c>
      <c r="C629">
        <f t="shared" si="43"/>
        <v>36000</v>
      </c>
      <c r="D629" t="str">
        <f t="shared" si="45"/>
        <v>ТО-4000</v>
      </c>
    </row>
    <row r="630" spans="1:4" x14ac:dyDescent="0.25">
      <c r="A630" t="str">
        <f t="shared" si="46"/>
        <v>36500CASE</v>
      </c>
      <c r="B630" s="1" t="s">
        <v>1</v>
      </c>
      <c r="C630">
        <f t="shared" si="43"/>
        <v>36500</v>
      </c>
      <c r="D630" t="str">
        <f t="shared" si="45"/>
        <v>ТО-500</v>
      </c>
    </row>
    <row r="631" spans="1:4" x14ac:dyDescent="0.25">
      <c r="A631" t="str">
        <f t="shared" si="46"/>
        <v>37000CASE</v>
      </c>
      <c r="B631" s="1" t="s">
        <v>1</v>
      </c>
      <c r="C631">
        <f t="shared" si="43"/>
        <v>37000</v>
      </c>
      <c r="D631" t="str">
        <f t="shared" si="45"/>
        <v>ТО-1000</v>
      </c>
    </row>
    <row r="632" spans="1:4" x14ac:dyDescent="0.25">
      <c r="A632" t="str">
        <f t="shared" si="46"/>
        <v>37500CASE</v>
      </c>
      <c r="B632" s="1" t="s">
        <v>1</v>
      </c>
      <c r="C632">
        <f t="shared" ref="C632:C637" si="47">C631+500</f>
        <v>37500</v>
      </c>
      <c r="D632" t="str">
        <f t="shared" si="45"/>
        <v>ТО-500</v>
      </c>
    </row>
    <row r="633" spans="1:4" x14ac:dyDescent="0.25">
      <c r="A633" t="str">
        <f t="shared" si="46"/>
        <v>38000CASE</v>
      </c>
      <c r="B633" s="1" t="s">
        <v>1</v>
      </c>
      <c r="C633">
        <f t="shared" si="47"/>
        <v>38000</v>
      </c>
      <c r="D633" t="str">
        <f t="shared" si="45"/>
        <v>ТО-2000</v>
      </c>
    </row>
    <row r="634" spans="1:4" x14ac:dyDescent="0.25">
      <c r="A634" t="str">
        <f t="shared" si="46"/>
        <v>38500CASE</v>
      </c>
      <c r="B634" s="1" t="s">
        <v>1</v>
      </c>
      <c r="C634">
        <f t="shared" si="47"/>
        <v>38500</v>
      </c>
      <c r="D634" t="str">
        <f t="shared" si="45"/>
        <v>ТО-500</v>
      </c>
    </row>
    <row r="635" spans="1:4" x14ac:dyDescent="0.25">
      <c r="A635" t="str">
        <f t="shared" si="46"/>
        <v>39000CASE</v>
      </c>
      <c r="B635" s="1" t="s">
        <v>1</v>
      </c>
      <c r="C635">
        <f t="shared" si="47"/>
        <v>39000</v>
      </c>
      <c r="D635" t="str">
        <f t="shared" si="45"/>
        <v>ТО-1000</v>
      </c>
    </row>
    <row r="636" spans="1:4" x14ac:dyDescent="0.25">
      <c r="A636" t="str">
        <f t="shared" si="46"/>
        <v>39500CASE</v>
      </c>
      <c r="B636" s="1" t="s">
        <v>1</v>
      </c>
      <c r="C636">
        <f t="shared" si="47"/>
        <v>39500</v>
      </c>
      <c r="D636" t="str">
        <f t="shared" si="45"/>
        <v>ТО-500</v>
      </c>
    </row>
    <row r="637" spans="1:4" x14ac:dyDescent="0.25">
      <c r="A637" t="str">
        <f t="shared" si="46"/>
        <v>40000CASE</v>
      </c>
      <c r="B637" s="1" t="s">
        <v>1</v>
      </c>
      <c r="C637">
        <f t="shared" si="47"/>
        <v>40000</v>
      </c>
      <c r="D637" t="str">
        <f t="shared" si="45"/>
        <v>ТО-5000</v>
      </c>
    </row>
    <row r="638" spans="1:4" x14ac:dyDescent="0.25">
      <c r="A638" t="str">
        <f t="shared" si="46"/>
        <v>500ZX-870</v>
      </c>
      <c r="B638" s="1" t="s">
        <v>41</v>
      </c>
      <c r="C638">
        <v>500</v>
      </c>
      <c r="D638" t="str">
        <f t="shared" si="45"/>
        <v>ТО-500</v>
      </c>
    </row>
    <row r="639" spans="1:4" x14ac:dyDescent="0.25">
      <c r="A639" t="str">
        <f t="shared" si="46"/>
        <v>750ZX-870</v>
      </c>
      <c r="B639" s="1" t="s">
        <v>41</v>
      </c>
      <c r="C639">
        <v>750</v>
      </c>
      <c r="D639" t="s">
        <v>6</v>
      </c>
    </row>
    <row r="640" spans="1:4" x14ac:dyDescent="0.25">
      <c r="A640" t="str">
        <f t="shared" ref="A640:A703" si="48">C640&amp;B640</f>
        <v>1000ZX-870</v>
      </c>
      <c r="B640" s="1" t="s">
        <v>41</v>
      </c>
      <c r="C640">
        <v>1000</v>
      </c>
      <c r="D640" t="str">
        <f>IFERROR("ТО-"&amp;VLOOKUP(C640,J:K,2,0),"ТО-500")</f>
        <v>ТО-1000</v>
      </c>
    </row>
    <row r="641" spans="1:4" x14ac:dyDescent="0.25">
      <c r="A641" t="str">
        <f t="shared" si="48"/>
        <v>1250ZX-870</v>
      </c>
      <c r="B641" s="1" t="s">
        <v>41</v>
      </c>
      <c r="C641">
        <v>1250</v>
      </c>
      <c r="D641" t="s">
        <v>6</v>
      </c>
    </row>
    <row r="642" spans="1:4" x14ac:dyDescent="0.25">
      <c r="A642" t="str">
        <f t="shared" si="48"/>
        <v>1500ZX-870</v>
      </c>
      <c r="B642" s="1" t="s">
        <v>41</v>
      </c>
      <c r="C642">
        <v>1500</v>
      </c>
      <c r="D642" t="str">
        <f>IFERROR("ТО-"&amp;VLOOKUP(C642,J:K,2,0),"ТО-500")</f>
        <v>ТО-500</v>
      </c>
    </row>
    <row r="643" spans="1:4" x14ac:dyDescent="0.25">
      <c r="A643" t="str">
        <f t="shared" si="48"/>
        <v>1750ZX-870</v>
      </c>
      <c r="B643" s="1" t="s">
        <v>41</v>
      </c>
      <c r="C643">
        <v>1750</v>
      </c>
      <c r="D643" t="s">
        <v>6</v>
      </c>
    </row>
    <row r="644" spans="1:4" x14ac:dyDescent="0.25">
      <c r="A644" t="str">
        <f t="shared" si="48"/>
        <v>2000ZX-870</v>
      </c>
      <c r="B644" s="1" t="s">
        <v>41</v>
      </c>
      <c r="C644">
        <v>2000</v>
      </c>
      <c r="D644" t="str">
        <f>IFERROR("ТО-"&amp;VLOOKUP(C644,J:K,2,0),"ТО-500")</f>
        <v>ТО-2000</v>
      </c>
    </row>
    <row r="645" spans="1:4" x14ac:dyDescent="0.25">
      <c r="A645" t="str">
        <f t="shared" si="48"/>
        <v>2250ZX-870</v>
      </c>
      <c r="B645" s="1" t="s">
        <v>41</v>
      </c>
      <c r="C645">
        <v>2250</v>
      </c>
      <c r="D645" t="s">
        <v>6</v>
      </c>
    </row>
    <row r="646" spans="1:4" x14ac:dyDescent="0.25">
      <c r="A646" t="str">
        <f t="shared" si="48"/>
        <v>2500ZX-870</v>
      </c>
      <c r="B646" s="1" t="s">
        <v>41</v>
      </c>
      <c r="C646">
        <v>2500</v>
      </c>
      <c r="D646" t="s">
        <v>4</v>
      </c>
    </row>
    <row r="647" spans="1:4" x14ac:dyDescent="0.25">
      <c r="A647" t="str">
        <f t="shared" si="48"/>
        <v>2750ZX-870</v>
      </c>
      <c r="B647" s="1" t="s">
        <v>41</v>
      </c>
      <c r="C647">
        <v>2750</v>
      </c>
      <c r="D647" t="s">
        <v>6</v>
      </c>
    </row>
    <row r="648" spans="1:4" x14ac:dyDescent="0.25">
      <c r="A648" t="str">
        <f t="shared" si="48"/>
        <v>3000ZX-870</v>
      </c>
      <c r="B648" s="1" t="s">
        <v>41</v>
      </c>
      <c r="C648">
        <v>3000</v>
      </c>
      <c r="D648" t="str">
        <f>"ТО-"&amp;VLOOKUP(C648,J:K,2,0)</f>
        <v>ТО-1000</v>
      </c>
    </row>
    <row r="649" spans="1:4" x14ac:dyDescent="0.25">
      <c r="A649" t="str">
        <f t="shared" si="48"/>
        <v>3250ZX-870</v>
      </c>
      <c r="B649" s="1" t="s">
        <v>41</v>
      </c>
      <c r="C649">
        <v>3250</v>
      </c>
      <c r="D649" t="s">
        <v>6</v>
      </c>
    </row>
    <row r="650" spans="1:4" x14ac:dyDescent="0.25">
      <c r="A650" t="str">
        <f t="shared" si="48"/>
        <v>3500ZX-870</v>
      </c>
      <c r="B650" s="1" t="s">
        <v>41</v>
      </c>
      <c r="C650">
        <v>3500</v>
      </c>
      <c r="D650" t="s">
        <v>4</v>
      </c>
    </row>
    <row r="651" spans="1:4" x14ac:dyDescent="0.25">
      <c r="A651" t="str">
        <f t="shared" si="48"/>
        <v>3750ZX-870</v>
      </c>
      <c r="B651" s="1" t="s">
        <v>41</v>
      </c>
      <c r="C651">
        <v>3750</v>
      </c>
      <c r="D651" t="s">
        <v>6</v>
      </c>
    </row>
    <row r="652" spans="1:4" x14ac:dyDescent="0.25">
      <c r="A652" t="str">
        <f t="shared" si="48"/>
        <v>4000ZX-870</v>
      </c>
      <c r="B652" s="1" t="s">
        <v>41</v>
      </c>
      <c r="C652">
        <v>4000</v>
      </c>
      <c r="D652" t="str">
        <f>"ТО-"&amp;VLOOKUP(C652,J:K,2,0)</f>
        <v>ТО-4000</v>
      </c>
    </row>
    <row r="653" spans="1:4" x14ac:dyDescent="0.25">
      <c r="A653" t="str">
        <f t="shared" si="48"/>
        <v>4250ZX-870</v>
      </c>
      <c r="B653" s="1" t="s">
        <v>41</v>
      </c>
      <c r="C653">
        <v>4250</v>
      </c>
      <c r="D653" t="s">
        <v>6</v>
      </c>
    </row>
    <row r="654" spans="1:4" x14ac:dyDescent="0.25">
      <c r="A654" t="str">
        <f t="shared" si="48"/>
        <v>4500ZX-870</v>
      </c>
      <c r="B654" s="1" t="s">
        <v>41</v>
      </c>
      <c r="C654">
        <v>4500</v>
      </c>
      <c r="D654" t="s">
        <v>4</v>
      </c>
    </row>
    <row r="655" spans="1:4" x14ac:dyDescent="0.25">
      <c r="A655" t="str">
        <f t="shared" si="48"/>
        <v>4750ZX-870</v>
      </c>
      <c r="B655" s="1" t="s">
        <v>41</v>
      </c>
      <c r="C655">
        <v>4750</v>
      </c>
      <c r="D655" t="s">
        <v>6</v>
      </c>
    </row>
    <row r="656" spans="1:4" x14ac:dyDescent="0.25">
      <c r="A656" t="str">
        <f t="shared" si="48"/>
        <v>5000ZX-870</v>
      </c>
      <c r="B656" s="1" t="s">
        <v>41</v>
      </c>
      <c r="C656">
        <v>5000</v>
      </c>
      <c r="D656" t="s">
        <v>2</v>
      </c>
    </row>
    <row r="657" spans="1:4" x14ac:dyDescent="0.25">
      <c r="A657" t="str">
        <f t="shared" si="48"/>
        <v>5250ZX-870</v>
      </c>
      <c r="B657" s="1" t="s">
        <v>41</v>
      </c>
      <c r="C657">
        <v>5250</v>
      </c>
      <c r="D657" t="s">
        <v>6</v>
      </c>
    </row>
    <row r="658" spans="1:4" x14ac:dyDescent="0.25">
      <c r="A658" t="str">
        <f t="shared" si="48"/>
        <v>5500ZX-870</v>
      </c>
      <c r="B658" s="1" t="s">
        <v>41</v>
      </c>
      <c r="C658">
        <f>C656+500</f>
        <v>5500</v>
      </c>
      <c r="D658" t="s">
        <v>4</v>
      </c>
    </row>
    <row r="659" spans="1:4" x14ac:dyDescent="0.25">
      <c r="A659" t="str">
        <f t="shared" si="48"/>
        <v>5750ZX-870</v>
      </c>
      <c r="B659" s="1" t="s">
        <v>41</v>
      </c>
      <c r="C659">
        <v>5750</v>
      </c>
      <c r="D659" t="s">
        <v>6</v>
      </c>
    </row>
    <row r="660" spans="1:4" x14ac:dyDescent="0.25">
      <c r="A660" t="str">
        <f t="shared" si="48"/>
        <v>6000ZX-870</v>
      </c>
      <c r="B660" s="1" t="s">
        <v>41</v>
      </c>
      <c r="C660">
        <f>C658+500</f>
        <v>6000</v>
      </c>
      <c r="D660" t="str">
        <f>"ТО-"&amp;VLOOKUP(C660,J:K,2,0)</f>
        <v>ТО-2000</v>
      </c>
    </row>
    <row r="661" spans="1:4" x14ac:dyDescent="0.25">
      <c r="A661" t="str">
        <f t="shared" si="48"/>
        <v>6250ZX-870</v>
      </c>
      <c r="B661" s="1" t="s">
        <v>41</v>
      </c>
      <c r="C661">
        <v>6250</v>
      </c>
      <c r="D661" t="s">
        <v>6</v>
      </c>
    </row>
    <row r="662" spans="1:4" x14ac:dyDescent="0.25">
      <c r="A662" t="str">
        <f t="shared" si="48"/>
        <v>6500ZX-870</v>
      </c>
      <c r="B662" s="1" t="s">
        <v>41</v>
      </c>
      <c r="C662">
        <f>C660+500</f>
        <v>6500</v>
      </c>
      <c r="D662" t="s">
        <v>4</v>
      </c>
    </row>
    <row r="663" spans="1:4" x14ac:dyDescent="0.25">
      <c r="A663" t="str">
        <f t="shared" si="48"/>
        <v>6750ZX-870</v>
      </c>
      <c r="B663" s="1" t="s">
        <v>41</v>
      </c>
      <c r="C663">
        <v>6750</v>
      </c>
      <c r="D663" t="s">
        <v>6</v>
      </c>
    </row>
    <row r="664" spans="1:4" x14ac:dyDescent="0.25">
      <c r="A664" t="str">
        <f t="shared" si="48"/>
        <v>7000ZX-870</v>
      </c>
      <c r="B664" s="1" t="s">
        <v>41</v>
      </c>
      <c r="C664">
        <f>C662+500</f>
        <v>7000</v>
      </c>
      <c r="D664" t="str">
        <f>"ТО-"&amp;VLOOKUP(C664,J:K,2,0)</f>
        <v>ТО-1000</v>
      </c>
    </row>
    <row r="665" spans="1:4" x14ac:dyDescent="0.25">
      <c r="A665" t="str">
        <f t="shared" si="48"/>
        <v>7250ZX-870</v>
      </c>
      <c r="B665" s="1" t="s">
        <v>41</v>
      </c>
      <c r="C665">
        <v>7250</v>
      </c>
      <c r="D665" t="s">
        <v>6</v>
      </c>
    </row>
    <row r="666" spans="1:4" x14ac:dyDescent="0.25">
      <c r="A666" t="str">
        <f t="shared" si="48"/>
        <v>7500ZX-870</v>
      </c>
      <c r="B666" s="1" t="s">
        <v>41</v>
      </c>
      <c r="C666">
        <f>C664+500</f>
        <v>7500</v>
      </c>
      <c r="D666" t="s">
        <v>4</v>
      </c>
    </row>
    <row r="667" spans="1:4" x14ac:dyDescent="0.25">
      <c r="A667" t="str">
        <f t="shared" si="48"/>
        <v>7750ZX-870</v>
      </c>
      <c r="B667" s="1" t="s">
        <v>41</v>
      </c>
      <c r="C667">
        <v>7750</v>
      </c>
      <c r="D667" t="s">
        <v>6</v>
      </c>
    </row>
    <row r="668" spans="1:4" x14ac:dyDescent="0.25">
      <c r="A668" t="str">
        <f t="shared" si="48"/>
        <v>8000ZX-870</v>
      </c>
      <c r="B668" s="1" t="s">
        <v>41</v>
      </c>
      <c r="C668">
        <f>C666+500</f>
        <v>8000</v>
      </c>
      <c r="D668" t="str">
        <f>"ТО-"&amp;VLOOKUP(C668,J:K,2,0)</f>
        <v>ТО-4000</v>
      </c>
    </row>
    <row r="669" spans="1:4" x14ac:dyDescent="0.25">
      <c r="A669" t="str">
        <f t="shared" si="48"/>
        <v>8250ZX-870</v>
      </c>
      <c r="B669" s="1" t="s">
        <v>41</v>
      </c>
      <c r="C669">
        <v>8250</v>
      </c>
      <c r="D669" t="s">
        <v>6</v>
      </c>
    </row>
    <row r="670" spans="1:4" x14ac:dyDescent="0.25">
      <c r="A670" t="str">
        <f t="shared" si="48"/>
        <v>8500ZX-870</v>
      </c>
      <c r="B670" s="1" t="s">
        <v>41</v>
      </c>
      <c r="C670">
        <f>C668+500</f>
        <v>8500</v>
      </c>
      <c r="D670" t="s">
        <v>4</v>
      </c>
    </row>
    <row r="671" spans="1:4" x14ac:dyDescent="0.25">
      <c r="A671" t="str">
        <f t="shared" si="48"/>
        <v>8750ZX-870</v>
      </c>
      <c r="B671" s="1" t="s">
        <v>41</v>
      </c>
      <c r="C671">
        <v>8750</v>
      </c>
      <c r="D671" t="s">
        <v>6</v>
      </c>
    </row>
    <row r="672" spans="1:4" x14ac:dyDescent="0.25">
      <c r="A672" t="str">
        <f t="shared" si="48"/>
        <v>9000ZX-870</v>
      </c>
      <c r="B672" s="1" t="s">
        <v>41</v>
      </c>
      <c r="C672">
        <f>C670+500</f>
        <v>9000</v>
      </c>
      <c r="D672" t="str">
        <f>"ТО-"&amp;VLOOKUP(C672,J:K,2,0)</f>
        <v>ТО-1000</v>
      </c>
    </row>
    <row r="673" spans="1:4" x14ac:dyDescent="0.25">
      <c r="A673" t="str">
        <f t="shared" si="48"/>
        <v>9250ZX-870</v>
      </c>
      <c r="B673" s="1" t="s">
        <v>41</v>
      </c>
      <c r="C673">
        <v>9250</v>
      </c>
      <c r="D673" t="s">
        <v>6</v>
      </c>
    </row>
    <row r="674" spans="1:4" x14ac:dyDescent="0.25">
      <c r="A674" t="str">
        <f t="shared" si="48"/>
        <v>9500ZX-870</v>
      </c>
      <c r="B674" s="1" t="s">
        <v>41</v>
      </c>
      <c r="C674">
        <f>C672+500</f>
        <v>9500</v>
      </c>
      <c r="D674" t="str">
        <f>IFERROR("ТО-"&amp;VLOOKUP(C674,J:K,2,0),"ТО-500")</f>
        <v>ТО-500</v>
      </c>
    </row>
    <row r="675" spans="1:4" x14ac:dyDescent="0.25">
      <c r="A675" t="str">
        <f t="shared" si="48"/>
        <v>9750ZX-870</v>
      </c>
      <c r="B675" s="1" t="s">
        <v>41</v>
      </c>
      <c r="C675">
        <v>9750</v>
      </c>
      <c r="D675" t="s">
        <v>6</v>
      </c>
    </row>
    <row r="676" spans="1:4" x14ac:dyDescent="0.25">
      <c r="A676" t="str">
        <f t="shared" si="48"/>
        <v>10000ZX-870</v>
      </c>
      <c r="B676" s="1" t="s">
        <v>41</v>
      </c>
      <c r="C676">
        <f>C674+500</f>
        <v>10000</v>
      </c>
      <c r="D676" t="s">
        <v>7</v>
      </c>
    </row>
    <row r="677" spans="1:4" x14ac:dyDescent="0.25">
      <c r="A677" t="str">
        <f t="shared" si="48"/>
        <v>10250ZX-870</v>
      </c>
      <c r="B677" s="1" t="s">
        <v>41</v>
      </c>
      <c r="C677">
        <v>10250</v>
      </c>
      <c r="D677" t="s">
        <v>6</v>
      </c>
    </row>
    <row r="678" spans="1:4" x14ac:dyDescent="0.25">
      <c r="A678" t="str">
        <f t="shared" si="48"/>
        <v>10500ZX-870</v>
      </c>
      <c r="B678" s="1" t="s">
        <v>41</v>
      </c>
      <c r="C678">
        <f>C676+500</f>
        <v>10500</v>
      </c>
      <c r="D678" t="str">
        <f>IFERROR("ТО-"&amp;VLOOKUP(C678,J:K,2,0),"ТО-500")</f>
        <v>ТО-500</v>
      </c>
    </row>
    <row r="679" spans="1:4" x14ac:dyDescent="0.25">
      <c r="A679" t="str">
        <f t="shared" si="48"/>
        <v>10750ZX-870</v>
      </c>
      <c r="B679" s="1" t="s">
        <v>41</v>
      </c>
      <c r="C679">
        <v>10750</v>
      </c>
      <c r="D679" t="s">
        <v>6</v>
      </c>
    </row>
    <row r="680" spans="1:4" x14ac:dyDescent="0.25">
      <c r="A680" t="str">
        <f t="shared" si="48"/>
        <v>11000ZX-870</v>
      </c>
      <c r="B680" s="1" t="s">
        <v>41</v>
      </c>
      <c r="C680">
        <f>C678+500</f>
        <v>11000</v>
      </c>
      <c r="D680" t="str">
        <f>IFERROR("ТО-"&amp;VLOOKUP(C680,J:K,2,0),"ТО-500")</f>
        <v>ТО-1000</v>
      </c>
    </row>
    <row r="681" spans="1:4" x14ac:dyDescent="0.25">
      <c r="A681" t="str">
        <f t="shared" si="48"/>
        <v>11250ZX-870</v>
      </c>
      <c r="B681" s="1" t="s">
        <v>41</v>
      </c>
      <c r="C681">
        <v>11250</v>
      </c>
      <c r="D681" t="s">
        <v>6</v>
      </c>
    </row>
    <row r="682" spans="1:4" x14ac:dyDescent="0.25">
      <c r="A682" t="str">
        <f t="shared" si="48"/>
        <v>11500ZX-870</v>
      </c>
      <c r="B682" s="1" t="s">
        <v>41</v>
      </c>
      <c r="C682">
        <f>C680+500</f>
        <v>11500</v>
      </c>
      <c r="D682" t="str">
        <f>IFERROR("ТО-"&amp;VLOOKUP(C682,J:K,2,0),"ТО-500")</f>
        <v>ТО-500</v>
      </c>
    </row>
    <row r="683" spans="1:4" x14ac:dyDescent="0.25">
      <c r="A683" t="str">
        <f t="shared" si="48"/>
        <v>11750ZX-870</v>
      </c>
      <c r="B683" s="1" t="s">
        <v>41</v>
      </c>
      <c r="C683">
        <v>11750</v>
      </c>
      <c r="D683" t="s">
        <v>6</v>
      </c>
    </row>
    <row r="684" spans="1:4" x14ac:dyDescent="0.25">
      <c r="A684" t="str">
        <f t="shared" si="48"/>
        <v>12000ZX-870</v>
      </c>
      <c r="B684" s="1" t="s">
        <v>41</v>
      </c>
      <c r="C684">
        <f>C682+500</f>
        <v>12000</v>
      </c>
      <c r="D684" t="str">
        <f>IFERROR("ТО-"&amp;VLOOKUP(C684,J:K,2,0),"ТО-500")</f>
        <v>ТО-4000</v>
      </c>
    </row>
    <row r="685" spans="1:4" x14ac:dyDescent="0.25">
      <c r="A685" t="str">
        <f t="shared" si="48"/>
        <v>12250ZX-870</v>
      </c>
      <c r="B685" s="1" t="s">
        <v>41</v>
      </c>
      <c r="C685">
        <v>12250</v>
      </c>
      <c r="D685" t="s">
        <v>6</v>
      </c>
    </row>
    <row r="686" spans="1:4" x14ac:dyDescent="0.25">
      <c r="A686" t="str">
        <f t="shared" si="48"/>
        <v>12500ZX-870</v>
      </c>
      <c r="B686" s="1" t="s">
        <v>41</v>
      </c>
      <c r="C686">
        <f>C684+500</f>
        <v>12500</v>
      </c>
      <c r="D686" t="str">
        <f>IFERROR("ТО-"&amp;VLOOKUP(C686,J:K,2,0),"ТО-500")</f>
        <v>ТО-500</v>
      </c>
    </row>
    <row r="687" spans="1:4" x14ac:dyDescent="0.25">
      <c r="A687" t="str">
        <f t="shared" si="48"/>
        <v>12750ZX-870</v>
      </c>
      <c r="B687" s="1" t="s">
        <v>41</v>
      </c>
      <c r="C687">
        <v>12750</v>
      </c>
      <c r="D687" t="s">
        <v>6</v>
      </c>
    </row>
    <row r="688" spans="1:4" x14ac:dyDescent="0.25">
      <c r="A688" t="str">
        <f t="shared" si="48"/>
        <v>13000ZX-870</v>
      </c>
      <c r="B688" s="1" t="s">
        <v>41</v>
      </c>
      <c r="C688">
        <f>C686+500</f>
        <v>13000</v>
      </c>
      <c r="D688" t="str">
        <f>IFERROR("ТО-"&amp;VLOOKUP(C688,J:K,2,0),"ТО-500")</f>
        <v>ТО-1000</v>
      </c>
    </row>
    <row r="689" spans="1:4" x14ac:dyDescent="0.25">
      <c r="A689" t="str">
        <f t="shared" si="48"/>
        <v>13250ZX-870</v>
      </c>
      <c r="B689" s="1" t="s">
        <v>41</v>
      </c>
      <c r="C689">
        <v>13250</v>
      </c>
      <c r="D689" t="s">
        <v>6</v>
      </c>
    </row>
    <row r="690" spans="1:4" x14ac:dyDescent="0.25">
      <c r="A690" t="str">
        <f t="shared" si="48"/>
        <v>13500ZX-870</v>
      </c>
      <c r="B690" s="1" t="s">
        <v>41</v>
      </c>
      <c r="C690">
        <f>C688+500</f>
        <v>13500</v>
      </c>
      <c r="D690" t="str">
        <f>IFERROR("ТО-"&amp;VLOOKUP(C690,J:K,2,0),"ТО-500")</f>
        <v>ТО-500</v>
      </c>
    </row>
    <row r="691" spans="1:4" x14ac:dyDescent="0.25">
      <c r="A691" t="str">
        <f t="shared" si="48"/>
        <v>13750ZX-870</v>
      </c>
      <c r="B691" s="1" t="s">
        <v>41</v>
      </c>
      <c r="C691">
        <v>13750</v>
      </c>
      <c r="D691" t="s">
        <v>6</v>
      </c>
    </row>
    <row r="692" spans="1:4" x14ac:dyDescent="0.25">
      <c r="A692" t="str">
        <f t="shared" si="48"/>
        <v>14000ZX-870</v>
      </c>
      <c r="B692" s="1" t="s">
        <v>41</v>
      </c>
      <c r="C692">
        <f>C690+500</f>
        <v>14000</v>
      </c>
      <c r="D692" t="str">
        <f>IFERROR("ТО-"&amp;VLOOKUP(C692,J:K,2,0),"ТО-500")</f>
        <v>ТО-2000</v>
      </c>
    </row>
    <row r="693" spans="1:4" x14ac:dyDescent="0.25">
      <c r="A693" t="str">
        <f t="shared" si="48"/>
        <v>14250ZX-870</v>
      </c>
      <c r="B693" s="1" t="s">
        <v>41</v>
      </c>
      <c r="C693">
        <v>14250</v>
      </c>
      <c r="D693" t="s">
        <v>6</v>
      </c>
    </row>
    <row r="694" spans="1:4" x14ac:dyDescent="0.25">
      <c r="A694" t="str">
        <f t="shared" si="48"/>
        <v>14500ZX-870</v>
      </c>
      <c r="B694" s="1" t="s">
        <v>41</v>
      </c>
      <c r="C694">
        <f>C692+500</f>
        <v>14500</v>
      </c>
      <c r="D694" t="str">
        <f>IFERROR("ТО-"&amp;VLOOKUP(C694,J:K,2,0),"ТО-500")</f>
        <v>ТО-500</v>
      </c>
    </row>
    <row r="695" spans="1:4" x14ac:dyDescent="0.25">
      <c r="A695" t="str">
        <f t="shared" si="48"/>
        <v>14750ZX-870</v>
      </c>
      <c r="B695" s="1" t="s">
        <v>41</v>
      </c>
      <c r="C695">
        <v>14750</v>
      </c>
      <c r="D695" t="s">
        <v>6</v>
      </c>
    </row>
    <row r="696" spans="1:4" x14ac:dyDescent="0.25">
      <c r="A696" t="str">
        <f t="shared" si="48"/>
        <v>15000ZX-870</v>
      </c>
      <c r="B696" s="1" t="s">
        <v>41</v>
      </c>
      <c r="C696">
        <f>C694+500</f>
        <v>15000</v>
      </c>
      <c r="D696" t="s">
        <v>2</v>
      </c>
    </row>
    <row r="697" spans="1:4" x14ac:dyDescent="0.25">
      <c r="A697" t="str">
        <f t="shared" si="48"/>
        <v>15250ZX-870</v>
      </c>
      <c r="B697" s="1" t="s">
        <v>41</v>
      </c>
      <c r="C697">
        <v>15250</v>
      </c>
      <c r="D697" t="s">
        <v>6</v>
      </c>
    </row>
    <row r="698" spans="1:4" x14ac:dyDescent="0.25">
      <c r="A698" t="str">
        <f t="shared" si="48"/>
        <v>15500ZX-870</v>
      </c>
      <c r="B698" s="1" t="s">
        <v>41</v>
      </c>
      <c r="C698">
        <f>C696+500</f>
        <v>15500</v>
      </c>
      <c r="D698" t="str">
        <f>IFERROR("ТО-"&amp;VLOOKUP(C698,J:K,2,0),"ТО-500")</f>
        <v>ТО-500</v>
      </c>
    </row>
    <row r="699" spans="1:4" x14ac:dyDescent="0.25">
      <c r="A699" t="str">
        <f t="shared" si="48"/>
        <v>15750ZX-870</v>
      </c>
      <c r="B699" s="1" t="s">
        <v>41</v>
      </c>
      <c r="C699">
        <v>15750</v>
      </c>
      <c r="D699" t="s">
        <v>6</v>
      </c>
    </row>
    <row r="700" spans="1:4" x14ac:dyDescent="0.25">
      <c r="A700" t="str">
        <f t="shared" si="48"/>
        <v>16000ZX-870</v>
      </c>
      <c r="B700" s="1" t="s">
        <v>41</v>
      </c>
      <c r="C700">
        <f>C698+500</f>
        <v>16000</v>
      </c>
      <c r="D700" t="str">
        <f>IFERROR("ТО-"&amp;VLOOKUP(C700,J:K,2,0),"ТО-500")</f>
        <v>ТО-4000</v>
      </c>
    </row>
    <row r="701" spans="1:4" x14ac:dyDescent="0.25">
      <c r="A701" t="str">
        <f t="shared" si="48"/>
        <v>16250ZX-870</v>
      </c>
      <c r="B701" s="1" t="s">
        <v>41</v>
      </c>
      <c r="C701">
        <v>16250</v>
      </c>
      <c r="D701" t="s">
        <v>6</v>
      </c>
    </row>
    <row r="702" spans="1:4" x14ac:dyDescent="0.25">
      <c r="A702" t="str">
        <f t="shared" si="48"/>
        <v>16500ZX-870</v>
      </c>
      <c r="B702" s="1" t="s">
        <v>41</v>
      </c>
      <c r="C702">
        <f>C700+500</f>
        <v>16500</v>
      </c>
      <c r="D702" t="str">
        <f>IFERROR("ТО-"&amp;VLOOKUP(C702,J:K,2,0),"ТО-500")</f>
        <v>ТО-500</v>
      </c>
    </row>
    <row r="703" spans="1:4" x14ac:dyDescent="0.25">
      <c r="A703" t="str">
        <f t="shared" si="48"/>
        <v>16750ZX-870</v>
      </c>
      <c r="B703" s="1" t="s">
        <v>41</v>
      </c>
      <c r="C703">
        <v>16750</v>
      </c>
      <c r="D703" t="s">
        <v>6</v>
      </c>
    </row>
    <row r="704" spans="1:4" x14ac:dyDescent="0.25">
      <c r="A704" t="str">
        <f t="shared" ref="A704:A767" si="49">C704&amp;B704</f>
        <v>17000ZX-870</v>
      </c>
      <c r="B704" s="1" t="s">
        <v>41</v>
      </c>
      <c r="C704">
        <f>C702+500</f>
        <v>17000</v>
      </c>
      <c r="D704" t="str">
        <f>IFERROR("ТО-"&amp;VLOOKUP(C704,J:K,2,0),"ТО-500")</f>
        <v>ТО-1000</v>
      </c>
    </row>
    <row r="705" spans="1:4" x14ac:dyDescent="0.25">
      <c r="A705" t="str">
        <f t="shared" si="49"/>
        <v>17250ZX-870</v>
      </c>
      <c r="B705" s="1" t="s">
        <v>41</v>
      </c>
      <c r="C705">
        <v>17250</v>
      </c>
      <c r="D705" t="s">
        <v>6</v>
      </c>
    </row>
    <row r="706" spans="1:4" x14ac:dyDescent="0.25">
      <c r="A706" t="str">
        <f t="shared" si="49"/>
        <v>17500ZX-870</v>
      </c>
      <c r="B706" s="1" t="s">
        <v>41</v>
      </c>
      <c r="C706">
        <f>C704+500</f>
        <v>17500</v>
      </c>
      <c r="D706" t="str">
        <f>IFERROR("ТО-"&amp;VLOOKUP(C706,J:K,2,0),"ТО-500")</f>
        <v>ТО-500</v>
      </c>
    </row>
    <row r="707" spans="1:4" x14ac:dyDescent="0.25">
      <c r="A707" t="str">
        <f t="shared" si="49"/>
        <v>17750ZX-870</v>
      </c>
      <c r="B707" s="1" t="s">
        <v>41</v>
      </c>
      <c r="C707">
        <v>17750</v>
      </c>
      <c r="D707" t="s">
        <v>6</v>
      </c>
    </row>
    <row r="708" spans="1:4" x14ac:dyDescent="0.25">
      <c r="A708" t="str">
        <f t="shared" si="49"/>
        <v>18000ZX-870</v>
      </c>
      <c r="B708" s="1" t="s">
        <v>41</v>
      </c>
      <c r="C708">
        <f>C706+500</f>
        <v>18000</v>
      </c>
      <c r="D708" t="str">
        <f>IFERROR("ТО-"&amp;VLOOKUP(C708,J:K,2,0),"ТО-500")</f>
        <v>ТО-2000</v>
      </c>
    </row>
    <row r="709" spans="1:4" x14ac:dyDescent="0.25">
      <c r="A709" t="str">
        <f t="shared" si="49"/>
        <v>18250ZX-870</v>
      </c>
      <c r="B709" s="1" t="s">
        <v>41</v>
      </c>
      <c r="C709">
        <v>18250</v>
      </c>
      <c r="D709" t="s">
        <v>6</v>
      </c>
    </row>
    <row r="710" spans="1:4" x14ac:dyDescent="0.25">
      <c r="A710" t="str">
        <f t="shared" si="49"/>
        <v>18500ZX-870</v>
      </c>
      <c r="B710" s="1" t="s">
        <v>41</v>
      </c>
      <c r="C710">
        <f>C708+500</f>
        <v>18500</v>
      </c>
      <c r="D710" t="str">
        <f>IFERROR("ТО-"&amp;VLOOKUP(C710,J:K,2,0),"ТО-500")</f>
        <v>ТО-500</v>
      </c>
    </row>
    <row r="711" spans="1:4" x14ac:dyDescent="0.25">
      <c r="A711" t="str">
        <f t="shared" si="49"/>
        <v>18750ZX-870</v>
      </c>
      <c r="B711" s="1" t="s">
        <v>41</v>
      </c>
      <c r="C711">
        <v>18750</v>
      </c>
      <c r="D711" t="s">
        <v>6</v>
      </c>
    </row>
    <row r="712" spans="1:4" x14ac:dyDescent="0.25">
      <c r="A712" t="str">
        <f t="shared" si="49"/>
        <v>19000ZX-870</v>
      </c>
      <c r="B712" s="1" t="s">
        <v>41</v>
      </c>
      <c r="C712">
        <f>C710+500</f>
        <v>19000</v>
      </c>
      <c r="D712" t="str">
        <f>IFERROR("ТО-"&amp;VLOOKUP(C712,J:K,2,0),"ТО-500")</f>
        <v>ТО-1000</v>
      </c>
    </row>
    <row r="713" spans="1:4" x14ac:dyDescent="0.25">
      <c r="A713" t="str">
        <f t="shared" si="49"/>
        <v>19250ZX-870</v>
      </c>
      <c r="B713" s="1" t="s">
        <v>41</v>
      </c>
      <c r="C713">
        <v>19250</v>
      </c>
      <c r="D713" t="s">
        <v>6</v>
      </c>
    </row>
    <row r="714" spans="1:4" x14ac:dyDescent="0.25">
      <c r="A714" t="str">
        <f t="shared" si="49"/>
        <v>19500ZX-870</v>
      </c>
      <c r="B714" s="1" t="s">
        <v>41</v>
      </c>
      <c r="C714">
        <f>C712+500</f>
        <v>19500</v>
      </c>
      <c r="D714" t="str">
        <f>IFERROR("ТО-"&amp;VLOOKUP(C714,J:K,2,0),"ТО-500")</f>
        <v>ТО-500</v>
      </c>
    </row>
    <row r="715" spans="1:4" x14ac:dyDescent="0.25">
      <c r="A715" t="str">
        <f t="shared" si="49"/>
        <v>19750ZX-870</v>
      </c>
      <c r="B715" s="1" t="s">
        <v>41</v>
      </c>
      <c r="C715">
        <v>19750</v>
      </c>
      <c r="D715" t="s">
        <v>6</v>
      </c>
    </row>
    <row r="716" spans="1:4" x14ac:dyDescent="0.25">
      <c r="A716" t="str">
        <f t="shared" si="49"/>
        <v>20000ZX-870</v>
      </c>
      <c r="B716" s="1" t="s">
        <v>41</v>
      </c>
      <c r="C716">
        <f>C714+500</f>
        <v>20000</v>
      </c>
      <c r="D716" t="s">
        <v>5</v>
      </c>
    </row>
    <row r="717" spans="1:4" x14ac:dyDescent="0.25">
      <c r="A717" t="str">
        <f t="shared" si="49"/>
        <v>20250ZX-870</v>
      </c>
      <c r="B717" s="1" t="s">
        <v>41</v>
      </c>
      <c r="C717">
        <v>20250</v>
      </c>
      <c r="D717" t="s">
        <v>6</v>
      </c>
    </row>
    <row r="718" spans="1:4" x14ac:dyDescent="0.25">
      <c r="A718" t="str">
        <f t="shared" si="49"/>
        <v>20500ZX-870</v>
      </c>
      <c r="B718" s="1" t="s">
        <v>41</v>
      </c>
      <c r="C718">
        <f>C716+500</f>
        <v>20500</v>
      </c>
      <c r="D718" t="str">
        <f>IFERROR("ТО-"&amp;VLOOKUP(C718,J:K,2,0),"ТО-500")</f>
        <v>ТО-500</v>
      </c>
    </row>
    <row r="719" spans="1:4" x14ac:dyDescent="0.25">
      <c r="A719" t="str">
        <f t="shared" si="49"/>
        <v>20750ZX-870</v>
      </c>
      <c r="B719" s="1" t="s">
        <v>41</v>
      </c>
      <c r="C719">
        <v>20750</v>
      </c>
      <c r="D719" t="s">
        <v>6</v>
      </c>
    </row>
    <row r="720" spans="1:4" x14ac:dyDescent="0.25">
      <c r="A720" t="str">
        <f t="shared" si="49"/>
        <v>21000ZX-870</v>
      </c>
      <c r="B720" s="1" t="s">
        <v>41</v>
      </c>
      <c r="C720">
        <f>C718+500</f>
        <v>21000</v>
      </c>
      <c r="D720" t="str">
        <f>IFERROR("ТО-"&amp;VLOOKUP(C720,J:K,2,0),"ТО-500")</f>
        <v>ТО-1000</v>
      </c>
    </row>
    <row r="721" spans="1:4" x14ac:dyDescent="0.25">
      <c r="A721" t="str">
        <f t="shared" si="49"/>
        <v>21250ZX-870</v>
      </c>
      <c r="B721" s="1" t="s">
        <v>41</v>
      </c>
      <c r="C721">
        <v>21250</v>
      </c>
      <c r="D721" t="s">
        <v>6</v>
      </c>
    </row>
    <row r="722" spans="1:4" x14ac:dyDescent="0.25">
      <c r="A722" t="str">
        <f t="shared" si="49"/>
        <v>21500ZX-870</v>
      </c>
      <c r="B722" s="1" t="s">
        <v>41</v>
      </c>
      <c r="C722">
        <f>C720+500</f>
        <v>21500</v>
      </c>
      <c r="D722" t="str">
        <f>IFERROR("ТО-"&amp;VLOOKUP(C722,J:K,2,0),"ТО-500")</f>
        <v>ТО-500</v>
      </c>
    </row>
    <row r="723" spans="1:4" x14ac:dyDescent="0.25">
      <c r="A723" t="str">
        <f t="shared" si="49"/>
        <v>21750ZX-870</v>
      </c>
      <c r="B723" s="1" t="s">
        <v>41</v>
      </c>
      <c r="C723">
        <v>21750</v>
      </c>
      <c r="D723" t="s">
        <v>6</v>
      </c>
    </row>
    <row r="724" spans="1:4" x14ac:dyDescent="0.25">
      <c r="A724" t="str">
        <f t="shared" si="49"/>
        <v>22000ZX-870</v>
      </c>
      <c r="B724" s="1" t="s">
        <v>41</v>
      </c>
      <c r="C724">
        <f>C722+500</f>
        <v>22000</v>
      </c>
      <c r="D724" t="str">
        <f>IFERROR("ТО-"&amp;VLOOKUP(C724,J:K,2,0),"ТО-500")</f>
        <v>ТО-2000</v>
      </c>
    </row>
    <row r="725" spans="1:4" x14ac:dyDescent="0.25">
      <c r="A725" t="str">
        <f t="shared" si="49"/>
        <v>22250ZX-870</v>
      </c>
      <c r="B725" s="1" t="s">
        <v>41</v>
      </c>
      <c r="C725">
        <v>22250</v>
      </c>
      <c r="D725" t="s">
        <v>6</v>
      </c>
    </row>
    <row r="726" spans="1:4" x14ac:dyDescent="0.25">
      <c r="A726" t="str">
        <f t="shared" si="49"/>
        <v>22500ZX-870</v>
      </c>
      <c r="B726" s="1" t="s">
        <v>41</v>
      </c>
      <c r="C726">
        <f>C724+500</f>
        <v>22500</v>
      </c>
      <c r="D726" t="str">
        <f>IFERROR("ТО-"&amp;VLOOKUP(C726,J:K,2,0),"ТО-500")</f>
        <v>ТО-500</v>
      </c>
    </row>
    <row r="727" spans="1:4" x14ac:dyDescent="0.25">
      <c r="A727" t="str">
        <f t="shared" si="49"/>
        <v>22750ZX-870</v>
      </c>
      <c r="B727" s="1" t="s">
        <v>41</v>
      </c>
      <c r="C727">
        <v>22750</v>
      </c>
      <c r="D727" t="s">
        <v>6</v>
      </c>
    </row>
    <row r="728" spans="1:4" x14ac:dyDescent="0.25">
      <c r="A728" t="str">
        <f t="shared" si="49"/>
        <v>23000ZX-870</v>
      </c>
      <c r="B728" s="1" t="s">
        <v>41</v>
      </c>
      <c r="C728">
        <f>C726+500</f>
        <v>23000</v>
      </c>
      <c r="D728" t="str">
        <f>IFERROR("ТО-"&amp;VLOOKUP(C728,J:K,2,0),"ТО-500")</f>
        <v>ТО-1000</v>
      </c>
    </row>
    <row r="729" spans="1:4" x14ac:dyDescent="0.25">
      <c r="A729" t="str">
        <f t="shared" si="49"/>
        <v>23250ZX-870</v>
      </c>
      <c r="B729" s="1" t="s">
        <v>41</v>
      </c>
      <c r="C729">
        <v>23250</v>
      </c>
      <c r="D729" t="s">
        <v>6</v>
      </c>
    </row>
    <row r="730" spans="1:4" x14ac:dyDescent="0.25">
      <c r="A730" t="str">
        <f t="shared" si="49"/>
        <v>23500ZX-870</v>
      </c>
      <c r="B730" s="1" t="s">
        <v>41</v>
      </c>
      <c r="C730">
        <f>C728+500</f>
        <v>23500</v>
      </c>
      <c r="D730" t="str">
        <f>IFERROR("ТО-"&amp;VLOOKUP(C730,J:K,2,0),"ТО-500")</f>
        <v>ТО-500</v>
      </c>
    </row>
    <row r="731" spans="1:4" x14ac:dyDescent="0.25">
      <c r="A731" t="str">
        <f t="shared" si="49"/>
        <v>23750ZX-870</v>
      </c>
      <c r="B731" s="1" t="s">
        <v>41</v>
      </c>
      <c r="C731">
        <v>23750</v>
      </c>
      <c r="D731" t="s">
        <v>6</v>
      </c>
    </row>
    <row r="732" spans="1:4" x14ac:dyDescent="0.25">
      <c r="A732" t="str">
        <f t="shared" si="49"/>
        <v>24000ZX-870</v>
      </c>
      <c r="B732" s="1" t="s">
        <v>41</v>
      </c>
      <c r="C732">
        <f>C730+500</f>
        <v>24000</v>
      </c>
      <c r="D732" t="str">
        <f>IFERROR("ТО-"&amp;VLOOKUP(C732,J:K,2,0),"ТО-500")</f>
        <v>ТО-4000</v>
      </c>
    </row>
    <row r="733" spans="1:4" x14ac:dyDescent="0.25">
      <c r="A733" t="str">
        <f t="shared" si="49"/>
        <v>24250ZX-870</v>
      </c>
      <c r="B733" s="1" t="s">
        <v>41</v>
      </c>
      <c r="C733">
        <v>24250</v>
      </c>
      <c r="D733" t="s">
        <v>6</v>
      </c>
    </row>
    <row r="734" spans="1:4" x14ac:dyDescent="0.25">
      <c r="A734" t="str">
        <f t="shared" si="49"/>
        <v>24500ZX-870</v>
      </c>
      <c r="B734" s="1" t="s">
        <v>41</v>
      </c>
      <c r="C734">
        <f>C732+500</f>
        <v>24500</v>
      </c>
      <c r="D734" t="str">
        <f>IFERROR("ТО-"&amp;VLOOKUP(C734,J:K,2,0),"ТО-500")</f>
        <v>ТО-500</v>
      </c>
    </row>
    <row r="735" spans="1:4" x14ac:dyDescent="0.25">
      <c r="A735" t="str">
        <f t="shared" si="49"/>
        <v>24750ZX-870</v>
      </c>
      <c r="B735" s="1" t="s">
        <v>41</v>
      </c>
      <c r="C735">
        <v>24750</v>
      </c>
      <c r="D735" t="s">
        <v>6</v>
      </c>
    </row>
    <row r="736" spans="1:4" x14ac:dyDescent="0.25">
      <c r="A736" t="str">
        <f t="shared" si="49"/>
        <v>25000ZX-870</v>
      </c>
      <c r="B736" s="1" t="s">
        <v>41</v>
      </c>
      <c r="C736">
        <f>C734+500</f>
        <v>25000</v>
      </c>
      <c r="D736" t="s">
        <v>2</v>
      </c>
    </row>
    <row r="737" spans="1:4" x14ac:dyDescent="0.25">
      <c r="A737" t="str">
        <f t="shared" si="49"/>
        <v>25250ZX-870</v>
      </c>
      <c r="B737" s="1" t="s">
        <v>41</v>
      </c>
      <c r="C737">
        <v>25250</v>
      </c>
      <c r="D737" t="s">
        <v>6</v>
      </c>
    </row>
    <row r="738" spans="1:4" x14ac:dyDescent="0.25">
      <c r="A738" t="str">
        <f t="shared" si="49"/>
        <v>25500ZX-870</v>
      </c>
      <c r="B738" s="1" t="s">
        <v>41</v>
      </c>
      <c r="C738">
        <f>C736+500</f>
        <v>25500</v>
      </c>
      <c r="D738" t="str">
        <f>IFERROR("ТО-"&amp;VLOOKUP(C738,J:K,2,0),"ТО-500")</f>
        <v>ТО-500</v>
      </c>
    </row>
    <row r="739" spans="1:4" x14ac:dyDescent="0.25">
      <c r="A739" t="str">
        <f t="shared" si="49"/>
        <v>25750ZX-870</v>
      </c>
      <c r="B739" s="1" t="s">
        <v>41</v>
      </c>
      <c r="C739">
        <v>25750</v>
      </c>
      <c r="D739" t="s">
        <v>6</v>
      </c>
    </row>
    <row r="740" spans="1:4" x14ac:dyDescent="0.25">
      <c r="A740" t="str">
        <f t="shared" si="49"/>
        <v>26000ZX-870</v>
      </c>
      <c r="B740" s="1" t="s">
        <v>41</v>
      </c>
      <c r="C740">
        <f>C738+500</f>
        <v>26000</v>
      </c>
      <c r="D740" t="str">
        <f>IFERROR("ТО-"&amp;VLOOKUP(C740,J:K,2,0),"ТО-500")</f>
        <v>ТО-2000</v>
      </c>
    </row>
    <row r="741" spans="1:4" x14ac:dyDescent="0.25">
      <c r="A741" t="str">
        <f t="shared" si="49"/>
        <v>26250ZX-870</v>
      </c>
      <c r="B741" s="1" t="s">
        <v>41</v>
      </c>
      <c r="C741">
        <v>26250</v>
      </c>
      <c r="D741" t="s">
        <v>6</v>
      </c>
    </row>
    <row r="742" spans="1:4" x14ac:dyDescent="0.25">
      <c r="A742" t="str">
        <f t="shared" si="49"/>
        <v>26500ZX-870</v>
      </c>
      <c r="B742" s="1" t="s">
        <v>41</v>
      </c>
      <c r="C742">
        <f>C740+500</f>
        <v>26500</v>
      </c>
      <c r="D742" t="str">
        <f>IFERROR("ТО-"&amp;VLOOKUP(C742,J:K,2,0),"ТО-500")</f>
        <v>ТО-500</v>
      </c>
    </row>
    <row r="743" spans="1:4" x14ac:dyDescent="0.25">
      <c r="A743" t="str">
        <f t="shared" si="49"/>
        <v>26750ZX-870</v>
      </c>
      <c r="B743" s="1" t="s">
        <v>41</v>
      </c>
      <c r="C743">
        <v>26750</v>
      </c>
      <c r="D743" t="s">
        <v>6</v>
      </c>
    </row>
    <row r="744" spans="1:4" x14ac:dyDescent="0.25">
      <c r="A744" t="str">
        <f t="shared" si="49"/>
        <v>27000ZX-870</v>
      </c>
      <c r="B744" s="1" t="s">
        <v>41</v>
      </c>
      <c r="C744">
        <f>C742+500</f>
        <v>27000</v>
      </c>
      <c r="D744" t="str">
        <f>IFERROR("ТО-"&amp;VLOOKUP(C744,J:K,2,0),"ТО-500")</f>
        <v>ТО-1000</v>
      </c>
    </row>
    <row r="745" spans="1:4" x14ac:dyDescent="0.25">
      <c r="A745" t="str">
        <f t="shared" si="49"/>
        <v>27250ZX-870</v>
      </c>
      <c r="B745" s="1" t="s">
        <v>41</v>
      </c>
      <c r="C745">
        <v>27250</v>
      </c>
      <c r="D745" t="s">
        <v>6</v>
      </c>
    </row>
    <row r="746" spans="1:4" x14ac:dyDescent="0.25">
      <c r="A746" t="str">
        <f t="shared" si="49"/>
        <v>27500ZX-870</v>
      </c>
      <c r="B746" s="1" t="s">
        <v>41</v>
      </c>
      <c r="C746">
        <f>C744+500</f>
        <v>27500</v>
      </c>
      <c r="D746" t="str">
        <f>IFERROR("ТО-"&amp;VLOOKUP(C746,J:K,2,0),"ТО-500")</f>
        <v>ТО-500</v>
      </c>
    </row>
    <row r="747" spans="1:4" x14ac:dyDescent="0.25">
      <c r="A747" t="str">
        <f t="shared" si="49"/>
        <v>27750ZX-870</v>
      </c>
      <c r="B747" s="1" t="s">
        <v>41</v>
      </c>
      <c r="C747">
        <v>27750</v>
      </c>
      <c r="D747" t="s">
        <v>6</v>
      </c>
    </row>
    <row r="748" spans="1:4" x14ac:dyDescent="0.25">
      <c r="A748" t="str">
        <f t="shared" si="49"/>
        <v>28000ZX-870</v>
      </c>
      <c r="B748" s="1" t="s">
        <v>41</v>
      </c>
      <c r="C748">
        <f>C746+500</f>
        <v>28000</v>
      </c>
      <c r="D748" t="str">
        <f>IFERROR("ТО-"&amp;VLOOKUP(C748,J:K,2,0),"ТО-500")</f>
        <v>ТО-4000</v>
      </c>
    </row>
    <row r="749" spans="1:4" x14ac:dyDescent="0.25">
      <c r="A749" t="str">
        <f t="shared" si="49"/>
        <v>28250ZX-870</v>
      </c>
      <c r="B749" s="1" t="s">
        <v>41</v>
      </c>
      <c r="C749">
        <v>28250</v>
      </c>
      <c r="D749" t="s">
        <v>6</v>
      </c>
    </row>
    <row r="750" spans="1:4" x14ac:dyDescent="0.25">
      <c r="A750" t="str">
        <f t="shared" si="49"/>
        <v>28500ZX-870</v>
      </c>
      <c r="B750" s="1" t="s">
        <v>41</v>
      </c>
      <c r="C750">
        <f>C748+500</f>
        <v>28500</v>
      </c>
      <c r="D750" t="str">
        <f>IFERROR("ТО-"&amp;VLOOKUP(C750,J:K,2,0),"ТО-500")</f>
        <v>ТО-500</v>
      </c>
    </row>
    <row r="751" spans="1:4" x14ac:dyDescent="0.25">
      <c r="A751" t="str">
        <f t="shared" si="49"/>
        <v>28750ZX-870</v>
      </c>
      <c r="B751" s="1" t="s">
        <v>41</v>
      </c>
      <c r="C751">
        <v>28750</v>
      </c>
      <c r="D751" t="s">
        <v>6</v>
      </c>
    </row>
    <row r="752" spans="1:4" x14ac:dyDescent="0.25">
      <c r="A752" t="str">
        <f t="shared" si="49"/>
        <v>29000ZX-870</v>
      </c>
      <c r="B752" s="1" t="s">
        <v>41</v>
      </c>
      <c r="C752">
        <f>C750+500</f>
        <v>29000</v>
      </c>
      <c r="D752" t="str">
        <f>IFERROR("ТО-"&amp;VLOOKUP(C752,J:K,2,0),"ТО-500")</f>
        <v>ТО-1000</v>
      </c>
    </row>
    <row r="753" spans="1:4" x14ac:dyDescent="0.25">
      <c r="A753" t="str">
        <f t="shared" si="49"/>
        <v>29250ZX-870</v>
      </c>
      <c r="B753" s="1" t="s">
        <v>41</v>
      </c>
      <c r="C753">
        <v>29250</v>
      </c>
      <c r="D753" t="s">
        <v>6</v>
      </c>
    </row>
    <row r="754" spans="1:4" x14ac:dyDescent="0.25">
      <c r="A754" t="str">
        <f t="shared" si="49"/>
        <v>29500ZX-870</v>
      </c>
      <c r="B754" s="1" t="s">
        <v>41</v>
      </c>
      <c r="C754">
        <f>C752+500</f>
        <v>29500</v>
      </c>
      <c r="D754" t="str">
        <f>IFERROR("ТО-"&amp;VLOOKUP(C754,J:K,2,0),"ТО-500")</f>
        <v>ТО-500</v>
      </c>
    </row>
    <row r="755" spans="1:4" x14ac:dyDescent="0.25">
      <c r="A755" t="str">
        <f t="shared" si="49"/>
        <v>29750ZX-870</v>
      </c>
      <c r="B755" s="1" t="s">
        <v>41</v>
      </c>
      <c r="C755">
        <v>29750</v>
      </c>
      <c r="D755" t="s">
        <v>6</v>
      </c>
    </row>
    <row r="756" spans="1:4" x14ac:dyDescent="0.25">
      <c r="A756" t="str">
        <f t="shared" si="49"/>
        <v>30000ZX-870</v>
      </c>
      <c r="B756" s="1" t="s">
        <v>41</v>
      </c>
      <c r="C756">
        <f>C754+500</f>
        <v>30000</v>
      </c>
      <c r="D756" t="s">
        <v>7</v>
      </c>
    </row>
    <row r="757" spans="1:4" x14ac:dyDescent="0.25">
      <c r="A757" t="str">
        <f t="shared" si="49"/>
        <v>30250ZX-870</v>
      </c>
      <c r="B757" s="1" t="s">
        <v>41</v>
      </c>
      <c r="C757">
        <v>30250</v>
      </c>
      <c r="D757" t="s">
        <v>6</v>
      </c>
    </row>
    <row r="758" spans="1:4" x14ac:dyDescent="0.25">
      <c r="A758" t="str">
        <f t="shared" si="49"/>
        <v>30500ZX-870</v>
      </c>
      <c r="B758" s="1" t="s">
        <v>41</v>
      </c>
      <c r="C758">
        <f>C756+500</f>
        <v>30500</v>
      </c>
      <c r="D758" t="str">
        <f>IFERROR("ТО-"&amp;VLOOKUP(C758,J:K,2,0),"ТО-500")</f>
        <v>ТО-500</v>
      </c>
    </row>
    <row r="759" spans="1:4" x14ac:dyDescent="0.25">
      <c r="A759" t="str">
        <f t="shared" si="49"/>
        <v>30750ZX-870</v>
      </c>
      <c r="B759" s="1" t="s">
        <v>41</v>
      </c>
      <c r="C759">
        <v>30750</v>
      </c>
      <c r="D759" t="s">
        <v>6</v>
      </c>
    </row>
    <row r="760" spans="1:4" x14ac:dyDescent="0.25">
      <c r="A760" t="str">
        <f t="shared" si="49"/>
        <v>31000ZX-870</v>
      </c>
      <c r="B760" s="1" t="s">
        <v>41</v>
      </c>
      <c r="C760">
        <f>C758+500</f>
        <v>31000</v>
      </c>
      <c r="D760" t="str">
        <f>IFERROR("ТО-"&amp;VLOOKUP(C760,J:K,2,0),"ТО-500")</f>
        <v>ТО-1000</v>
      </c>
    </row>
    <row r="761" spans="1:4" x14ac:dyDescent="0.25">
      <c r="A761" t="str">
        <f t="shared" si="49"/>
        <v>31250ZX-870</v>
      </c>
      <c r="B761" s="1" t="s">
        <v>41</v>
      </c>
      <c r="C761">
        <v>31250</v>
      </c>
      <c r="D761" t="s">
        <v>6</v>
      </c>
    </row>
    <row r="762" spans="1:4" x14ac:dyDescent="0.25">
      <c r="A762" t="str">
        <f t="shared" si="49"/>
        <v>31500ZX-870</v>
      </c>
      <c r="B762" s="1" t="s">
        <v>41</v>
      </c>
      <c r="C762">
        <f>C760+500</f>
        <v>31500</v>
      </c>
      <c r="D762" t="str">
        <f>IFERROR("ТО-"&amp;VLOOKUP(C762,J:K,2,0),"ТО-500")</f>
        <v>ТО-500</v>
      </c>
    </row>
    <row r="763" spans="1:4" x14ac:dyDescent="0.25">
      <c r="A763" t="str">
        <f t="shared" si="49"/>
        <v>31750ZX-870</v>
      </c>
      <c r="B763" s="1" t="s">
        <v>41</v>
      </c>
      <c r="C763">
        <v>31750</v>
      </c>
      <c r="D763" t="s">
        <v>6</v>
      </c>
    </row>
    <row r="764" spans="1:4" x14ac:dyDescent="0.25">
      <c r="A764" t="str">
        <f t="shared" si="49"/>
        <v>32000ZX-870</v>
      </c>
      <c r="B764" s="1" t="s">
        <v>41</v>
      </c>
      <c r="C764">
        <f>C762+500</f>
        <v>32000</v>
      </c>
      <c r="D764" t="str">
        <f>IFERROR("ТО-"&amp;VLOOKUP(C764,J:K,2,0),"ТО-500")</f>
        <v>ТО-4000</v>
      </c>
    </row>
    <row r="765" spans="1:4" x14ac:dyDescent="0.25">
      <c r="A765" t="str">
        <f t="shared" si="49"/>
        <v>32250ZX-870</v>
      </c>
      <c r="B765" s="1" t="s">
        <v>41</v>
      </c>
      <c r="C765">
        <v>32250</v>
      </c>
      <c r="D765" t="s">
        <v>6</v>
      </c>
    </row>
    <row r="766" spans="1:4" x14ac:dyDescent="0.25">
      <c r="A766" t="str">
        <f t="shared" si="49"/>
        <v>32500ZX-870</v>
      </c>
      <c r="B766" s="1" t="s">
        <v>41</v>
      </c>
      <c r="C766">
        <f>C764+500</f>
        <v>32500</v>
      </c>
      <c r="D766" t="str">
        <f>IFERROR("ТО-"&amp;VLOOKUP(C766,J:K,2,0),"ТО-500")</f>
        <v>ТО-500</v>
      </c>
    </row>
    <row r="767" spans="1:4" x14ac:dyDescent="0.25">
      <c r="A767" t="str">
        <f t="shared" si="49"/>
        <v>32750ZX-870</v>
      </c>
      <c r="B767" s="1" t="s">
        <v>41</v>
      </c>
      <c r="C767">
        <v>32750</v>
      </c>
      <c r="D767" t="s">
        <v>6</v>
      </c>
    </row>
    <row r="768" spans="1:4" x14ac:dyDescent="0.25">
      <c r="A768" t="str">
        <f t="shared" ref="A768:A795" si="50">C768&amp;B768</f>
        <v>33000ZX-870</v>
      </c>
      <c r="B768" s="1" t="s">
        <v>41</v>
      </c>
      <c r="C768">
        <f>C766+500</f>
        <v>33000</v>
      </c>
      <c r="D768" t="str">
        <f>IFERROR("ТО-"&amp;VLOOKUP(C768,J:K,2,0),"ТО-500")</f>
        <v>ТО-1000</v>
      </c>
    </row>
    <row r="769" spans="1:4" x14ac:dyDescent="0.25">
      <c r="A769" t="str">
        <f t="shared" si="50"/>
        <v>33250ZX-870</v>
      </c>
      <c r="B769" s="1" t="s">
        <v>41</v>
      </c>
      <c r="C769">
        <v>33250</v>
      </c>
      <c r="D769" t="s">
        <v>6</v>
      </c>
    </row>
    <row r="770" spans="1:4" x14ac:dyDescent="0.25">
      <c r="A770" t="str">
        <f t="shared" si="50"/>
        <v>33500ZX-870</v>
      </c>
      <c r="B770" s="1" t="s">
        <v>41</v>
      </c>
      <c r="C770">
        <f>C768+500</f>
        <v>33500</v>
      </c>
      <c r="D770" t="str">
        <f>IFERROR("ТО-"&amp;VLOOKUP(C770,J:K,2,0),"ТО-500")</f>
        <v>ТО-500</v>
      </c>
    </row>
    <row r="771" spans="1:4" x14ac:dyDescent="0.25">
      <c r="A771" t="str">
        <f t="shared" si="50"/>
        <v>33750ZX-870</v>
      </c>
      <c r="B771" s="1" t="s">
        <v>41</v>
      </c>
      <c r="C771">
        <v>33750</v>
      </c>
      <c r="D771" t="s">
        <v>6</v>
      </c>
    </row>
    <row r="772" spans="1:4" x14ac:dyDescent="0.25">
      <c r="A772" t="str">
        <f t="shared" si="50"/>
        <v>34000ZX-870</v>
      </c>
      <c r="B772" s="1" t="s">
        <v>41</v>
      </c>
      <c r="C772">
        <f>C770+500</f>
        <v>34000</v>
      </c>
      <c r="D772" t="str">
        <f>IFERROR("ТО-"&amp;VLOOKUP(C772,J:K,2,0),"ТО-500")</f>
        <v>ТО-2000</v>
      </c>
    </row>
    <row r="773" spans="1:4" x14ac:dyDescent="0.25">
      <c r="A773" t="str">
        <f t="shared" si="50"/>
        <v>34250ZX-870</v>
      </c>
      <c r="B773" s="1" t="s">
        <v>41</v>
      </c>
      <c r="C773">
        <v>34250</v>
      </c>
      <c r="D773" t="s">
        <v>6</v>
      </c>
    </row>
    <row r="774" spans="1:4" x14ac:dyDescent="0.25">
      <c r="A774" t="str">
        <f t="shared" si="50"/>
        <v>34500ZX-870</v>
      </c>
      <c r="B774" s="1" t="s">
        <v>41</v>
      </c>
      <c r="C774">
        <f>C772+500</f>
        <v>34500</v>
      </c>
      <c r="D774" t="str">
        <f>IFERROR("ТО-"&amp;VLOOKUP(C774,J:K,2,0),"ТО-500")</f>
        <v>ТО-500</v>
      </c>
    </row>
    <row r="775" spans="1:4" x14ac:dyDescent="0.25">
      <c r="A775" t="str">
        <f t="shared" si="50"/>
        <v>34750ZX-870</v>
      </c>
      <c r="B775" s="1" t="s">
        <v>41</v>
      </c>
      <c r="C775">
        <v>34750</v>
      </c>
      <c r="D775" t="s">
        <v>6</v>
      </c>
    </row>
    <row r="776" spans="1:4" x14ac:dyDescent="0.25">
      <c r="A776" t="str">
        <f t="shared" si="50"/>
        <v>35000ZX-870</v>
      </c>
      <c r="B776" s="1" t="s">
        <v>41</v>
      </c>
      <c r="C776">
        <f>C774+500</f>
        <v>35000</v>
      </c>
      <c r="D776" t="s">
        <v>2</v>
      </c>
    </row>
    <row r="777" spans="1:4" x14ac:dyDescent="0.25">
      <c r="A777" t="str">
        <f t="shared" si="50"/>
        <v>35250ZX-870</v>
      </c>
      <c r="B777" s="1" t="s">
        <v>41</v>
      </c>
      <c r="C777">
        <v>35250</v>
      </c>
      <c r="D777" t="s">
        <v>6</v>
      </c>
    </row>
    <row r="778" spans="1:4" x14ac:dyDescent="0.25">
      <c r="A778" t="str">
        <f t="shared" si="50"/>
        <v>35500ZX-870</v>
      </c>
      <c r="B778" s="1" t="s">
        <v>41</v>
      </c>
      <c r="C778">
        <f>C776+500</f>
        <v>35500</v>
      </c>
      <c r="D778" t="str">
        <f>IFERROR("ТО-"&amp;VLOOKUP(C778,J:K,2,0),"ТО-500")</f>
        <v>ТО-500</v>
      </c>
    </row>
    <row r="779" spans="1:4" x14ac:dyDescent="0.25">
      <c r="A779" t="str">
        <f t="shared" si="50"/>
        <v>35750ZX-870</v>
      </c>
      <c r="B779" s="1" t="s">
        <v>41</v>
      </c>
      <c r="C779">
        <v>35750</v>
      </c>
      <c r="D779" t="s">
        <v>6</v>
      </c>
    </row>
    <row r="780" spans="1:4" x14ac:dyDescent="0.25">
      <c r="A780" t="str">
        <f t="shared" si="50"/>
        <v>36000ZX-870</v>
      </c>
      <c r="B780" s="1" t="s">
        <v>41</v>
      </c>
      <c r="C780">
        <f>C778+500</f>
        <v>36000</v>
      </c>
      <c r="D780" t="str">
        <f>IFERROR("ТО-"&amp;VLOOKUP(C780,J:K,2,0),"ТО-500")</f>
        <v>ТО-4000</v>
      </c>
    </row>
    <row r="781" spans="1:4" x14ac:dyDescent="0.25">
      <c r="A781" t="str">
        <f t="shared" si="50"/>
        <v>36250ZX-870</v>
      </c>
      <c r="B781" s="1" t="s">
        <v>41</v>
      </c>
      <c r="C781">
        <v>36250</v>
      </c>
      <c r="D781" t="s">
        <v>6</v>
      </c>
    </row>
    <row r="782" spans="1:4" x14ac:dyDescent="0.25">
      <c r="A782" t="str">
        <f t="shared" si="50"/>
        <v>36500ZX-870</v>
      </c>
      <c r="B782" s="1" t="s">
        <v>41</v>
      </c>
      <c r="C782">
        <f>C780+500</f>
        <v>36500</v>
      </c>
      <c r="D782" t="str">
        <f>IFERROR("ТО-"&amp;VLOOKUP(C782,J:K,2,0),"ТО-500")</f>
        <v>ТО-500</v>
      </c>
    </row>
    <row r="783" spans="1:4" x14ac:dyDescent="0.25">
      <c r="A783" t="str">
        <f t="shared" si="50"/>
        <v>36750ZX-870</v>
      </c>
      <c r="B783" s="1" t="s">
        <v>41</v>
      </c>
      <c r="C783">
        <v>36750</v>
      </c>
      <c r="D783" t="s">
        <v>6</v>
      </c>
    </row>
    <row r="784" spans="1:4" x14ac:dyDescent="0.25">
      <c r="A784" t="str">
        <f t="shared" si="50"/>
        <v>37000ZX-870</v>
      </c>
      <c r="B784" s="1" t="s">
        <v>41</v>
      </c>
      <c r="C784">
        <f>C782+500</f>
        <v>37000</v>
      </c>
      <c r="D784" t="str">
        <f>IFERROR("ТО-"&amp;VLOOKUP(C784,J:K,2,0),"ТО-500")</f>
        <v>ТО-1000</v>
      </c>
    </row>
    <row r="785" spans="1:4" x14ac:dyDescent="0.25">
      <c r="A785" t="str">
        <f t="shared" si="50"/>
        <v>37250ZX-870</v>
      </c>
      <c r="B785" s="1" t="s">
        <v>41</v>
      </c>
      <c r="C785">
        <v>37250</v>
      </c>
      <c r="D785" t="s">
        <v>6</v>
      </c>
    </row>
    <row r="786" spans="1:4" x14ac:dyDescent="0.25">
      <c r="A786" t="str">
        <f t="shared" si="50"/>
        <v>37500ZX-870</v>
      </c>
      <c r="B786" s="1" t="s">
        <v>41</v>
      </c>
      <c r="C786">
        <f>C784+500</f>
        <v>37500</v>
      </c>
      <c r="D786" t="str">
        <f>IFERROR("ТО-"&amp;VLOOKUP(C786,J:K,2,0),"ТО-500")</f>
        <v>ТО-500</v>
      </c>
    </row>
    <row r="787" spans="1:4" x14ac:dyDescent="0.25">
      <c r="A787" t="str">
        <f t="shared" si="50"/>
        <v>37750ZX-870</v>
      </c>
      <c r="B787" s="1" t="s">
        <v>41</v>
      </c>
      <c r="C787">
        <v>37750</v>
      </c>
      <c r="D787" t="s">
        <v>6</v>
      </c>
    </row>
    <row r="788" spans="1:4" x14ac:dyDescent="0.25">
      <c r="A788" t="str">
        <f t="shared" si="50"/>
        <v>38000ZX-870</v>
      </c>
      <c r="B788" s="1" t="s">
        <v>41</v>
      </c>
      <c r="C788">
        <f>C786+500</f>
        <v>38000</v>
      </c>
      <c r="D788" t="str">
        <f>IFERROR("ТО-"&amp;VLOOKUP(C788,J:K,2,0),"ТО-500")</f>
        <v>ТО-2000</v>
      </c>
    </row>
    <row r="789" spans="1:4" x14ac:dyDescent="0.25">
      <c r="A789" t="str">
        <f t="shared" si="50"/>
        <v>38250ZX-870</v>
      </c>
      <c r="B789" s="1" t="s">
        <v>41</v>
      </c>
      <c r="C789">
        <v>38250</v>
      </c>
      <c r="D789" t="s">
        <v>6</v>
      </c>
    </row>
    <row r="790" spans="1:4" x14ac:dyDescent="0.25">
      <c r="A790" t="str">
        <f t="shared" si="50"/>
        <v>38500ZX-870</v>
      </c>
      <c r="B790" s="1" t="s">
        <v>41</v>
      </c>
      <c r="C790">
        <f>C788+500</f>
        <v>38500</v>
      </c>
      <c r="D790" t="str">
        <f>IFERROR("ТО-"&amp;VLOOKUP(C790,J:K,2,0),"ТО-500")</f>
        <v>ТО-500</v>
      </c>
    </row>
    <row r="791" spans="1:4" x14ac:dyDescent="0.25">
      <c r="A791" t="str">
        <f t="shared" si="50"/>
        <v>38750ZX-870</v>
      </c>
      <c r="B791" s="1" t="s">
        <v>41</v>
      </c>
      <c r="C791">
        <v>38750</v>
      </c>
      <c r="D791" t="s">
        <v>6</v>
      </c>
    </row>
    <row r="792" spans="1:4" x14ac:dyDescent="0.25">
      <c r="A792" t="str">
        <f t="shared" si="50"/>
        <v>39000ZX-870</v>
      </c>
      <c r="B792" s="1" t="s">
        <v>41</v>
      </c>
      <c r="C792">
        <f>C790+500</f>
        <v>39000</v>
      </c>
      <c r="D792" t="str">
        <f>IFERROR("ТО-"&amp;VLOOKUP(C792,J:K,2,0),"ТО-500")</f>
        <v>ТО-1000</v>
      </c>
    </row>
    <row r="793" spans="1:4" x14ac:dyDescent="0.25">
      <c r="A793" t="str">
        <f t="shared" si="50"/>
        <v>39250ZX-870</v>
      </c>
      <c r="B793" s="1" t="s">
        <v>41</v>
      </c>
      <c r="C793">
        <v>39250</v>
      </c>
      <c r="D793" t="s">
        <v>6</v>
      </c>
    </row>
    <row r="794" spans="1:4" x14ac:dyDescent="0.25">
      <c r="A794" t="str">
        <f t="shared" si="50"/>
        <v>39500ZX-870</v>
      </c>
      <c r="B794" s="1" t="s">
        <v>41</v>
      </c>
      <c r="C794">
        <f>C792+500</f>
        <v>39500</v>
      </c>
      <c r="D794" t="str">
        <f>IFERROR("ТО-"&amp;VLOOKUP(C794,J:K,2,0),"ТО-500")</f>
        <v>ТО-500</v>
      </c>
    </row>
    <row r="795" spans="1:4" x14ac:dyDescent="0.25">
      <c r="A795" t="str">
        <f t="shared" si="50"/>
        <v>39750ZX-870</v>
      </c>
      <c r="B795" s="1" t="s">
        <v>41</v>
      </c>
      <c r="C795">
        <v>39750</v>
      </c>
      <c r="D795" t="s">
        <v>6</v>
      </c>
    </row>
    <row r="796" spans="1:4" x14ac:dyDescent="0.25">
      <c r="A796" t="str">
        <f>C796&amp;B796</f>
        <v>40000ZX-870</v>
      </c>
      <c r="B796" s="1" t="s">
        <v>41</v>
      </c>
      <c r="C796">
        <f>C794+500</f>
        <v>40000</v>
      </c>
      <c r="D796" t="s">
        <v>5</v>
      </c>
    </row>
    <row r="797" spans="1:4" x14ac:dyDescent="0.25">
      <c r="A797" t="str">
        <f>C797&amp;B797</f>
        <v>100БелАЗ7547</v>
      </c>
      <c r="B797" s="1" t="s">
        <v>14</v>
      </c>
      <c r="C797">
        <v>100</v>
      </c>
      <c r="D797" t="s">
        <v>61</v>
      </c>
    </row>
    <row r="798" spans="1:4" x14ac:dyDescent="0.25">
      <c r="A798" t="str">
        <f>C798&amp;B798</f>
        <v>250БелАЗ7547</v>
      </c>
      <c r="B798" s="1" t="s">
        <v>14</v>
      </c>
      <c r="C798">
        <v>250</v>
      </c>
      <c r="D798" t="s">
        <v>6</v>
      </c>
    </row>
    <row r="799" spans="1:4" x14ac:dyDescent="0.25">
      <c r="A799" t="str">
        <f>C799&amp;B799</f>
        <v>500БелАЗ7547</v>
      </c>
      <c r="B799" s="1" t="s">
        <v>14</v>
      </c>
      <c r="C799">
        <v>500</v>
      </c>
      <c r="D799" t="s">
        <v>4</v>
      </c>
    </row>
    <row r="800" spans="1:4" x14ac:dyDescent="0.25">
      <c r="A800" t="str">
        <f>C800&amp;B800</f>
        <v>750БелАЗ7547</v>
      </c>
      <c r="B800" s="1" t="s">
        <v>14</v>
      </c>
      <c r="C800">
        <v>750</v>
      </c>
      <c r="D800" t="s">
        <v>74</v>
      </c>
    </row>
    <row r="801" spans="1:4" x14ac:dyDescent="0.25">
      <c r="A801" t="str">
        <f t="shared" ref="A801:A864" si="51">C801&amp;B801</f>
        <v>1000БелАЗ7547</v>
      </c>
      <c r="B801" s="1" t="s">
        <v>14</v>
      </c>
      <c r="C801">
        <v>1000</v>
      </c>
      <c r="D801" t="s">
        <v>2</v>
      </c>
    </row>
    <row r="802" spans="1:4" x14ac:dyDescent="0.25">
      <c r="A802" t="str">
        <f t="shared" si="51"/>
        <v>1250БелАЗ7547</v>
      </c>
      <c r="B802" s="1" t="s">
        <v>14</v>
      </c>
      <c r="C802">
        <v>1250</v>
      </c>
      <c r="D802" t="s">
        <v>6</v>
      </c>
    </row>
    <row r="803" spans="1:4" x14ac:dyDescent="0.25">
      <c r="A803" t="str">
        <f t="shared" si="51"/>
        <v>1500БелАЗ7547</v>
      </c>
      <c r="B803" s="1" t="s">
        <v>14</v>
      </c>
      <c r="C803">
        <v>1500</v>
      </c>
      <c r="D803" t="s">
        <v>52</v>
      </c>
    </row>
    <row r="804" spans="1:4" x14ac:dyDescent="0.25">
      <c r="A804" t="str">
        <f t="shared" si="51"/>
        <v>1750БелАЗ7547</v>
      </c>
      <c r="B804" s="1" t="s">
        <v>14</v>
      </c>
      <c r="C804">
        <v>1750</v>
      </c>
      <c r="D804" t="s">
        <v>6</v>
      </c>
    </row>
    <row r="805" spans="1:4" x14ac:dyDescent="0.25">
      <c r="A805" t="str">
        <f t="shared" si="51"/>
        <v>2000БелАЗ7547</v>
      </c>
      <c r="B805" s="1" t="s">
        <v>14</v>
      </c>
      <c r="C805">
        <v>2000</v>
      </c>
      <c r="D805" t="str">
        <f>IFERROR("ТО-"&amp;VLOOKUP(C805,J:K,2,0),"ТО-500")</f>
        <v>ТО-2000</v>
      </c>
    </row>
    <row r="806" spans="1:4" x14ac:dyDescent="0.25">
      <c r="A806" t="str">
        <f t="shared" si="51"/>
        <v>2250БелАЗ7547</v>
      </c>
      <c r="B806" s="1" t="s">
        <v>14</v>
      </c>
      <c r="C806">
        <v>2250</v>
      </c>
      <c r="D806" t="s">
        <v>6</v>
      </c>
    </row>
    <row r="807" spans="1:4" x14ac:dyDescent="0.25">
      <c r="A807" t="str">
        <f t="shared" si="51"/>
        <v>2500БелАЗ7547</v>
      </c>
      <c r="B807" s="1" t="s">
        <v>14</v>
      </c>
      <c r="C807">
        <v>2500</v>
      </c>
      <c r="D807" t="s">
        <v>4</v>
      </c>
    </row>
    <row r="808" spans="1:4" x14ac:dyDescent="0.25">
      <c r="A808" t="str">
        <f t="shared" si="51"/>
        <v>2750БелАЗ7547</v>
      </c>
      <c r="B808" s="1" t="s">
        <v>14</v>
      </c>
      <c r="C808">
        <v>2750</v>
      </c>
      <c r="D808" t="s">
        <v>6</v>
      </c>
    </row>
    <row r="809" spans="1:4" x14ac:dyDescent="0.25">
      <c r="A809" t="str">
        <f t="shared" si="51"/>
        <v>3000БелАЗ7547</v>
      </c>
      <c r="B809" s="1" t="s">
        <v>14</v>
      </c>
      <c r="C809">
        <v>3000</v>
      </c>
      <c r="D809" t="s">
        <v>85</v>
      </c>
    </row>
    <row r="810" spans="1:4" x14ac:dyDescent="0.25">
      <c r="A810" t="str">
        <f t="shared" si="51"/>
        <v>3250БелАЗ7547</v>
      </c>
      <c r="B810" s="1" t="s">
        <v>14</v>
      </c>
      <c r="C810">
        <v>3250</v>
      </c>
      <c r="D810" t="s">
        <v>6</v>
      </c>
    </row>
    <row r="811" spans="1:4" x14ac:dyDescent="0.25">
      <c r="A811" t="str">
        <f t="shared" si="51"/>
        <v>3500БелАЗ7547</v>
      </c>
      <c r="B811" s="1" t="s">
        <v>14</v>
      </c>
      <c r="C811">
        <v>3500</v>
      </c>
      <c r="D811" t="s">
        <v>4</v>
      </c>
    </row>
    <row r="812" spans="1:4" x14ac:dyDescent="0.25">
      <c r="A812" t="str">
        <f t="shared" si="51"/>
        <v>3750БелАЗ7547</v>
      </c>
      <c r="B812" s="1" t="s">
        <v>14</v>
      </c>
      <c r="C812">
        <v>3750</v>
      </c>
      <c r="D812" t="s">
        <v>6</v>
      </c>
    </row>
    <row r="813" spans="1:4" x14ac:dyDescent="0.25">
      <c r="A813" t="str">
        <f t="shared" si="51"/>
        <v>4000БелАЗ7547</v>
      </c>
      <c r="B813" s="1" t="s">
        <v>14</v>
      </c>
      <c r="C813">
        <v>4000</v>
      </c>
      <c r="D813" t="str">
        <f>"ТО-"&amp;VLOOKUP(C813,J:K,2,0)</f>
        <v>ТО-4000</v>
      </c>
    </row>
    <row r="814" spans="1:4" x14ac:dyDescent="0.25">
      <c r="A814" t="str">
        <f t="shared" si="51"/>
        <v>4250БелАЗ7547</v>
      </c>
      <c r="B814" s="1" t="s">
        <v>14</v>
      </c>
      <c r="C814">
        <v>4250</v>
      </c>
      <c r="D814" t="s">
        <v>6</v>
      </c>
    </row>
    <row r="815" spans="1:4" x14ac:dyDescent="0.25">
      <c r="A815" t="str">
        <f t="shared" si="51"/>
        <v>4500БелАЗ7547</v>
      </c>
      <c r="B815" s="1" t="s">
        <v>14</v>
      </c>
      <c r="C815">
        <v>4500</v>
      </c>
      <c r="D815" t="s">
        <v>52</v>
      </c>
    </row>
    <row r="816" spans="1:4" x14ac:dyDescent="0.25">
      <c r="A816" t="str">
        <f t="shared" si="51"/>
        <v>4750БелАЗ7547</v>
      </c>
      <c r="B816" s="1" t="s">
        <v>14</v>
      </c>
      <c r="C816">
        <v>4750</v>
      </c>
      <c r="D816" t="s">
        <v>6</v>
      </c>
    </row>
    <row r="817" spans="1:4" x14ac:dyDescent="0.25">
      <c r="A817" t="str">
        <f t="shared" si="51"/>
        <v>5000БелАЗ7547</v>
      </c>
      <c r="B817" s="1" t="s">
        <v>14</v>
      </c>
      <c r="C817">
        <v>5000</v>
      </c>
      <c r="D817" t="s">
        <v>2</v>
      </c>
    </row>
    <row r="818" spans="1:4" x14ac:dyDescent="0.25">
      <c r="A818" t="str">
        <f t="shared" si="51"/>
        <v>5250БелАЗ7547</v>
      </c>
      <c r="B818" s="1" t="s">
        <v>14</v>
      </c>
      <c r="C818">
        <v>5250</v>
      </c>
      <c r="D818" t="s">
        <v>6</v>
      </c>
    </row>
    <row r="819" spans="1:4" x14ac:dyDescent="0.25">
      <c r="A819" t="str">
        <f t="shared" si="51"/>
        <v>5500БелАЗ7547</v>
      </c>
      <c r="B819" s="1" t="s">
        <v>14</v>
      </c>
      <c r="C819">
        <f>C817+500</f>
        <v>5500</v>
      </c>
      <c r="D819" t="s">
        <v>4</v>
      </c>
    </row>
    <row r="820" spans="1:4" x14ac:dyDescent="0.25">
      <c r="A820" t="str">
        <f t="shared" si="51"/>
        <v>5750БелАЗ7547</v>
      </c>
      <c r="B820" s="1" t="s">
        <v>14</v>
      </c>
      <c r="C820">
        <v>5750</v>
      </c>
      <c r="D820" t="s">
        <v>6</v>
      </c>
    </row>
    <row r="821" spans="1:4" x14ac:dyDescent="0.25">
      <c r="A821" t="str">
        <f t="shared" si="51"/>
        <v>6000БелАЗ7547</v>
      </c>
      <c r="B821" s="1" t="s">
        <v>14</v>
      </c>
      <c r="C821">
        <f>C819+500</f>
        <v>6000</v>
      </c>
      <c r="D821" t="s">
        <v>86</v>
      </c>
    </row>
    <row r="822" spans="1:4" x14ac:dyDescent="0.25">
      <c r="A822" t="str">
        <f t="shared" si="51"/>
        <v>6250БелАЗ7547</v>
      </c>
      <c r="B822" s="1" t="s">
        <v>14</v>
      </c>
      <c r="C822">
        <v>6250</v>
      </c>
      <c r="D822" t="s">
        <v>6</v>
      </c>
    </row>
    <row r="823" spans="1:4" x14ac:dyDescent="0.25">
      <c r="A823" t="str">
        <f t="shared" si="51"/>
        <v>6500БелАЗ7547</v>
      </c>
      <c r="B823" s="1" t="s">
        <v>14</v>
      </c>
      <c r="C823">
        <f>C821+500</f>
        <v>6500</v>
      </c>
      <c r="D823" t="s">
        <v>4</v>
      </c>
    </row>
    <row r="824" spans="1:4" x14ac:dyDescent="0.25">
      <c r="A824" t="str">
        <f t="shared" si="51"/>
        <v>6750БелАЗ7547</v>
      </c>
      <c r="B824" s="1" t="s">
        <v>14</v>
      </c>
      <c r="C824">
        <v>6750</v>
      </c>
      <c r="D824" t="s">
        <v>6</v>
      </c>
    </row>
    <row r="825" spans="1:4" x14ac:dyDescent="0.25">
      <c r="A825" t="str">
        <f t="shared" si="51"/>
        <v>7000БелАЗ7547</v>
      </c>
      <c r="B825" s="1" t="s">
        <v>14</v>
      </c>
      <c r="C825">
        <f>C823+500</f>
        <v>7000</v>
      </c>
      <c r="D825" t="str">
        <f>"ТО-"&amp;VLOOKUP(C825,J:K,2,0)</f>
        <v>ТО-1000</v>
      </c>
    </row>
    <row r="826" spans="1:4" x14ac:dyDescent="0.25">
      <c r="A826" t="str">
        <f t="shared" si="51"/>
        <v>7250БелАЗ7547</v>
      </c>
      <c r="B826" s="1" t="s">
        <v>14</v>
      </c>
      <c r="C826">
        <v>7250</v>
      </c>
      <c r="D826" t="s">
        <v>6</v>
      </c>
    </row>
    <row r="827" spans="1:4" x14ac:dyDescent="0.25">
      <c r="A827" t="str">
        <f t="shared" si="51"/>
        <v>7500БелАЗ7547</v>
      </c>
      <c r="B827" s="1" t="s">
        <v>14</v>
      </c>
      <c r="C827">
        <f>C825+500</f>
        <v>7500</v>
      </c>
      <c r="D827" t="s">
        <v>4</v>
      </c>
    </row>
    <row r="828" spans="1:4" x14ac:dyDescent="0.25">
      <c r="A828" t="str">
        <f t="shared" si="51"/>
        <v>7750БелАЗ7547</v>
      </c>
      <c r="B828" s="1" t="s">
        <v>14</v>
      </c>
      <c r="C828">
        <v>7750</v>
      </c>
      <c r="D828" t="s">
        <v>6</v>
      </c>
    </row>
    <row r="829" spans="1:4" x14ac:dyDescent="0.25">
      <c r="A829" t="str">
        <f t="shared" si="51"/>
        <v>8000БелАЗ7547</v>
      </c>
      <c r="B829" s="1" t="s">
        <v>14</v>
      </c>
      <c r="C829">
        <f>C827+500</f>
        <v>8000</v>
      </c>
      <c r="D829" t="str">
        <f>"ТО-"&amp;VLOOKUP(C829,J:K,2,0)</f>
        <v>ТО-4000</v>
      </c>
    </row>
    <row r="830" spans="1:4" x14ac:dyDescent="0.25">
      <c r="A830" t="str">
        <f t="shared" si="51"/>
        <v>8250БелАЗ7547</v>
      </c>
      <c r="B830" s="1" t="s">
        <v>14</v>
      </c>
      <c r="C830">
        <v>8250</v>
      </c>
      <c r="D830" t="s">
        <v>6</v>
      </c>
    </row>
    <row r="831" spans="1:4" x14ac:dyDescent="0.25">
      <c r="A831" t="str">
        <f t="shared" si="51"/>
        <v>8500БелАЗ7547</v>
      </c>
      <c r="B831" s="1" t="s">
        <v>14</v>
      </c>
      <c r="C831">
        <f>C829+500</f>
        <v>8500</v>
      </c>
      <c r="D831" t="s">
        <v>4</v>
      </c>
    </row>
    <row r="832" spans="1:4" x14ac:dyDescent="0.25">
      <c r="A832" t="str">
        <f t="shared" si="51"/>
        <v>8750БелАЗ7547</v>
      </c>
      <c r="B832" s="1" t="s">
        <v>14</v>
      </c>
      <c r="C832">
        <v>8750</v>
      </c>
      <c r="D832" t="s">
        <v>6</v>
      </c>
    </row>
    <row r="833" spans="1:4" x14ac:dyDescent="0.25">
      <c r="A833" t="str">
        <f t="shared" si="51"/>
        <v>9000БелАЗ7547</v>
      </c>
      <c r="B833" s="1" t="s">
        <v>14</v>
      </c>
      <c r="C833">
        <f>C831+500</f>
        <v>9000</v>
      </c>
      <c r="D833" t="str">
        <f>"ТО-"&amp;VLOOKUP(C833,J:K,2,0)</f>
        <v>ТО-1000</v>
      </c>
    </row>
    <row r="834" spans="1:4" x14ac:dyDescent="0.25">
      <c r="A834" t="str">
        <f t="shared" si="51"/>
        <v>9250БелАЗ7547</v>
      </c>
      <c r="B834" s="1" t="s">
        <v>14</v>
      </c>
      <c r="C834">
        <v>9250</v>
      </c>
      <c r="D834" t="s">
        <v>6</v>
      </c>
    </row>
    <row r="835" spans="1:4" x14ac:dyDescent="0.25">
      <c r="A835" t="str">
        <f t="shared" si="51"/>
        <v>9500БелАЗ7547</v>
      </c>
      <c r="B835" s="1" t="s">
        <v>14</v>
      </c>
      <c r="C835">
        <f>C833+500</f>
        <v>9500</v>
      </c>
      <c r="D835" t="str">
        <f>IFERROR("ТО-"&amp;VLOOKUP(C835,J:K,2,0),"ТО-500")</f>
        <v>ТО-500</v>
      </c>
    </row>
    <row r="836" spans="1:4" x14ac:dyDescent="0.25">
      <c r="A836" t="str">
        <f t="shared" si="51"/>
        <v>9750БелАЗ7547</v>
      </c>
      <c r="B836" s="1" t="s">
        <v>14</v>
      </c>
      <c r="C836">
        <v>9750</v>
      </c>
      <c r="D836" t="s">
        <v>6</v>
      </c>
    </row>
    <row r="837" spans="1:4" x14ac:dyDescent="0.25">
      <c r="A837" t="str">
        <f t="shared" si="51"/>
        <v>10000БелАЗ7547</v>
      </c>
      <c r="B837" s="1" t="s">
        <v>14</v>
      </c>
      <c r="C837">
        <f>C835+500</f>
        <v>10000</v>
      </c>
      <c r="D837" t="s">
        <v>7</v>
      </c>
    </row>
    <row r="838" spans="1:4" x14ac:dyDescent="0.25">
      <c r="A838" t="str">
        <f t="shared" si="51"/>
        <v>10250БелАЗ7547</v>
      </c>
      <c r="B838" s="1" t="s">
        <v>14</v>
      </c>
      <c r="C838">
        <v>10250</v>
      </c>
      <c r="D838" t="s">
        <v>6</v>
      </c>
    </row>
    <row r="839" spans="1:4" x14ac:dyDescent="0.25">
      <c r="A839" t="str">
        <f t="shared" si="51"/>
        <v>10500БелАЗ7547</v>
      </c>
      <c r="B839" s="1" t="s">
        <v>14</v>
      </c>
      <c r="C839">
        <f>C837+500</f>
        <v>10500</v>
      </c>
      <c r="D839" t="str">
        <f>IFERROR("ТО-"&amp;VLOOKUP(C839,J:K,2,0),"ТО-500")</f>
        <v>ТО-500</v>
      </c>
    </row>
    <row r="840" spans="1:4" x14ac:dyDescent="0.25">
      <c r="A840" t="str">
        <f t="shared" si="51"/>
        <v>10750БелАЗ7547</v>
      </c>
      <c r="B840" s="1" t="s">
        <v>14</v>
      </c>
      <c r="C840">
        <v>10750</v>
      </c>
      <c r="D840" t="s">
        <v>6</v>
      </c>
    </row>
    <row r="841" spans="1:4" x14ac:dyDescent="0.25">
      <c r="A841" t="str">
        <f t="shared" si="51"/>
        <v>11000БелАЗ7547</v>
      </c>
      <c r="B841" s="1" t="s">
        <v>14</v>
      </c>
      <c r="C841">
        <f>C839+500</f>
        <v>11000</v>
      </c>
      <c r="D841" t="s">
        <v>85</v>
      </c>
    </row>
    <row r="842" spans="1:4" x14ac:dyDescent="0.25">
      <c r="A842" t="str">
        <f t="shared" si="51"/>
        <v>11250БелАЗ7547</v>
      </c>
      <c r="B842" s="1" t="s">
        <v>14</v>
      </c>
      <c r="C842">
        <v>11250</v>
      </c>
      <c r="D842" t="s">
        <v>6</v>
      </c>
    </row>
    <row r="843" spans="1:4" x14ac:dyDescent="0.25">
      <c r="A843" t="str">
        <f t="shared" si="51"/>
        <v>11500БелАЗ7547</v>
      </c>
      <c r="B843" s="1" t="s">
        <v>14</v>
      </c>
      <c r="C843">
        <f>C841+500</f>
        <v>11500</v>
      </c>
      <c r="D843" t="str">
        <f>IFERROR("ТО-"&amp;VLOOKUP(C843,J:K,2,0),"ТО-500")</f>
        <v>ТО-500</v>
      </c>
    </row>
    <row r="844" spans="1:4" x14ac:dyDescent="0.25">
      <c r="A844" t="str">
        <f t="shared" si="51"/>
        <v>11750БелАЗ7547</v>
      </c>
      <c r="B844" s="1" t="s">
        <v>14</v>
      </c>
      <c r="C844">
        <v>11750</v>
      </c>
      <c r="D844" t="s">
        <v>6</v>
      </c>
    </row>
    <row r="845" spans="1:4" x14ac:dyDescent="0.25">
      <c r="A845" t="str">
        <f t="shared" si="51"/>
        <v>12000БелАЗ7547</v>
      </c>
      <c r="B845" s="1" t="s">
        <v>14</v>
      </c>
      <c r="C845">
        <f>C843+500</f>
        <v>12000</v>
      </c>
      <c r="D845" t="s">
        <v>86</v>
      </c>
    </row>
    <row r="846" spans="1:4" x14ac:dyDescent="0.25">
      <c r="A846" t="str">
        <f t="shared" si="51"/>
        <v>12250БелАЗ7547</v>
      </c>
      <c r="B846" s="1" t="s">
        <v>14</v>
      </c>
      <c r="C846">
        <v>12250</v>
      </c>
      <c r="D846" t="s">
        <v>6</v>
      </c>
    </row>
    <row r="847" spans="1:4" x14ac:dyDescent="0.25">
      <c r="A847" t="str">
        <f t="shared" si="51"/>
        <v>12500БелАЗ7547</v>
      </c>
      <c r="B847" s="1" t="s">
        <v>14</v>
      </c>
      <c r="C847">
        <f>C845+500</f>
        <v>12500</v>
      </c>
      <c r="D847" t="str">
        <f>IFERROR("ТО-"&amp;VLOOKUP(C847,J:K,2,0),"ТО-500")</f>
        <v>ТО-500</v>
      </c>
    </row>
    <row r="848" spans="1:4" x14ac:dyDescent="0.25">
      <c r="A848" t="str">
        <f t="shared" si="51"/>
        <v>12750БелАЗ7547</v>
      </c>
      <c r="B848" s="1" t="s">
        <v>14</v>
      </c>
      <c r="C848">
        <v>12750</v>
      </c>
      <c r="D848" t="s">
        <v>6</v>
      </c>
    </row>
    <row r="849" spans="1:4" x14ac:dyDescent="0.25">
      <c r="A849" t="str">
        <f t="shared" si="51"/>
        <v>13000БелАЗ7547</v>
      </c>
      <c r="B849" s="1" t="s">
        <v>14</v>
      </c>
      <c r="C849">
        <f>C847+500</f>
        <v>13000</v>
      </c>
      <c r="D849" t="str">
        <f>IFERROR("ТО-"&amp;VLOOKUP(C849,J:K,2,0),"ТО-500")</f>
        <v>ТО-1000</v>
      </c>
    </row>
    <row r="850" spans="1:4" x14ac:dyDescent="0.25">
      <c r="A850" t="str">
        <f t="shared" si="51"/>
        <v>13250БелАЗ7547</v>
      </c>
      <c r="B850" s="1" t="s">
        <v>14</v>
      </c>
      <c r="C850">
        <v>13250</v>
      </c>
      <c r="D850" t="s">
        <v>6</v>
      </c>
    </row>
    <row r="851" spans="1:4" x14ac:dyDescent="0.25">
      <c r="A851" t="str">
        <f t="shared" si="51"/>
        <v>13500БелАЗ7547</v>
      </c>
      <c r="B851" s="1" t="s">
        <v>14</v>
      </c>
      <c r="C851">
        <f>C849+500</f>
        <v>13500</v>
      </c>
      <c r="D851" t="str">
        <f>IFERROR("ТО-"&amp;VLOOKUP(C851,J:K,2,0),"ТО-500")</f>
        <v>ТО-500</v>
      </c>
    </row>
    <row r="852" spans="1:4" x14ac:dyDescent="0.25">
      <c r="A852" t="str">
        <f t="shared" si="51"/>
        <v>13750БелАЗ7547</v>
      </c>
      <c r="B852" s="1" t="s">
        <v>14</v>
      </c>
      <c r="C852">
        <v>13750</v>
      </c>
      <c r="D852" t="s">
        <v>6</v>
      </c>
    </row>
    <row r="853" spans="1:4" x14ac:dyDescent="0.25">
      <c r="A853" t="str">
        <f t="shared" si="51"/>
        <v>14000БелАЗ7547</v>
      </c>
      <c r="B853" s="1" t="s">
        <v>14</v>
      </c>
      <c r="C853">
        <f>C851+500</f>
        <v>14000</v>
      </c>
      <c r="D853" t="str">
        <f>IFERROR("ТО-"&amp;VLOOKUP(C853,J:K,2,0),"ТО-500")</f>
        <v>ТО-2000</v>
      </c>
    </row>
    <row r="854" spans="1:4" x14ac:dyDescent="0.25">
      <c r="A854" t="str">
        <f t="shared" si="51"/>
        <v>14250БелАЗ7547</v>
      </c>
      <c r="B854" s="1" t="s">
        <v>14</v>
      </c>
      <c r="C854">
        <v>14250</v>
      </c>
      <c r="D854" t="s">
        <v>6</v>
      </c>
    </row>
    <row r="855" spans="1:4" x14ac:dyDescent="0.25">
      <c r="A855" t="str">
        <f t="shared" si="51"/>
        <v>14500БелАЗ7547</v>
      </c>
      <c r="B855" s="1" t="s">
        <v>14</v>
      </c>
      <c r="C855">
        <f>C853+500</f>
        <v>14500</v>
      </c>
      <c r="D855" t="str">
        <f>IFERROR("ТО-"&amp;VLOOKUP(C855,J:K,2,0),"ТО-500")</f>
        <v>ТО-500</v>
      </c>
    </row>
    <row r="856" spans="1:4" x14ac:dyDescent="0.25">
      <c r="A856" t="str">
        <f t="shared" si="51"/>
        <v>14750БелАЗ7547</v>
      </c>
      <c r="B856" s="1" t="s">
        <v>14</v>
      </c>
      <c r="C856">
        <v>14750</v>
      </c>
      <c r="D856" t="s">
        <v>6</v>
      </c>
    </row>
    <row r="857" spans="1:4" x14ac:dyDescent="0.25">
      <c r="A857" t="str">
        <f t="shared" si="51"/>
        <v>15000БелАЗ7547</v>
      </c>
      <c r="B857" s="1" t="s">
        <v>14</v>
      </c>
      <c r="C857">
        <f>C855+500</f>
        <v>15000</v>
      </c>
      <c r="D857" t="s">
        <v>85</v>
      </c>
    </row>
    <row r="858" spans="1:4" x14ac:dyDescent="0.25">
      <c r="A858" t="str">
        <f t="shared" si="51"/>
        <v>15250БелАЗ7547</v>
      </c>
      <c r="B858" s="1" t="s">
        <v>14</v>
      </c>
      <c r="C858">
        <v>15250</v>
      </c>
      <c r="D858" t="s">
        <v>6</v>
      </c>
    </row>
    <row r="859" spans="1:4" x14ac:dyDescent="0.25">
      <c r="A859" t="str">
        <f t="shared" si="51"/>
        <v>15500БелАЗ7547</v>
      </c>
      <c r="B859" s="1" t="s">
        <v>14</v>
      </c>
      <c r="C859">
        <f>C857+500</f>
        <v>15500</v>
      </c>
      <c r="D859" t="str">
        <f>IFERROR("ТО-"&amp;VLOOKUP(C859,J:K,2,0),"ТО-500")</f>
        <v>ТО-500</v>
      </c>
    </row>
    <row r="860" spans="1:4" x14ac:dyDescent="0.25">
      <c r="A860" t="str">
        <f t="shared" si="51"/>
        <v>15750БелАЗ7547</v>
      </c>
      <c r="B860" s="1" t="s">
        <v>14</v>
      </c>
      <c r="C860">
        <v>15750</v>
      </c>
      <c r="D860" t="s">
        <v>6</v>
      </c>
    </row>
    <row r="861" spans="1:4" x14ac:dyDescent="0.25">
      <c r="A861" t="str">
        <f t="shared" si="51"/>
        <v>16000БелАЗ7547</v>
      </c>
      <c r="B861" s="1" t="s">
        <v>14</v>
      </c>
      <c r="C861">
        <f>C859+500</f>
        <v>16000</v>
      </c>
      <c r="D861" t="str">
        <f>IFERROR("ТО-"&amp;VLOOKUP(C861,J:K,2,0),"ТО-500")</f>
        <v>ТО-4000</v>
      </c>
    </row>
    <row r="862" spans="1:4" x14ac:dyDescent="0.25">
      <c r="A862" t="str">
        <f t="shared" si="51"/>
        <v>16250БелАЗ7547</v>
      </c>
      <c r="B862" s="1" t="s">
        <v>14</v>
      </c>
      <c r="C862">
        <v>16250</v>
      </c>
      <c r="D862" t="s">
        <v>6</v>
      </c>
    </row>
    <row r="863" spans="1:4" x14ac:dyDescent="0.25">
      <c r="A863" t="str">
        <f t="shared" si="51"/>
        <v>16500БелАЗ7547</v>
      </c>
      <c r="B863" s="1" t="s">
        <v>14</v>
      </c>
      <c r="C863">
        <f>C861+500</f>
        <v>16500</v>
      </c>
      <c r="D863" t="str">
        <f>IFERROR("ТО-"&amp;VLOOKUP(C863,J:K,2,0),"ТО-500")</f>
        <v>ТО-500</v>
      </c>
    </row>
    <row r="864" spans="1:4" x14ac:dyDescent="0.25">
      <c r="A864" t="str">
        <f t="shared" si="51"/>
        <v>16750БелАЗ7547</v>
      </c>
      <c r="B864" s="1" t="s">
        <v>14</v>
      </c>
      <c r="C864">
        <v>16750</v>
      </c>
      <c r="D864" t="s">
        <v>6</v>
      </c>
    </row>
    <row r="865" spans="1:4" x14ac:dyDescent="0.25">
      <c r="A865" t="str">
        <f t="shared" ref="A865:A928" si="52">C865&amp;B865</f>
        <v>17000БелАЗ7547</v>
      </c>
      <c r="B865" s="1" t="s">
        <v>14</v>
      </c>
      <c r="C865">
        <f>C863+500</f>
        <v>17000</v>
      </c>
      <c r="D865" t="str">
        <f>IFERROR("ТО-"&amp;VLOOKUP(C865,J:K,2,0),"ТО-500")</f>
        <v>ТО-1000</v>
      </c>
    </row>
    <row r="866" spans="1:4" x14ac:dyDescent="0.25">
      <c r="A866" t="str">
        <f t="shared" si="52"/>
        <v>17250БелАЗ7547</v>
      </c>
      <c r="B866" s="1" t="s">
        <v>14</v>
      </c>
      <c r="C866">
        <v>17250</v>
      </c>
      <c r="D866" t="s">
        <v>6</v>
      </c>
    </row>
    <row r="867" spans="1:4" x14ac:dyDescent="0.25">
      <c r="A867" t="str">
        <f t="shared" si="52"/>
        <v>17500БелАЗ7547</v>
      </c>
      <c r="B867" s="1" t="s">
        <v>14</v>
      </c>
      <c r="C867">
        <f>C865+500</f>
        <v>17500</v>
      </c>
      <c r="D867" t="str">
        <f>IFERROR("ТО-"&amp;VLOOKUP(C867,J:K,2,0),"ТО-500")</f>
        <v>ТО-500</v>
      </c>
    </row>
    <row r="868" spans="1:4" x14ac:dyDescent="0.25">
      <c r="A868" t="str">
        <f t="shared" si="52"/>
        <v>17750БелАЗ7547</v>
      </c>
      <c r="B868" s="1" t="s">
        <v>14</v>
      </c>
      <c r="C868">
        <v>17750</v>
      </c>
      <c r="D868" t="s">
        <v>6</v>
      </c>
    </row>
    <row r="869" spans="1:4" x14ac:dyDescent="0.25">
      <c r="A869" t="str">
        <f t="shared" si="52"/>
        <v>18000БелАЗ7547</v>
      </c>
      <c r="B869" s="1" t="s">
        <v>14</v>
      </c>
      <c r="C869">
        <f>C867+500</f>
        <v>18000</v>
      </c>
      <c r="D869" t="s">
        <v>86</v>
      </c>
    </row>
    <row r="870" spans="1:4" x14ac:dyDescent="0.25">
      <c r="A870" t="str">
        <f t="shared" si="52"/>
        <v>18250БелАЗ7547</v>
      </c>
      <c r="B870" s="1" t="s">
        <v>14</v>
      </c>
      <c r="C870">
        <v>18250</v>
      </c>
      <c r="D870" t="s">
        <v>6</v>
      </c>
    </row>
    <row r="871" spans="1:4" x14ac:dyDescent="0.25">
      <c r="A871" t="str">
        <f t="shared" si="52"/>
        <v>18500БелАЗ7547</v>
      </c>
      <c r="B871" s="1" t="s">
        <v>14</v>
      </c>
      <c r="C871">
        <f>C869+500</f>
        <v>18500</v>
      </c>
      <c r="D871" t="str">
        <f>IFERROR("ТО-"&amp;VLOOKUP(C871,J:K,2,0),"ТО-500")</f>
        <v>ТО-500</v>
      </c>
    </row>
    <row r="872" spans="1:4" x14ac:dyDescent="0.25">
      <c r="A872" t="str">
        <f t="shared" si="52"/>
        <v>18750БелАЗ7547</v>
      </c>
      <c r="B872" s="1" t="s">
        <v>14</v>
      </c>
      <c r="C872">
        <v>18750</v>
      </c>
      <c r="D872" t="s">
        <v>6</v>
      </c>
    </row>
    <row r="873" spans="1:4" x14ac:dyDescent="0.25">
      <c r="A873" t="str">
        <f t="shared" si="52"/>
        <v>19000БелАЗ7547</v>
      </c>
      <c r="B873" s="1" t="s">
        <v>14</v>
      </c>
      <c r="C873">
        <f>C871+500</f>
        <v>19000</v>
      </c>
      <c r="D873" t="s">
        <v>2</v>
      </c>
    </row>
    <row r="874" spans="1:4" x14ac:dyDescent="0.25">
      <c r="A874" t="str">
        <f t="shared" si="52"/>
        <v>19250БелАЗ7547</v>
      </c>
      <c r="B874" s="1" t="s">
        <v>14</v>
      </c>
      <c r="C874">
        <v>19250</v>
      </c>
      <c r="D874" t="s">
        <v>6</v>
      </c>
    </row>
    <row r="875" spans="1:4" x14ac:dyDescent="0.25">
      <c r="A875" t="str">
        <f t="shared" si="52"/>
        <v>19500БелАЗ7547</v>
      </c>
      <c r="B875" s="1" t="s">
        <v>14</v>
      </c>
      <c r="C875">
        <f>C873+500</f>
        <v>19500</v>
      </c>
      <c r="D875" t="str">
        <f>IFERROR("ТО-"&amp;VLOOKUP(C875,J:K,2,0),"ТО-500")</f>
        <v>ТО-500</v>
      </c>
    </row>
    <row r="876" spans="1:4" x14ac:dyDescent="0.25">
      <c r="A876" t="str">
        <f t="shared" si="52"/>
        <v>19750БелАЗ7547</v>
      </c>
      <c r="B876" s="1" t="s">
        <v>14</v>
      </c>
      <c r="C876">
        <v>19750</v>
      </c>
      <c r="D876" t="s">
        <v>6</v>
      </c>
    </row>
    <row r="877" spans="1:4" x14ac:dyDescent="0.25">
      <c r="A877" t="str">
        <f t="shared" si="52"/>
        <v>20000БелАЗ7547</v>
      </c>
      <c r="B877" s="1" t="s">
        <v>14</v>
      </c>
      <c r="C877">
        <f>C875+500</f>
        <v>20000</v>
      </c>
      <c r="D877" t="s">
        <v>7</v>
      </c>
    </row>
    <row r="878" spans="1:4" x14ac:dyDescent="0.25">
      <c r="A878" t="str">
        <f t="shared" si="52"/>
        <v>20250БелАЗ7547</v>
      </c>
      <c r="B878" s="1" t="s">
        <v>14</v>
      </c>
      <c r="C878">
        <v>20250</v>
      </c>
      <c r="D878" t="s">
        <v>6</v>
      </c>
    </row>
    <row r="879" spans="1:4" x14ac:dyDescent="0.25">
      <c r="A879" t="str">
        <f t="shared" si="52"/>
        <v>20500БелАЗ7547</v>
      </c>
      <c r="B879" s="1" t="s">
        <v>14</v>
      </c>
      <c r="C879">
        <f>C877+500</f>
        <v>20500</v>
      </c>
      <c r="D879" t="str">
        <f>IFERROR("ТО-"&amp;VLOOKUP(C879,J:K,2,0),"ТО-500")</f>
        <v>ТО-500</v>
      </c>
    </row>
    <row r="880" spans="1:4" x14ac:dyDescent="0.25">
      <c r="A880" t="str">
        <f t="shared" si="52"/>
        <v>20750БелАЗ7547</v>
      </c>
      <c r="B880" s="1" t="s">
        <v>14</v>
      </c>
      <c r="C880">
        <v>20750</v>
      </c>
      <c r="D880" t="s">
        <v>6</v>
      </c>
    </row>
    <row r="881" spans="1:4" x14ac:dyDescent="0.25">
      <c r="A881" t="str">
        <f t="shared" si="52"/>
        <v>21000БелАЗ7547</v>
      </c>
      <c r="B881" s="1" t="s">
        <v>14</v>
      </c>
      <c r="C881">
        <f>C879+500</f>
        <v>21000</v>
      </c>
      <c r="D881" t="s">
        <v>85</v>
      </c>
    </row>
    <row r="882" spans="1:4" x14ac:dyDescent="0.25">
      <c r="A882" t="str">
        <f t="shared" si="52"/>
        <v>21250БелАЗ7547</v>
      </c>
      <c r="B882" s="1" t="s">
        <v>14</v>
      </c>
      <c r="C882">
        <v>21250</v>
      </c>
      <c r="D882" t="s">
        <v>6</v>
      </c>
    </row>
    <row r="883" spans="1:4" x14ac:dyDescent="0.25">
      <c r="A883" t="str">
        <f t="shared" si="52"/>
        <v>21500БелАЗ7547</v>
      </c>
      <c r="B883" s="1" t="s">
        <v>14</v>
      </c>
      <c r="C883">
        <f>C881+500</f>
        <v>21500</v>
      </c>
      <c r="D883" t="str">
        <f>IFERROR("ТО-"&amp;VLOOKUP(C883,J:K,2,0),"ТО-500")</f>
        <v>ТО-500</v>
      </c>
    </row>
    <row r="884" spans="1:4" x14ac:dyDescent="0.25">
      <c r="A884" t="str">
        <f t="shared" si="52"/>
        <v>21750БелАЗ7547</v>
      </c>
      <c r="B884" s="1" t="s">
        <v>14</v>
      </c>
      <c r="C884">
        <v>21750</v>
      </c>
      <c r="D884" t="s">
        <v>6</v>
      </c>
    </row>
    <row r="885" spans="1:4" x14ac:dyDescent="0.25">
      <c r="A885" t="str">
        <f t="shared" si="52"/>
        <v>22000БелАЗ7547</v>
      </c>
      <c r="B885" s="1" t="s">
        <v>14</v>
      </c>
      <c r="C885">
        <f>C883+500</f>
        <v>22000</v>
      </c>
      <c r="D885" t="s">
        <v>86</v>
      </c>
    </row>
    <row r="886" spans="1:4" x14ac:dyDescent="0.25">
      <c r="A886" t="str">
        <f t="shared" si="52"/>
        <v>22250БелАЗ7547</v>
      </c>
      <c r="B886" s="1" t="s">
        <v>14</v>
      </c>
      <c r="C886">
        <v>22250</v>
      </c>
      <c r="D886" t="s">
        <v>6</v>
      </c>
    </row>
    <row r="887" spans="1:4" x14ac:dyDescent="0.25">
      <c r="A887" t="str">
        <f t="shared" si="52"/>
        <v>22500БелАЗ7547</v>
      </c>
      <c r="B887" s="1" t="s">
        <v>14</v>
      </c>
      <c r="C887">
        <f>C885+500</f>
        <v>22500</v>
      </c>
      <c r="D887" t="str">
        <f>IFERROR("ТО-"&amp;VLOOKUP(C887,J:K,2,0),"ТО-500")</f>
        <v>ТО-500</v>
      </c>
    </row>
    <row r="888" spans="1:4" x14ac:dyDescent="0.25">
      <c r="A888" t="str">
        <f t="shared" si="52"/>
        <v>22750БелАЗ7547</v>
      </c>
      <c r="B888" s="1" t="s">
        <v>14</v>
      </c>
      <c r="C888">
        <v>22750</v>
      </c>
      <c r="D888" t="s">
        <v>6</v>
      </c>
    </row>
    <row r="889" spans="1:4" x14ac:dyDescent="0.25">
      <c r="A889" t="str">
        <f t="shared" si="52"/>
        <v>23000БелАЗ7547</v>
      </c>
      <c r="B889" s="1" t="s">
        <v>14</v>
      </c>
      <c r="C889">
        <f>C887+500</f>
        <v>23000</v>
      </c>
      <c r="D889" t="str">
        <f>IFERROR("ТО-"&amp;VLOOKUP(C889,J:K,2,0),"ТО-500")</f>
        <v>ТО-1000</v>
      </c>
    </row>
    <row r="890" spans="1:4" x14ac:dyDescent="0.25">
      <c r="A890" t="str">
        <f t="shared" si="52"/>
        <v>23250БелАЗ7547</v>
      </c>
      <c r="B890" s="1" t="s">
        <v>14</v>
      </c>
      <c r="C890">
        <v>23250</v>
      </c>
      <c r="D890" t="s">
        <v>6</v>
      </c>
    </row>
    <row r="891" spans="1:4" x14ac:dyDescent="0.25">
      <c r="A891" t="str">
        <f t="shared" si="52"/>
        <v>23500БелАЗ7547</v>
      </c>
      <c r="B891" s="1" t="s">
        <v>14</v>
      </c>
      <c r="C891">
        <f>C889+500</f>
        <v>23500</v>
      </c>
      <c r="D891" t="str">
        <f>IFERROR("ТО-"&amp;VLOOKUP(C891,J:K,2,0),"ТО-500")</f>
        <v>ТО-500</v>
      </c>
    </row>
    <row r="892" spans="1:4" x14ac:dyDescent="0.25">
      <c r="A892" t="str">
        <f t="shared" si="52"/>
        <v>23750БелАЗ7547</v>
      </c>
      <c r="B892" s="1" t="s">
        <v>14</v>
      </c>
      <c r="C892">
        <v>23750</v>
      </c>
      <c r="D892" t="s">
        <v>6</v>
      </c>
    </row>
    <row r="893" spans="1:4" x14ac:dyDescent="0.25">
      <c r="A893" t="str">
        <f t="shared" si="52"/>
        <v>24000БелАЗ7547</v>
      </c>
      <c r="B893" s="1" t="s">
        <v>14</v>
      </c>
      <c r="C893">
        <f>C891+500</f>
        <v>24000</v>
      </c>
      <c r="D893" t="s">
        <v>7</v>
      </c>
    </row>
    <row r="894" spans="1:4" x14ac:dyDescent="0.25">
      <c r="A894" t="str">
        <f t="shared" si="52"/>
        <v>24250БелАЗ7547</v>
      </c>
      <c r="B894" s="1" t="s">
        <v>14</v>
      </c>
      <c r="C894">
        <v>24250</v>
      </c>
      <c r="D894" t="s">
        <v>6</v>
      </c>
    </row>
    <row r="895" spans="1:4" x14ac:dyDescent="0.25">
      <c r="A895" t="str">
        <f t="shared" si="52"/>
        <v>24500БелАЗ7547</v>
      </c>
      <c r="B895" s="1" t="s">
        <v>14</v>
      </c>
      <c r="C895">
        <f>C893+500</f>
        <v>24500</v>
      </c>
      <c r="D895" t="str">
        <f>IFERROR("ТО-"&amp;VLOOKUP(C895,J:K,2,0),"ТО-500")</f>
        <v>ТО-500</v>
      </c>
    </row>
    <row r="896" spans="1:4" x14ac:dyDescent="0.25">
      <c r="A896" t="str">
        <f t="shared" si="52"/>
        <v>24750БелАЗ7547</v>
      </c>
      <c r="B896" s="1" t="s">
        <v>14</v>
      </c>
      <c r="C896">
        <v>24750</v>
      </c>
      <c r="D896" t="s">
        <v>6</v>
      </c>
    </row>
    <row r="897" spans="1:4" x14ac:dyDescent="0.25">
      <c r="A897" t="str">
        <f t="shared" si="52"/>
        <v>25000БелАЗ7547</v>
      </c>
      <c r="B897" s="1" t="s">
        <v>14</v>
      </c>
      <c r="C897">
        <f>C895+500</f>
        <v>25000</v>
      </c>
      <c r="D897" t="s">
        <v>85</v>
      </c>
    </row>
    <row r="898" spans="1:4" x14ac:dyDescent="0.25">
      <c r="A898" t="str">
        <f t="shared" si="52"/>
        <v>25250БелАЗ7547</v>
      </c>
      <c r="B898" s="1" t="s">
        <v>14</v>
      </c>
      <c r="C898">
        <v>25250</v>
      </c>
      <c r="D898" t="s">
        <v>6</v>
      </c>
    </row>
    <row r="899" spans="1:4" x14ac:dyDescent="0.25">
      <c r="A899" t="str">
        <f t="shared" si="52"/>
        <v>25500БелАЗ7547</v>
      </c>
      <c r="B899" s="1" t="s">
        <v>14</v>
      </c>
      <c r="C899">
        <f>C897+500</f>
        <v>25500</v>
      </c>
      <c r="D899" t="str">
        <f>IFERROR("ТО-"&amp;VLOOKUP(C899,J:K,2,0),"ТО-500")</f>
        <v>ТО-500</v>
      </c>
    </row>
    <row r="900" spans="1:4" x14ac:dyDescent="0.25">
      <c r="A900" t="str">
        <f t="shared" si="52"/>
        <v>25750БелАЗ7547</v>
      </c>
      <c r="B900" s="1" t="s">
        <v>14</v>
      </c>
      <c r="C900">
        <v>25750</v>
      </c>
      <c r="D900" t="s">
        <v>6</v>
      </c>
    </row>
    <row r="901" spans="1:4" x14ac:dyDescent="0.25">
      <c r="A901" t="str">
        <f t="shared" si="52"/>
        <v>26000БелАЗ7547</v>
      </c>
      <c r="B901" s="1" t="s">
        <v>14</v>
      </c>
      <c r="C901">
        <f>C899+500</f>
        <v>26000</v>
      </c>
      <c r="D901" t="s">
        <v>5</v>
      </c>
    </row>
    <row r="902" spans="1:4" x14ac:dyDescent="0.25">
      <c r="A902" t="str">
        <f t="shared" si="52"/>
        <v>26250БелАЗ7547</v>
      </c>
      <c r="B902" s="1" t="s">
        <v>14</v>
      </c>
      <c r="C902">
        <v>26250</v>
      </c>
      <c r="D902" t="s">
        <v>6</v>
      </c>
    </row>
    <row r="903" spans="1:4" x14ac:dyDescent="0.25">
      <c r="A903" t="str">
        <f t="shared" si="52"/>
        <v>26500БелАЗ7547</v>
      </c>
      <c r="B903" s="1" t="s">
        <v>14</v>
      </c>
      <c r="C903">
        <f>C901+500</f>
        <v>26500</v>
      </c>
      <c r="D903" t="str">
        <f>IFERROR("ТО-"&amp;VLOOKUP(C903,J:K,2,0),"ТО-500")</f>
        <v>ТО-500</v>
      </c>
    </row>
    <row r="904" spans="1:4" x14ac:dyDescent="0.25">
      <c r="A904" t="str">
        <f t="shared" si="52"/>
        <v>26750БелАЗ7547</v>
      </c>
      <c r="B904" s="1" t="s">
        <v>14</v>
      </c>
      <c r="C904">
        <v>26750</v>
      </c>
      <c r="D904" t="s">
        <v>6</v>
      </c>
    </row>
    <row r="905" spans="1:4" x14ac:dyDescent="0.25">
      <c r="A905" t="str">
        <f t="shared" si="52"/>
        <v>27000БелАЗ7547</v>
      </c>
      <c r="B905" s="1" t="s">
        <v>14</v>
      </c>
      <c r="C905">
        <f>C903+500</f>
        <v>27000</v>
      </c>
      <c r="D905" t="str">
        <f>IFERROR("ТО-"&amp;VLOOKUP(C905,J:K,2,0),"ТО-500")</f>
        <v>ТО-1000</v>
      </c>
    </row>
    <row r="906" spans="1:4" x14ac:dyDescent="0.25">
      <c r="A906" t="str">
        <f t="shared" si="52"/>
        <v>27250БелАЗ7547</v>
      </c>
      <c r="B906" s="1" t="s">
        <v>14</v>
      </c>
      <c r="C906">
        <v>27250</v>
      </c>
      <c r="D906" t="s">
        <v>6</v>
      </c>
    </row>
    <row r="907" spans="1:4" x14ac:dyDescent="0.25">
      <c r="A907" t="str">
        <f t="shared" si="52"/>
        <v>27500БелАЗ7547</v>
      </c>
      <c r="B907" s="1" t="s">
        <v>14</v>
      </c>
      <c r="C907">
        <f>C905+500</f>
        <v>27500</v>
      </c>
      <c r="D907" t="str">
        <f>IFERROR("ТО-"&amp;VLOOKUP(C907,J:K,2,0),"ТО-500")</f>
        <v>ТО-500</v>
      </c>
    </row>
    <row r="908" spans="1:4" x14ac:dyDescent="0.25">
      <c r="A908" t="str">
        <f t="shared" si="52"/>
        <v>27750БелАЗ7547</v>
      </c>
      <c r="B908" s="1" t="s">
        <v>14</v>
      </c>
      <c r="C908">
        <v>27750</v>
      </c>
      <c r="D908" t="s">
        <v>6</v>
      </c>
    </row>
    <row r="909" spans="1:4" x14ac:dyDescent="0.25">
      <c r="A909" t="str">
        <f t="shared" si="52"/>
        <v>28000БелАЗ7547</v>
      </c>
      <c r="B909" s="1" t="s">
        <v>14</v>
      </c>
      <c r="C909">
        <f>C907+500</f>
        <v>28000</v>
      </c>
      <c r="D909" t="s">
        <v>86</v>
      </c>
    </row>
    <row r="910" spans="1:4" x14ac:dyDescent="0.25">
      <c r="A910" t="str">
        <f t="shared" si="52"/>
        <v>28250БелАЗ7547</v>
      </c>
      <c r="B910" s="1" t="s">
        <v>14</v>
      </c>
      <c r="C910">
        <v>28250</v>
      </c>
      <c r="D910" t="s">
        <v>6</v>
      </c>
    </row>
    <row r="911" spans="1:4" x14ac:dyDescent="0.25">
      <c r="A911" t="str">
        <f t="shared" si="52"/>
        <v>28500БелАЗ7547</v>
      </c>
      <c r="B911" s="1" t="s">
        <v>14</v>
      </c>
      <c r="C911">
        <f>C909+500</f>
        <v>28500</v>
      </c>
      <c r="D911" t="str">
        <f>IFERROR("ТО-"&amp;VLOOKUP(C911,J:K,2,0),"ТО-500")</f>
        <v>ТО-500</v>
      </c>
    </row>
    <row r="912" spans="1:4" x14ac:dyDescent="0.25">
      <c r="A912" t="str">
        <f t="shared" si="52"/>
        <v>28750БелАЗ7547</v>
      </c>
      <c r="B912" s="1" t="s">
        <v>14</v>
      </c>
      <c r="C912">
        <v>28750</v>
      </c>
      <c r="D912" t="s">
        <v>6</v>
      </c>
    </row>
    <row r="913" spans="1:4" x14ac:dyDescent="0.25">
      <c r="A913" t="str">
        <f t="shared" si="52"/>
        <v>29000БелАЗ7547</v>
      </c>
      <c r="B913" s="1" t="s">
        <v>14</v>
      </c>
      <c r="C913">
        <f>C911+500</f>
        <v>29000</v>
      </c>
      <c r="D913" t="str">
        <f>IFERROR("ТО-"&amp;VLOOKUP(C913,J:K,2,0),"ТО-500")</f>
        <v>ТО-1000</v>
      </c>
    </row>
    <row r="914" spans="1:4" x14ac:dyDescent="0.25">
      <c r="A914" t="str">
        <f t="shared" si="52"/>
        <v>29250БелАЗ7547</v>
      </c>
      <c r="B914" s="1" t="s">
        <v>14</v>
      </c>
      <c r="C914">
        <v>29250</v>
      </c>
      <c r="D914" t="s">
        <v>6</v>
      </c>
    </row>
    <row r="915" spans="1:4" x14ac:dyDescent="0.25">
      <c r="A915" t="str">
        <f t="shared" si="52"/>
        <v>29500БелАЗ7547</v>
      </c>
      <c r="B915" s="1" t="s">
        <v>14</v>
      </c>
      <c r="C915">
        <f>C913+500</f>
        <v>29500</v>
      </c>
      <c r="D915" t="str">
        <f>IFERROR("ТО-"&amp;VLOOKUP(C915,J:K,2,0),"ТО-500")</f>
        <v>ТО-500</v>
      </c>
    </row>
    <row r="916" spans="1:4" x14ac:dyDescent="0.25">
      <c r="A916" t="str">
        <f t="shared" si="52"/>
        <v>29750БелАЗ7547</v>
      </c>
      <c r="B916" s="1" t="s">
        <v>14</v>
      </c>
      <c r="C916">
        <v>29750</v>
      </c>
      <c r="D916" t="s">
        <v>6</v>
      </c>
    </row>
    <row r="917" spans="1:4" x14ac:dyDescent="0.25">
      <c r="A917" t="str">
        <f t="shared" si="52"/>
        <v>30000БелАЗ7547</v>
      </c>
      <c r="B917" s="1" t="s">
        <v>14</v>
      </c>
      <c r="C917">
        <f>C915+500</f>
        <v>30000</v>
      </c>
      <c r="D917" t="s">
        <v>7</v>
      </c>
    </row>
    <row r="918" spans="1:4" x14ac:dyDescent="0.25">
      <c r="A918" t="str">
        <f t="shared" si="52"/>
        <v>30250БелАЗ7547</v>
      </c>
      <c r="B918" s="1" t="s">
        <v>14</v>
      </c>
      <c r="C918">
        <v>30250</v>
      </c>
      <c r="D918" t="s">
        <v>6</v>
      </c>
    </row>
    <row r="919" spans="1:4" x14ac:dyDescent="0.25">
      <c r="A919" t="str">
        <f t="shared" si="52"/>
        <v>30500БелАЗ7547</v>
      </c>
      <c r="B919" s="1" t="s">
        <v>14</v>
      </c>
      <c r="C919">
        <f>C917+500</f>
        <v>30500</v>
      </c>
      <c r="D919" t="str">
        <f>IFERROR("ТО-"&amp;VLOOKUP(C919,J:K,2,0),"ТО-500")</f>
        <v>ТО-500</v>
      </c>
    </row>
    <row r="920" spans="1:4" x14ac:dyDescent="0.25">
      <c r="A920" t="str">
        <f t="shared" si="52"/>
        <v>30750БелАЗ7547</v>
      </c>
      <c r="B920" s="1" t="s">
        <v>14</v>
      </c>
      <c r="C920">
        <v>30750</v>
      </c>
      <c r="D920" t="s">
        <v>6</v>
      </c>
    </row>
    <row r="921" spans="1:4" x14ac:dyDescent="0.25">
      <c r="A921" t="str">
        <f t="shared" si="52"/>
        <v>31000БелАЗ7547</v>
      </c>
      <c r="B921" s="1" t="s">
        <v>14</v>
      </c>
      <c r="C921">
        <f>C919+500</f>
        <v>31000</v>
      </c>
      <c r="D921" t="s">
        <v>85</v>
      </c>
    </row>
    <row r="922" spans="1:4" x14ac:dyDescent="0.25">
      <c r="A922" t="str">
        <f t="shared" si="52"/>
        <v>31250БелАЗ7547</v>
      </c>
      <c r="B922" s="1" t="s">
        <v>14</v>
      </c>
      <c r="C922">
        <v>31250</v>
      </c>
      <c r="D922" t="s">
        <v>6</v>
      </c>
    </row>
    <row r="923" spans="1:4" x14ac:dyDescent="0.25">
      <c r="A923" t="str">
        <f t="shared" si="52"/>
        <v>31500БелАЗ7547</v>
      </c>
      <c r="B923" s="1" t="s">
        <v>14</v>
      </c>
      <c r="C923">
        <f>C921+500</f>
        <v>31500</v>
      </c>
      <c r="D923" t="str">
        <f>IFERROR("ТО-"&amp;VLOOKUP(C923,J:K,2,0),"ТО-500")</f>
        <v>ТО-500</v>
      </c>
    </row>
    <row r="924" spans="1:4" x14ac:dyDescent="0.25">
      <c r="A924" t="str">
        <f t="shared" si="52"/>
        <v>31750БелАЗ7547</v>
      </c>
      <c r="B924" s="1" t="s">
        <v>14</v>
      </c>
      <c r="C924">
        <v>31750</v>
      </c>
      <c r="D924" t="s">
        <v>6</v>
      </c>
    </row>
    <row r="925" spans="1:4" x14ac:dyDescent="0.25">
      <c r="A925" t="str">
        <f t="shared" si="52"/>
        <v>32000БелАЗ7547</v>
      </c>
      <c r="B925" s="1" t="s">
        <v>14</v>
      </c>
      <c r="C925">
        <f>C923+500</f>
        <v>32000</v>
      </c>
      <c r="D925" t="str">
        <f>IFERROR("ТО-"&amp;VLOOKUP(C925,J:K,2,0),"ТО-500")</f>
        <v>ТО-4000</v>
      </c>
    </row>
    <row r="926" spans="1:4" x14ac:dyDescent="0.25">
      <c r="A926" t="str">
        <f t="shared" si="52"/>
        <v>32250БелАЗ7547</v>
      </c>
      <c r="B926" s="1" t="s">
        <v>14</v>
      </c>
      <c r="C926">
        <v>32250</v>
      </c>
      <c r="D926" t="s">
        <v>6</v>
      </c>
    </row>
    <row r="927" spans="1:4" x14ac:dyDescent="0.25">
      <c r="A927" t="str">
        <f t="shared" si="52"/>
        <v>32500БелАЗ7547</v>
      </c>
      <c r="B927" s="1" t="s">
        <v>14</v>
      </c>
      <c r="C927">
        <f>C925+500</f>
        <v>32500</v>
      </c>
      <c r="D927" t="str">
        <f>IFERROR("ТО-"&amp;VLOOKUP(C927,J:K,2,0),"ТО-500")</f>
        <v>ТО-500</v>
      </c>
    </row>
    <row r="928" spans="1:4" x14ac:dyDescent="0.25">
      <c r="A928" t="str">
        <f t="shared" si="52"/>
        <v>32750БелАЗ7547</v>
      </c>
      <c r="B928" s="1" t="s">
        <v>14</v>
      </c>
      <c r="C928">
        <v>32750</v>
      </c>
      <c r="D928" t="s">
        <v>6</v>
      </c>
    </row>
    <row r="929" spans="1:4" x14ac:dyDescent="0.25">
      <c r="A929" t="str">
        <f t="shared" ref="A929:A992" si="53">C929&amp;B929</f>
        <v>33000БелАЗ7547</v>
      </c>
      <c r="B929" s="1" t="s">
        <v>14</v>
      </c>
      <c r="C929">
        <f>C927+500</f>
        <v>33000</v>
      </c>
      <c r="D929" t="str">
        <f>IFERROR("ТО-"&amp;VLOOKUP(C929,J:K,2,0),"ТО-500")</f>
        <v>ТО-1000</v>
      </c>
    </row>
    <row r="930" spans="1:4" x14ac:dyDescent="0.25">
      <c r="A930" t="str">
        <f t="shared" si="53"/>
        <v>33250БелАЗ7547</v>
      </c>
      <c r="B930" s="1" t="s">
        <v>14</v>
      </c>
      <c r="C930">
        <v>33250</v>
      </c>
      <c r="D930" t="s">
        <v>6</v>
      </c>
    </row>
    <row r="931" spans="1:4" x14ac:dyDescent="0.25">
      <c r="A931" t="str">
        <f t="shared" si="53"/>
        <v>33500БелАЗ7547</v>
      </c>
      <c r="B931" s="1" t="s">
        <v>14</v>
      </c>
      <c r="C931">
        <f>C929+500</f>
        <v>33500</v>
      </c>
      <c r="D931" t="str">
        <f>IFERROR("ТО-"&amp;VLOOKUP(C931,J:K,2,0),"ТО-500")</f>
        <v>ТО-500</v>
      </c>
    </row>
    <row r="932" spans="1:4" x14ac:dyDescent="0.25">
      <c r="A932" t="str">
        <f t="shared" si="53"/>
        <v>33750БелАЗ7547</v>
      </c>
      <c r="B932" s="1" t="s">
        <v>14</v>
      </c>
      <c r="C932">
        <v>33750</v>
      </c>
      <c r="D932" t="s">
        <v>6</v>
      </c>
    </row>
    <row r="933" spans="1:4" x14ac:dyDescent="0.25">
      <c r="A933" t="str">
        <f t="shared" si="53"/>
        <v>34000БелАЗ7547</v>
      </c>
      <c r="B933" s="1" t="s">
        <v>14</v>
      </c>
      <c r="C933">
        <f>C931+500</f>
        <v>34000</v>
      </c>
      <c r="D933" t="str">
        <f>IFERROR("ТО-"&amp;VLOOKUP(C933,J:K,2,0),"ТО-500")</f>
        <v>ТО-2000</v>
      </c>
    </row>
    <row r="934" spans="1:4" x14ac:dyDescent="0.25">
      <c r="A934" t="str">
        <f t="shared" si="53"/>
        <v>34250БелАЗ7547</v>
      </c>
      <c r="B934" s="1" t="s">
        <v>14</v>
      </c>
      <c r="C934">
        <v>34250</v>
      </c>
      <c r="D934" t="s">
        <v>6</v>
      </c>
    </row>
    <row r="935" spans="1:4" x14ac:dyDescent="0.25">
      <c r="A935" t="str">
        <f t="shared" si="53"/>
        <v>34500БелАЗ7547</v>
      </c>
      <c r="B935" s="1" t="s">
        <v>14</v>
      </c>
      <c r="C935">
        <f>C933+500</f>
        <v>34500</v>
      </c>
      <c r="D935" t="str">
        <f>IFERROR("ТО-"&amp;VLOOKUP(C935,J:K,2,0),"ТО-500")</f>
        <v>ТО-500</v>
      </c>
    </row>
    <row r="936" spans="1:4" x14ac:dyDescent="0.25">
      <c r="A936" t="str">
        <f t="shared" si="53"/>
        <v>34750БелАЗ7547</v>
      </c>
      <c r="B936" s="1" t="s">
        <v>14</v>
      </c>
      <c r="C936">
        <v>34750</v>
      </c>
      <c r="D936" t="s">
        <v>6</v>
      </c>
    </row>
    <row r="937" spans="1:4" x14ac:dyDescent="0.25">
      <c r="A937" t="str">
        <f t="shared" si="53"/>
        <v>35000БелАЗ7547</v>
      </c>
      <c r="B937" s="1" t="s">
        <v>14</v>
      </c>
      <c r="C937">
        <f>C935+500</f>
        <v>35000</v>
      </c>
      <c r="D937" t="s">
        <v>85</v>
      </c>
    </row>
    <row r="938" spans="1:4" x14ac:dyDescent="0.25">
      <c r="A938" t="str">
        <f t="shared" si="53"/>
        <v>35250БелАЗ7547</v>
      </c>
      <c r="B938" s="1" t="s">
        <v>14</v>
      </c>
      <c r="C938">
        <v>35250</v>
      </c>
      <c r="D938" t="s">
        <v>6</v>
      </c>
    </row>
    <row r="939" spans="1:4" x14ac:dyDescent="0.25">
      <c r="A939" t="str">
        <f t="shared" si="53"/>
        <v>35500БелАЗ7547</v>
      </c>
      <c r="B939" s="1" t="s">
        <v>14</v>
      </c>
      <c r="C939">
        <f>C937+500</f>
        <v>35500</v>
      </c>
      <c r="D939" t="str">
        <f>IFERROR("ТО-"&amp;VLOOKUP(C939,J:K,2,0),"ТО-500")</f>
        <v>ТО-500</v>
      </c>
    </row>
    <row r="940" spans="1:4" x14ac:dyDescent="0.25">
      <c r="A940" t="str">
        <f t="shared" si="53"/>
        <v>35750БелАЗ7547</v>
      </c>
      <c r="B940" s="1" t="s">
        <v>14</v>
      </c>
      <c r="C940">
        <v>35750</v>
      </c>
      <c r="D940" t="s">
        <v>6</v>
      </c>
    </row>
    <row r="941" spans="1:4" x14ac:dyDescent="0.25">
      <c r="A941" t="str">
        <f t="shared" si="53"/>
        <v>36000БелАЗ7547</v>
      </c>
      <c r="B941" s="1" t="s">
        <v>14</v>
      </c>
      <c r="C941">
        <f>C939+500</f>
        <v>36000</v>
      </c>
      <c r="D941" t="s">
        <v>86</v>
      </c>
    </row>
    <row r="942" spans="1:4" x14ac:dyDescent="0.25">
      <c r="A942" t="str">
        <f t="shared" si="53"/>
        <v>36250БелАЗ7547</v>
      </c>
      <c r="B942" s="1" t="s">
        <v>14</v>
      </c>
      <c r="C942">
        <v>36250</v>
      </c>
      <c r="D942" t="s">
        <v>6</v>
      </c>
    </row>
    <row r="943" spans="1:4" x14ac:dyDescent="0.25">
      <c r="A943" t="str">
        <f t="shared" si="53"/>
        <v>36500БелАЗ7547</v>
      </c>
      <c r="B943" s="1" t="s">
        <v>14</v>
      </c>
      <c r="C943">
        <f>C941+500</f>
        <v>36500</v>
      </c>
      <c r="D943" t="str">
        <f>IFERROR("ТО-"&amp;VLOOKUP(C943,J:K,2,0),"ТО-500")</f>
        <v>ТО-500</v>
      </c>
    </row>
    <row r="944" spans="1:4" x14ac:dyDescent="0.25">
      <c r="A944" t="str">
        <f t="shared" si="53"/>
        <v>36750БелАЗ7547</v>
      </c>
      <c r="B944" s="1" t="s">
        <v>14</v>
      </c>
      <c r="C944">
        <v>36750</v>
      </c>
      <c r="D944" t="s">
        <v>6</v>
      </c>
    </row>
    <row r="945" spans="1:4" x14ac:dyDescent="0.25">
      <c r="A945" t="str">
        <f t="shared" si="53"/>
        <v>37000БелАЗ7547</v>
      </c>
      <c r="B945" s="1" t="s">
        <v>14</v>
      </c>
      <c r="C945">
        <f>C943+500</f>
        <v>37000</v>
      </c>
      <c r="D945" t="str">
        <f>IFERROR("ТО-"&amp;VLOOKUP(C945,J:K,2,0),"ТО-500")</f>
        <v>ТО-1000</v>
      </c>
    </row>
    <row r="946" spans="1:4" x14ac:dyDescent="0.25">
      <c r="A946" t="str">
        <f t="shared" si="53"/>
        <v>37250БелАЗ7547</v>
      </c>
      <c r="B946" s="1" t="s">
        <v>14</v>
      </c>
      <c r="C946">
        <v>37250</v>
      </c>
      <c r="D946" t="s">
        <v>6</v>
      </c>
    </row>
    <row r="947" spans="1:4" x14ac:dyDescent="0.25">
      <c r="A947" t="str">
        <f t="shared" si="53"/>
        <v>37500БелАЗ7547</v>
      </c>
      <c r="B947" s="1" t="s">
        <v>14</v>
      </c>
      <c r="C947">
        <f>C945+500</f>
        <v>37500</v>
      </c>
      <c r="D947" t="str">
        <f>IFERROR("ТО-"&amp;VLOOKUP(C947,J:K,2,0),"ТО-500")</f>
        <v>ТО-500</v>
      </c>
    </row>
    <row r="948" spans="1:4" x14ac:dyDescent="0.25">
      <c r="A948" t="str">
        <f t="shared" si="53"/>
        <v>37750БелАЗ7547</v>
      </c>
      <c r="B948" s="1" t="s">
        <v>14</v>
      </c>
      <c r="C948">
        <v>37750</v>
      </c>
      <c r="D948" t="s">
        <v>6</v>
      </c>
    </row>
    <row r="949" spans="1:4" x14ac:dyDescent="0.25">
      <c r="A949" t="str">
        <f t="shared" si="53"/>
        <v>38000БелАЗ7547</v>
      </c>
      <c r="B949" s="1" t="s">
        <v>14</v>
      </c>
      <c r="C949">
        <f>C947+500</f>
        <v>38000</v>
      </c>
      <c r="D949" t="str">
        <f>IFERROR("ТО-"&amp;VLOOKUP(C949,J:K,2,0),"ТО-500")</f>
        <v>ТО-2000</v>
      </c>
    </row>
    <row r="950" spans="1:4" x14ac:dyDescent="0.25">
      <c r="A950" t="str">
        <f t="shared" si="53"/>
        <v>38250БелАЗ7547</v>
      </c>
      <c r="B950" s="1" t="s">
        <v>14</v>
      </c>
      <c r="C950">
        <v>38250</v>
      </c>
      <c r="D950" t="s">
        <v>6</v>
      </c>
    </row>
    <row r="951" spans="1:4" x14ac:dyDescent="0.25">
      <c r="A951" t="str">
        <f t="shared" si="53"/>
        <v>38500БелАЗ7547</v>
      </c>
      <c r="B951" s="1" t="s">
        <v>14</v>
      </c>
      <c r="C951">
        <f>C949+500</f>
        <v>38500</v>
      </c>
      <c r="D951" t="str">
        <f>IFERROR("ТО-"&amp;VLOOKUP(C951,J:K,2,0),"ТО-500")</f>
        <v>ТО-500</v>
      </c>
    </row>
    <row r="952" spans="1:4" x14ac:dyDescent="0.25">
      <c r="A952" t="str">
        <f t="shared" si="53"/>
        <v>38750БелАЗ7547</v>
      </c>
      <c r="B952" s="1" t="s">
        <v>14</v>
      </c>
      <c r="C952">
        <v>38750</v>
      </c>
      <c r="D952" t="s">
        <v>6</v>
      </c>
    </row>
    <row r="953" spans="1:4" x14ac:dyDescent="0.25">
      <c r="A953" t="str">
        <f t="shared" si="53"/>
        <v>39000БелАЗ7547</v>
      </c>
      <c r="B953" s="1" t="s">
        <v>14</v>
      </c>
      <c r="C953">
        <f>C951+500</f>
        <v>39000</v>
      </c>
      <c r="D953" t="s">
        <v>85</v>
      </c>
    </row>
    <row r="954" spans="1:4" x14ac:dyDescent="0.25">
      <c r="A954" t="str">
        <f t="shared" si="53"/>
        <v>39250БелАЗ7547</v>
      </c>
      <c r="B954" s="1" t="s">
        <v>14</v>
      </c>
      <c r="C954">
        <v>39250</v>
      </c>
      <c r="D954" t="s">
        <v>6</v>
      </c>
    </row>
    <row r="955" spans="1:4" x14ac:dyDescent="0.25">
      <c r="A955" t="str">
        <f t="shared" si="53"/>
        <v>39500БелАЗ7547</v>
      </c>
      <c r="B955" s="1" t="s">
        <v>14</v>
      </c>
      <c r="C955">
        <f>C953+500</f>
        <v>39500</v>
      </c>
      <c r="D955" t="str">
        <f>IFERROR("ТО-"&amp;VLOOKUP(C955,J:K,2,0),"ТО-500")</f>
        <v>ТО-500</v>
      </c>
    </row>
    <row r="956" spans="1:4" x14ac:dyDescent="0.25">
      <c r="A956" t="str">
        <f t="shared" si="53"/>
        <v>39750БелАЗ7547</v>
      </c>
      <c r="B956" s="1" t="s">
        <v>14</v>
      </c>
      <c r="C956">
        <v>39750</v>
      </c>
      <c r="D956" t="s">
        <v>6</v>
      </c>
    </row>
    <row r="957" spans="1:4" x14ac:dyDescent="0.25">
      <c r="A957" t="str">
        <f t="shared" si="53"/>
        <v>40000БелАЗ7547</v>
      </c>
      <c r="B957" s="1" t="s">
        <v>14</v>
      </c>
      <c r="C957">
        <f>C955+500</f>
        <v>40000</v>
      </c>
      <c r="D957" t="s">
        <v>5</v>
      </c>
    </row>
    <row r="958" spans="1:4" x14ac:dyDescent="0.25">
      <c r="A958" t="str">
        <f>C958&amp;B958</f>
        <v>250HD-465</v>
      </c>
      <c r="B958" s="1" t="s">
        <v>57</v>
      </c>
      <c r="C958">
        <v>250</v>
      </c>
      <c r="D958" t="str">
        <f>IFERROR("ТО-"&amp;VLOOKUP(C958,J:K,2,0),"ТО-250")</f>
        <v>ТО-250</v>
      </c>
    </row>
    <row r="959" spans="1:4" x14ac:dyDescent="0.25">
      <c r="A959" t="str">
        <f t="shared" si="53"/>
        <v>500HD-465</v>
      </c>
      <c r="B959" s="1" t="s">
        <v>57</v>
      </c>
      <c r="C959">
        <v>500</v>
      </c>
      <c r="D959" t="str">
        <f>IFERROR("ТО-"&amp;VLOOKUP(C959,J:K,2,0),"ТО-500")</f>
        <v>ТО-500</v>
      </c>
    </row>
    <row r="960" spans="1:4" x14ac:dyDescent="0.25">
      <c r="A960" t="str">
        <f t="shared" si="53"/>
        <v>1000HD-465</v>
      </c>
      <c r="B960" s="1" t="s">
        <v>57</v>
      </c>
      <c r="C960">
        <v>1000</v>
      </c>
      <c r="D960" t="str">
        <f>IFERROR("ТО-"&amp;VLOOKUP(C960,J:K,2,0),"ТО-500")</f>
        <v>ТО-1000</v>
      </c>
    </row>
    <row r="961" spans="1:4" x14ac:dyDescent="0.25">
      <c r="A961" t="str">
        <f t="shared" si="53"/>
        <v>1500HD-465</v>
      </c>
      <c r="B961" s="1" t="s">
        <v>57</v>
      </c>
      <c r="C961">
        <v>1500</v>
      </c>
      <c r="D961" t="str">
        <f>IFERROR("ТО-"&amp;VLOOKUP(C961,J:K,2,0),"ТО-500")</f>
        <v>ТО-500</v>
      </c>
    </row>
    <row r="962" spans="1:4" x14ac:dyDescent="0.25">
      <c r="A962" t="str">
        <f t="shared" si="53"/>
        <v>2000HD-465</v>
      </c>
      <c r="B962" s="1" t="s">
        <v>57</v>
      </c>
      <c r="C962">
        <v>2000</v>
      </c>
      <c r="D962" t="str">
        <f>IFERROR("ТО-"&amp;VLOOKUP(C962,J:K,2,0),"ТО-500")</f>
        <v>ТО-2000</v>
      </c>
    </row>
    <row r="963" spans="1:4" x14ac:dyDescent="0.25">
      <c r="A963" t="str">
        <f t="shared" si="53"/>
        <v>2500HD-465</v>
      </c>
      <c r="B963" s="1" t="s">
        <v>57</v>
      </c>
      <c r="C963">
        <v>2500</v>
      </c>
      <c r="D963" t="s">
        <v>4</v>
      </c>
    </row>
    <row r="964" spans="1:4" x14ac:dyDescent="0.25">
      <c r="A964" t="str">
        <f t="shared" si="53"/>
        <v>3000HD-465</v>
      </c>
      <c r="B964" s="1" t="s">
        <v>57</v>
      </c>
      <c r="C964">
        <v>3000</v>
      </c>
      <c r="D964" t="str">
        <f>"ТО-"&amp;VLOOKUP(C964,J:K,2,0)</f>
        <v>ТО-1000</v>
      </c>
    </row>
    <row r="965" spans="1:4" x14ac:dyDescent="0.25">
      <c r="A965" t="str">
        <f t="shared" si="53"/>
        <v>3500HD-465</v>
      </c>
      <c r="B965" s="1" t="s">
        <v>57</v>
      </c>
      <c r="C965">
        <v>3500</v>
      </c>
      <c r="D965" t="s">
        <v>4</v>
      </c>
    </row>
    <row r="966" spans="1:4" x14ac:dyDescent="0.25">
      <c r="A966" t="str">
        <f t="shared" si="53"/>
        <v>4000HD-465</v>
      </c>
      <c r="B966" s="1" t="s">
        <v>57</v>
      </c>
      <c r="C966">
        <v>4000</v>
      </c>
      <c r="D966" t="str">
        <f>"ТО-"&amp;VLOOKUP(C966,J:K,2,0)</f>
        <v>ТО-4000</v>
      </c>
    </row>
    <row r="967" spans="1:4" x14ac:dyDescent="0.25">
      <c r="A967" t="str">
        <f t="shared" si="53"/>
        <v>4500HD-465</v>
      </c>
      <c r="B967" s="1" t="s">
        <v>57</v>
      </c>
      <c r="C967">
        <v>4500</v>
      </c>
      <c r="D967" t="s">
        <v>4</v>
      </c>
    </row>
    <row r="968" spans="1:4" x14ac:dyDescent="0.25">
      <c r="A968" t="str">
        <f t="shared" si="53"/>
        <v>5000HD-465</v>
      </c>
      <c r="B968" s="1" t="s">
        <v>57</v>
      </c>
      <c r="C968">
        <v>5000</v>
      </c>
      <c r="D968" t="s">
        <v>2</v>
      </c>
    </row>
    <row r="969" spans="1:4" x14ac:dyDescent="0.25">
      <c r="A969" t="str">
        <f t="shared" si="53"/>
        <v>5500HD-465</v>
      </c>
      <c r="B969" s="1" t="s">
        <v>57</v>
      </c>
      <c r="C969">
        <f t="shared" ref="C969:C1032" si="54">C968+500</f>
        <v>5500</v>
      </c>
      <c r="D969" t="s">
        <v>4</v>
      </c>
    </row>
    <row r="970" spans="1:4" x14ac:dyDescent="0.25">
      <c r="A970" t="str">
        <f t="shared" si="53"/>
        <v>6000HD-465</v>
      </c>
      <c r="B970" s="1" t="s">
        <v>57</v>
      </c>
      <c r="C970">
        <f t="shared" si="54"/>
        <v>6000</v>
      </c>
      <c r="D970" t="str">
        <f>"ТО-"&amp;VLOOKUP(C970,J:K,2,0)</f>
        <v>ТО-2000</v>
      </c>
    </row>
    <row r="971" spans="1:4" x14ac:dyDescent="0.25">
      <c r="A971" t="str">
        <f t="shared" si="53"/>
        <v>6500HD-465</v>
      </c>
      <c r="B971" s="1" t="s">
        <v>57</v>
      </c>
      <c r="C971">
        <f t="shared" si="54"/>
        <v>6500</v>
      </c>
      <c r="D971" t="s">
        <v>4</v>
      </c>
    </row>
    <row r="972" spans="1:4" x14ac:dyDescent="0.25">
      <c r="A972" t="str">
        <f t="shared" si="53"/>
        <v>7000HD-465</v>
      </c>
      <c r="B972" s="1" t="s">
        <v>57</v>
      </c>
      <c r="C972">
        <f t="shared" si="54"/>
        <v>7000</v>
      </c>
      <c r="D972" t="str">
        <f>"ТО-"&amp;VLOOKUP(C972,J:K,2,0)</f>
        <v>ТО-1000</v>
      </c>
    </row>
    <row r="973" spans="1:4" x14ac:dyDescent="0.25">
      <c r="A973" t="str">
        <f t="shared" si="53"/>
        <v>7500HD-465</v>
      </c>
      <c r="B973" s="1" t="s">
        <v>57</v>
      </c>
      <c r="C973">
        <f t="shared" si="54"/>
        <v>7500</v>
      </c>
      <c r="D973" t="s">
        <v>4</v>
      </c>
    </row>
    <row r="974" spans="1:4" x14ac:dyDescent="0.25">
      <c r="A974" t="str">
        <f t="shared" si="53"/>
        <v>8000HD-465</v>
      </c>
      <c r="B974" s="1" t="s">
        <v>57</v>
      </c>
      <c r="C974">
        <f t="shared" si="54"/>
        <v>8000</v>
      </c>
      <c r="D974" t="s">
        <v>5</v>
      </c>
    </row>
    <row r="975" spans="1:4" x14ac:dyDescent="0.25">
      <c r="A975" t="str">
        <f t="shared" si="53"/>
        <v>8500HD-465</v>
      </c>
      <c r="B975" s="1" t="s">
        <v>57</v>
      </c>
      <c r="C975">
        <f t="shared" si="54"/>
        <v>8500</v>
      </c>
      <c r="D975" t="s">
        <v>4</v>
      </c>
    </row>
    <row r="976" spans="1:4" x14ac:dyDescent="0.25">
      <c r="A976" t="str">
        <f t="shared" si="53"/>
        <v>9000HD-465</v>
      </c>
      <c r="B976" s="1" t="s">
        <v>57</v>
      </c>
      <c r="C976">
        <f t="shared" si="54"/>
        <v>9000</v>
      </c>
      <c r="D976" t="s">
        <v>2</v>
      </c>
    </row>
    <row r="977" spans="1:4" x14ac:dyDescent="0.25">
      <c r="A977" t="str">
        <f t="shared" si="53"/>
        <v>9500HD-465</v>
      </c>
      <c r="B977" s="1" t="s">
        <v>57</v>
      </c>
      <c r="C977">
        <f t="shared" si="54"/>
        <v>9500</v>
      </c>
      <c r="D977" t="s">
        <v>4</v>
      </c>
    </row>
    <row r="978" spans="1:4" x14ac:dyDescent="0.25">
      <c r="A978" t="str">
        <f t="shared" si="53"/>
        <v>10000HD-465</v>
      </c>
      <c r="B978" s="1" t="s">
        <v>57</v>
      </c>
      <c r="C978">
        <f t="shared" si="54"/>
        <v>10000</v>
      </c>
      <c r="D978" t="s">
        <v>7</v>
      </c>
    </row>
    <row r="979" spans="1:4" x14ac:dyDescent="0.25">
      <c r="A979" t="str">
        <f t="shared" si="53"/>
        <v>10500HD-465</v>
      </c>
      <c r="B979" s="1" t="s">
        <v>57</v>
      </c>
      <c r="C979">
        <f t="shared" si="54"/>
        <v>10500</v>
      </c>
      <c r="D979" t="s">
        <v>4</v>
      </c>
    </row>
    <row r="980" spans="1:4" x14ac:dyDescent="0.25">
      <c r="A980" t="str">
        <f t="shared" si="53"/>
        <v>11000HD-465</v>
      </c>
      <c r="B980" s="1" t="s">
        <v>57</v>
      </c>
      <c r="C980">
        <f t="shared" si="54"/>
        <v>11000</v>
      </c>
      <c r="D980" t="s">
        <v>2</v>
      </c>
    </row>
    <row r="981" spans="1:4" x14ac:dyDescent="0.25">
      <c r="A981" t="str">
        <f t="shared" si="53"/>
        <v>11500HD-465</v>
      </c>
      <c r="B981" s="1" t="s">
        <v>57</v>
      </c>
      <c r="C981">
        <f t="shared" si="54"/>
        <v>11500</v>
      </c>
      <c r="D981" t="s">
        <v>4</v>
      </c>
    </row>
    <row r="982" spans="1:4" x14ac:dyDescent="0.25">
      <c r="A982" t="str">
        <f t="shared" si="53"/>
        <v>12000HD-465</v>
      </c>
      <c r="B982" s="1" t="s">
        <v>57</v>
      </c>
      <c r="C982">
        <f t="shared" si="54"/>
        <v>12000</v>
      </c>
      <c r="D982" t="s">
        <v>5</v>
      </c>
    </row>
    <row r="983" spans="1:4" x14ac:dyDescent="0.25">
      <c r="A983" t="str">
        <f t="shared" si="53"/>
        <v>12500HD-465</v>
      </c>
      <c r="B983" s="1" t="s">
        <v>57</v>
      </c>
      <c r="C983">
        <f t="shared" si="54"/>
        <v>12500</v>
      </c>
      <c r="D983" t="s">
        <v>4</v>
      </c>
    </row>
    <row r="984" spans="1:4" x14ac:dyDescent="0.25">
      <c r="A984" t="str">
        <f t="shared" si="53"/>
        <v>13000HD-465</v>
      </c>
      <c r="B984" s="1" t="s">
        <v>57</v>
      </c>
      <c r="C984">
        <f t="shared" si="54"/>
        <v>13000</v>
      </c>
      <c r="D984" t="s">
        <v>2</v>
      </c>
    </row>
    <row r="985" spans="1:4" x14ac:dyDescent="0.25">
      <c r="A985" t="str">
        <f t="shared" si="53"/>
        <v>13500HD-465</v>
      </c>
      <c r="B985" s="1" t="s">
        <v>57</v>
      </c>
      <c r="C985">
        <f t="shared" si="54"/>
        <v>13500</v>
      </c>
      <c r="D985" t="s">
        <v>4</v>
      </c>
    </row>
    <row r="986" spans="1:4" x14ac:dyDescent="0.25">
      <c r="A986" t="str">
        <f t="shared" si="53"/>
        <v>14000HD-465</v>
      </c>
      <c r="B986" s="1" t="s">
        <v>57</v>
      </c>
      <c r="C986">
        <f t="shared" si="54"/>
        <v>14000</v>
      </c>
      <c r="D986" t="s">
        <v>7</v>
      </c>
    </row>
    <row r="987" spans="1:4" x14ac:dyDescent="0.25">
      <c r="A987" t="str">
        <f t="shared" si="53"/>
        <v>14500HD-465</v>
      </c>
      <c r="B987" s="1" t="s">
        <v>57</v>
      </c>
      <c r="C987">
        <f t="shared" si="54"/>
        <v>14500</v>
      </c>
      <c r="D987" t="s">
        <v>4</v>
      </c>
    </row>
    <row r="988" spans="1:4" x14ac:dyDescent="0.25">
      <c r="A988" t="str">
        <f t="shared" si="53"/>
        <v>15000HD-465</v>
      </c>
      <c r="B988" s="1" t="s">
        <v>57</v>
      </c>
      <c r="C988">
        <f t="shared" si="54"/>
        <v>15000</v>
      </c>
      <c r="D988" t="s">
        <v>2</v>
      </c>
    </row>
    <row r="989" spans="1:4" x14ac:dyDescent="0.25">
      <c r="A989" t="str">
        <f t="shared" si="53"/>
        <v>15500HD-465</v>
      </c>
      <c r="B989" s="1" t="s">
        <v>57</v>
      </c>
      <c r="C989">
        <f t="shared" si="54"/>
        <v>15500</v>
      </c>
      <c r="D989" t="s">
        <v>4</v>
      </c>
    </row>
    <row r="990" spans="1:4" x14ac:dyDescent="0.25">
      <c r="A990" t="str">
        <f t="shared" si="53"/>
        <v>16000HD-465</v>
      </c>
      <c r="B990" s="1" t="s">
        <v>57</v>
      </c>
      <c r="C990">
        <f t="shared" si="54"/>
        <v>16000</v>
      </c>
      <c r="D990" t="s">
        <v>5</v>
      </c>
    </row>
    <row r="991" spans="1:4" x14ac:dyDescent="0.25">
      <c r="A991" t="str">
        <f t="shared" si="53"/>
        <v>16500HD-465</v>
      </c>
      <c r="B991" s="1" t="s">
        <v>57</v>
      </c>
      <c r="C991">
        <f t="shared" si="54"/>
        <v>16500</v>
      </c>
      <c r="D991" t="s">
        <v>4</v>
      </c>
    </row>
    <row r="992" spans="1:4" x14ac:dyDescent="0.25">
      <c r="A992" t="str">
        <f t="shared" si="53"/>
        <v>17000HD-465</v>
      </c>
      <c r="B992" s="1" t="s">
        <v>57</v>
      </c>
      <c r="C992">
        <f t="shared" si="54"/>
        <v>17000</v>
      </c>
      <c r="D992" t="s">
        <v>2</v>
      </c>
    </row>
    <row r="993" spans="1:4" x14ac:dyDescent="0.25">
      <c r="A993" t="str">
        <f t="shared" ref="A993:A1038" si="55">C993&amp;B993</f>
        <v>17500HD-465</v>
      </c>
      <c r="B993" s="1" t="s">
        <v>57</v>
      </c>
      <c r="C993">
        <f t="shared" si="54"/>
        <v>17500</v>
      </c>
      <c r="D993" t="s">
        <v>4</v>
      </c>
    </row>
    <row r="994" spans="1:4" x14ac:dyDescent="0.25">
      <c r="A994" t="str">
        <f t="shared" si="55"/>
        <v>18000HD-465</v>
      </c>
      <c r="B994" s="1" t="s">
        <v>57</v>
      </c>
      <c r="C994">
        <f t="shared" si="54"/>
        <v>18000</v>
      </c>
      <c r="D994" t="s">
        <v>7</v>
      </c>
    </row>
    <row r="995" spans="1:4" x14ac:dyDescent="0.25">
      <c r="A995" t="str">
        <f t="shared" si="55"/>
        <v>18500HD-465</v>
      </c>
      <c r="B995" s="1" t="s">
        <v>57</v>
      </c>
      <c r="C995">
        <f t="shared" si="54"/>
        <v>18500</v>
      </c>
      <c r="D995" t="s">
        <v>4</v>
      </c>
    </row>
    <row r="996" spans="1:4" x14ac:dyDescent="0.25">
      <c r="A996" t="str">
        <f t="shared" si="55"/>
        <v>19000HD-465</v>
      </c>
      <c r="B996" s="1" t="s">
        <v>57</v>
      </c>
      <c r="C996">
        <f t="shared" si="54"/>
        <v>19000</v>
      </c>
      <c r="D996" t="s">
        <v>2</v>
      </c>
    </row>
    <row r="997" spans="1:4" x14ac:dyDescent="0.25">
      <c r="A997" t="str">
        <f t="shared" si="55"/>
        <v>19500HD-465</v>
      </c>
      <c r="B997" s="1" t="s">
        <v>57</v>
      </c>
      <c r="C997">
        <f t="shared" si="54"/>
        <v>19500</v>
      </c>
      <c r="D997" t="s">
        <v>4</v>
      </c>
    </row>
    <row r="998" spans="1:4" x14ac:dyDescent="0.25">
      <c r="A998" t="str">
        <f t="shared" si="55"/>
        <v>20000HD-465</v>
      </c>
      <c r="B998" s="1" t="s">
        <v>57</v>
      </c>
      <c r="C998">
        <f t="shared" si="54"/>
        <v>20000</v>
      </c>
      <c r="D998" t="s">
        <v>5</v>
      </c>
    </row>
    <row r="999" spans="1:4" x14ac:dyDescent="0.25">
      <c r="A999" t="str">
        <f t="shared" si="55"/>
        <v>20500HD-465</v>
      </c>
      <c r="B999" s="1" t="s">
        <v>57</v>
      </c>
      <c r="C999">
        <f t="shared" si="54"/>
        <v>20500</v>
      </c>
      <c r="D999" t="s">
        <v>4</v>
      </c>
    </row>
    <row r="1000" spans="1:4" x14ac:dyDescent="0.25">
      <c r="A1000" t="str">
        <f t="shared" si="55"/>
        <v>21000HD-465</v>
      </c>
      <c r="B1000" s="1" t="s">
        <v>57</v>
      </c>
      <c r="C1000">
        <f t="shared" si="54"/>
        <v>21000</v>
      </c>
      <c r="D1000" t="s">
        <v>2</v>
      </c>
    </row>
    <row r="1001" spans="1:4" x14ac:dyDescent="0.25">
      <c r="A1001" t="str">
        <f t="shared" si="55"/>
        <v>21500HD-465</v>
      </c>
      <c r="B1001" s="1" t="s">
        <v>57</v>
      </c>
      <c r="C1001">
        <f t="shared" si="54"/>
        <v>21500</v>
      </c>
      <c r="D1001" t="s">
        <v>4</v>
      </c>
    </row>
    <row r="1002" spans="1:4" x14ac:dyDescent="0.25">
      <c r="A1002" t="str">
        <f t="shared" si="55"/>
        <v>22000HD-465</v>
      </c>
      <c r="B1002" s="1" t="s">
        <v>57</v>
      </c>
      <c r="C1002">
        <f t="shared" si="54"/>
        <v>22000</v>
      </c>
      <c r="D1002" t="s">
        <v>7</v>
      </c>
    </row>
    <row r="1003" spans="1:4" x14ac:dyDescent="0.25">
      <c r="A1003" t="str">
        <f t="shared" si="55"/>
        <v>22500HD-465</v>
      </c>
      <c r="B1003" s="1" t="s">
        <v>57</v>
      </c>
      <c r="C1003">
        <f t="shared" si="54"/>
        <v>22500</v>
      </c>
      <c r="D1003" t="s">
        <v>4</v>
      </c>
    </row>
    <row r="1004" spans="1:4" x14ac:dyDescent="0.25">
      <c r="A1004" t="str">
        <f t="shared" si="55"/>
        <v>23000HD-465</v>
      </c>
      <c r="B1004" s="1" t="s">
        <v>57</v>
      </c>
      <c r="C1004">
        <f t="shared" si="54"/>
        <v>23000</v>
      </c>
      <c r="D1004" t="s">
        <v>2</v>
      </c>
    </row>
    <row r="1005" spans="1:4" x14ac:dyDescent="0.25">
      <c r="A1005" t="str">
        <f t="shared" si="55"/>
        <v>23500HD-465</v>
      </c>
      <c r="B1005" s="1" t="s">
        <v>57</v>
      </c>
      <c r="C1005">
        <f t="shared" si="54"/>
        <v>23500</v>
      </c>
      <c r="D1005" t="s">
        <v>4</v>
      </c>
    </row>
    <row r="1006" spans="1:4" x14ac:dyDescent="0.25">
      <c r="A1006" t="str">
        <f t="shared" si="55"/>
        <v>24000HD-465</v>
      </c>
      <c r="B1006" s="1" t="s">
        <v>57</v>
      </c>
      <c r="C1006">
        <f t="shared" si="54"/>
        <v>24000</v>
      </c>
      <c r="D1006" t="s">
        <v>5</v>
      </c>
    </row>
    <row r="1007" spans="1:4" x14ac:dyDescent="0.25">
      <c r="A1007" t="str">
        <f t="shared" si="55"/>
        <v>24500HD-465</v>
      </c>
      <c r="B1007" s="1" t="s">
        <v>57</v>
      </c>
      <c r="C1007">
        <f t="shared" si="54"/>
        <v>24500</v>
      </c>
      <c r="D1007" t="s">
        <v>4</v>
      </c>
    </row>
    <row r="1008" spans="1:4" x14ac:dyDescent="0.25">
      <c r="A1008" t="str">
        <f t="shared" si="55"/>
        <v>25000HD-465</v>
      </c>
      <c r="B1008" s="1" t="s">
        <v>57</v>
      </c>
      <c r="C1008">
        <f t="shared" si="54"/>
        <v>25000</v>
      </c>
      <c r="D1008" t="s">
        <v>2</v>
      </c>
    </row>
    <row r="1009" spans="1:4" x14ac:dyDescent="0.25">
      <c r="A1009" t="str">
        <f t="shared" si="55"/>
        <v>25500HD-465</v>
      </c>
      <c r="B1009" s="1" t="s">
        <v>57</v>
      </c>
      <c r="C1009">
        <f t="shared" si="54"/>
        <v>25500</v>
      </c>
      <c r="D1009" t="s">
        <v>4</v>
      </c>
    </row>
    <row r="1010" spans="1:4" x14ac:dyDescent="0.25">
      <c r="A1010" t="str">
        <f t="shared" si="55"/>
        <v>26000HD-465</v>
      </c>
      <c r="B1010" s="1" t="s">
        <v>57</v>
      </c>
      <c r="C1010">
        <f t="shared" si="54"/>
        <v>26000</v>
      </c>
      <c r="D1010" t="s">
        <v>7</v>
      </c>
    </row>
    <row r="1011" spans="1:4" x14ac:dyDescent="0.25">
      <c r="A1011" t="str">
        <f t="shared" si="55"/>
        <v>26500HD-465</v>
      </c>
      <c r="B1011" s="1" t="s">
        <v>57</v>
      </c>
      <c r="C1011">
        <f t="shared" si="54"/>
        <v>26500</v>
      </c>
      <c r="D1011" t="s">
        <v>4</v>
      </c>
    </row>
    <row r="1012" spans="1:4" x14ac:dyDescent="0.25">
      <c r="A1012" t="str">
        <f t="shared" si="55"/>
        <v>27000HD-465</v>
      </c>
      <c r="B1012" s="1" t="s">
        <v>57</v>
      </c>
      <c r="C1012">
        <f t="shared" si="54"/>
        <v>27000</v>
      </c>
      <c r="D1012" t="s">
        <v>2</v>
      </c>
    </row>
    <row r="1013" spans="1:4" x14ac:dyDescent="0.25">
      <c r="A1013" t="str">
        <f t="shared" si="55"/>
        <v>27500HD-465</v>
      </c>
      <c r="B1013" s="1" t="s">
        <v>57</v>
      </c>
      <c r="C1013">
        <f t="shared" si="54"/>
        <v>27500</v>
      </c>
      <c r="D1013" t="s">
        <v>4</v>
      </c>
    </row>
    <row r="1014" spans="1:4" x14ac:dyDescent="0.25">
      <c r="A1014" t="str">
        <f t="shared" si="55"/>
        <v>28000HD-465</v>
      </c>
      <c r="B1014" s="1" t="s">
        <v>57</v>
      </c>
      <c r="C1014">
        <f t="shared" si="54"/>
        <v>28000</v>
      </c>
      <c r="D1014" t="s">
        <v>5</v>
      </c>
    </row>
    <row r="1015" spans="1:4" x14ac:dyDescent="0.25">
      <c r="A1015" t="str">
        <f t="shared" si="55"/>
        <v>28500HD-465</v>
      </c>
      <c r="B1015" s="1" t="s">
        <v>57</v>
      </c>
      <c r="C1015">
        <f t="shared" si="54"/>
        <v>28500</v>
      </c>
      <c r="D1015" t="s">
        <v>4</v>
      </c>
    </row>
    <row r="1016" spans="1:4" x14ac:dyDescent="0.25">
      <c r="A1016" t="str">
        <f t="shared" si="55"/>
        <v>29000HD-465</v>
      </c>
      <c r="B1016" s="1" t="s">
        <v>57</v>
      </c>
      <c r="C1016">
        <f t="shared" si="54"/>
        <v>29000</v>
      </c>
      <c r="D1016" t="s">
        <v>2</v>
      </c>
    </row>
    <row r="1017" spans="1:4" x14ac:dyDescent="0.25">
      <c r="A1017" t="str">
        <f t="shared" si="55"/>
        <v>29500HD-465</v>
      </c>
      <c r="B1017" s="1" t="s">
        <v>57</v>
      </c>
      <c r="C1017">
        <f t="shared" si="54"/>
        <v>29500</v>
      </c>
      <c r="D1017" t="s">
        <v>4</v>
      </c>
    </row>
    <row r="1018" spans="1:4" x14ac:dyDescent="0.25">
      <c r="A1018" t="str">
        <f t="shared" si="55"/>
        <v>30000HD-465</v>
      </c>
      <c r="B1018" s="1" t="s">
        <v>57</v>
      </c>
      <c r="C1018">
        <f t="shared" si="54"/>
        <v>30000</v>
      </c>
      <c r="D1018" t="s">
        <v>7</v>
      </c>
    </row>
    <row r="1019" spans="1:4" x14ac:dyDescent="0.25">
      <c r="A1019" t="str">
        <f t="shared" si="55"/>
        <v>30500HD-465</v>
      </c>
      <c r="B1019" s="1" t="s">
        <v>57</v>
      </c>
      <c r="C1019">
        <f t="shared" si="54"/>
        <v>30500</v>
      </c>
      <c r="D1019" t="s">
        <v>4</v>
      </c>
    </row>
    <row r="1020" spans="1:4" x14ac:dyDescent="0.25">
      <c r="A1020" t="str">
        <f t="shared" si="55"/>
        <v>31000HD-465</v>
      </c>
      <c r="B1020" s="1" t="s">
        <v>57</v>
      </c>
      <c r="C1020">
        <f t="shared" si="54"/>
        <v>31000</v>
      </c>
      <c r="D1020" t="s">
        <v>2</v>
      </c>
    </row>
    <row r="1021" spans="1:4" x14ac:dyDescent="0.25">
      <c r="A1021" t="str">
        <f t="shared" si="55"/>
        <v>31500HD-465</v>
      </c>
      <c r="B1021" s="1" t="s">
        <v>57</v>
      </c>
      <c r="C1021">
        <f t="shared" si="54"/>
        <v>31500</v>
      </c>
      <c r="D1021" t="s">
        <v>4</v>
      </c>
    </row>
    <row r="1022" spans="1:4" x14ac:dyDescent="0.25">
      <c r="A1022" t="str">
        <f t="shared" si="55"/>
        <v>32000HD-465</v>
      </c>
      <c r="B1022" s="1" t="s">
        <v>57</v>
      </c>
      <c r="C1022">
        <f t="shared" si="54"/>
        <v>32000</v>
      </c>
      <c r="D1022" t="s">
        <v>5</v>
      </c>
    </row>
    <row r="1023" spans="1:4" x14ac:dyDescent="0.25">
      <c r="A1023" t="str">
        <f t="shared" si="55"/>
        <v>32500HD-465</v>
      </c>
      <c r="B1023" s="1" t="s">
        <v>57</v>
      </c>
      <c r="C1023">
        <f t="shared" si="54"/>
        <v>32500</v>
      </c>
      <c r="D1023" t="s">
        <v>4</v>
      </c>
    </row>
    <row r="1024" spans="1:4" x14ac:dyDescent="0.25">
      <c r="A1024" t="str">
        <f t="shared" si="55"/>
        <v>33000HD-465</v>
      </c>
      <c r="B1024" s="1" t="s">
        <v>57</v>
      </c>
      <c r="C1024">
        <f t="shared" si="54"/>
        <v>33000</v>
      </c>
      <c r="D1024" t="s">
        <v>2</v>
      </c>
    </row>
    <row r="1025" spans="1:4" x14ac:dyDescent="0.25">
      <c r="A1025" t="str">
        <f t="shared" si="55"/>
        <v>33500HD-465</v>
      </c>
      <c r="B1025" s="1" t="s">
        <v>57</v>
      </c>
      <c r="C1025">
        <f t="shared" si="54"/>
        <v>33500</v>
      </c>
      <c r="D1025" t="s">
        <v>4</v>
      </c>
    </row>
    <row r="1026" spans="1:4" x14ac:dyDescent="0.25">
      <c r="A1026" t="str">
        <f t="shared" si="55"/>
        <v>34000HD-465</v>
      </c>
      <c r="B1026" s="1" t="s">
        <v>57</v>
      </c>
      <c r="C1026">
        <f t="shared" si="54"/>
        <v>34000</v>
      </c>
      <c r="D1026" t="s">
        <v>7</v>
      </c>
    </row>
    <row r="1027" spans="1:4" x14ac:dyDescent="0.25">
      <c r="A1027" t="str">
        <f t="shared" si="55"/>
        <v>34500HD-465</v>
      </c>
      <c r="B1027" s="1" t="s">
        <v>57</v>
      </c>
      <c r="C1027">
        <f t="shared" si="54"/>
        <v>34500</v>
      </c>
      <c r="D1027" t="s">
        <v>4</v>
      </c>
    </row>
    <row r="1028" spans="1:4" x14ac:dyDescent="0.25">
      <c r="A1028" t="str">
        <f t="shared" si="55"/>
        <v>35000HD-465</v>
      </c>
      <c r="B1028" s="1" t="s">
        <v>57</v>
      </c>
      <c r="C1028">
        <f t="shared" si="54"/>
        <v>35000</v>
      </c>
      <c r="D1028" t="s">
        <v>2</v>
      </c>
    </row>
    <row r="1029" spans="1:4" x14ac:dyDescent="0.25">
      <c r="A1029" t="str">
        <f t="shared" si="55"/>
        <v>35500HD-465</v>
      </c>
      <c r="B1029" s="1" t="s">
        <v>57</v>
      </c>
      <c r="C1029">
        <f t="shared" si="54"/>
        <v>35500</v>
      </c>
      <c r="D1029" t="s">
        <v>4</v>
      </c>
    </row>
    <row r="1030" spans="1:4" x14ac:dyDescent="0.25">
      <c r="A1030" t="str">
        <f t="shared" si="55"/>
        <v>36000HD-465</v>
      </c>
      <c r="B1030" s="1" t="s">
        <v>57</v>
      </c>
      <c r="C1030">
        <f t="shared" si="54"/>
        <v>36000</v>
      </c>
      <c r="D1030" t="s">
        <v>5</v>
      </c>
    </row>
    <row r="1031" spans="1:4" x14ac:dyDescent="0.25">
      <c r="A1031" t="str">
        <f t="shared" si="55"/>
        <v>36500HD-465</v>
      </c>
      <c r="B1031" s="1" t="s">
        <v>57</v>
      </c>
      <c r="C1031">
        <f t="shared" si="54"/>
        <v>36500</v>
      </c>
      <c r="D1031" t="s">
        <v>4</v>
      </c>
    </row>
    <row r="1032" spans="1:4" x14ac:dyDescent="0.25">
      <c r="A1032" t="str">
        <f t="shared" si="55"/>
        <v>37000HD-465</v>
      </c>
      <c r="B1032" s="1" t="s">
        <v>57</v>
      </c>
      <c r="C1032">
        <f t="shared" si="54"/>
        <v>37000</v>
      </c>
      <c r="D1032" t="s">
        <v>2</v>
      </c>
    </row>
    <row r="1033" spans="1:4" x14ac:dyDescent="0.25">
      <c r="A1033" t="str">
        <f t="shared" si="55"/>
        <v>37500HD-465</v>
      </c>
      <c r="B1033" s="1" t="s">
        <v>57</v>
      </c>
      <c r="C1033">
        <f t="shared" ref="C1033:C1038" si="56">C1032+500</f>
        <v>37500</v>
      </c>
      <c r="D1033" t="s">
        <v>4</v>
      </c>
    </row>
    <row r="1034" spans="1:4" x14ac:dyDescent="0.25">
      <c r="A1034" t="str">
        <f t="shared" si="55"/>
        <v>38000HD-465</v>
      </c>
      <c r="B1034" s="1" t="s">
        <v>57</v>
      </c>
      <c r="C1034">
        <f t="shared" si="56"/>
        <v>38000</v>
      </c>
      <c r="D1034" t="s">
        <v>7</v>
      </c>
    </row>
    <row r="1035" spans="1:4" x14ac:dyDescent="0.25">
      <c r="A1035" t="str">
        <f t="shared" si="55"/>
        <v>38500HD-465</v>
      </c>
      <c r="B1035" s="1" t="s">
        <v>57</v>
      </c>
      <c r="C1035">
        <f t="shared" si="56"/>
        <v>38500</v>
      </c>
      <c r="D1035" t="s">
        <v>4</v>
      </c>
    </row>
    <row r="1036" spans="1:4" x14ac:dyDescent="0.25">
      <c r="A1036" t="str">
        <f t="shared" si="55"/>
        <v>39000HD-465</v>
      </c>
      <c r="B1036" s="1" t="s">
        <v>57</v>
      </c>
      <c r="C1036">
        <f t="shared" si="56"/>
        <v>39000</v>
      </c>
      <c r="D1036" t="s">
        <v>2</v>
      </c>
    </row>
    <row r="1037" spans="1:4" x14ac:dyDescent="0.25">
      <c r="A1037" t="str">
        <f t="shared" si="55"/>
        <v>39500HD-465</v>
      </c>
      <c r="B1037" s="1" t="s">
        <v>57</v>
      </c>
      <c r="C1037">
        <f t="shared" si="56"/>
        <v>39500</v>
      </c>
      <c r="D1037" t="s">
        <v>4</v>
      </c>
    </row>
    <row r="1038" spans="1:4" x14ac:dyDescent="0.25">
      <c r="A1038" t="str">
        <f t="shared" si="55"/>
        <v>40000HD-465</v>
      </c>
      <c r="B1038" s="1" t="s">
        <v>57</v>
      </c>
      <c r="C1038">
        <f t="shared" si="56"/>
        <v>40000</v>
      </c>
      <c r="D1038" t="s">
        <v>5</v>
      </c>
    </row>
    <row r="1040" spans="1:4" x14ac:dyDescent="0.25">
      <c r="A1040" t="str">
        <f t="shared" ref="A1040:A1103" si="57">C1040&amp;B1040</f>
        <v>1000БелАЗ 7555В</v>
      </c>
      <c r="B1040" s="1" t="s">
        <v>63</v>
      </c>
      <c r="C1040">
        <v>1000</v>
      </c>
      <c r="D1040" t="str">
        <f>IFERROR("ТО-"&amp;VLOOKUP(C1040,J:K,2,0),"ТО-500")</f>
        <v>ТО-1000</v>
      </c>
    </row>
    <row r="1041" spans="1:4" x14ac:dyDescent="0.25">
      <c r="A1041" t="str">
        <f t="shared" si="57"/>
        <v>1250БелАЗ 7555В</v>
      </c>
      <c r="B1041" s="1" t="s">
        <v>63</v>
      </c>
      <c r="C1041">
        <v>1250</v>
      </c>
      <c r="D1041" t="s">
        <v>6</v>
      </c>
    </row>
    <row r="1042" spans="1:4" x14ac:dyDescent="0.25">
      <c r="A1042" t="str">
        <f t="shared" si="57"/>
        <v>1500БелАЗ 7555В</v>
      </c>
      <c r="B1042" s="1" t="s">
        <v>63</v>
      </c>
      <c r="C1042">
        <v>1500</v>
      </c>
      <c r="D1042" t="s">
        <v>52</v>
      </c>
    </row>
    <row r="1043" spans="1:4" x14ac:dyDescent="0.25">
      <c r="A1043" t="str">
        <f t="shared" si="57"/>
        <v>1750БелАЗ 7555В</v>
      </c>
      <c r="B1043" s="1" t="s">
        <v>63</v>
      </c>
      <c r="C1043">
        <v>1750</v>
      </c>
      <c r="D1043" t="s">
        <v>6</v>
      </c>
    </row>
    <row r="1044" spans="1:4" x14ac:dyDescent="0.25">
      <c r="A1044" t="str">
        <f t="shared" si="57"/>
        <v>2000БелАЗ 7555В</v>
      </c>
      <c r="B1044" s="1" t="s">
        <v>63</v>
      </c>
      <c r="C1044">
        <v>2000</v>
      </c>
      <c r="D1044" t="str">
        <f>IFERROR("ТО-"&amp;VLOOKUP(C1044,J:K,2,0),"ТО-500")</f>
        <v>ТО-2000</v>
      </c>
    </row>
    <row r="1045" spans="1:4" x14ac:dyDescent="0.25">
      <c r="A1045" t="str">
        <f t="shared" si="57"/>
        <v>2250БелАЗ 7555В</v>
      </c>
      <c r="B1045" s="1" t="s">
        <v>63</v>
      </c>
      <c r="C1045">
        <v>2250</v>
      </c>
      <c r="D1045" t="s">
        <v>6</v>
      </c>
    </row>
    <row r="1046" spans="1:4" x14ac:dyDescent="0.25">
      <c r="A1046" t="str">
        <f t="shared" si="57"/>
        <v>2500БелАЗ 7555В</v>
      </c>
      <c r="B1046" s="1" t="s">
        <v>63</v>
      </c>
      <c r="C1046">
        <v>2500</v>
      </c>
      <c r="D1046" t="s">
        <v>4</v>
      </c>
    </row>
    <row r="1047" spans="1:4" x14ac:dyDescent="0.25">
      <c r="A1047" t="str">
        <f t="shared" si="57"/>
        <v>2750БелАЗ 7555В</v>
      </c>
      <c r="B1047" s="1" t="s">
        <v>63</v>
      </c>
      <c r="C1047">
        <v>2750</v>
      </c>
      <c r="D1047" t="s">
        <v>6</v>
      </c>
    </row>
    <row r="1048" spans="1:4" x14ac:dyDescent="0.25">
      <c r="A1048" t="str">
        <f t="shared" si="57"/>
        <v>3000БелАЗ 7555В</v>
      </c>
      <c r="B1048" s="1" t="s">
        <v>63</v>
      </c>
      <c r="C1048">
        <v>3000</v>
      </c>
      <c r="D1048" t="s">
        <v>85</v>
      </c>
    </row>
    <row r="1049" spans="1:4" x14ac:dyDescent="0.25">
      <c r="A1049" t="str">
        <f t="shared" si="57"/>
        <v>3250БелАЗ 7555В</v>
      </c>
      <c r="B1049" s="1" t="s">
        <v>63</v>
      </c>
      <c r="C1049">
        <v>3250</v>
      </c>
      <c r="D1049" t="s">
        <v>6</v>
      </c>
    </row>
    <row r="1050" spans="1:4" x14ac:dyDescent="0.25">
      <c r="A1050" t="str">
        <f t="shared" si="57"/>
        <v>3500БелАЗ 7555В</v>
      </c>
      <c r="B1050" s="1" t="s">
        <v>63</v>
      </c>
      <c r="C1050">
        <v>3500</v>
      </c>
      <c r="D1050" t="s">
        <v>4</v>
      </c>
    </row>
    <row r="1051" spans="1:4" x14ac:dyDescent="0.25">
      <c r="A1051" t="str">
        <f t="shared" si="57"/>
        <v>3750БелАЗ 7555В</v>
      </c>
      <c r="B1051" s="1" t="s">
        <v>63</v>
      </c>
      <c r="C1051">
        <v>3750</v>
      </c>
      <c r="D1051" t="s">
        <v>6</v>
      </c>
    </row>
    <row r="1052" spans="1:4" x14ac:dyDescent="0.25">
      <c r="A1052" t="str">
        <f t="shared" si="57"/>
        <v>4000БелАЗ 7555В</v>
      </c>
      <c r="B1052" s="1" t="s">
        <v>63</v>
      </c>
      <c r="C1052">
        <v>4000</v>
      </c>
      <c r="D1052" t="str">
        <f>"ТО-"&amp;VLOOKUP(C1052,J:K,2,0)</f>
        <v>ТО-4000</v>
      </c>
    </row>
    <row r="1053" spans="1:4" x14ac:dyDescent="0.25">
      <c r="A1053" t="str">
        <f t="shared" si="57"/>
        <v>4250БелАЗ 7555В</v>
      </c>
      <c r="B1053" s="1" t="s">
        <v>63</v>
      </c>
      <c r="C1053">
        <v>4250</v>
      </c>
      <c r="D1053" t="s">
        <v>6</v>
      </c>
    </row>
    <row r="1054" spans="1:4" x14ac:dyDescent="0.25">
      <c r="A1054" t="str">
        <f t="shared" si="57"/>
        <v>4500БелАЗ 7555В</v>
      </c>
      <c r="B1054" s="1" t="s">
        <v>63</v>
      </c>
      <c r="C1054">
        <v>4500</v>
      </c>
      <c r="D1054" t="s">
        <v>52</v>
      </c>
    </row>
    <row r="1055" spans="1:4" x14ac:dyDescent="0.25">
      <c r="A1055" t="str">
        <f t="shared" si="57"/>
        <v>4750БелАЗ 7555В</v>
      </c>
      <c r="B1055" s="1" t="s">
        <v>63</v>
      </c>
      <c r="C1055">
        <v>4750</v>
      </c>
      <c r="D1055" t="s">
        <v>6</v>
      </c>
    </row>
    <row r="1056" spans="1:4" x14ac:dyDescent="0.25">
      <c r="A1056" t="str">
        <f t="shared" si="57"/>
        <v>5000БелАЗ 7555В</v>
      </c>
      <c r="B1056" s="1" t="s">
        <v>63</v>
      </c>
      <c r="C1056">
        <v>5000</v>
      </c>
      <c r="D1056" t="s">
        <v>2</v>
      </c>
    </row>
    <row r="1057" spans="1:4" x14ac:dyDescent="0.25">
      <c r="A1057" t="str">
        <f t="shared" si="57"/>
        <v>5250БелАЗ 7555В</v>
      </c>
      <c r="B1057" s="1" t="s">
        <v>63</v>
      </c>
      <c r="C1057">
        <v>5250</v>
      </c>
      <c r="D1057" t="s">
        <v>6</v>
      </c>
    </row>
    <row r="1058" spans="1:4" x14ac:dyDescent="0.25">
      <c r="A1058" t="str">
        <f t="shared" si="57"/>
        <v>5500БелАЗ 7555В</v>
      </c>
      <c r="B1058" s="1" t="s">
        <v>63</v>
      </c>
      <c r="C1058">
        <f>C1056+500</f>
        <v>5500</v>
      </c>
      <c r="D1058" t="s">
        <v>4</v>
      </c>
    </row>
    <row r="1059" spans="1:4" x14ac:dyDescent="0.25">
      <c r="A1059" t="str">
        <f t="shared" si="57"/>
        <v>5750БелАЗ 7555В</v>
      </c>
      <c r="B1059" s="1" t="s">
        <v>63</v>
      </c>
      <c r="C1059">
        <v>5750</v>
      </c>
      <c r="D1059" t="s">
        <v>6</v>
      </c>
    </row>
    <row r="1060" spans="1:4" x14ac:dyDescent="0.25">
      <c r="A1060" t="str">
        <f t="shared" si="57"/>
        <v>6000БелАЗ 7555В</v>
      </c>
      <c r="B1060" s="1" t="s">
        <v>63</v>
      </c>
      <c r="C1060">
        <f>C1058+500</f>
        <v>6000</v>
      </c>
      <c r="D1060" t="s">
        <v>86</v>
      </c>
    </row>
    <row r="1061" spans="1:4" x14ac:dyDescent="0.25">
      <c r="A1061" t="str">
        <f t="shared" si="57"/>
        <v>6250БелАЗ 7555В</v>
      </c>
      <c r="B1061" s="1" t="s">
        <v>63</v>
      </c>
      <c r="C1061">
        <v>6250</v>
      </c>
      <c r="D1061" t="s">
        <v>6</v>
      </c>
    </row>
    <row r="1062" spans="1:4" x14ac:dyDescent="0.25">
      <c r="A1062" t="str">
        <f t="shared" si="57"/>
        <v>6500БелАЗ 7555В</v>
      </c>
      <c r="B1062" s="1" t="s">
        <v>63</v>
      </c>
      <c r="C1062">
        <f>C1060+500</f>
        <v>6500</v>
      </c>
      <c r="D1062" t="s">
        <v>4</v>
      </c>
    </row>
    <row r="1063" spans="1:4" x14ac:dyDescent="0.25">
      <c r="A1063" t="str">
        <f t="shared" si="57"/>
        <v>6750БелАЗ 7555В</v>
      </c>
      <c r="B1063" s="1" t="s">
        <v>63</v>
      </c>
      <c r="C1063">
        <v>6750</v>
      </c>
      <c r="D1063" t="s">
        <v>6</v>
      </c>
    </row>
    <row r="1064" spans="1:4" x14ac:dyDescent="0.25">
      <c r="A1064" t="str">
        <f t="shared" si="57"/>
        <v>7000БелАЗ 7555В</v>
      </c>
      <c r="B1064" s="1" t="s">
        <v>63</v>
      </c>
      <c r="C1064">
        <f>C1062+500</f>
        <v>7000</v>
      </c>
      <c r="D1064" t="str">
        <f>"ТО-"&amp;VLOOKUP(C1064,J:K,2,0)</f>
        <v>ТО-1000</v>
      </c>
    </row>
    <row r="1065" spans="1:4" x14ac:dyDescent="0.25">
      <c r="A1065" t="str">
        <f t="shared" si="57"/>
        <v>7250БелАЗ 7555В</v>
      </c>
      <c r="B1065" s="1" t="s">
        <v>63</v>
      </c>
      <c r="C1065">
        <v>7250</v>
      </c>
      <c r="D1065" t="s">
        <v>6</v>
      </c>
    </row>
    <row r="1066" spans="1:4" x14ac:dyDescent="0.25">
      <c r="A1066" t="str">
        <f t="shared" si="57"/>
        <v>7500БелАЗ 7555В</v>
      </c>
      <c r="B1066" s="1" t="s">
        <v>63</v>
      </c>
      <c r="C1066">
        <f>C1064+500</f>
        <v>7500</v>
      </c>
      <c r="D1066" t="s">
        <v>4</v>
      </c>
    </row>
    <row r="1067" spans="1:4" x14ac:dyDescent="0.25">
      <c r="A1067" t="str">
        <f t="shared" si="57"/>
        <v>7750БелАЗ 7555В</v>
      </c>
      <c r="B1067" s="1" t="s">
        <v>63</v>
      </c>
      <c r="C1067">
        <v>7750</v>
      </c>
      <c r="D1067" t="s">
        <v>6</v>
      </c>
    </row>
    <row r="1068" spans="1:4" x14ac:dyDescent="0.25">
      <c r="A1068" t="str">
        <f t="shared" si="57"/>
        <v>8000БелАЗ 7555В</v>
      </c>
      <c r="B1068" s="1" t="s">
        <v>63</v>
      </c>
      <c r="C1068">
        <f>C1066+500</f>
        <v>8000</v>
      </c>
      <c r="D1068" t="str">
        <f>"ТО-"&amp;VLOOKUP(C1068,J:K,2,0)</f>
        <v>ТО-4000</v>
      </c>
    </row>
    <row r="1069" spans="1:4" x14ac:dyDescent="0.25">
      <c r="A1069" t="str">
        <f t="shared" si="57"/>
        <v>8250БелАЗ 7555В</v>
      </c>
      <c r="B1069" s="1" t="s">
        <v>63</v>
      </c>
      <c r="C1069">
        <v>8250</v>
      </c>
      <c r="D1069" t="s">
        <v>6</v>
      </c>
    </row>
    <row r="1070" spans="1:4" x14ac:dyDescent="0.25">
      <c r="A1070" t="str">
        <f t="shared" si="57"/>
        <v>8500БелАЗ 7555В</v>
      </c>
      <c r="B1070" s="1" t="s">
        <v>63</v>
      </c>
      <c r="C1070">
        <f>C1068+500</f>
        <v>8500</v>
      </c>
      <c r="D1070" t="s">
        <v>4</v>
      </c>
    </row>
    <row r="1071" spans="1:4" x14ac:dyDescent="0.25">
      <c r="A1071" t="str">
        <f t="shared" si="57"/>
        <v>8750БелАЗ 7555В</v>
      </c>
      <c r="B1071" s="1" t="s">
        <v>63</v>
      </c>
      <c r="C1071">
        <v>8750</v>
      </c>
      <c r="D1071" t="s">
        <v>6</v>
      </c>
    </row>
    <row r="1072" spans="1:4" x14ac:dyDescent="0.25">
      <c r="A1072" t="str">
        <f t="shared" si="57"/>
        <v>9000БелАЗ 7555В</v>
      </c>
      <c r="B1072" s="1" t="s">
        <v>63</v>
      </c>
      <c r="C1072">
        <f>C1070+500</f>
        <v>9000</v>
      </c>
      <c r="D1072" t="str">
        <f>"ТО-"&amp;VLOOKUP(C1072,J:K,2,0)</f>
        <v>ТО-1000</v>
      </c>
    </row>
    <row r="1073" spans="1:4" x14ac:dyDescent="0.25">
      <c r="A1073" t="str">
        <f t="shared" si="57"/>
        <v>9250БелАЗ 7555В</v>
      </c>
      <c r="B1073" s="1" t="s">
        <v>63</v>
      </c>
      <c r="C1073">
        <v>9250</v>
      </c>
      <c r="D1073" t="s">
        <v>6</v>
      </c>
    </row>
    <row r="1074" spans="1:4" x14ac:dyDescent="0.25">
      <c r="A1074" t="str">
        <f t="shared" si="57"/>
        <v>9500БелАЗ 7555В</v>
      </c>
      <c r="B1074" s="1" t="s">
        <v>63</v>
      </c>
      <c r="C1074">
        <f>C1072+500</f>
        <v>9500</v>
      </c>
      <c r="D1074" t="str">
        <f>IFERROR("ТО-"&amp;VLOOKUP(C1074,J:K,2,0),"ТО-500")</f>
        <v>ТО-500</v>
      </c>
    </row>
    <row r="1075" spans="1:4" x14ac:dyDescent="0.25">
      <c r="A1075" t="str">
        <f t="shared" si="57"/>
        <v>9750БелАЗ 7555В</v>
      </c>
      <c r="B1075" s="1" t="s">
        <v>63</v>
      </c>
      <c r="C1075">
        <v>9750</v>
      </c>
      <c r="D1075" t="s">
        <v>6</v>
      </c>
    </row>
    <row r="1076" spans="1:4" x14ac:dyDescent="0.25">
      <c r="A1076" t="str">
        <f t="shared" si="57"/>
        <v>10000БелАЗ 7555В</v>
      </c>
      <c r="B1076" s="1" t="s">
        <v>63</v>
      </c>
      <c r="C1076">
        <f>C1074+500</f>
        <v>10000</v>
      </c>
      <c r="D1076" t="s">
        <v>7</v>
      </c>
    </row>
    <row r="1077" spans="1:4" x14ac:dyDescent="0.25">
      <c r="A1077" t="str">
        <f t="shared" si="57"/>
        <v>10250БелАЗ 7555В</v>
      </c>
      <c r="B1077" s="1" t="s">
        <v>63</v>
      </c>
      <c r="C1077">
        <v>10250</v>
      </c>
      <c r="D1077" t="s">
        <v>6</v>
      </c>
    </row>
    <row r="1078" spans="1:4" x14ac:dyDescent="0.25">
      <c r="A1078" t="str">
        <f t="shared" si="57"/>
        <v>10500БелАЗ 7555В</v>
      </c>
      <c r="B1078" s="1" t="s">
        <v>63</v>
      </c>
      <c r="C1078">
        <f>C1076+500</f>
        <v>10500</v>
      </c>
      <c r="D1078" t="str">
        <f>IFERROR("ТО-"&amp;VLOOKUP(C1078,J:K,2,0),"ТО-500")</f>
        <v>ТО-500</v>
      </c>
    </row>
    <row r="1079" spans="1:4" x14ac:dyDescent="0.25">
      <c r="A1079" t="str">
        <f t="shared" si="57"/>
        <v>10750БелАЗ 7555В</v>
      </c>
      <c r="B1079" s="1" t="s">
        <v>63</v>
      </c>
      <c r="C1079">
        <v>10750</v>
      </c>
      <c r="D1079" t="s">
        <v>6</v>
      </c>
    </row>
    <row r="1080" spans="1:4" x14ac:dyDescent="0.25">
      <c r="A1080" t="str">
        <f t="shared" si="57"/>
        <v>11000БелАЗ 7555В</v>
      </c>
      <c r="B1080" s="1" t="s">
        <v>63</v>
      </c>
      <c r="C1080">
        <f>C1078+500</f>
        <v>11000</v>
      </c>
      <c r="D1080" t="s">
        <v>85</v>
      </c>
    </row>
    <row r="1081" spans="1:4" x14ac:dyDescent="0.25">
      <c r="A1081" t="str">
        <f t="shared" si="57"/>
        <v>11250БелАЗ 7555В</v>
      </c>
      <c r="B1081" s="1" t="s">
        <v>63</v>
      </c>
      <c r="C1081">
        <v>11250</v>
      </c>
      <c r="D1081" t="s">
        <v>6</v>
      </c>
    </row>
    <row r="1082" spans="1:4" x14ac:dyDescent="0.25">
      <c r="A1082" t="str">
        <f t="shared" si="57"/>
        <v>11500БелАЗ 7555В</v>
      </c>
      <c r="B1082" s="1" t="s">
        <v>63</v>
      </c>
      <c r="C1082">
        <f>C1080+500</f>
        <v>11500</v>
      </c>
      <c r="D1082" t="str">
        <f>IFERROR("ТО-"&amp;VLOOKUP(C1082,J:K,2,0),"ТО-500")</f>
        <v>ТО-500</v>
      </c>
    </row>
    <row r="1083" spans="1:4" x14ac:dyDescent="0.25">
      <c r="A1083" t="str">
        <f t="shared" si="57"/>
        <v>11750БелАЗ 7555В</v>
      </c>
      <c r="B1083" s="1" t="s">
        <v>63</v>
      </c>
      <c r="C1083">
        <v>11750</v>
      </c>
      <c r="D1083" t="s">
        <v>6</v>
      </c>
    </row>
    <row r="1084" spans="1:4" x14ac:dyDescent="0.25">
      <c r="A1084" t="str">
        <f t="shared" si="57"/>
        <v>12000БелАЗ 7555В</v>
      </c>
      <c r="B1084" s="1" t="s">
        <v>63</v>
      </c>
      <c r="C1084">
        <f>C1082+500</f>
        <v>12000</v>
      </c>
      <c r="D1084" t="s">
        <v>86</v>
      </c>
    </row>
    <row r="1085" spans="1:4" x14ac:dyDescent="0.25">
      <c r="A1085" t="str">
        <f t="shared" si="57"/>
        <v>12250БелАЗ 7555В</v>
      </c>
      <c r="B1085" s="1" t="s">
        <v>63</v>
      </c>
      <c r="C1085">
        <v>12250</v>
      </c>
      <c r="D1085" t="s">
        <v>6</v>
      </c>
    </row>
    <row r="1086" spans="1:4" x14ac:dyDescent="0.25">
      <c r="A1086" t="str">
        <f t="shared" si="57"/>
        <v>12500БелАЗ 7555В</v>
      </c>
      <c r="B1086" s="1" t="s">
        <v>63</v>
      </c>
      <c r="C1086">
        <f>C1084+500</f>
        <v>12500</v>
      </c>
      <c r="D1086" t="str">
        <f>IFERROR("ТО-"&amp;VLOOKUP(C1086,J:K,2,0),"ТО-500")</f>
        <v>ТО-500</v>
      </c>
    </row>
    <row r="1087" spans="1:4" x14ac:dyDescent="0.25">
      <c r="A1087" t="str">
        <f t="shared" si="57"/>
        <v>12750БелАЗ 7555В</v>
      </c>
      <c r="B1087" s="1" t="s">
        <v>63</v>
      </c>
      <c r="C1087">
        <v>12750</v>
      </c>
      <c r="D1087" t="s">
        <v>6</v>
      </c>
    </row>
    <row r="1088" spans="1:4" x14ac:dyDescent="0.25">
      <c r="A1088" t="str">
        <f t="shared" si="57"/>
        <v>13000БелАЗ 7555В</v>
      </c>
      <c r="B1088" s="1" t="s">
        <v>63</v>
      </c>
      <c r="C1088">
        <f>C1086+500</f>
        <v>13000</v>
      </c>
      <c r="D1088" t="str">
        <f>IFERROR("ТО-"&amp;VLOOKUP(C1088,J:K,2,0),"ТО-500")</f>
        <v>ТО-1000</v>
      </c>
    </row>
    <row r="1089" spans="1:4" x14ac:dyDescent="0.25">
      <c r="A1089" t="str">
        <f t="shared" si="57"/>
        <v>13250БелАЗ 7555В</v>
      </c>
      <c r="B1089" s="1" t="s">
        <v>63</v>
      </c>
      <c r="C1089">
        <v>13250</v>
      </c>
      <c r="D1089" t="s">
        <v>6</v>
      </c>
    </row>
    <row r="1090" spans="1:4" x14ac:dyDescent="0.25">
      <c r="A1090" t="str">
        <f t="shared" si="57"/>
        <v>13500БелАЗ 7555В</v>
      </c>
      <c r="B1090" s="1" t="s">
        <v>63</v>
      </c>
      <c r="C1090">
        <f>C1088+500</f>
        <v>13500</v>
      </c>
      <c r="D1090" t="str">
        <f>IFERROR("ТО-"&amp;VLOOKUP(C1090,J:K,2,0),"ТО-500")</f>
        <v>ТО-500</v>
      </c>
    </row>
    <row r="1091" spans="1:4" x14ac:dyDescent="0.25">
      <c r="A1091" t="str">
        <f t="shared" si="57"/>
        <v>13750БелАЗ 7555В</v>
      </c>
      <c r="B1091" s="1" t="s">
        <v>63</v>
      </c>
      <c r="C1091">
        <v>13750</v>
      </c>
      <c r="D1091" t="s">
        <v>6</v>
      </c>
    </row>
    <row r="1092" spans="1:4" x14ac:dyDescent="0.25">
      <c r="A1092" t="str">
        <f t="shared" si="57"/>
        <v>14000БелАЗ 7555В</v>
      </c>
      <c r="B1092" s="1" t="s">
        <v>63</v>
      </c>
      <c r="C1092">
        <f>C1090+500</f>
        <v>14000</v>
      </c>
      <c r="D1092" t="str">
        <f>IFERROR("ТО-"&amp;VLOOKUP(C1092,J:K,2,0),"ТО-500")</f>
        <v>ТО-2000</v>
      </c>
    </row>
    <row r="1093" spans="1:4" x14ac:dyDescent="0.25">
      <c r="A1093" t="str">
        <f t="shared" si="57"/>
        <v>14250БелАЗ 7555В</v>
      </c>
      <c r="B1093" s="1" t="s">
        <v>63</v>
      </c>
      <c r="C1093">
        <v>14250</v>
      </c>
      <c r="D1093" t="s">
        <v>6</v>
      </c>
    </row>
    <row r="1094" spans="1:4" x14ac:dyDescent="0.25">
      <c r="A1094" t="str">
        <f t="shared" si="57"/>
        <v>14500БелАЗ 7555В</v>
      </c>
      <c r="B1094" s="1" t="s">
        <v>63</v>
      </c>
      <c r="C1094">
        <f>C1092+500</f>
        <v>14500</v>
      </c>
      <c r="D1094" t="str">
        <f>IFERROR("ТО-"&amp;VLOOKUP(C1094,J:K,2,0),"ТО-500")</f>
        <v>ТО-500</v>
      </c>
    </row>
    <row r="1095" spans="1:4" x14ac:dyDescent="0.25">
      <c r="A1095" t="str">
        <f t="shared" si="57"/>
        <v>14750БелАЗ 7555В</v>
      </c>
      <c r="B1095" s="1" t="s">
        <v>63</v>
      </c>
      <c r="C1095">
        <v>14750</v>
      </c>
      <c r="D1095" t="s">
        <v>6</v>
      </c>
    </row>
    <row r="1096" spans="1:4" x14ac:dyDescent="0.25">
      <c r="A1096" t="str">
        <f t="shared" si="57"/>
        <v>15000БелАЗ 7555В</v>
      </c>
      <c r="B1096" s="1" t="s">
        <v>63</v>
      </c>
      <c r="C1096">
        <f>C1094+500</f>
        <v>15000</v>
      </c>
      <c r="D1096" t="s">
        <v>85</v>
      </c>
    </row>
    <row r="1097" spans="1:4" x14ac:dyDescent="0.25">
      <c r="A1097" t="str">
        <f t="shared" si="57"/>
        <v>15250БелАЗ 7555В</v>
      </c>
      <c r="B1097" s="1" t="s">
        <v>63</v>
      </c>
      <c r="C1097">
        <v>15250</v>
      </c>
      <c r="D1097" t="s">
        <v>6</v>
      </c>
    </row>
    <row r="1098" spans="1:4" x14ac:dyDescent="0.25">
      <c r="A1098" t="str">
        <f t="shared" si="57"/>
        <v>15500БелАЗ 7555В</v>
      </c>
      <c r="B1098" s="1" t="s">
        <v>63</v>
      </c>
      <c r="C1098">
        <f>C1096+500</f>
        <v>15500</v>
      </c>
      <c r="D1098" t="str">
        <f>IFERROR("ТО-"&amp;VLOOKUP(C1098,J:K,2,0),"ТО-500")</f>
        <v>ТО-500</v>
      </c>
    </row>
    <row r="1099" spans="1:4" x14ac:dyDescent="0.25">
      <c r="A1099" t="str">
        <f t="shared" si="57"/>
        <v>15750БелАЗ 7555В</v>
      </c>
      <c r="B1099" s="1" t="s">
        <v>63</v>
      </c>
      <c r="C1099">
        <v>15750</v>
      </c>
      <c r="D1099" t="s">
        <v>6</v>
      </c>
    </row>
    <row r="1100" spans="1:4" x14ac:dyDescent="0.25">
      <c r="A1100" t="str">
        <f t="shared" si="57"/>
        <v>16000БелАЗ 7555В</v>
      </c>
      <c r="B1100" s="1" t="s">
        <v>63</v>
      </c>
      <c r="C1100">
        <f>C1098+500</f>
        <v>16000</v>
      </c>
      <c r="D1100" t="str">
        <f>IFERROR("ТО-"&amp;VLOOKUP(C1100,J:K,2,0),"ТО-500")</f>
        <v>ТО-4000</v>
      </c>
    </row>
    <row r="1101" spans="1:4" x14ac:dyDescent="0.25">
      <c r="A1101" t="str">
        <f t="shared" si="57"/>
        <v>16250БелАЗ 7555В</v>
      </c>
      <c r="B1101" s="1" t="s">
        <v>63</v>
      </c>
      <c r="C1101">
        <v>16250</v>
      </c>
      <c r="D1101" t="s">
        <v>6</v>
      </c>
    </row>
    <row r="1102" spans="1:4" x14ac:dyDescent="0.25">
      <c r="A1102" t="str">
        <f t="shared" si="57"/>
        <v>16500БелАЗ 7555В</v>
      </c>
      <c r="B1102" s="1" t="s">
        <v>63</v>
      </c>
      <c r="C1102">
        <f>C1100+500</f>
        <v>16500</v>
      </c>
      <c r="D1102" t="str">
        <f>IFERROR("ТО-"&amp;VLOOKUP(C1102,J:K,2,0),"ТО-500")</f>
        <v>ТО-500</v>
      </c>
    </row>
    <row r="1103" spans="1:4" x14ac:dyDescent="0.25">
      <c r="A1103" t="str">
        <f t="shared" si="57"/>
        <v>16750БелАЗ 7555В</v>
      </c>
      <c r="B1103" s="1" t="s">
        <v>63</v>
      </c>
      <c r="C1103">
        <v>16750</v>
      </c>
      <c r="D1103" t="s">
        <v>6</v>
      </c>
    </row>
    <row r="1104" spans="1:4" x14ac:dyDescent="0.25">
      <c r="A1104" t="str">
        <f t="shared" ref="A1104:A1167" si="58">C1104&amp;B1104</f>
        <v>17000БелАЗ 7555В</v>
      </c>
      <c r="B1104" s="1" t="s">
        <v>63</v>
      </c>
      <c r="C1104">
        <f>C1102+500</f>
        <v>17000</v>
      </c>
      <c r="D1104" t="str">
        <f>IFERROR("ТО-"&amp;VLOOKUP(C1104,J:K,2,0),"ТО-500")</f>
        <v>ТО-1000</v>
      </c>
    </row>
    <row r="1105" spans="1:4" x14ac:dyDescent="0.25">
      <c r="A1105" t="str">
        <f t="shared" si="58"/>
        <v>17250БелАЗ 7555В</v>
      </c>
      <c r="B1105" s="1" t="s">
        <v>63</v>
      </c>
      <c r="C1105">
        <v>17250</v>
      </c>
      <c r="D1105" t="s">
        <v>6</v>
      </c>
    </row>
    <row r="1106" spans="1:4" x14ac:dyDescent="0.25">
      <c r="A1106" t="str">
        <f t="shared" si="58"/>
        <v>17500БелАЗ 7555В</v>
      </c>
      <c r="B1106" s="1" t="s">
        <v>63</v>
      </c>
      <c r="C1106">
        <f>C1104+500</f>
        <v>17500</v>
      </c>
      <c r="D1106" t="str">
        <f>IFERROR("ТО-"&amp;VLOOKUP(C1106,J:K,2,0),"ТО-500")</f>
        <v>ТО-500</v>
      </c>
    </row>
    <row r="1107" spans="1:4" x14ac:dyDescent="0.25">
      <c r="A1107" t="str">
        <f t="shared" si="58"/>
        <v>17750БелАЗ 7555В</v>
      </c>
      <c r="B1107" s="1" t="s">
        <v>63</v>
      </c>
      <c r="C1107">
        <v>17750</v>
      </c>
      <c r="D1107" t="s">
        <v>6</v>
      </c>
    </row>
    <row r="1108" spans="1:4" x14ac:dyDescent="0.25">
      <c r="A1108" t="str">
        <f t="shared" si="58"/>
        <v>18000БелАЗ 7555В</v>
      </c>
      <c r="B1108" s="1" t="s">
        <v>63</v>
      </c>
      <c r="C1108">
        <f>C1106+500</f>
        <v>18000</v>
      </c>
      <c r="D1108" t="s">
        <v>86</v>
      </c>
    </row>
    <row r="1109" spans="1:4" x14ac:dyDescent="0.25">
      <c r="A1109" t="str">
        <f t="shared" si="58"/>
        <v>18250БелАЗ 7555В</v>
      </c>
      <c r="B1109" s="1" t="s">
        <v>63</v>
      </c>
      <c r="C1109">
        <v>18250</v>
      </c>
      <c r="D1109" t="s">
        <v>6</v>
      </c>
    </row>
    <row r="1110" spans="1:4" x14ac:dyDescent="0.25">
      <c r="A1110" t="str">
        <f t="shared" si="58"/>
        <v>18500БелАЗ 7555В</v>
      </c>
      <c r="B1110" s="1" t="s">
        <v>63</v>
      </c>
      <c r="C1110">
        <f>C1108+500</f>
        <v>18500</v>
      </c>
      <c r="D1110" t="str">
        <f>IFERROR("ТО-"&amp;VLOOKUP(C1110,J:K,2,0),"ТО-500")</f>
        <v>ТО-500</v>
      </c>
    </row>
    <row r="1111" spans="1:4" x14ac:dyDescent="0.25">
      <c r="A1111" t="str">
        <f t="shared" si="58"/>
        <v>18750БелАЗ 7555В</v>
      </c>
      <c r="B1111" s="1" t="s">
        <v>63</v>
      </c>
      <c r="C1111">
        <v>18750</v>
      </c>
      <c r="D1111" t="s">
        <v>6</v>
      </c>
    </row>
    <row r="1112" spans="1:4" x14ac:dyDescent="0.25">
      <c r="A1112" t="str">
        <f t="shared" si="58"/>
        <v>19000БелАЗ 7555В</v>
      </c>
      <c r="B1112" s="1" t="s">
        <v>63</v>
      </c>
      <c r="C1112">
        <f>C1110+500</f>
        <v>19000</v>
      </c>
      <c r="D1112" t="s">
        <v>2</v>
      </c>
    </row>
    <row r="1113" spans="1:4" x14ac:dyDescent="0.25">
      <c r="A1113" t="str">
        <f t="shared" si="58"/>
        <v>19250БелАЗ 7555В</v>
      </c>
      <c r="B1113" s="1" t="s">
        <v>63</v>
      </c>
      <c r="C1113">
        <v>19250</v>
      </c>
      <c r="D1113" t="s">
        <v>6</v>
      </c>
    </row>
    <row r="1114" spans="1:4" x14ac:dyDescent="0.25">
      <c r="A1114" t="str">
        <f t="shared" si="58"/>
        <v>19500БелАЗ 7555В</v>
      </c>
      <c r="B1114" s="1" t="s">
        <v>63</v>
      </c>
      <c r="C1114">
        <f>C1112+500</f>
        <v>19500</v>
      </c>
      <c r="D1114" t="str">
        <f>IFERROR("ТО-"&amp;VLOOKUP(C1114,J:K,2,0),"ТО-500")</f>
        <v>ТО-500</v>
      </c>
    </row>
    <row r="1115" spans="1:4" x14ac:dyDescent="0.25">
      <c r="A1115" t="str">
        <f t="shared" si="58"/>
        <v>19750БелАЗ 7555В</v>
      </c>
      <c r="B1115" s="1" t="s">
        <v>63</v>
      </c>
      <c r="C1115">
        <v>19750</v>
      </c>
      <c r="D1115" t="s">
        <v>6</v>
      </c>
    </row>
    <row r="1116" spans="1:4" x14ac:dyDescent="0.25">
      <c r="A1116" t="str">
        <f t="shared" si="58"/>
        <v>20000БелАЗ 7555В</v>
      </c>
      <c r="B1116" s="1" t="s">
        <v>63</v>
      </c>
      <c r="C1116">
        <f>C1114+500</f>
        <v>20000</v>
      </c>
      <c r="D1116" t="s">
        <v>7</v>
      </c>
    </row>
    <row r="1117" spans="1:4" x14ac:dyDescent="0.25">
      <c r="A1117" t="str">
        <f t="shared" si="58"/>
        <v>20250БелАЗ 7555В</v>
      </c>
      <c r="B1117" s="1" t="s">
        <v>63</v>
      </c>
      <c r="C1117">
        <v>20250</v>
      </c>
      <c r="D1117" t="s">
        <v>6</v>
      </c>
    </row>
    <row r="1118" spans="1:4" x14ac:dyDescent="0.25">
      <c r="A1118" t="str">
        <f t="shared" si="58"/>
        <v>20500БелАЗ 7555В</v>
      </c>
      <c r="B1118" s="1" t="s">
        <v>63</v>
      </c>
      <c r="C1118">
        <f>C1116+500</f>
        <v>20500</v>
      </c>
      <c r="D1118" t="str">
        <f>IFERROR("ТО-"&amp;VLOOKUP(C1118,J:K,2,0),"ТО-500")</f>
        <v>ТО-500</v>
      </c>
    </row>
    <row r="1119" spans="1:4" x14ac:dyDescent="0.25">
      <c r="A1119" t="str">
        <f t="shared" si="58"/>
        <v>20750БелАЗ 7555В</v>
      </c>
      <c r="B1119" s="1" t="s">
        <v>63</v>
      </c>
      <c r="C1119">
        <v>20750</v>
      </c>
      <c r="D1119" t="s">
        <v>6</v>
      </c>
    </row>
    <row r="1120" spans="1:4" x14ac:dyDescent="0.25">
      <c r="A1120" t="str">
        <f t="shared" si="58"/>
        <v>21000БелАЗ 7555В</v>
      </c>
      <c r="B1120" s="1" t="s">
        <v>63</v>
      </c>
      <c r="C1120">
        <f>C1118+500</f>
        <v>21000</v>
      </c>
      <c r="D1120" t="s">
        <v>85</v>
      </c>
    </row>
    <row r="1121" spans="1:4" x14ac:dyDescent="0.25">
      <c r="A1121" t="str">
        <f t="shared" si="58"/>
        <v>21250БелАЗ 7555В</v>
      </c>
      <c r="B1121" s="1" t="s">
        <v>63</v>
      </c>
      <c r="C1121">
        <v>21250</v>
      </c>
      <c r="D1121" t="s">
        <v>6</v>
      </c>
    </row>
    <row r="1122" spans="1:4" x14ac:dyDescent="0.25">
      <c r="A1122" t="str">
        <f t="shared" si="58"/>
        <v>21500БелАЗ 7555В</v>
      </c>
      <c r="B1122" s="1" t="s">
        <v>63</v>
      </c>
      <c r="C1122">
        <f>C1120+500</f>
        <v>21500</v>
      </c>
      <c r="D1122" t="str">
        <f>IFERROR("ТО-"&amp;VLOOKUP(C1122,J:K,2,0),"ТО-500")</f>
        <v>ТО-500</v>
      </c>
    </row>
    <row r="1123" spans="1:4" x14ac:dyDescent="0.25">
      <c r="A1123" t="str">
        <f t="shared" si="58"/>
        <v>21750БелАЗ 7555В</v>
      </c>
      <c r="B1123" s="1" t="s">
        <v>63</v>
      </c>
      <c r="C1123">
        <v>21750</v>
      </c>
      <c r="D1123" t="s">
        <v>6</v>
      </c>
    </row>
    <row r="1124" spans="1:4" x14ac:dyDescent="0.25">
      <c r="A1124" t="str">
        <f t="shared" si="58"/>
        <v>22000БелАЗ 7555В</v>
      </c>
      <c r="B1124" s="1" t="s">
        <v>63</v>
      </c>
      <c r="C1124">
        <f>C1122+500</f>
        <v>22000</v>
      </c>
      <c r="D1124" t="s">
        <v>86</v>
      </c>
    </row>
    <row r="1125" spans="1:4" x14ac:dyDescent="0.25">
      <c r="A1125" t="str">
        <f t="shared" si="58"/>
        <v>22250БелАЗ 7555В</v>
      </c>
      <c r="B1125" s="1" t="s">
        <v>63</v>
      </c>
      <c r="C1125">
        <v>22250</v>
      </c>
      <c r="D1125" t="s">
        <v>6</v>
      </c>
    </row>
    <row r="1126" spans="1:4" x14ac:dyDescent="0.25">
      <c r="A1126" t="str">
        <f t="shared" si="58"/>
        <v>22500БелАЗ 7555В</v>
      </c>
      <c r="B1126" s="1" t="s">
        <v>63</v>
      </c>
      <c r="C1126">
        <f>C1124+500</f>
        <v>22500</v>
      </c>
      <c r="D1126" t="str">
        <f>IFERROR("ТО-"&amp;VLOOKUP(C1126,J:K,2,0),"ТО-500")</f>
        <v>ТО-500</v>
      </c>
    </row>
    <row r="1127" spans="1:4" x14ac:dyDescent="0.25">
      <c r="A1127" t="str">
        <f t="shared" si="58"/>
        <v>22750БелАЗ 7555В</v>
      </c>
      <c r="B1127" s="1" t="s">
        <v>63</v>
      </c>
      <c r="C1127">
        <v>22750</v>
      </c>
      <c r="D1127" t="s">
        <v>6</v>
      </c>
    </row>
    <row r="1128" spans="1:4" x14ac:dyDescent="0.25">
      <c r="A1128" t="str">
        <f t="shared" si="58"/>
        <v>23000БелАЗ 7555В</v>
      </c>
      <c r="B1128" s="1" t="s">
        <v>63</v>
      </c>
      <c r="C1128">
        <f>C1126+500</f>
        <v>23000</v>
      </c>
      <c r="D1128" t="str">
        <f>IFERROR("ТО-"&amp;VLOOKUP(C1128,J:K,2,0),"ТО-500")</f>
        <v>ТО-1000</v>
      </c>
    </row>
    <row r="1129" spans="1:4" x14ac:dyDescent="0.25">
      <c r="A1129" t="str">
        <f t="shared" si="58"/>
        <v>23250БелАЗ 7555В</v>
      </c>
      <c r="B1129" s="1" t="s">
        <v>63</v>
      </c>
      <c r="C1129">
        <v>23250</v>
      </c>
      <c r="D1129" t="s">
        <v>6</v>
      </c>
    </row>
    <row r="1130" spans="1:4" x14ac:dyDescent="0.25">
      <c r="A1130" t="str">
        <f t="shared" si="58"/>
        <v>23500БелАЗ 7555В</v>
      </c>
      <c r="B1130" s="1" t="s">
        <v>63</v>
      </c>
      <c r="C1130">
        <f>C1128+500</f>
        <v>23500</v>
      </c>
      <c r="D1130" t="str">
        <f>IFERROR("ТО-"&amp;VLOOKUP(C1130,J:K,2,0),"ТО-500")</f>
        <v>ТО-500</v>
      </c>
    </row>
    <row r="1131" spans="1:4" x14ac:dyDescent="0.25">
      <c r="A1131" t="str">
        <f t="shared" si="58"/>
        <v>23750БелАЗ 7555В</v>
      </c>
      <c r="B1131" s="1" t="s">
        <v>63</v>
      </c>
      <c r="C1131">
        <v>23750</v>
      </c>
      <c r="D1131" t="s">
        <v>6</v>
      </c>
    </row>
    <row r="1132" spans="1:4" x14ac:dyDescent="0.25">
      <c r="A1132" t="str">
        <f t="shared" si="58"/>
        <v>24000БелАЗ 7555В</v>
      </c>
      <c r="B1132" s="1" t="s">
        <v>63</v>
      </c>
      <c r="C1132">
        <f>C1130+500</f>
        <v>24000</v>
      </c>
      <c r="D1132" t="s">
        <v>7</v>
      </c>
    </row>
    <row r="1133" spans="1:4" x14ac:dyDescent="0.25">
      <c r="A1133" t="str">
        <f t="shared" si="58"/>
        <v>24250БелАЗ 7555В</v>
      </c>
      <c r="B1133" s="1" t="s">
        <v>63</v>
      </c>
      <c r="C1133">
        <v>24250</v>
      </c>
      <c r="D1133" t="s">
        <v>6</v>
      </c>
    </row>
    <row r="1134" spans="1:4" x14ac:dyDescent="0.25">
      <c r="A1134" t="str">
        <f t="shared" si="58"/>
        <v>24500БелАЗ 7555В</v>
      </c>
      <c r="B1134" s="1" t="s">
        <v>63</v>
      </c>
      <c r="C1134">
        <f>C1132+500</f>
        <v>24500</v>
      </c>
      <c r="D1134" t="str">
        <f>IFERROR("ТО-"&amp;VLOOKUP(C1134,J:K,2,0),"ТО-500")</f>
        <v>ТО-500</v>
      </c>
    </row>
    <row r="1135" spans="1:4" x14ac:dyDescent="0.25">
      <c r="A1135" t="str">
        <f t="shared" si="58"/>
        <v>24750БелАЗ 7555В</v>
      </c>
      <c r="B1135" s="1" t="s">
        <v>63</v>
      </c>
      <c r="C1135">
        <v>24750</v>
      </c>
      <c r="D1135" t="s">
        <v>6</v>
      </c>
    </row>
    <row r="1136" spans="1:4" x14ac:dyDescent="0.25">
      <c r="A1136" t="str">
        <f t="shared" si="58"/>
        <v>25000БелАЗ 7555В</v>
      </c>
      <c r="B1136" s="1" t="s">
        <v>63</v>
      </c>
      <c r="C1136">
        <f>C1134+500</f>
        <v>25000</v>
      </c>
      <c r="D1136" t="s">
        <v>85</v>
      </c>
    </row>
    <row r="1137" spans="1:4" x14ac:dyDescent="0.25">
      <c r="A1137" t="str">
        <f t="shared" si="58"/>
        <v>25250БелАЗ 7555В</v>
      </c>
      <c r="B1137" s="1" t="s">
        <v>63</v>
      </c>
      <c r="C1137">
        <v>25250</v>
      </c>
      <c r="D1137" t="s">
        <v>6</v>
      </c>
    </row>
    <row r="1138" spans="1:4" x14ac:dyDescent="0.25">
      <c r="A1138" t="str">
        <f t="shared" si="58"/>
        <v>25500БелАЗ 7555В</v>
      </c>
      <c r="B1138" s="1" t="s">
        <v>63</v>
      </c>
      <c r="C1138">
        <f>C1136+500</f>
        <v>25500</v>
      </c>
      <c r="D1138" t="str">
        <f>IFERROR("ТО-"&amp;VLOOKUP(C1138,J:K,2,0),"ТО-500")</f>
        <v>ТО-500</v>
      </c>
    </row>
    <row r="1139" spans="1:4" x14ac:dyDescent="0.25">
      <c r="A1139" t="str">
        <f t="shared" si="58"/>
        <v>25750БелАЗ 7555В</v>
      </c>
      <c r="B1139" s="1" t="s">
        <v>63</v>
      </c>
      <c r="C1139">
        <v>25750</v>
      </c>
      <c r="D1139" t="s">
        <v>6</v>
      </c>
    </row>
    <row r="1140" spans="1:4" x14ac:dyDescent="0.25">
      <c r="A1140" t="str">
        <f t="shared" si="58"/>
        <v>26000БелАЗ 7555В</v>
      </c>
      <c r="B1140" s="1" t="s">
        <v>63</v>
      </c>
      <c r="C1140">
        <f>C1138+500</f>
        <v>26000</v>
      </c>
      <c r="D1140" t="s">
        <v>5</v>
      </c>
    </row>
    <row r="1141" spans="1:4" x14ac:dyDescent="0.25">
      <c r="A1141" t="str">
        <f t="shared" si="58"/>
        <v>26250БелАЗ 7555В</v>
      </c>
      <c r="B1141" s="1" t="s">
        <v>63</v>
      </c>
      <c r="C1141">
        <v>26250</v>
      </c>
      <c r="D1141" t="s">
        <v>6</v>
      </c>
    </row>
    <row r="1142" spans="1:4" x14ac:dyDescent="0.25">
      <c r="A1142" t="str">
        <f t="shared" si="58"/>
        <v>26500БелАЗ 7555В</v>
      </c>
      <c r="B1142" s="1" t="s">
        <v>63</v>
      </c>
      <c r="C1142">
        <f>C1140+500</f>
        <v>26500</v>
      </c>
      <c r="D1142" t="str">
        <f>IFERROR("ТО-"&amp;VLOOKUP(C1142,J:K,2,0),"ТО-500")</f>
        <v>ТО-500</v>
      </c>
    </row>
    <row r="1143" spans="1:4" x14ac:dyDescent="0.25">
      <c r="A1143" t="str">
        <f t="shared" si="58"/>
        <v>26750БелАЗ 7555В</v>
      </c>
      <c r="B1143" s="1" t="s">
        <v>63</v>
      </c>
      <c r="C1143">
        <v>26750</v>
      </c>
      <c r="D1143" t="s">
        <v>6</v>
      </c>
    </row>
    <row r="1144" spans="1:4" x14ac:dyDescent="0.25">
      <c r="A1144" t="str">
        <f t="shared" si="58"/>
        <v>27000БелАЗ 7555В</v>
      </c>
      <c r="B1144" s="1" t="s">
        <v>63</v>
      </c>
      <c r="C1144">
        <f>C1142+500</f>
        <v>27000</v>
      </c>
      <c r="D1144" t="str">
        <f>IFERROR("ТО-"&amp;VLOOKUP(C1144,J:K,2,0),"ТО-500")</f>
        <v>ТО-1000</v>
      </c>
    </row>
    <row r="1145" spans="1:4" x14ac:dyDescent="0.25">
      <c r="A1145" t="str">
        <f t="shared" si="58"/>
        <v>27250БелАЗ 7555В</v>
      </c>
      <c r="B1145" s="1" t="s">
        <v>63</v>
      </c>
      <c r="C1145">
        <v>27250</v>
      </c>
      <c r="D1145" t="s">
        <v>6</v>
      </c>
    </row>
    <row r="1146" spans="1:4" x14ac:dyDescent="0.25">
      <c r="A1146" t="str">
        <f t="shared" si="58"/>
        <v>27500БелАЗ 7555В</v>
      </c>
      <c r="B1146" s="1" t="s">
        <v>63</v>
      </c>
      <c r="C1146">
        <f>C1144+500</f>
        <v>27500</v>
      </c>
      <c r="D1146" t="str">
        <f>IFERROR("ТО-"&amp;VLOOKUP(C1146,J:K,2,0),"ТО-500")</f>
        <v>ТО-500</v>
      </c>
    </row>
    <row r="1147" spans="1:4" x14ac:dyDescent="0.25">
      <c r="A1147" t="str">
        <f t="shared" si="58"/>
        <v>27750БелАЗ 7555В</v>
      </c>
      <c r="B1147" s="1" t="s">
        <v>63</v>
      </c>
      <c r="C1147">
        <v>27750</v>
      </c>
      <c r="D1147" t="s">
        <v>6</v>
      </c>
    </row>
    <row r="1148" spans="1:4" x14ac:dyDescent="0.25">
      <c r="A1148" t="str">
        <f t="shared" si="58"/>
        <v>28000БелАЗ 7555В</v>
      </c>
      <c r="B1148" s="1" t="s">
        <v>63</v>
      </c>
      <c r="C1148">
        <f>C1146+500</f>
        <v>28000</v>
      </c>
      <c r="D1148" t="s">
        <v>86</v>
      </c>
    </row>
    <row r="1149" spans="1:4" x14ac:dyDescent="0.25">
      <c r="A1149" t="str">
        <f t="shared" si="58"/>
        <v>28250БелАЗ 7555В</v>
      </c>
      <c r="B1149" s="1" t="s">
        <v>63</v>
      </c>
      <c r="C1149">
        <v>28250</v>
      </c>
      <c r="D1149" t="s">
        <v>6</v>
      </c>
    </row>
    <row r="1150" spans="1:4" x14ac:dyDescent="0.25">
      <c r="A1150" t="str">
        <f t="shared" si="58"/>
        <v>28500БелАЗ 7555В</v>
      </c>
      <c r="B1150" s="1" t="s">
        <v>63</v>
      </c>
      <c r="C1150">
        <f>C1148+500</f>
        <v>28500</v>
      </c>
      <c r="D1150" t="str">
        <f>IFERROR("ТО-"&amp;VLOOKUP(C1150,J:K,2,0),"ТО-500")</f>
        <v>ТО-500</v>
      </c>
    </row>
    <row r="1151" spans="1:4" x14ac:dyDescent="0.25">
      <c r="A1151" t="str">
        <f t="shared" si="58"/>
        <v>28750БелАЗ 7555В</v>
      </c>
      <c r="B1151" s="1" t="s">
        <v>63</v>
      </c>
      <c r="C1151">
        <v>28750</v>
      </c>
      <c r="D1151" t="s">
        <v>6</v>
      </c>
    </row>
    <row r="1152" spans="1:4" x14ac:dyDescent="0.25">
      <c r="A1152" t="str">
        <f t="shared" si="58"/>
        <v>29000БелАЗ 7555В</v>
      </c>
      <c r="B1152" s="1" t="s">
        <v>63</v>
      </c>
      <c r="C1152">
        <f>C1150+500</f>
        <v>29000</v>
      </c>
      <c r="D1152" t="str">
        <f>IFERROR("ТО-"&amp;VLOOKUP(C1152,J:K,2,0),"ТО-500")</f>
        <v>ТО-1000</v>
      </c>
    </row>
    <row r="1153" spans="1:4" x14ac:dyDescent="0.25">
      <c r="A1153" t="str">
        <f t="shared" si="58"/>
        <v>29250БелАЗ 7555В</v>
      </c>
      <c r="B1153" s="1" t="s">
        <v>63</v>
      </c>
      <c r="C1153">
        <v>29250</v>
      </c>
      <c r="D1153" t="s">
        <v>6</v>
      </c>
    </row>
    <row r="1154" spans="1:4" x14ac:dyDescent="0.25">
      <c r="A1154" t="str">
        <f t="shared" si="58"/>
        <v>29500БелАЗ 7555В</v>
      </c>
      <c r="B1154" s="1" t="s">
        <v>63</v>
      </c>
      <c r="C1154">
        <f>C1152+500</f>
        <v>29500</v>
      </c>
      <c r="D1154" t="str">
        <f>IFERROR("ТО-"&amp;VLOOKUP(C1154,J:K,2,0),"ТО-500")</f>
        <v>ТО-500</v>
      </c>
    </row>
    <row r="1155" spans="1:4" x14ac:dyDescent="0.25">
      <c r="A1155" t="str">
        <f t="shared" si="58"/>
        <v>29750БелАЗ 7555В</v>
      </c>
      <c r="B1155" s="1" t="s">
        <v>63</v>
      </c>
      <c r="C1155">
        <v>29750</v>
      </c>
      <c r="D1155" t="s">
        <v>6</v>
      </c>
    </row>
    <row r="1156" spans="1:4" x14ac:dyDescent="0.25">
      <c r="A1156" t="str">
        <f t="shared" si="58"/>
        <v>30000БелАЗ 7555В</v>
      </c>
      <c r="B1156" s="1" t="s">
        <v>63</v>
      </c>
      <c r="C1156">
        <f>C1154+500</f>
        <v>30000</v>
      </c>
      <c r="D1156" t="s">
        <v>7</v>
      </c>
    </row>
    <row r="1157" spans="1:4" x14ac:dyDescent="0.25">
      <c r="A1157" t="str">
        <f t="shared" si="58"/>
        <v>30250БелАЗ 7555В</v>
      </c>
      <c r="B1157" s="1" t="s">
        <v>63</v>
      </c>
      <c r="C1157">
        <v>30250</v>
      </c>
      <c r="D1157" t="s">
        <v>6</v>
      </c>
    </row>
    <row r="1158" spans="1:4" x14ac:dyDescent="0.25">
      <c r="A1158" t="str">
        <f t="shared" si="58"/>
        <v>30500БелАЗ 7555В</v>
      </c>
      <c r="B1158" s="1" t="s">
        <v>63</v>
      </c>
      <c r="C1158">
        <f>C1156+500</f>
        <v>30500</v>
      </c>
      <c r="D1158" t="str">
        <f>IFERROR("ТО-"&amp;VLOOKUP(C1158,J:K,2,0),"ТО-500")</f>
        <v>ТО-500</v>
      </c>
    </row>
    <row r="1159" spans="1:4" x14ac:dyDescent="0.25">
      <c r="A1159" t="str">
        <f t="shared" si="58"/>
        <v>30750БелАЗ 7555В</v>
      </c>
      <c r="B1159" s="1" t="s">
        <v>63</v>
      </c>
      <c r="C1159">
        <v>30750</v>
      </c>
      <c r="D1159" t="s">
        <v>6</v>
      </c>
    </row>
    <row r="1160" spans="1:4" x14ac:dyDescent="0.25">
      <c r="A1160" t="str">
        <f t="shared" si="58"/>
        <v>31000БелАЗ 7555В</v>
      </c>
      <c r="B1160" s="1" t="s">
        <v>63</v>
      </c>
      <c r="C1160">
        <f>C1158+500</f>
        <v>31000</v>
      </c>
      <c r="D1160" t="s">
        <v>85</v>
      </c>
    </row>
    <row r="1161" spans="1:4" x14ac:dyDescent="0.25">
      <c r="A1161" t="str">
        <f t="shared" si="58"/>
        <v>31250БелАЗ 7555В</v>
      </c>
      <c r="B1161" s="1" t="s">
        <v>63</v>
      </c>
      <c r="C1161">
        <v>31250</v>
      </c>
      <c r="D1161" t="s">
        <v>6</v>
      </c>
    </row>
    <row r="1162" spans="1:4" x14ac:dyDescent="0.25">
      <c r="A1162" t="str">
        <f t="shared" si="58"/>
        <v>31500БелАЗ 7555В</v>
      </c>
      <c r="B1162" s="1" t="s">
        <v>63</v>
      </c>
      <c r="C1162">
        <f>C1160+500</f>
        <v>31500</v>
      </c>
      <c r="D1162" t="str">
        <f>IFERROR("ТО-"&amp;VLOOKUP(C1162,J:K,2,0),"ТО-500")</f>
        <v>ТО-500</v>
      </c>
    </row>
    <row r="1163" spans="1:4" x14ac:dyDescent="0.25">
      <c r="A1163" t="str">
        <f t="shared" si="58"/>
        <v>31750БелАЗ 7555В</v>
      </c>
      <c r="B1163" s="1" t="s">
        <v>63</v>
      </c>
      <c r="C1163">
        <v>31750</v>
      </c>
      <c r="D1163" t="s">
        <v>6</v>
      </c>
    </row>
    <row r="1164" spans="1:4" x14ac:dyDescent="0.25">
      <c r="A1164" t="str">
        <f t="shared" si="58"/>
        <v>32000БелАЗ 7555В</v>
      </c>
      <c r="B1164" s="1" t="s">
        <v>63</v>
      </c>
      <c r="C1164">
        <f>C1162+500</f>
        <v>32000</v>
      </c>
      <c r="D1164" t="str">
        <f>IFERROR("ТО-"&amp;VLOOKUP(C1164,J:K,2,0),"ТО-500")</f>
        <v>ТО-4000</v>
      </c>
    </row>
    <row r="1165" spans="1:4" x14ac:dyDescent="0.25">
      <c r="A1165" t="str">
        <f t="shared" si="58"/>
        <v>32250БелАЗ 7555В</v>
      </c>
      <c r="B1165" s="1" t="s">
        <v>63</v>
      </c>
      <c r="C1165">
        <v>32250</v>
      </c>
      <c r="D1165" t="s">
        <v>6</v>
      </c>
    </row>
    <row r="1166" spans="1:4" x14ac:dyDescent="0.25">
      <c r="A1166" t="str">
        <f t="shared" si="58"/>
        <v>32500БелАЗ 7555В</v>
      </c>
      <c r="B1166" s="1" t="s">
        <v>63</v>
      </c>
      <c r="C1166">
        <f>C1164+500</f>
        <v>32500</v>
      </c>
      <c r="D1166" t="str">
        <f>IFERROR("ТО-"&amp;VLOOKUP(C1166,J:K,2,0),"ТО-500")</f>
        <v>ТО-500</v>
      </c>
    </row>
    <row r="1167" spans="1:4" x14ac:dyDescent="0.25">
      <c r="A1167" t="str">
        <f t="shared" si="58"/>
        <v>32750БелАЗ 7555В</v>
      </c>
      <c r="B1167" s="1" t="s">
        <v>63</v>
      </c>
      <c r="C1167">
        <v>32750</v>
      </c>
      <c r="D1167" t="s">
        <v>6</v>
      </c>
    </row>
    <row r="1168" spans="1:4" x14ac:dyDescent="0.25">
      <c r="A1168" t="str">
        <f t="shared" ref="A1168:A1196" si="59">C1168&amp;B1168</f>
        <v>33000БелАЗ 7555В</v>
      </c>
      <c r="B1168" s="1" t="s">
        <v>63</v>
      </c>
      <c r="C1168">
        <f>C1166+500</f>
        <v>33000</v>
      </c>
      <c r="D1168" t="str">
        <f>IFERROR("ТО-"&amp;VLOOKUP(C1168,J:K,2,0),"ТО-500")</f>
        <v>ТО-1000</v>
      </c>
    </row>
    <row r="1169" spans="1:4" x14ac:dyDescent="0.25">
      <c r="A1169" t="str">
        <f t="shared" si="59"/>
        <v>33250БелАЗ 7555В</v>
      </c>
      <c r="B1169" s="1" t="s">
        <v>63</v>
      </c>
      <c r="C1169">
        <v>33250</v>
      </c>
      <c r="D1169" t="s">
        <v>6</v>
      </c>
    </row>
    <row r="1170" spans="1:4" x14ac:dyDescent="0.25">
      <c r="A1170" t="str">
        <f t="shared" si="59"/>
        <v>33500БелАЗ 7555В</v>
      </c>
      <c r="B1170" s="1" t="s">
        <v>63</v>
      </c>
      <c r="C1170">
        <f>C1168+500</f>
        <v>33500</v>
      </c>
      <c r="D1170" t="str">
        <f>IFERROR("ТО-"&amp;VLOOKUP(C1170,J:K,2,0),"ТО-500")</f>
        <v>ТО-500</v>
      </c>
    </row>
    <row r="1171" spans="1:4" x14ac:dyDescent="0.25">
      <c r="A1171" t="str">
        <f t="shared" si="59"/>
        <v>33750БелАЗ 7555В</v>
      </c>
      <c r="B1171" s="1" t="s">
        <v>63</v>
      </c>
      <c r="C1171">
        <v>33750</v>
      </c>
      <c r="D1171" t="s">
        <v>6</v>
      </c>
    </row>
    <row r="1172" spans="1:4" x14ac:dyDescent="0.25">
      <c r="A1172" t="str">
        <f t="shared" si="59"/>
        <v>34000БелАЗ 7555В</v>
      </c>
      <c r="B1172" s="1" t="s">
        <v>63</v>
      </c>
      <c r="C1172">
        <f>C1170+500</f>
        <v>34000</v>
      </c>
      <c r="D1172" t="str">
        <f>IFERROR("ТО-"&amp;VLOOKUP(C1172,J:K,2,0),"ТО-500")</f>
        <v>ТО-2000</v>
      </c>
    </row>
    <row r="1173" spans="1:4" x14ac:dyDescent="0.25">
      <c r="A1173" t="str">
        <f t="shared" si="59"/>
        <v>34250БелАЗ 7555В</v>
      </c>
      <c r="B1173" s="1" t="s">
        <v>63</v>
      </c>
      <c r="C1173">
        <v>34250</v>
      </c>
      <c r="D1173" t="s">
        <v>6</v>
      </c>
    </row>
    <row r="1174" spans="1:4" x14ac:dyDescent="0.25">
      <c r="A1174" t="str">
        <f t="shared" si="59"/>
        <v>34500БелАЗ 7555В</v>
      </c>
      <c r="B1174" s="1" t="s">
        <v>63</v>
      </c>
      <c r="C1174">
        <f>C1172+500</f>
        <v>34500</v>
      </c>
      <c r="D1174" t="str">
        <f>IFERROR("ТО-"&amp;VLOOKUP(C1174,J:K,2,0),"ТО-500")</f>
        <v>ТО-500</v>
      </c>
    </row>
    <row r="1175" spans="1:4" x14ac:dyDescent="0.25">
      <c r="A1175" t="str">
        <f t="shared" si="59"/>
        <v>34750БелАЗ 7555В</v>
      </c>
      <c r="B1175" s="1" t="s">
        <v>63</v>
      </c>
      <c r="C1175">
        <v>34750</v>
      </c>
      <c r="D1175" t="s">
        <v>6</v>
      </c>
    </row>
    <row r="1176" spans="1:4" x14ac:dyDescent="0.25">
      <c r="A1176" t="str">
        <f t="shared" si="59"/>
        <v>35000БелАЗ 7555В</v>
      </c>
      <c r="B1176" s="1" t="s">
        <v>63</v>
      </c>
      <c r="C1176">
        <f>C1174+500</f>
        <v>35000</v>
      </c>
      <c r="D1176" t="s">
        <v>85</v>
      </c>
    </row>
    <row r="1177" spans="1:4" x14ac:dyDescent="0.25">
      <c r="A1177" t="str">
        <f t="shared" si="59"/>
        <v>35250БелАЗ 7555В</v>
      </c>
      <c r="B1177" s="1" t="s">
        <v>63</v>
      </c>
      <c r="C1177">
        <v>35250</v>
      </c>
      <c r="D1177" t="s">
        <v>6</v>
      </c>
    </row>
    <row r="1178" spans="1:4" x14ac:dyDescent="0.25">
      <c r="A1178" t="str">
        <f t="shared" si="59"/>
        <v>35500БелАЗ 7555В</v>
      </c>
      <c r="B1178" s="1" t="s">
        <v>63</v>
      </c>
      <c r="C1178">
        <f>C1176+500</f>
        <v>35500</v>
      </c>
      <c r="D1178" t="str">
        <f>IFERROR("ТО-"&amp;VLOOKUP(C1178,J:K,2,0),"ТО-500")</f>
        <v>ТО-500</v>
      </c>
    </row>
    <row r="1179" spans="1:4" x14ac:dyDescent="0.25">
      <c r="A1179" t="str">
        <f t="shared" si="59"/>
        <v>35750БелАЗ 7555В</v>
      </c>
      <c r="B1179" s="1" t="s">
        <v>63</v>
      </c>
      <c r="C1179">
        <v>35750</v>
      </c>
      <c r="D1179" t="s">
        <v>6</v>
      </c>
    </row>
    <row r="1180" spans="1:4" x14ac:dyDescent="0.25">
      <c r="A1180" t="str">
        <f t="shared" si="59"/>
        <v>36000БелАЗ 7555В</v>
      </c>
      <c r="B1180" s="1" t="s">
        <v>63</v>
      </c>
      <c r="C1180">
        <f>C1178+500</f>
        <v>36000</v>
      </c>
      <c r="D1180" t="s">
        <v>86</v>
      </c>
    </row>
    <row r="1181" spans="1:4" x14ac:dyDescent="0.25">
      <c r="A1181" t="str">
        <f t="shared" si="59"/>
        <v>36250БелАЗ 7555В</v>
      </c>
      <c r="B1181" s="1" t="s">
        <v>63</v>
      </c>
      <c r="C1181">
        <v>36250</v>
      </c>
      <c r="D1181" t="s">
        <v>6</v>
      </c>
    </row>
    <row r="1182" spans="1:4" x14ac:dyDescent="0.25">
      <c r="A1182" t="str">
        <f t="shared" si="59"/>
        <v>36500БелАЗ 7555В</v>
      </c>
      <c r="B1182" s="1" t="s">
        <v>63</v>
      </c>
      <c r="C1182">
        <f>C1180+500</f>
        <v>36500</v>
      </c>
      <c r="D1182" t="str">
        <f>IFERROR("ТО-"&amp;VLOOKUP(C1182,J:K,2,0),"ТО-500")</f>
        <v>ТО-500</v>
      </c>
    </row>
    <row r="1183" spans="1:4" x14ac:dyDescent="0.25">
      <c r="A1183" t="str">
        <f t="shared" si="59"/>
        <v>36750БелАЗ 7555В</v>
      </c>
      <c r="B1183" s="1" t="s">
        <v>63</v>
      </c>
      <c r="C1183">
        <v>36750</v>
      </c>
      <c r="D1183" t="s">
        <v>6</v>
      </c>
    </row>
    <row r="1184" spans="1:4" x14ac:dyDescent="0.25">
      <c r="A1184" t="str">
        <f t="shared" si="59"/>
        <v>37000БелАЗ 7555В</v>
      </c>
      <c r="B1184" s="1" t="s">
        <v>63</v>
      </c>
      <c r="C1184">
        <f>C1182+500</f>
        <v>37000</v>
      </c>
      <c r="D1184" t="str">
        <f>IFERROR("ТО-"&amp;VLOOKUP(C1184,J:K,2,0),"ТО-500")</f>
        <v>ТО-1000</v>
      </c>
    </row>
    <row r="1185" spans="1:4" x14ac:dyDescent="0.25">
      <c r="A1185" t="str">
        <f t="shared" si="59"/>
        <v>37250БелАЗ 7555В</v>
      </c>
      <c r="B1185" s="1" t="s">
        <v>63</v>
      </c>
      <c r="C1185">
        <v>37250</v>
      </c>
      <c r="D1185" t="s">
        <v>6</v>
      </c>
    </row>
    <row r="1186" spans="1:4" x14ac:dyDescent="0.25">
      <c r="A1186" t="str">
        <f t="shared" si="59"/>
        <v>37500БелАЗ 7555В</v>
      </c>
      <c r="B1186" s="1" t="s">
        <v>63</v>
      </c>
      <c r="C1186">
        <f>C1184+500</f>
        <v>37500</v>
      </c>
      <c r="D1186" t="str">
        <f>IFERROR("ТО-"&amp;VLOOKUP(C1186,J:K,2,0),"ТО-500")</f>
        <v>ТО-500</v>
      </c>
    </row>
    <row r="1187" spans="1:4" x14ac:dyDescent="0.25">
      <c r="A1187" t="str">
        <f t="shared" si="59"/>
        <v>37750БелАЗ 7555В</v>
      </c>
      <c r="B1187" s="1" t="s">
        <v>63</v>
      </c>
      <c r="C1187">
        <v>37750</v>
      </c>
      <c r="D1187" t="s">
        <v>6</v>
      </c>
    </row>
    <row r="1188" spans="1:4" x14ac:dyDescent="0.25">
      <c r="A1188" t="str">
        <f t="shared" si="59"/>
        <v>38000БелАЗ 7555В</v>
      </c>
      <c r="B1188" s="1" t="s">
        <v>63</v>
      </c>
      <c r="C1188">
        <f>C1186+500</f>
        <v>38000</v>
      </c>
      <c r="D1188" t="str">
        <f>IFERROR("ТО-"&amp;VLOOKUP(C1188,J:K,2,0),"ТО-500")</f>
        <v>ТО-2000</v>
      </c>
    </row>
    <row r="1189" spans="1:4" x14ac:dyDescent="0.25">
      <c r="A1189" t="str">
        <f t="shared" si="59"/>
        <v>38250БелАЗ 7555В</v>
      </c>
      <c r="B1189" s="1" t="s">
        <v>63</v>
      </c>
      <c r="C1189">
        <v>38250</v>
      </c>
      <c r="D1189" t="s">
        <v>6</v>
      </c>
    </row>
    <row r="1190" spans="1:4" x14ac:dyDescent="0.25">
      <c r="A1190" t="str">
        <f t="shared" si="59"/>
        <v>38500БелАЗ 7555В</v>
      </c>
      <c r="B1190" s="1" t="s">
        <v>63</v>
      </c>
      <c r="C1190">
        <f>C1188+500</f>
        <v>38500</v>
      </c>
      <c r="D1190" t="str">
        <f>IFERROR("ТО-"&amp;VLOOKUP(C1190,J:K,2,0),"ТО-500")</f>
        <v>ТО-500</v>
      </c>
    </row>
    <row r="1191" spans="1:4" x14ac:dyDescent="0.25">
      <c r="A1191" t="str">
        <f t="shared" si="59"/>
        <v>38750БелАЗ 7555В</v>
      </c>
      <c r="B1191" s="1" t="s">
        <v>63</v>
      </c>
      <c r="C1191">
        <v>38750</v>
      </c>
      <c r="D1191" t="s">
        <v>6</v>
      </c>
    </row>
    <row r="1192" spans="1:4" x14ac:dyDescent="0.25">
      <c r="A1192" t="str">
        <f t="shared" si="59"/>
        <v>39000БелАЗ 7555В</v>
      </c>
      <c r="B1192" s="1" t="s">
        <v>63</v>
      </c>
      <c r="C1192">
        <f>C1190+500</f>
        <v>39000</v>
      </c>
      <c r="D1192" t="s">
        <v>85</v>
      </c>
    </row>
    <row r="1193" spans="1:4" x14ac:dyDescent="0.25">
      <c r="A1193" t="str">
        <f t="shared" si="59"/>
        <v>39250БелАЗ 7555В</v>
      </c>
      <c r="B1193" s="1" t="s">
        <v>63</v>
      </c>
      <c r="C1193">
        <v>39250</v>
      </c>
      <c r="D1193" t="s">
        <v>6</v>
      </c>
    </row>
    <row r="1194" spans="1:4" x14ac:dyDescent="0.25">
      <c r="A1194" t="str">
        <f t="shared" si="59"/>
        <v>39500БелАЗ 7555В</v>
      </c>
      <c r="B1194" s="1" t="s">
        <v>63</v>
      </c>
      <c r="C1194">
        <f>C1192+500</f>
        <v>39500</v>
      </c>
      <c r="D1194" t="str">
        <f>IFERROR("ТО-"&amp;VLOOKUP(C1194,J:K,2,0),"ТО-500")</f>
        <v>ТО-500</v>
      </c>
    </row>
    <row r="1195" spans="1:4" x14ac:dyDescent="0.25">
      <c r="A1195" t="str">
        <f t="shared" si="59"/>
        <v>39750БелАЗ 7555В</v>
      </c>
      <c r="B1195" s="1" t="s">
        <v>63</v>
      </c>
      <c r="C1195">
        <v>39750</v>
      </c>
      <c r="D1195" t="s">
        <v>6</v>
      </c>
    </row>
    <row r="1196" spans="1:4" x14ac:dyDescent="0.25">
      <c r="A1196" t="str">
        <f t="shared" si="59"/>
        <v>40000БелАЗ 7555В</v>
      </c>
      <c r="B1196" s="1" t="s">
        <v>63</v>
      </c>
      <c r="C1196">
        <f>C1194+500</f>
        <v>40000</v>
      </c>
      <c r="D1196" t="s">
        <v>5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��0;5=40@L"8? "
</file>

<file path=customXml/item2.xml>��0;5=40@L0;5=40@L>4 ?@>2545=8O ""8? B5E=8:80@:0=2;0=_0@01>B:0, </G5@8>4 ", </G$0:B_0@01>B:0, </G$0:B8G5A:0O 40B0 ?@>2545=8O ";0=>20O 40B0 ?@>2545=8O ""8? >1A;C6820=8O>4 ?@>2545=8O ""8? B5E=8:80@:0=2;0=_0@01>B:0, </G5@8>4 ", </G$0:B_0@01>B:0, </G$0:B8G5A:0O 40B0 ?@>2545=8O ";0=>20O 40B0 ?@>2545=8O ""8? >1A;C6820=8O0;5=40@L 53;0<5=B"8? "0;5=40@L0;5=40@L>4 ?@>2545=8O "0;5=40@L"8? B5E=8:80;5=40@L0@:00;5=40@L=20;5=40@L;0=_0@01>B:0, </G0;5=40@L5@8>4 ", </G0;5=40@L$0:B_0@01>B:0, </G0;5=40@L$0:B8G5A:0O 40B0 ?@>2545=8O "0;5=40@L;0=>20O 40B0 ?@>2545=8O "0;5=40@L"8? >1A;C6820=8O 53;0<5=B 53;0<5=B0@:0 B5E=8:8 53;0<5=B84 " 53;0<5=BK?>;=5=K5 @01>BK 53;0<5=B@C??0 45B0;59 53;0<5=B08<5=>20=85 53;0<5=B0B. ! 53;0<5=B4. 87< 53;0<5=B>;-2> 53;0<5=BC=:B 8=AB@C:F88 53;0<5=B!B>;15F 53;0<5=B!B>;15F"8? ""8? "0720=8O AB@>: 53;0<5=B84 ""8? "0720=8O AB@>: 53;0<5=B84 ""8? "0720=8O AB@>: 53;0<5=B84 ""8? "0720=8O AB@>: 53;0<5=B84 ""8? "0720=8O AB@>:0;5=40@L"8? >1A;C6820=8O"8? "0720=8O AB@>:0;5=40@L"8? >1A;C6820=8O"8? "0720=8O AB@>:0;5=40@L"8? >1A;C6820=8O"8? "0720=8O AB@>:0;5=40@L"8? >1A;C6820=8O"8? "0720=8O AB@>:0;5=40@L"8? >1A;C6820=8O"8? "0720=8O AB@>:0;5=40@L 53;0<5=B"8? "0;5=40@L0;5=40@L>4 ?@>2545=8O "0;5=40@L"8? B5E=8:80;5=40@L0@:00;5=40@L=20;5=40@L;0=_0@01>B:0, </G0;5=40@L5@8>4 ", </G0;5=40@L$0:B_0@01>B:0, </G0;5=40@L$0:B8G5A:0O 40B0 ?@>2545=8O "0;5=40@L;0=>20O 40B0 ?@>2545=8O "0;5=40@L"8? >1A;C6820=8O 53;0<5=B 53;0<5=B0@:0 B5E=8:8 53;0<5=B84 " 53;0<5=BK?>;=5=K5 @01>BK 53;0<5=B@C??0 45B0;59 53;0<5=B08<5=>20=85 53;0<5=B0B. ! 53;0<5=B4. 87< 53;0<5=B>;-2> 53;0<5=BC=:B 8=AB@C:F88 53;0<5=B!B>;15F 53;0<5=B!B>;15F"8? ""8? "0720=8O AB@>: 53;0<5=B84 ""8? "0720=8O AB@>:>=5G=0O B>G:0>=5G=0O B>G:0 53;0<5=B84 ""8? "0720=8O AB@>: 53;0<5=B84 ""8? "0720=8O AB@>: 53;0<5=B84 ""8? "0720=8O AB@>:0;5=40@L"8? >1A;C6820=8O"8? "0720=8O AB@>:>=5G=0O B>G:0>=5G=0O B>G:00;5=40@L"8? >1A;C6820=8O"8? "0720=8O AB@>:0;5=40@L"8? >1A;C6820=8O"8? "0720=8O AB@>:0;5=40@L"8? >1A;C6820=8O"8? "0720=8O AB@>: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��0;5=40@L0;5=40@L>4 ?@>2545=8O ""8? B5E=8:80@:0=2;0=_0@01>B:0, </G5@8>4 ", </G$0:B_0@01>B:0, </G$0:B8G5A:0O 40B0 ?@>2545=8O ";0=>20O 40B0 ?@>2545=8O ""8? >1A;C6820=8O"8? ""8? "0720=8O AB@>:
</file>

<file path=customXml/item9.xml>��0;5=40@L 53;0<5=B"8? "
</file>

<file path=customXml/item10.xml>��
</file>

<file path=customXml/item11.xml>��0;5=40@L>4 ?@>2545=8O ""8? B5E=8:80@:0=2;0=_0@01>B:0, </G5@8>4 ", </G$0:B_0@01>B:0, </G$0:B8G5A:0O 40B0 ?@>2545=8O ";0=>20O 40B0 ?@>2545=8O ""8? >1A;C6820=8O>4 ?@>2545=8O ""8? B5E=8:80@:0=2;0=_0@01>B:0, </G5@8>4 ", </G$0:B_0@01>B:0, </G$0:B8G5A:0O 40B0 ?@>2545=8O ";0=>20O 40B0 ?@>2545=8O ""8? >1A;C6820=8O
</file>

<file path=customXml/item12.xml>��
</file>

<file path=customXml/item13.xml>��
</file>

<file path=customXml/item14.xml>��
</file>

<file path=customXml/item15.xml>��
</file>

<file path=customXml/item16.xml>��"8? "0720=8O AB@>:0720=8O AB@>:
</file>

<file path=customXml/item17.xml>��0;5=40@L
</file>

<file path=customXml/item18.xml>��
</file>

<file path=customXml/itemProps1.xml><?xml version="1.0" encoding="utf-8"?>
<ds:datastoreItem xmlns:ds="http://schemas.openxmlformats.org/officeDocument/2006/customXml" ds:itemID="{EE711ED0-5E06-4720-AEB5-38AD724046CD}">
  <ds:schemaRefs/>
</ds:datastoreItem>
</file>

<file path=customXml/itemProps2.xml><?xml version="1.0" encoding="utf-8"?>
<ds:datastoreItem xmlns:ds="http://schemas.openxmlformats.org/officeDocument/2006/customXml" ds:itemID="{B00DFBF7-CB5E-4ADF-BCD6-2286DD392CC7}">
  <ds:schemaRefs/>
</ds:datastoreItem>
</file>

<file path=customXml/itemProps3.xml><?xml version="1.0" encoding="utf-8"?>
<ds:datastoreItem xmlns:ds="http://schemas.openxmlformats.org/officeDocument/2006/customXml" ds:itemID="{2B81B9E3-4EBF-410B-82F6-5036A42C050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11B76AA-EB68-4007-880F-DA0F08C72004}">
  <ds:schemaRefs/>
</ds:datastoreItem>
</file>

<file path=customXml/itemProps5.xml><?xml version="1.0" encoding="utf-8"?>
<ds:datastoreItem xmlns:ds="http://schemas.openxmlformats.org/officeDocument/2006/customXml" ds:itemID="{1B2B6A90-5F78-4905-BA73-A8140D84CEF6}">
  <ds:schemaRefs/>
</ds:datastoreItem>
</file>

<file path=customXml/itemProps6.xml><?xml version="1.0" encoding="utf-8"?>
<ds:datastoreItem xmlns:ds="http://schemas.openxmlformats.org/officeDocument/2006/customXml" ds:itemID="{21D76487-8E79-467E-9129-3E65574CD0FB}">
  <ds:schemaRefs/>
</ds:datastoreItem>
</file>

<file path=customXml/itemProps7.xml><?xml version="1.0" encoding="utf-8"?>
<ds:datastoreItem xmlns:ds="http://schemas.openxmlformats.org/officeDocument/2006/customXml" ds:itemID="{5E9C4D17-41CD-4FB8-B34B-8C88F0BB5EB7}">
  <ds:schemaRefs/>
</ds:datastoreItem>
</file>

<file path=customXml/itemProps8.xml><?xml version="1.0" encoding="utf-8"?>
<ds:datastoreItem xmlns:ds="http://schemas.openxmlformats.org/officeDocument/2006/customXml" ds:itemID="{50485FB9-B431-4FB9-A536-ABAD37C4162F}">
  <ds:schemaRefs/>
</ds:datastoreItem>
</file>

<file path=customXml/itemProps9.xml><?xml version="1.0" encoding="utf-8"?>
<ds:datastoreItem xmlns:ds="http://schemas.openxmlformats.org/officeDocument/2006/customXml" ds:itemID="{6F0899C4-A471-4C0C-B91E-44289E4FF6EE}">
  <ds:schemaRefs/>
</ds:datastoreItem>
</file>

<file path=customXml/itemProps10.xml><?xml version="1.0" encoding="utf-8"?>
<ds:datastoreItem xmlns:ds="http://schemas.openxmlformats.org/officeDocument/2006/customXml" ds:itemID="{575B1B87-B9AD-470E-AA4A-96904758ACAE}">
  <ds:schemaRefs/>
</ds:datastoreItem>
</file>

<file path=customXml/itemProps11.xml><?xml version="1.0" encoding="utf-8"?>
<ds:datastoreItem xmlns:ds="http://schemas.openxmlformats.org/officeDocument/2006/customXml" ds:itemID="{9025883F-A68B-46AB-A0A5-350FF1380BCA}">
  <ds:schemaRefs/>
</ds:datastoreItem>
</file>

<file path=customXml/itemProps12.xml><?xml version="1.0" encoding="utf-8"?>
<ds:datastoreItem xmlns:ds="http://schemas.openxmlformats.org/officeDocument/2006/customXml" ds:itemID="{859978F1-2A85-4B04-8A51-2EE3A397D902}">
  <ds:schemaRefs/>
</ds:datastoreItem>
</file>

<file path=customXml/itemProps13.xml><?xml version="1.0" encoding="utf-8"?>
<ds:datastoreItem xmlns:ds="http://schemas.openxmlformats.org/officeDocument/2006/customXml" ds:itemID="{6D88EAED-4FED-4BE5-BC7D-39546162D51E}">
  <ds:schemaRefs/>
</ds:datastoreItem>
</file>

<file path=customXml/itemProps14.xml><?xml version="1.0" encoding="utf-8"?>
<ds:datastoreItem xmlns:ds="http://schemas.openxmlformats.org/officeDocument/2006/customXml" ds:itemID="{D49D2EEB-ACB0-473D-ADF6-F7723B4A17B8}">
  <ds:schemaRefs/>
</ds:datastoreItem>
</file>

<file path=customXml/itemProps15.xml><?xml version="1.0" encoding="utf-8"?>
<ds:datastoreItem xmlns:ds="http://schemas.openxmlformats.org/officeDocument/2006/customXml" ds:itemID="{9C3790E2-0416-47F1-8A64-E49DE2851E7E}">
  <ds:schemaRefs/>
</ds:datastoreItem>
</file>

<file path=customXml/itemProps16.xml><?xml version="1.0" encoding="utf-8"?>
<ds:datastoreItem xmlns:ds="http://schemas.openxmlformats.org/officeDocument/2006/customXml" ds:itemID="{6F83D944-0AEE-43E5-BA45-C9D978A02A22}">
  <ds:schemaRefs/>
</ds:datastoreItem>
</file>

<file path=customXml/itemProps17.xml><?xml version="1.0" encoding="utf-8"?>
<ds:datastoreItem xmlns:ds="http://schemas.openxmlformats.org/officeDocument/2006/customXml" ds:itemID="{398EBFDB-29F6-4958-94C6-F139CFD24438}">
  <ds:schemaRefs/>
</ds:datastoreItem>
</file>

<file path=customXml/itemProps18.xml><?xml version="1.0" encoding="utf-8"?>
<ds:datastoreItem xmlns:ds="http://schemas.openxmlformats.org/officeDocument/2006/customXml" ds:itemID="{9C9717CD-38B9-43EF-9709-58DDE3F61E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Регламент</vt:lpstr>
      <vt:lpstr>Лист3</vt:lpstr>
      <vt:lpstr>Артикулы</vt:lpstr>
      <vt:lpstr>Лист4</vt:lpstr>
      <vt:lpstr>Тип обслуживания</vt:lpstr>
      <vt:lpstr>Лист2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poisk-12</cp:lastModifiedBy>
  <dcterms:created xsi:type="dcterms:W3CDTF">2022-12-20T23:05:38Z</dcterms:created>
  <dcterms:modified xsi:type="dcterms:W3CDTF">2026-03-06T05:53:07Z</dcterms:modified>
</cp:coreProperties>
</file>