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tsev_ad\Desktop\Справка об эффективности КНМ и ПМ (1).12\"/>
    </mc:Choice>
  </mc:AlternateContent>
  <bookViews>
    <workbookView xWindow="0" yWindow="0" windowWidth="28800" windowHeight="12030"/>
  </bookViews>
  <sheets>
    <sheet name="Лист3" sheetId="1" r:id="rId1"/>
    <sheet name="Лист5" sheetId="2" r:id="rId2"/>
    <sheet name="Лист4" sheetId="3" r:id="rId3"/>
    <sheet name="Лист1" sheetId="4" r:id="rId4"/>
    <sheet name="Лист2" sheetId="5" r:id="rId5"/>
  </sheets>
  <definedNames>
    <definedName name="_xlnm._FilterDatabase" localSheetId="3" hidden="1">Лист1!$A$3:$K$3</definedName>
    <definedName name="_xlnm._FilterDatabase" localSheetId="4" hidden="1">Лист2!$B$2:$P$2</definedName>
    <definedName name="_xlnm._FilterDatabase" localSheetId="0" hidden="1">Лист3!$A$4:$Q$88</definedName>
    <definedName name="_xlnm._FilterDatabase" localSheetId="1" hidden="1">Лист5!$A$4:$L$4</definedName>
    <definedName name="_xlnm.Print_Titles" localSheetId="4">Лист2!$2:$2</definedName>
    <definedName name="_xlnm.Print_Titles" localSheetId="0">Лист3!$1:$4</definedName>
    <definedName name="_xlnm.Print_Area" localSheetId="4">Лист2!$A$1:$P$41</definedName>
    <definedName name="_xlnm.Print_Area" localSheetId="0">Лист3!$A$1:$K$88</definedName>
    <definedName name="_xlnm.Print_Area" localSheetId="1">Лист5!$A$1:$K$54</definedName>
  </definedName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5" i="1"/>
  <c r="P41" i="5" l="1"/>
  <c r="N41" i="5"/>
  <c r="P40" i="5"/>
  <c r="N40" i="5"/>
  <c r="P39" i="5"/>
  <c r="N39" i="5"/>
  <c r="P38" i="5"/>
  <c r="N38" i="5"/>
  <c r="P37" i="5"/>
  <c r="N37" i="5"/>
  <c r="P36" i="5"/>
  <c r="N36" i="5"/>
  <c r="P35" i="5"/>
  <c r="N35" i="5"/>
  <c r="P34" i="5"/>
  <c r="N34" i="5"/>
  <c r="P33" i="5"/>
  <c r="N33" i="5"/>
  <c r="P32" i="5"/>
  <c r="N32" i="5"/>
  <c r="P31" i="5"/>
  <c r="N31" i="5"/>
  <c r="P30" i="5"/>
  <c r="N30" i="5"/>
  <c r="P29" i="5"/>
  <c r="N29" i="5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P21" i="5"/>
  <c r="N21" i="5"/>
  <c r="P20" i="5"/>
  <c r="N20" i="5"/>
  <c r="K20" i="5"/>
  <c r="P19" i="5"/>
  <c r="N19" i="5"/>
  <c r="P18" i="5"/>
  <c r="N18" i="5"/>
  <c r="P17" i="5"/>
  <c r="N17" i="5"/>
  <c r="P16" i="5"/>
  <c r="N16" i="5"/>
  <c r="P15" i="5"/>
  <c r="N15" i="5"/>
  <c r="P14" i="5"/>
  <c r="N14" i="5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P6" i="5"/>
  <c r="N6" i="5"/>
  <c r="P5" i="5"/>
  <c r="N5" i="5"/>
  <c r="P4" i="5"/>
  <c r="N4" i="5"/>
  <c r="P3" i="5"/>
  <c r="N3" i="5"/>
  <c r="H3" i="4"/>
  <c r="G3" i="4"/>
  <c r="G54" i="2"/>
  <c r="E54" i="2"/>
  <c r="G53" i="2"/>
  <c r="E53" i="2"/>
  <c r="G52" i="2"/>
  <c r="E52" i="2"/>
  <c r="G51" i="2"/>
  <c r="E51" i="2"/>
  <c r="G50" i="2"/>
  <c r="E50" i="2"/>
  <c r="G13" i="2"/>
  <c r="E13" i="2"/>
  <c r="G15" i="2"/>
  <c r="E15" i="2"/>
  <c r="G49" i="2"/>
  <c r="E49" i="2"/>
  <c r="G48" i="2"/>
  <c r="E48" i="2"/>
  <c r="G47" i="2"/>
  <c r="E47" i="2"/>
  <c r="G46" i="2"/>
  <c r="E46" i="2"/>
  <c r="G45" i="2"/>
  <c r="E45" i="2"/>
  <c r="G44" i="2"/>
  <c r="E44" i="2"/>
  <c r="G11" i="2"/>
  <c r="E11" i="2"/>
  <c r="G43" i="2"/>
  <c r="E43" i="2"/>
  <c r="G6" i="2"/>
  <c r="E6" i="2"/>
  <c r="G42" i="2"/>
  <c r="E42" i="2"/>
  <c r="G5" i="2"/>
  <c r="E5" i="2"/>
  <c r="G16" i="2"/>
  <c r="E16" i="2"/>
  <c r="G19" i="2"/>
  <c r="E19" i="2"/>
  <c r="G7" i="2"/>
  <c r="E7" i="2"/>
  <c r="G41" i="2"/>
  <c r="E41" i="2"/>
  <c r="G40" i="2"/>
  <c r="E40" i="2"/>
  <c r="G39" i="2"/>
  <c r="E39" i="2"/>
  <c r="G10" i="2"/>
  <c r="E10" i="2"/>
  <c r="G38" i="2"/>
  <c r="E38" i="2"/>
  <c r="G37" i="2"/>
  <c r="E37" i="2"/>
  <c r="G36" i="2"/>
  <c r="E36" i="2"/>
  <c r="G35" i="2"/>
  <c r="E35" i="2"/>
  <c r="G34" i="2"/>
  <c r="E34" i="2"/>
  <c r="G18" i="2"/>
  <c r="E18" i="2"/>
  <c r="G33" i="2"/>
  <c r="E33" i="2"/>
  <c r="G32" i="2"/>
  <c r="E32" i="2"/>
  <c r="G31" i="2"/>
  <c r="E31" i="2"/>
  <c r="G30" i="2"/>
  <c r="E30" i="2"/>
  <c r="G29" i="2"/>
  <c r="E29" i="2"/>
  <c r="G17" i="2"/>
  <c r="E17" i="2"/>
  <c r="G28" i="2"/>
  <c r="E28" i="2"/>
  <c r="G27" i="2"/>
  <c r="E27" i="2"/>
  <c r="G26" i="2"/>
  <c r="E26" i="2"/>
  <c r="G8" i="2"/>
  <c r="E8" i="2"/>
  <c r="G25" i="2"/>
  <c r="E25" i="2"/>
  <c r="G14" i="2"/>
  <c r="E14" i="2"/>
  <c r="G9" i="2"/>
  <c r="E9" i="2"/>
  <c r="G24" i="2"/>
  <c r="E24" i="2"/>
  <c r="G23" i="2"/>
  <c r="E23" i="2"/>
  <c r="G22" i="2"/>
  <c r="E22" i="2"/>
  <c r="G21" i="2"/>
  <c r="E21" i="2"/>
  <c r="G20" i="2"/>
  <c r="E20" i="2"/>
  <c r="G12" i="2"/>
  <c r="G4" i="2" s="1"/>
  <c r="E12" i="2"/>
  <c r="K4" i="2"/>
  <c r="I4" i="2"/>
  <c r="H4" i="2"/>
  <c r="F4" i="2"/>
  <c r="D4" i="2"/>
  <c r="C4" i="2"/>
  <c r="B4" i="2"/>
  <c r="G35" i="1"/>
  <c r="E35" i="1"/>
  <c r="G60" i="1"/>
  <c r="E60" i="1"/>
  <c r="G56" i="1"/>
  <c r="E56" i="1"/>
  <c r="G28" i="1"/>
  <c r="E28" i="1"/>
  <c r="G50" i="1"/>
  <c r="E50" i="1"/>
  <c r="G67" i="1"/>
  <c r="E67" i="1"/>
  <c r="G55" i="1"/>
  <c r="E55" i="1"/>
  <c r="G17" i="1"/>
  <c r="E17" i="1"/>
  <c r="G16" i="1"/>
  <c r="E16" i="1"/>
  <c r="G88" i="1"/>
  <c r="E88" i="1"/>
  <c r="G24" i="1"/>
  <c r="E24" i="1"/>
  <c r="G7" i="1"/>
  <c r="E7" i="1"/>
  <c r="G58" i="1"/>
  <c r="E58" i="1"/>
  <c r="G14" i="1"/>
  <c r="E14" i="1"/>
  <c r="G36" i="1"/>
  <c r="E36" i="1"/>
  <c r="G5" i="1"/>
  <c r="E5" i="1"/>
  <c r="G12" i="1"/>
  <c r="E12" i="1"/>
  <c r="G6" i="1"/>
  <c r="E6" i="1"/>
  <c r="G51" i="1"/>
  <c r="E51" i="1"/>
  <c r="G87" i="1"/>
  <c r="E87" i="1"/>
  <c r="G29" i="1"/>
  <c r="E29" i="1"/>
  <c r="G49" i="1"/>
  <c r="E49" i="1"/>
  <c r="G70" i="1"/>
  <c r="E70" i="1"/>
  <c r="G26" i="1"/>
  <c r="E26" i="1"/>
  <c r="G54" i="1"/>
  <c r="E54" i="1"/>
  <c r="G9" i="1"/>
  <c r="E9" i="1"/>
  <c r="G33" i="1"/>
  <c r="E33" i="1"/>
  <c r="G15" i="1"/>
  <c r="E15" i="1"/>
  <c r="G25" i="1"/>
  <c r="E25" i="1"/>
  <c r="G23" i="1"/>
  <c r="E23" i="1"/>
  <c r="G42" i="1"/>
  <c r="E42" i="1"/>
  <c r="G40" i="1"/>
  <c r="E40" i="1"/>
  <c r="G37" i="1"/>
  <c r="E37" i="1"/>
  <c r="G53" i="1"/>
  <c r="E53" i="1"/>
  <c r="G62" i="1"/>
  <c r="E62" i="1"/>
  <c r="G10" i="1"/>
  <c r="E10" i="1"/>
  <c r="G52" i="1"/>
  <c r="E52" i="1"/>
  <c r="G18" i="1"/>
  <c r="E18" i="1"/>
  <c r="G44" i="1"/>
  <c r="E44" i="1"/>
  <c r="G84" i="1"/>
  <c r="E84" i="1"/>
  <c r="G79" i="1"/>
  <c r="E79" i="1"/>
  <c r="G81" i="1"/>
  <c r="E81" i="1"/>
  <c r="G74" i="1"/>
  <c r="E74" i="1"/>
  <c r="G31" i="1"/>
  <c r="E31" i="1"/>
  <c r="G27" i="1"/>
  <c r="E27" i="1"/>
  <c r="G76" i="1"/>
  <c r="E76" i="1"/>
  <c r="G43" i="1"/>
  <c r="E43" i="1"/>
  <c r="G73" i="1"/>
  <c r="E73" i="1"/>
  <c r="G39" i="1"/>
  <c r="E39" i="1"/>
  <c r="G85" i="1"/>
  <c r="E85" i="1"/>
  <c r="G80" i="1"/>
  <c r="E80" i="1"/>
  <c r="G8" i="1"/>
  <c r="E8" i="1"/>
  <c r="G34" i="1"/>
  <c r="E34" i="1"/>
  <c r="G64" i="1"/>
  <c r="E64" i="1"/>
  <c r="G63" i="1"/>
  <c r="E63" i="1"/>
  <c r="G78" i="1"/>
  <c r="E78" i="1"/>
  <c r="G83" i="1"/>
  <c r="E83" i="1"/>
  <c r="G57" i="1"/>
  <c r="E57" i="1"/>
  <c r="G47" i="1"/>
  <c r="E47" i="1"/>
  <c r="G45" i="1"/>
  <c r="E45" i="1"/>
  <c r="G65" i="1"/>
  <c r="E65" i="1"/>
  <c r="G30" i="1"/>
  <c r="E30" i="1"/>
  <c r="G48" i="1"/>
  <c r="E48" i="1"/>
  <c r="G59" i="1"/>
  <c r="E59" i="1"/>
  <c r="G22" i="1"/>
  <c r="E22" i="1"/>
  <c r="G41" i="1"/>
  <c r="E41" i="1"/>
  <c r="G20" i="1"/>
  <c r="E20" i="1"/>
  <c r="G38" i="1"/>
  <c r="E38" i="1"/>
  <c r="G68" i="1"/>
  <c r="E68" i="1"/>
  <c r="G71" i="1"/>
  <c r="E71" i="1"/>
  <c r="G86" i="1"/>
  <c r="E86" i="1"/>
  <c r="G61" i="1"/>
  <c r="E61" i="1"/>
  <c r="G11" i="1"/>
  <c r="E11" i="1"/>
  <c r="G69" i="1"/>
  <c r="E69" i="1"/>
  <c r="G82" i="1"/>
  <c r="E82" i="1"/>
  <c r="G21" i="1"/>
  <c r="E21" i="1"/>
  <c r="G32" i="1"/>
  <c r="E32" i="1"/>
  <c r="G13" i="1"/>
  <c r="E13" i="1"/>
  <c r="G19" i="1"/>
  <c r="E19" i="1"/>
  <c r="G75" i="1"/>
  <c r="E75" i="1"/>
  <c r="G72" i="1"/>
  <c r="E72" i="1"/>
  <c r="G77" i="1"/>
  <c r="E77" i="1"/>
  <c r="G46" i="1"/>
  <c r="E46" i="1"/>
  <c r="G66" i="1"/>
  <c r="E66" i="1"/>
  <c r="K4" i="1"/>
  <c r="H4" i="1"/>
  <c r="F4" i="1"/>
  <c r="D4" i="1"/>
  <c r="C4" i="1"/>
  <c r="B4" i="1"/>
  <c r="J4" i="1" s="1"/>
  <c r="E4" i="1" l="1"/>
  <c r="G4" i="1"/>
  <c r="E4" i="2"/>
</calcChain>
</file>

<file path=xl/sharedStrings.xml><?xml version="1.0" encoding="utf-8"?>
<sst xmlns="http://schemas.openxmlformats.org/spreadsheetml/2006/main" count="767" uniqueCount="398">
  <si>
    <t>Предварительные результаты планирования плановых контрольных (надзорных) мероприятий на 2024 год</t>
  </si>
  <si>
    <t>число 
КНМ 
в плане 2023 
года</t>
  </si>
  <si>
    <t>число КНМ 
в проекте плана по состоянию на 01.11.2023</t>
  </si>
  <si>
    <t>КНМ, исключенные прокуратурой
 из проекта плана</t>
  </si>
  <si>
    <t>результаты обжалования исключений КНМ
 в прокуратуре по состоянию на 07.12.2023</t>
  </si>
  <si>
    <t>число КНМ, согласо-
ванных прокуратурой</t>
  </si>
  <si>
    <t>удельный вес числа КНМ 
в проекте плана к плану 2023 года
(%)</t>
  </si>
  <si>
    <t>число планируемых 
в 2024 году профилак-тических визитов</t>
  </si>
  <si>
    <t>95</t>
  </si>
  <si>
    <t>число</t>
  </si>
  <si>
    <t>% от запланиро-ванного</t>
  </si>
  <si>
    <t>число обжалований</t>
  </si>
  <si>
    <t>% обжало-ванных</t>
  </si>
  <si>
    <t>% удовлетво-ренных</t>
  </si>
  <si>
    <t>Всего по РФ</t>
  </si>
  <si>
    <t>Ростовская обл.</t>
  </si>
  <si>
    <t>Управление Роспотребнадзора по Ростовской области</t>
  </si>
  <si>
    <t>Пензенская обл.</t>
  </si>
  <si>
    <t>Управление Роспотребнадзора по Пензенской области</t>
  </si>
  <si>
    <t>Тульская обл.</t>
  </si>
  <si>
    <t>Управление Роспотребнадзора по Тульской области</t>
  </si>
  <si>
    <t>Смоленская обл.</t>
  </si>
  <si>
    <t>Управление Роспотребнадзора по Смоленской области</t>
  </si>
  <si>
    <t>Тверская обл.</t>
  </si>
  <si>
    <t>Управление Роспотребнадзора по Тверской области</t>
  </si>
  <si>
    <t>Забайкальский край</t>
  </si>
  <si>
    <t>Управление Роспотребнадзора по Забайкальскому краю</t>
  </si>
  <si>
    <t>Волгоградская обл.</t>
  </si>
  <si>
    <t>Управление Роспотребнадзора по Волгоградской области</t>
  </si>
  <si>
    <t>Курганская обл.</t>
  </si>
  <si>
    <t>Управление Роспотребнадзора по Курганской области</t>
  </si>
  <si>
    <t>Иркутская обл.</t>
  </si>
  <si>
    <t>Управление Роспотребнадзора по Иркутской области</t>
  </si>
  <si>
    <t>ХМАО</t>
  </si>
  <si>
    <t>Управление Роспотребнадзора по Ханты-Мансийскому автономному округу - Югре</t>
  </si>
  <si>
    <t>Саратовская обл.</t>
  </si>
  <si>
    <t>Управление Роспотребнадзора по Саратовской области</t>
  </si>
  <si>
    <t>Брянская обл.</t>
  </si>
  <si>
    <t>Управление Роспотребнадзора по Брянской области</t>
  </si>
  <si>
    <t>Р. Саха (Якутия)</t>
  </si>
  <si>
    <t>Управление Роспотребнадзора по Республике Саха (Якутия)</t>
  </si>
  <si>
    <t>Чукотский АО</t>
  </si>
  <si>
    <t>Управление Роспотребнадзора по Чукотскому автономному округу</t>
  </si>
  <si>
    <t>Свердловская обл.</t>
  </si>
  <si>
    <t>Управление Роспотребнадзора по Свердловской области</t>
  </si>
  <si>
    <t>Самарская обл.</t>
  </si>
  <si>
    <t>Управление Роспотребнадзора по Самарской области</t>
  </si>
  <si>
    <t>Мурманская обл.</t>
  </si>
  <si>
    <t>Управление Роспотребнадзора по Мурманской области</t>
  </si>
  <si>
    <t>Ивановская обл.</t>
  </si>
  <si>
    <t>Управление Роспотребнадзора по Ивановской области</t>
  </si>
  <si>
    <t>Новгородская обл.</t>
  </si>
  <si>
    <t>Управление Роспотребнадзора по Новогородской области</t>
  </si>
  <si>
    <t>Кабардино-Балкарская Р.</t>
  </si>
  <si>
    <t>Управление Роспотребнадзора по Кабардино-Балкарской Республике</t>
  </si>
  <si>
    <t>Р. Марий Эл</t>
  </si>
  <si>
    <t>Управление Роспотребнадзора по Республике Марий Эл</t>
  </si>
  <si>
    <t>Приморский край</t>
  </si>
  <si>
    <t>Управление Роспотребнадзора по Приморскому краю</t>
  </si>
  <si>
    <t>Краснодарский край</t>
  </si>
  <si>
    <t>Управление Роспотребнадзора по Краснодарскому краю</t>
  </si>
  <si>
    <t>Р. Хакасия</t>
  </si>
  <si>
    <t>Управление Роспотребнадзора по Республике Хакасия</t>
  </si>
  <si>
    <t>Орловская обл.</t>
  </si>
  <si>
    <t>Управление Роспотребнадзора по Орловской области</t>
  </si>
  <si>
    <t>Пермский край</t>
  </si>
  <si>
    <t>Управление Роспотребнадзора по Пермскому краю</t>
  </si>
  <si>
    <t>Р. Карелия</t>
  </si>
  <si>
    <t>Управление Роспотребнадзора по Республике Карелия</t>
  </si>
  <si>
    <t>Челябинская обл.</t>
  </si>
  <si>
    <t>Управление Роспотребнадзора по Челябинской области</t>
  </si>
  <si>
    <t>Тюменская обл.</t>
  </si>
  <si>
    <t>Управление Роспотребнадзора по Тюменской области</t>
  </si>
  <si>
    <t>Р. Татарстан</t>
  </si>
  <si>
    <t>Управление Роспотребнадзора по Республике Татарстан</t>
  </si>
  <si>
    <t>Р. Тыва</t>
  </si>
  <si>
    <t>Управление Роспотребнадзора по Республике Тыва</t>
  </si>
  <si>
    <t>Ленинградская обл.</t>
  </si>
  <si>
    <t>Управление Роспотребнадзора по Ленинградской области</t>
  </si>
  <si>
    <t>Архангельская обл.</t>
  </si>
  <si>
    <t>Управление Роспотребнадзора по Архангельской области</t>
  </si>
  <si>
    <t>Ульяновская обл.</t>
  </si>
  <si>
    <t>Управление Роспотребнадзора по Ульяновской области</t>
  </si>
  <si>
    <t>Чувашская Р.</t>
  </si>
  <si>
    <t>Управление Роспотребнадзора по Чувашской Республике</t>
  </si>
  <si>
    <t>Ненецкий АО</t>
  </si>
  <si>
    <t>Управление Роспотребнадзора по Ненецкому автономному округу</t>
  </si>
  <si>
    <t>Ставропольский край</t>
  </si>
  <si>
    <t>Управление Роспотребнадзора по Ставропольскому краю</t>
  </si>
  <si>
    <t>Омская обл.</t>
  </si>
  <si>
    <t>Управление роспотребнадзора по Омской области</t>
  </si>
  <si>
    <t>Томская обл.</t>
  </si>
  <si>
    <t>Управление Роспотребнадзора по Томской области</t>
  </si>
  <si>
    <t>Кемеровская обл. - Кузбасс</t>
  </si>
  <si>
    <t xml:space="preserve">Управление Роспотребнадзора по Кемеровской области </t>
  </si>
  <si>
    <t>Красноярский край</t>
  </si>
  <si>
    <t>Управление Роспотребнадзора по Красноярскому краю</t>
  </si>
  <si>
    <t>Тамбовская обл.</t>
  </si>
  <si>
    <t>Управление Роспотребнадзора по Тамбовской области</t>
  </si>
  <si>
    <t>Хабаровский край</t>
  </si>
  <si>
    <t>Управление Роспотребнадзора по Хабаровскому краю</t>
  </si>
  <si>
    <t>Удмуртская Р.</t>
  </si>
  <si>
    <t>Управление Роспотребнадзора по Удмуртской Республике</t>
  </si>
  <si>
    <t>Чеченская Р.</t>
  </si>
  <si>
    <t xml:space="preserve">Управление Роспотребнадзора по Чеченской Республике </t>
  </si>
  <si>
    <t>Оренбургская обл.</t>
  </si>
  <si>
    <t>Управление Роспотребнадзора по Оренбургской области</t>
  </si>
  <si>
    <t>Еврейская АО</t>
  </si>
  <si>
    <t>Управление Роспотребнадзора по Еврейской автономной области</t>
  </si>
  <si>
    <t>Р. Башкортостан</t>
  </si>
  <si>
    <t>Управление Роспотребнадзора по Республике Башкортостан</t>
  </si>
  <si>
    <t>Белгородская обл.</t>
  </si>
  <si>
    <t>Управление Роспотребнадзора по Белгородской области</t>
  </si>
  <si>
    <t>Р. Северная Осетия - Алания</t>
  </si>
  <si>
    <t>Управление Роспотребнадзора по Республике Северная Осетия-Алания</t>
  </si>
  <si>
    <t>Р. Бурятия</t>
  </si>
  <si>
    <t>Управление Роспотребнадзора по Республике Бурятия</t>
  </si>
  <si>
    <t>Московская обл.</t>
  </si>
  <si>
    <t>Управление Роспотребнадзора по Московской области</t>
  </si>
  <si>
    <t>Нижегородская обл.</t>
  </si>
  <si>
    <t>Управление Роспотребнадзора по Нижегородской области</t>
  </si>
  <si>
    <t>Новосибирская обл.</t>
  </si>
  <si>
    <t>Управление Роспотребнадзора по Новосибирской области</t>
  </si>
  <si>
    <t>Калининградская обл.</t>
  </si>
  <si>
    <t>Управление Роспотребнадзора по Калининградской области</t>
  </si>
  <si>
    <t>ЖД транспорт</t>
  </si>
  <si>
    <t>Управление Роспотребнадзора по железнодорожному транспорту</t>
  </si>
  <si>
    <t>Камчатский край</t>
  </si>
  <si>
    <t>Управление Роспотребнадзора по Камчатскому краю</t>
  </si>
  <si>
    <t>Воронежская обл.</t>
  </si>
  <si>
    <t>Управление Роспотребнадзора по Воронежской области</t>
  </si>
  <si>
    <t>Курская обл.</t>
  </si>
  <si>
    <t>Управление Роспотребнадзора по Курской области</t>
  </si>
  <si>
    <t>Астраханская обл.</t>
  </si>
  <si>
    <t>Управление Роспотребнадзора по Астраханской области</t>
  </si>
  <si>
    <t>Р. Дагестан</t>
  </si>
  <si>
    <t>Управление Роспотребнадзора по Республике Дагестан</t>
  </si>
  <si>
    <t>КЧР</t>
  </si>
  <si>
    <t>Управление Роспотребнадзора по Карачаево-Черкесской Республике</t>
  </si>
  <si>
    <t>Сахалинская обл.</t>
  </si>
  <si>
    <t>Управление Роспотребнадзора по Сахалинской области</t>
  </si>
  <si>
    <t>Псковская обл.</t>
  </si>
  <si>
    <t>Управление Роспотребнадзора по Псковской области</t>
  </si>
  <si>
    <t>Костромская обл.</t>
  </si>
  <si>
    <t>Управление Роспотребнадзора по Костромской области</t>
  </si>
  <si>
    <t>ЯНАО</t>
  </si>
  <si>
    <t>Управление Роспотребнадзора по Ямало-Ненецкому автономному округу</t>
  </si>
  <si>
    <t>Р. Алтай</t>
  </si>
  <si>
    <t>Управление Роспотребнадзора по Республике Алтай</t>
  </si>
  <si>
    <t>Алтайский край</t>
  </si>
  <si>
    <t>Управление Роспотребнадзора по Алтайскомй краю</t>
  </si>
  <si>
    <t>Владимирская обл.</t>
  </si>
  <si>
    <t>Управление Роспотребнадзора по Владимирской области</t>
  </si>
  <si>
    <t>Р. Крым и г. Севастополь</t>
  </si>
  <si>
    <t>Межрегиональное управление Роспотребнадзора по Республике Крым и городу федерального значения Севастополю</t>
  </si>
  <si>
    <t>Магаданская обл.</t>
  </si>
  <si>
    <t>Управление Роспотребнадзора по Магаданской области</t>
  </si>
  <si>
    <t>Вологодская обл.</t>
  </si>
  <si>
    <t>Управление Роспотребнадзора по Вологодской области</t>
  </si>
  <si>
    <t>Р. Коми</t>
  </si>
  <si>
    <t>Управление Роспотребнадзора по Республике Коми</t>
  </si>
  <si>
    <t>Амурская обл.</t>
  </si>
  <si>
    <t>Управление Роспотребнадзора по Амурской области</t>
  </si>
  <si>
    <t>Калужская обл.</t>
  </si>
  <si>
    <t>Управление Роспотребнадзора по Калужской области</t>
  </si>
  <si>
    <t>Ярославская обл.</t>
  </si>
  <si>
    <t>Управление Роспотребнадзора по Ярославской области</t>
  </si>
  <si>
    <t>г. Москва</t>
  </si>
  <si>
    <t>Управление Роспотребнадзора по г. Москве</t>
  </si>
  <si>
    <t>г. Санкт-Петербург</t>
  </si>
  <si>
    <t>Управление Роспотребнадзора по городу Санкт-Петербургу</t>
  </si>
  <si>
    <t>Р. Ингушетия</t>
  </si>
  <si>
    <t>Управление Роспотребнадзора по Республике Ингушетия</t>
  </si>
  <si>
    <t>Рязанская обл.</t>
  </si>
  <si>
    <t>Управление Роспотребнадзора по Рязанской области</t>
  </si>
  <si>
    <t>Р. Адыгея</t>
  </si>
  <si>
    <t>Управление Роспотребнадзора по Республике Адыгея</t>
  </si>
  <si>
    <t>Кировская обл.</t>
  </si>
  <si>
    <t>Управление Роспотребнадзора по Кировской области</t>
  </si>
  <si>
    <t>Р. Калмыкия</t>
  </si>
  <si>
    <t>Управление Роспотребнадзора по Республике Калмыкия</t>
  </si>
  <si>
    <t>Р. Мордовия</t>
  </si>
  <si>
    <t>Управление Роспотребнадзора по Республике Мордовия</t>
  </si>
  <si>
    <t>Липецкая обл.</t>
  </si>
  <si>
    <t>Управление Роспотребнадзора по Липецкой области</t>
  </si>
  <si>
    <t xml:space="preserve">Предварительные результаты планирования отдельными территориальными органами Роспотребнадзора плановых контрольных (надзорных) мероприятий на 2024 год </t>
  </si>
  <si>
    <t>Еврейская автономная обл.</t>
  </si>
  <si>
    <t>Динамика плановых мероприятий по контролю  (по данным формы № 1-23)</t>
  </si>
  <si>
    <t>2018 год</t>
  </si>
  <si>
    <t>2019 год</t>
  </si>
  <si>
    <t>2020 год</t>
  </si>
  <si>
    <t>2021 год</t>
  </si>
  <si>
    <t>2022 год</t>
  </si>
  <si>
    <t xml:space="preserve">2023 год </t>
  </si>
  <si>
    <t>Проект плана на 2024 год</t>
  </si>
  <si>
    <t>Динамика по сравнению с планом 2023, абс</t>
  </si>
  <si>
    <t>Динамика по сравнению с планом 2023, %</t>
  </si>
  <si>
    <t>Число профилактических визитов по постановлению Правительства РФ №336 с возможностью отбора проб, выдачей предписания, без возможности отказа от его проведения</t>
  </si>
  <si>
    <t>Ростовская область</t>
  </si>
  <si>
    <t>Пензенская область</t>
  </si>
  <si>
    <t>Тульская область</t>
  </si>
  <si>
    <t>Смоленская область</t>
  </si>
  <si>
    <t>Тверская область</t>
  </si>
  <si>
    <t>Волгоградская область</t>
  </si>
  <si>
    <t>Курганская область</t>
  </si>
  <si>
    <t>Иркутская область</t>
  </si>
  <si>
    <t>Ханты-Мансийский АО</t>
  </si>
  <si>
    <t>Саратовская область</t>
  </si>
  <si>
    <t>Брянская область</t>
  </si>
  <si>
    <t xml:space="preserve">Управление Роспотребнадзора по Брянской области </t>
  </si>
  <si>
    <t>Республика Саха (Якутия)</t>
  </si>
  <si>
    <t>Чукотский автономный округ</t>
  </si>
  <si>
    <t>Свердловская область</t>
  </si>
  <si>
    <t>Самарская область</t>
  </si>
  <si>
    <t>Мурманская область</t>
  </si>
  <si>
    <t>Ивановская область</t>
  </si>
  <si>
    <t>Новгородская область</t>
  </si>
  <si>
    <t>Кабардино-Балкарская Республика</t>
  </si>
  <si>
    <t>Республика Марий Эл</t>
  </si>
  <si>
    <t>Республика Хакасия</t>
  </si>
  <si>
    <t>Орловская область</t>
  </si>
  <si>
    <t>Республика Карелия</t>
  </si>
  <si>
    <t>Челябинская область</t>
  </si>
  <si>
    <t>Тюменская область</t>
  </si>
  <si>
    <t>Республика Татарстан</t>
  </si>
  <si>
    <t>Республика Тыва</t>
  </si>
  <si>
    <t>Ленинградская область</t>
  </si>
  <si>
    <t>Архангельская область</t>
  </si>
  <si>
    <t>Ульяновская область</t>
  </si>
  <si>
    <t>Чувашская Республика</t>
  </si>
  <si>
    <t>Ненецкий автономный округ</t>
  </si>
  <si>
    <t>Омская область</t>
  </si>
  <si>
    <t>Томская область</t>
  </si>
  <si>
    <t>Кемеровская область - Кузбасс</t>
  </si>
  <si>
    <t>Тамбовская область</t>
  </si>
  <si>
    <t>Удмуртская Республика</t>
  </si>
  <si>
    <t xml:space="preserve"> </t>
  </si>
  <si>
    <t>Чеченская Республика</t>
  </si>
  <si>
    <t>Оренбургская область</t>
  </si>
  <si>
    <t>Еврейская автономная область</t>
  </si>
  <si>
    <t>Республика Башкортостан</t>
  </si>
  <si>
    <t>Белгородская область</t>
  </si>
  <si>
    <t>Республика Северная Осетия - Алания</t>
  </si>
  <si>
    <t>Республика Бурятия</t>
  </si>
  <si>
    <t>Московская область</t>
  </si>
  <si>
    <t>Нижегородская область</t>
  </si>
  <si>
    <t>Новосибирская область</t>
  </si>
  <si>
    <t>Калининградская область</t>
  </si>
  <si>
    <t>Воронежская область</t>
  </si>
  <si>
    <t>Курская область</t>
  </si>
  <si>
    <t>Астраханская область</t>
  </si>
  <si>
    <t>Республика Дагестан</t>
  </si>
  <si>
    <t>Карачаево-Черкесская Республика</t>
  </si>
  <si>
    <t>Сахалинская область</t>
  </si>
  <si>
    <t>Псковская область</t>
  </si>
  <si>
    <t>Костромская область</t>
  </si>
  <si>
    <t>Ямало-Ненецкий АО</t>
  </si>
  <si>
    <t>Республика Алтай</t>
  </si>
  <si>
    <t>Владимирская область</t>
  </si>
  <si>
    <t>Республика Крым и г. Севастополь</t>
  </si>
  <si>
    <t>Магаданская область</t>
  </si>
  <si>
    <t>Вологодская область</t>
  </si>
  <si>
    <t>Республика Коми</t>
  </si>
  <si>
    <t>Амурская область</t>
  </si>
  <si>
    <t>Калужская область</t>
  </si>
  <si>
    <t>Ярославская область</t>
  </si>
  <si>
    <t>Республика Ингушетия</t>
  </si>
  <si>
    <t>Рязанская область</t>
  </si>
  <si>
    <t>Республика Адыгея</t>
  </si>
  <si>
    <t>Кировская область</t>
  </si>
  <si>
    <t>Республика Калмыкия</t>
  </si>
  <si>
    <t>Республика Мордовия</t>
  </si>
  <si>
    <t>Липецкая область</t>
  </si>
  <si>
    <t xml:space="preserve">Рейтинг по доле обжалований решений об исключении КНМ органами прокуратуры среди территориальных управлений Роспотребнадзора с отрицательной динамикой количества проверок в 2024 году по сравнению с 2023 годом </t>
  </si>
  <si>
    <t>Топ 3 причины исключений органами прокуратуры</t>
  </si>
  <si>
    <t>Исключено КНМ прокуратурой</t>
  </si>
  <si>
    <t>Всего КНМ в проекте плана</t>
  </si>
  <si>
    <t>Всего обжаловано</t>
  </si>
  <si>
    <t>% обжалованных</t>
  </si>
  <si>
    <t>Удовлетворено обжалований, абс</t>
  </si>
  <si>
    <t>Удовлетворено обжалований, %</t>
  </si>
  <si>
    <t>абс. Неверно выбрано основание проведения КНМ - 215</t>
  </si>
  <si>
    <t>абс. КНМ исключено из плана в силу Пункт 11(3) постановления Правительства РФ от 10.03.2022 N 336. - 168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</si>
  <si>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- 77</t>
  </si>
  <si>
    <t>абс. Нарушение срока проведения проверки/непосредственного взаимодействия - 251</t>
  </si>
  <si>
    <t>абс. КНМ исключено из плана в силу Пункт 11(3) постановления Правительства РФ от 10.03.2022 N 336. - 66</t>
  </si>
  <si>
    <t>абс. Нет сведений/неполные/недостоверные сведения об объекте в ЕРВК - 10</t>
  </si>
  <si>
    <t>абс. Некорректное внесение НПА, в том числе наименования и даты - 6</t>
  </si>
  <si>
    <t>% Нет сведений/неполные/недостоверные сведения об объекте в ЕРВК - 1</t>
  </si>
  <si>
    <t>абс. Некорректное внесение НПА, в том числе наименования и даты - 441</t>
  </si>
  <si>
    <t>абс. Нет сведений/неполные/недостоверные сведения об объекте в ЕРВК - 155</t>
  </si>
  <si>
    <t>абс. Нарушение срока проведения проверки/непосредственного взаимодействия - 78</t>
  </si>
  <si>
    <t>абс. КНМ исключено из плана в силу Пункт 11(3) постановления Правительства РФ от 10.03.2022 N 336. - 461</t>
  </si>
  <si>
    <t>абс. Некорректное внесение НПА, в том числе наименования и даты - 461</t>
  </si>
  <si>
    <t>абс. Дублирование объекта контроля - 438</t>
  </si>
  <si>
    <t>абс. Неверно выбрано основание проведения КНМ - 1108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</si>
  <si>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- 428</t>
  </si>
  <si>
    <t>абс. Некорректное внесение НПА, в том числе наименования и даты - 163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</si>
  <si>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- 128</t>
  </si>
  <si>
    <t>абс. КНМ исключено из плана в силу Пункт 11(3) постановления Правительства РФ от 10.03.2022 N 336. - 122</t>
  </si>
  <si>
    <t>абс. Нарушение срока проведения проверки/непосредственного взаимодействия - 3</t>
  </si>
  <si>
    <t>абс. Некорректное внесение НПА, в том числе наименования и даты - 73</t>
  </si>
  <si>
    <t>абс. Нарушение срока взаимодействия - 58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</si>
  <si>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- 49</t>
  </si>
  <si>
    <t>абс. Некорректное внесение НПА, в том числе наи</t>
  </si>
  <si>
    <t>абс. КНМ исключено из плана в силу Пункт 11(3) постановления Правительства РФ от 10.03.2022 N 336. - 317</t>
  </si>
  <si>
    <t>абс. Нарушение срока проведения проверки/непосредственного взаимодействия - 1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</si>
  <si>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- 331</t>
  </si>
  <si>
    <t>абс. КНМ исключено из плана в силу Пункт 11(3) постановления Правительства РФ от 10.03.2022 N 336. - 30</t>
  </si>
  <si>
    <t>абс. Некорректное внесение НПА, в том числе наименования и даты - 3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</si>
  <si>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- 271</t>
  </si>
  <si>
    <t>абс. КНМ исключено из плана в силу Пункт 11(3) постановления Правительства РФ от 10.03.2022 N 336. - 9</t>
  </si>
  <si>
    <t>абс. Нет сведений/неполные/недостоверные сведения об объекте в ЕРВК - 5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</si>
  <si>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- 343</t>
  </si>
  <si>
    <t>абс. В перечне документов, подлежащих представлению контролируемым лицом, указана излишняя и (или) не конкретизированная документация, в том числе ограничение на истребование которой установлено п. 6 ст. 37 Федерального закона от 31.07.2020 № 248-ФЗ «О государственном контроле (надзоре) и муниципальном контроле в Российской Федерации» (правоустанавливающие и иные док-ты, сведения о проверяемом юридическом лице, фото, видео материалы и др.), а также подтверждающая соблюдение обязательных требований, фактически являющихся предметом КНМ. - 343</t>
  </si>
  <si>
    <t>абс. Нет сведений/неполные/недостоверные сведения об объекте в ЕРВК - 24</t>
  </si>
  <si>
    <t>абс. Неверно выбрано основание проведения КНМ - 80</t>
  </si>
  <si>
    <t>абс. Нарушение срока проведения проверки/непосредственного взаимодействия - 24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</si>
  <si>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- 20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</si>
  <si>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- 150</t>
  </si>
  <si>
    <t>абс. Нет сведений/неполные/недостоверные сведения об объекте в ЕРВК - 39</t>
  </si>
  <si>
    <t>абс. Ошибка заполнения мест проведения контрольного (надзорного) мероприятия - 19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</si>
  <si>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- 802</t>
  </si>
  <si>
    <t>абс. Нарушение срока проведения проверки/непосредственного взаимодействия - 4</t>
  </si>
  <si>
    <t>абс. Нет сведений/неполные/недостоверные сведения об объекте в ЕРВК - 3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</si>
  <si>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- 532</t>
  </si>
  <si>
    <t>абс. КНМ исключено из плана в силу Пункт 11(3) постановления Правительства РФ от 10.03.2022 N 336. - 144</t>
  </si>
  <si>
    <t>абс. Нет сведений/неполные/недостоверные сведения об объекте в ЕРВК - 52</t>
  </si>
  <si>
    <t>абс. КНМ исключено из плана в силу Пункт 11(3) постановления Правительства РФ от 10.03.2022 N 336. - 54</t>
  </si>
  <si>
    <t>абс. Некорректное внесение НПА, в том числе наименования и даты - 33</t>
  </si>
  <si>
    <t>абс. Нарушение срока проведения проверки/непосредственного взаимодействия - 36</t>
  </si>
  <si>
    <t>абс. Некорректное внесение НПА, в том числе наименования и даты - 36</t>
  </si>
  <si>
    <t>% Нарушение срока проведения проверки/непосредственного взаимодействия - 1</t>
  </si>
  <si>
    <t>абс. Нет сведений/неполные/недостоверные сведения об объекте в ЕРВК - 688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</si>
  <si>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- 540</t>
  </si>
  <si>
    <t>абс. Нарушение срока проведения проверки/непосредственного взаимодействия - 253</t>
  </si>
  <si>
    <t>абс. Нет сведений/неполные/недостоверные сведения об объекте в ЕРВК - 567</t>
  </si>
  <si>
    <t>абс. Ошибка заполнения мест проведения контрольного (надзорного) мероприятия - 344</t>
  </si>
  <si>
    <t>абс. Некорректное внесение НПА, в том числе наименования и даты - 171</t>
  </si>
  <si>
    <t>абс. Некорректное внесение НПА, в том числе наименования и даты - 772</t>
  </si>
  <si>
    <t>абс. Нарушение срока проведения проверки/непосредственного взаимодействия - 221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</si>
  <si>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- 203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</si>
  <si>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- 1087</t>
  </si>
  <si>
    <t>абс. КНМ исключено из плана в силу Пункт 11(3) постановления Правительства РФ от 10.03.2022 N 336. - 708</t>
  </si>
  <si>
    <t>абс. Нет сведений/неполные/недостоверные сведения об объекте в ЕРВК - 343</t>
  </si>
  <si>
    <t>абс. Некорректное внесение НПА, в том числе наименования и даты - 443</t>
  </si>
  <si>
    <t>абс. Строки "Адрес места нахождения", "Место нахождения (осуществления деятельности) контролируемого лица", "Юридический адрес" не заполнены в соответствии со сведениями из ЕГРЮЛ/ЕГРИП. - 120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</si>
  <si>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- 103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</si>
  <si>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- 256</t>
  </si>
  <si>
    <t>абс. КНМ исключено из плана в силу Пункт 11(3) постановления Правительства РФ от 10.03.2022 N 336. - 206</t>
  </si>
  <si>
    <t>абс. Нарушение срока проведения проверки/непосредственного взаимодействия - 7</t>
  </si>
  <si>
    <t>абс. Некорректное внесение НПА, в том числе наименования и даты - 266</t>
  </si>
  <si>
    <t>абс. КНМ исключено из плана в силу Пункт 11(3) постановления Правительства РФ от 10.03.2022 N 336. - 40</t>
  </si>
  <si>
    <t>абс. Нарушение срока проведения проверки/непосредственного взаимодействия - 31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</si>
  <si>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- 286</t>
  </si>
  <si>
    <t>абс. В перечне документов, подлежащих представлению контролируемым лицом, указана излишняя и (или) не конкретизированная документация, в том числе ограничение на истребование которой установлено п. 6 ст. 37 Федерального закона от 31.07.2020 № 248-ФЗ «О государственном контроле (надзоре) и муниципальном контроле в Российской Федерации» (правоустанавливающие и иные док-ты, сведения о проверяемом юридическом лице, фото, видео материалы и др.), а также подтверждающая соблюдение обязательных требований, фактически являющихся предметом КНМ - 106</t>
  </si>
  <si>
    <t>абс. Некорректное внесение НПА, в том числе наименования и даты - 48</t>
  </si>
  <si>
    <t>абс. КНМ исключено из плана в силу Пункт 11(3) постановления Правительства РФ от 10.03.2022 N 336. - 612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</si>
  <si>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- 289</t>
  </si>
  <si>
    <t>абс. Некорректное внесение НПА, в том числе наименования и даты - 143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</si>
  <si>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</t>
  </si>
  <si>
    <t>абс. Неверно выбрано основание проведения КНМ - 76</t>
  </si>
  <si>
    <t>абс. В перечне документов, подлежащих представлению контролируемым лицом, указана излишняя и (или) не конкретизированная документация, в том числе ограничение на истребование кото</t>
  </si>
  <si>
    <t>абс. Нарушение срока проведения проверки/непосредственного взаимодействия - 164</t>
  </si>
  <si>
    <t>абс. Некорректное внесение НПА, в том числе наименования и даты - 132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</si>
  <si>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- 117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</si>
  <si>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- 90</t>
  </si>
  <si>
    <t>абс. Некорректное внесение НПА, в том числе наименования и даты - 90</t>
  </si>
  <si>
    <t>абс. В перечне документов, подлежащих представлению контролируемым лицом, указана излишняя и (или) не конкретизированная документация, в том числе ограничение на истребование которой установлено п. 6 ст. 37 Федерального закона от 31.07.2020 № 248-ФЗ «О государственном контроле (надзоре) и муниципальном контроле в Российской Федерации» (правоустанавливающие и иные док-ты, сведения о проверяемом юридическом лице, фото, видео материалы и др.), а также подтверждающая соблюдение обязательных требований, фактически являющихся предметом КНМ. - 58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</si>
  <si>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- 317</t>
  </si>
  <si>
    <t>абс. Нет сведений/неполные/недостоверные сведения об объекте в ЕРВК - 296</t>
  </si>
  <si>
    <t>абс. КНМ исключено из плана в силу Пункт 11(3) постановления Правительства РФ от 10.03.2022 N 336. - 2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</si>
  <si>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- 173</t>
  </si>
  <si>
    <t>абс. Нарушение срока проведения проверки/непосредственного взаимодействия - 29</t>
  </si>
  <si>
    <t>абс. Ошибка заполнения мест проведения контрольного (надзорного) мероприятия - 4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</si>
  <si>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- 184</t>
  </si>
  <si>
    <t>абс. Неверно выбрано основание проведения КНМ - 165</t>
  </si>
  <si>
    <t>абс. Нет сведений/неполные/недостоверные сведения об объекте в ЕРВК - 120</t>
  </si>
  <si>
    <t>абс. Некорректное внесение НПА, в том числе наименования и даты - 271</t>
  </si>
  <si>
    <t>абс. Нарушение срока проведения проверки/непосредственного взаимодействия - 56</t>
  </si>
  <si>
    <t>абс. Дублирование объекта контроля - 20</t>
  </si>
  <si>
    <t>абс. Нет сведений/неполные/недостоверные сведения об объекте в ЕРВК - 148</t>
  </si>
  <si>
    <t>абс. Некорректное внесение НПА, в том числе наименования и даты - 115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</si>
  <si>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- 79</t>
  </si>
  <si>
    <t>абс. Некорректное внесение НПА, в том числе наименования и даты - 487</t>
  </si>
  <si>
    <t>абс. Неверно выбрано основание проведения КНМ - 99</t>
  </si>
  <si>
    <t>абс. Нарушение срока проведения проверки/непосредственного взаимодействия - 91</t>
  </si>
  <si>
    <t>абс. Некорректное внесение НПА, в том числе наименования и даты - 268</t>
  </si>
  <si>
    <t>абс. КНМ исключено из плана в силу Пункт 11(3) постановления Правительства РФ от 10.03.2022 N 336. - 117</t>
  </si>
  <si>
    <t>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- 58</t>
  </si>
  <si>
    <t>абс. Неверно выбрано основание проведения КНМ - 640</t>
  </si>
  <si>
    <t>абс. Нет сведений/неполные/недостоверные сведения об объекте в ЕРВК - 461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</si>
  <si>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- 33</t>
  </si>
  <si>
    <t>абс. В раздел обязательные требования включены структурные подразделы НПА, не предусматривающие обязательные требования, не в полном объеме, неверно отражены структурные единицы НПА, что свидетельствует о неправомерном расширении предмета проверки. - 1660</t>
  </si>
  <si>
    <t>абс. Некорректное внесение НПА, в том числе наименования и даты - 1648</t>
  </si>
  <si>
    <t>абс. Нарушение срока проведения проверки/непосредственного взаимодействия - 94</t>
  </si>
  <si>
    <t>Управление Роспотребнадзора по Алтайскому краю</t>
  </si>
  <si>
    <t>Управление Роспотребнадзора по Омской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</si>
</sst>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8"/>
      <name val="Arial Cyr"/>
      <charset val="204"/>
    </font>
    <font>
      <b/>
      <i/>
      <sz val="12"/>
      <color indexed="8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20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sz val="13.5"/>
      <name val="Arial Cyr"/>
      <charset val="204"/>
    </font>
    <font>
      <b/>
      <sz val="14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2" fontId="6" fillId="6" borderId="2" xfId="0" applyNumberFormat="1" applyFont="1" applyFill="1" applyBorder="1" applyAlignment="1">
      <alignment horizontal="center" vertical="center" wrapText="1"/>
    </xf>
    <xf numFmtId="2" fontId="6" fillId="7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0" fillId="0" borderId="0" xfId="0"/>
    <xf numFmtId="0" fontId="2" fillId="8" borderId="2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164" fontId="0" fillId="0" borderId="0" xfId="0" applyNumberFormat="1"/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164" fontId="8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164" fontId="8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11" xfId="0" applyBorder="1"/>
    <xf numFmtId="0" fontId="2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12" xfId="0" applyFont="1" applyBorder="1" applyAlignment="1">
      <alignment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0" fillId="0" borderId="11" xfId="0" applyNumberFormat="1" applyBorder="1"/>
    <xf numFmtId="2" fontId="3" fillId="0" borderId="2" xfId="0" applyNumberFormat="1" applyFont="1" applyBorder="1" applyAlignment="1">
      <alignment horizontal="center" vertical="top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8"/>
  <sheetViews>
    <sheetView tabSelected="1" zoomScale="70" zoomScaleNormal="70" workbookViewId="0">
      <selection activeCell="K4" sqref="K4"/>
    </sheetView>
  </sheetViews>
  <sheetFormatPr defaultColWidth="20.83203125" defaultRowHeight="11.25" x14ac:dyDescent="0.2"/>
  <cols>
    <col min="1" max="1" width="39.5" style="26" customWidth="1"/>
    <col min="2" max="2" width="15" style="40" customWidth="1"/>
    <col min="3" max="3" width="18.83203125" style="40" customWidth="1"/>
    <col min="4" max="4" width="15.33203125" style="40" customWidth="1"/>
    <col min="5" max="5" width="17.83203125" style="62" customWidth="1"/>
    <col min="6" max="6" width="23" style="40" customWidth="1"/>
    <col min="7" max="7" width="23.5" style="62" customWidth="1"/>
    <col min="8" max="8" width="22" style="47" customWidth="1"/>
    <col min="9" max="9" width="21.1640625" style="40" customWidth="1"/>
    <col min="10" max="10" width="23.6640625" style="80" customWidth="1"/>
    <col min="11" max="11" width="22.83203125" style="40" customWidth="1"/>
  </cols>
  <sheetData>
    <row r="1" spans="1:16" ht="22.5" customHeight="1" x14ac:dyDescent="0.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6" s="26" customFormat="1" ht="58.5" customHeight="1" x14ac:dyDescent="0.2">
      <c r="A2" s="69"/>
      <c r="B2" s="71" t="s">
        <v>1</v>
      </c>
      <c r="C2" s="71" t="s">
        <v>2</v>
      </c>
      <c r="D2" s="71" t="s">
        <v>3</v>
      </c>
      <c r="E2" s="68"/>
      <c r="F2" s="71" t="s">
        <v>4</v>
      </c>
      <c r="G2" s="67"/>
      <c r="H2" s="68"/>
      <c r="I2" s="71" t="s">
        <v>5</v>
      </c>
      <c r="J2" s="77" t="s">
        <v>6</v>
      </c>
      <c r="K2" s="71" t="s">
        <v>7</v>
      </c>
      <c r="N2" t="s">
        <v>8</v>
      </c>
    </row>
    <row r="3" spans="1:16" ht="54" customHeight="1" x14ac:dyDescent="0.2">
      <c r="A3" s="70"/>
      <c r="B3" s="70"/>
      <c r="C3" s="70"/>
      <c r="D3" s="63" t="s">
        <v>9</v>
      </c>
      <c r="E3" s="61" t="s">
        <v>10</v>
      </c>
      <c r="F3" s="63" t="s">
        <v>11</v>
      </c>
      <c r="G3" s="61" t="s">
        <v>12</v>
      </c>
      <c r="H3" s="63" t="s">
        <v>13</v>
      </c>
      <c r="I3" s="70"/>
      <c r="J3" s="78"/>
      <c r="K3" s="70"/>
      <c r="N3" t="s">
        <v>8</v>
      </c>
    </row>
    <row r="4" spans="1:16" ht="15.75" customHeight="1" x14ac:dyDescent="0.2">
      <c r="A4" s="48" t="s">
        <v>14</v>
      </c>
      <c r="B4" s="49">
        <f>SUM(B5:B88)</f>
        <v>23484</v>
      </c>
      <c r="C4" s="49">
        <f>SUM(C5:C88)</f>
        <v>64567</v>
      </c>
      <c r="D4" s="49">
        <f>SUM(D5:D88)</f>
        <v>46176</v>
      </c>
      <c r="E4" s="50">
        <f>AVERAGE(E5:E88)</f>
        <v>68.810265668455102</v>
      </c>
      <c r="F4" s="49">
        <f>SUM(F5:F88)</f>
        <v>20357</v>
      </c>
      <c r="G4" s="51">
        <f>AVERAGE(G5:G88)</f>
        <v>45.917465862312824</v>
      </c>
      <c r="H4" s="50">
        <f>AVERAGE(H5:H88)</f>
        <v>9.3091069987868487</v>
      </c>
      <c r="I4" s="49">
        <v>18294</v>
      </c>
      <c r="J4" s="79">
        <f>(I4-B4)/B4</f>
        <v>-0.22100153295861011</v>
      </c>
      <c r="K4" s="52">
        <f>SUM(K5:K88)</f>
        <v>81799</v>
      </c>
      <c r="N4" t="s">
        <v>8</v>
      </c>
    </row>
    <row r="5" spans="1:16" ht="18" customHeight="1" x14ac:dyDescent="0.3">
      <c r="A5" s="23" t="s">
        <v>153</v>
      </c>
      <c r="B5" s="24">
        <v>269</v>
      </c>
      <c r="C5" s="24">
        <v>931</v>
      </c>
      <c r="D5" s="24">
        <v>528</v>
      </c>
      <c r="E5" s="13">
        <f>D5/C5*100</f>
        <v>56.713211600429645</v>
      </c>
      <c r="F5" s="24">
        <v>3</v>
      </c>
      <c r="G5" s="13">
        <f>F5/D5*100</f>
        <v>0.56818181818181823</v>
      </c>
      <c r="H5" s="13">
        <v>0</v>
      </c>
      <c r="I5" s="24">
        <v>369</v>
      </c>
      <c r="J5" s="79">
        <f>(I5-B5)/B5</f>
        <v>0.37174721189591076</v>
      </c>
      <c r="K5" s="24">
        <v>1020</v>
      </c>
      <c r="M5" t="s">
        <v>154</v>
      </c>
      <c r="N5" t="s">
        <v>8</v>
      </c>
      <c r="O5" s="76" t="s">
        <v>154</v>
      </c>
      <c r="P5" t="b">
        <f>O5=M5</f>
        <v>1</v>
      </c>
    </row>
    <row r="6" spans="1:16" ht="18" customHeight="1" x14ac:dyDescent="0.3">
      <c r="A6" s="23" t="s">
        <v>149</v>
      </c>
      <c r="B6" s="24">
        <v>255</v>
      </c>
      <c r="C6" s="24">
        <v>1305</v>
      </c>
      <c r="D6" s="24">
        <v>912</v>
      </c>
      <c r="E6" s="13">
        <f>D6/C6*100</f>
        <v>69.885057471264361</v>
      </c>
      <c r="F6" s="24">
        <v>70</v>
      </c>
      <c r="G6" s="13">
        <f>F6/D6*100</f>
        <v>7.6754385964912286</v>
      </c>
      <c r="H6" s="13">
        <v>14.285714285714279</v>
      </c>
      <c r="I6" s="24">
        <v>352</v>
      </c>
      <c r="J6" s="79">
        <f>(I6-B6)/B6</f>
        <v>0.38039215686274508</v>
      </c>
      <c r="K6" s="24">
        <v>1277</v>
      </c>
      <c r="M6" t="s">
        <v>396</v>
      </c>
      <c r="N6" t="s">
        <v>8</v>
      </c>
      <c r="O6" s="76" t="s">
        <v>396</v>
      </c>
      <c r="P6" s="40" t="b">
        <f>O6=M6</f>
        <v>1</v>
      </c>
    </row>
    <row r="7" spans="1:16" ht="18" customHeight="1" x14ac:dyDescent="0.3">
      <c r="A7" s="23" t="s">
        <v>161</v>
      </c>
      <c r="B7" s="24">
        <v>85</v>
      </c>
      <c r="C7" s="24">
        <v>421</v>
      </c>
      <c r="D7" s="24">
        <v>282</v>
      </c>
      <c r="E7" s="13">
        <f>D7/C7*100</f>
        <v>66.983372921615199</v>
      </c>
      <c r="F7" s="24">
        <v>162</v>
      </c>
      <c r="G7" s="13">
        <f>F7/D7*100</f>
        <v>57.446808510638306</v>
      </c>
      <c r="H7" s="13">
        <v>1.2345679012345681</v>
      </c>
      <c r="I7" s="24">
        <v>120</v>
      </c>
      <c r="J7" s="79">
        <f>(I7-B7)/B7</f>
        <v>0.41176470588235292</v>
      </c>
      <c r="K7" s="24">
        <v>260</v>
      </c>
      <c r="M7" t="s">
        <v>162</v>
      </c>
      <c r="N7" t="s">
        <v>8</v>
      </c>
      <c r="O7" s="76" t="s">
        <v>162</v>
      </c>
      <c r="P7" s="40" t="b">
        <f>O7=M7</f>
        <v>1</v>
      </c>
    </row>
    <row r="8" spans="1:16" ht="18" customHeight="1" x14ac:dyDescent="0.3">
      <c r="A8" s="20" t="s">
        <v>79</v>
      </c>
      <c r="B8" s="21">
        <v>225</v>
      </c>
      <c r="C8" s="21">
        <v>518</v>
      </c>
      <c r="D8" s="21">
        <v>360</v>
      </c>
      <c r="E8" s="15">
        <f>D8/C8*100</f>
        <v>69.498069498069498</v>
      </c>
      <c r="F8" s="21">
        <v>45</v>
      </c>
      <c r="G8" s="15">
        <f>F8/D8*100</f>
        <v>12.5</v>
      </c>
      <c r="H8" s="15">
        <v>0</v>
      </c>
      <c r="I8" s="21">
        <v>141</v>
      </c>
      <c r="J8" s="79">
        <f>(I8-B8)/B8</f>
        <v>-0.37333333333333335</v>
      </c>
      <c r="K8" s="21">
        <v>489</v>
      </c>
      <c r="M8" t="s">
        <v>80</v>
      </c>
      <c r="N8" t="s">
        <v>8</v>
      </c>
      <c r="O8" s="76" t="s">
        <v>80</v>
      </c>
      <c r="P8" s="40" t="b">
        <f>O8=M8</f>
        <v>1</v>
      </c>
    </row>
    <row r="9" spans="1:16" ht="18" customHeight="1" x14ac:dyDescent="0.3">
      <c r="A9" s="23" t="s">
        <v>133</v>
      </c>
      <c r="B9" s="24">
        <v>137</v>
      </c>
      <c r="C9" s="24">
        <v>481</v>
      </c>
      <c r="D9" s="24">
        <v>311</v>
      </c>
      <c r="E9" s="13">
        <f>D9/C9*100</f>
        <v>64.656964656964661</v>
      </c>
      <c r="F9" s="24">
        <v>96</v>
      </c>
      <c r="G9" s="13">
        <f>F9/D9*100</f>
        <v>30.868167202572351</v>
      </c>
      <c r="H9" s="13">
        <v>0</v>
      </c>
      <c r="I9" s="24">
        <v>138</v>
      </c>
      <c r="J9" s="79">
        <f>(I9-B9)/B9</f>
        <v>7.2992700729927005E-3</v>
      </c>
      <c r="K9" s="24">
        <v>528</v>
      </c>
      <c r="M9" t="s">
        <v>134</v>
      </c>
      <c r="N9" t="s">
        <v>8</v>
      </c>
      <c r="O9" s="76" t="s">
        <v>134</v>
      </c>
      <c r="P9" s="40" t="b">
        <f>O9=M9</f>
        <v>1</v>
      </c>
    </row>
    <row r="10" spans="1:16" ht="18" customHeight="1" x14ac:dyDescent="0.3">
      <c r="A10" s="17" t="s">
        <v>111</v>
      </c>
      <c r="B10" s="16">
        <v>165</v>
      </c>
      <c r="C10" s="16">
        <v>528</v>
      </c>
      <c r="D10" s="16">
        <v>368</v>
      </c>
      <c r="E10" s="11">
        <f>D10/C10*100</f>
        <v>69.696969696969703</v>
      </c>
      <c r="F10" s="16">
        <v>0</v>
      </c>
      <c r="G10" s="11">
        <f>F10/D10*100</f>
        <v>0</v>
      </c>
      <c r="H10" s="11"/>
      <c r="I10" s="16">
        <v>126</v>
      </c>
      <c r="J10" s="79">
        <f>(I10-B10)/B10</f>
        <v>-0.23636363636363636</v>
      </c>
      <c r="K10" s="16">
        <v>1298</v>
      </c>
      <c r="M10" t="s">
        <v>112</v>
      </c>
      <c r="N10" t="s">
        <v>8</v>
      </c>
      <c r="O10" s="76" t="s">
        <v>112</v>
      </c>
      <c r="P10" s="40" t="b">
        <f>O10=M10</f>
        <v>1</v>
      </c>
    </row>
    <row r="11" spans="1:16" ht="18" customHeight="1" x14ac:dyDescent="0.3">
      <c r="A11" s="20" t="s">
        <v>37</v>
      </c>
      <c r="B11" s="21">
        <v>91</v>
      </c>
      <c r="C11" s="21">
        <v>335</v>
      </c>
      <c r="D11" s="21">
        <v>294</v>
      </c>
      <c r="E11" s="15">
        <f>D11/C11*100</f>
        <v>87.761194029850742</v>
      </c>
      <c r="F11" s="21">
        <v>237</v>
      </c>
      <c r="G11" s="15">
        <f>F11/D11*100</f>
        <v>80.612244897959187</v>
      </c>
      <c r="H11" s="15">
        <v>0</v>
      </c>
      <c r="I11" s="21">
        <v>44</v>
      </c>
      <c r="J11" s="79">
        <f>(I11-B11)/B11</f>
        <v>-0.51648351648351654</v>
      </c>
      <c r="K11" s="21">
        <v>885</v>
      </c>
      <c r="M11" t="s">
        <v>38</v>
      </c>
      <c r="N11" t="s">
        <v>8</v>
      </c>
      <c r="O11" s="76" t="s">
        <v>38</v>
      </c>
      <c r="P11" s="40" t="b">
        <f>O11=M11</f>
        <v>1</v>
      </c>
    </row>
    <row r="12" spans="1:16" ht="18" customHeight="1" x14ac:dyDescent="0.3">
      <c r="A12" s="23" t="s">
        <v>151</v>
      </c>
      <c r="B12" s="24">
        <v>194</v>
      </c>
      <c r="C12" s="24">
        <v>773</v>
      </c>
      <c r="D12" s="24">
        <v>485</v>
      </c>
      <c r="E12" s="13">
        <f>D12/C12*100</f>
        <v>62.742561448900389</v>
      </c>
      <c r="F12" s="24">
        <v>76</v>
      </c>
      <c r="G12" s="13">
        <f>F12/D12*100</f>
        <v>15.670103092783505</v>
      </c>
      <c r="H12" s="13">
        <v>0</v>
      </c>
      <c r="I12" s="24">
        <v>260</v>
      </c>
      <c r="J12" s="79">
        <f>(I12-B12)/B12</f>
        <v>0.34020618556701032</v>
      </c>
      <c r="K12" s="24">
        <v>778</v>
      </c>
      <c r="M12" t="s">
        <v>152</v>
      </c>
      <c r="N12" t="s">
        <v>8</v>
      </c>
      <c r="O12" s="76" t="s">
        <v>152</v>
      </c>
      <c r="P12" s="40" t="b">
        <f>O12=M12</f>
        <v>1</v>
      </c>
    </row>
    <row r="13" spans="1:16" ht="18" customHeight="1" x14ac:dyDescent="0.3">
      <c r="A13" s="20" t="s">
        <v>27</v>
      </c>
      <c r="B13" s="21">
        <v>191</v>
      </c>
      <c r="C13" s="21">
        <v>662</v>
      </c>
      <c r="D13" s="21">
        <v>613</v>
      </c>
      <c r="E13" s="15">
        <f>D13/C13*100</f>
        <v>92.598187311178251</v>
      </c>
      <c r="F13" s="21">
        <v>127</v>
      </c>
      <c r="G13" s="15">
        <f>F13/D13*100</f>
        <v>20.717781402936378</v>
      </c>
      <c r="H13" s="15">
        <v>14.960629921259841</v>
      </c>
      <c r="I13" s="21">
        <v>65</v>
      </c>
      <c r="J13" s="79">
        <f>(I13-B13)/B13</f>
        <v>-0.65968586387434558</v>
      </c>
      <c r="K13" s="21">
        <v>1634</v>
      </c>
      <c r="M13" t="s">
        <v>28</v>
      </c>
      <c r="N13" t="s">
        <v>8</v>
      </c>
      <c r="O13" s="76" t="s">
        <v>28</v>
      </c>
      <c r="P13" s="40" t="b">
        <f>O13=M13</f>
        <v>1</v>
      </c>
    </row>
    <row r="14" spans="1:16" ht="18" customHeight="1" x14ac:dyDescent="0.3">
      <c r="A14" s="23" t="s">
        <v>157</v>
      </c>
      <c r="B14" s="24">
        <v>303</v>
      </c>
      <c r="C14" s="24">
        <v>620</v>
      </c>
      <c r="D14" s="24">
        <v>133</v>
      </c>
      <c r="E14" s="13">
        <f>D14/C14*100</f>
        <v>21.451612903225804</v>
      </c>
      <c r="F14" s="24">
        <v>110</v>
      </c>
      <c r="G14" s="13">
        <f>F14/D14*100</f>
        <v>82.706766917293223</v>
      </c>
      <c r="H14" s="13">
        <v>0</v>
      </c>
      <c r="I14" s="24">
        <v>438</v>
      </c>
      <c r="J14" s="79">
        <f>(I14-B14)/B14</f>
        <v>0.44554455445544555</v>
      </c>
      <c r="K14" s="24">
        <v>637</v>
      </c>
      <c r="M14" t="s">
        <v>158</v>
      </c>
      <c r="N14" t="s">
        <v>8</v>
      </c>
      <c r="O14" s="76" t="s">
        <v>158</v>
      </c>
      <c r="P14" s="40" t="b">
        <f>O14=M14</f>
        <v>1</v>
      </c>
    </row>
    <row r="15" spans="1:16" ht="18" customHeight="1" x14ac:dyDescent="0.3">
      <c r="A15" s="17" t="s">
        <v>129</v>
      </c>
      <c r="B15" s="16">
        <v>342</v>
      </c>
      <c r="C15" s="16">
        <v>1267</v>
      </c>
      <c r="D15" s="16">
        <v>876</v>
      </c>
      <c r="E15" s="11">
        <f>D15/C15*100</f>
        <v>69.139700078926609</v>
      </c>
      <c r="F15" s="16">
        <v>41</v>
      </c>
      <c r="G15" s="11">
        <f>F15/D15*100</f>
        <v>4.6803652968036529</v>
      </c>
      <c r="H15" s="11">
        <v>0</v>
      </c>
      <c r="I15" s="16">
        <v>315</v>
      </c>
      <c r="J15" s="79">
        <f>(I15-B15)/B15</f>
        <v>-7.8947368421052627E-2</v>
      </c>
      <c r="K15" s="16">
        <v>1738</v>
      </c>
      <c r="M15" t="s">
        <v>130</v>
      </c>
      <c r="N15" t="s">
        <v>8</v>
      </c>
      <c r="O15" s="76" t="s">
        <v>130</v>
      </c>
      <c r="P15" s="40" t="b">
        <f>O15=M15</f>
        <v>1</v>
      </c>
    </row>
    <row r="16" spans="1:16" ht="18" customHeight="1" x14ac:dyDescent="0.3">
      <c r="A16" s="23" t="s">
        <v>167</v>
      </c>
      <c r="B16" s="24">
        <v>421</v>
      </c>
      <c r="C16" s="24">
        <v>4576</v>
      </c>
      <c r="D16" s="24">
        <v>4045</v>
      </c>
      <c r="E16" s="13">
        <f>D16/C16*100</f>
        <v>88.395979020979027</v>
      </c>
      <c r="F16" s="24">
        <v>3940</v>
      </c>
      <c r="G16" s="13">
        <f>F16/D16*100</f>
        <v>97.404202719406669</v>
      </c>
      <c r="H16" s="13">
        <v>8.7309644670050766</v>
      </c>
      <c r="I16" s="24">
        <v>793</v>
      </c>
      <c r="J16" s="79">
        <f>(I16-B16)/B16</f>
        <v>0.88361045130641325</v>
      </c>
      <c r="K16" s="24">
        <v>4249</v>
      </c>
      <c r="M16" t="s">
        <v>168</v>
      </c>
      <c r="N16" t="s">
        <v>8</v>
      </c>
      <c r="O16" s="76" t="s">
        <v>168</v>
      </c>
      <c r="P16" s="40" t="b">
        <f>O16=M16</f>
        <v>1</v>
      </c>
    </row>
    <row r="17" spans="1:16" ht="18" customHeight="1" x14ac:dyDescent="0.3">
      <c r="A17" s="23" t="s">
        <v>169</v>
      </c>
      <c r="B17" s="24">
        <v>145</v>
      </c>
      <c r="C17" s="24">
        <v>1233</v>
      </c>
      <c r="D17" s="24">
        <v>923</v>
      </c>
      <c r="E17" s="13">
        <f>D17/C17*100</f>
        <v>74.858069748580704</v>
      </c>
      <c r="F17" s="24">
        <v>0</v>
      </c>
      <c r="G17" s="13">
        <f>F17/D17*100</f>
        <v>0</v>
      </c>
      <c r="H17" s="13"/>
      <c r="I17" s="24">
        <v>306</v>
      </c>
      <c r="J17" s="79">
        <f>(I17-B17)/B17</f>
        <v>1.1103448275862069</v>
      </c>
      <c r="K17" s="24">
        <v>1780</v>
      </c>
      <c r="M17" t="s">
        <v>170</v>
      </c>
      <c r="N17" t="s">
        <v>8</v>
      </c>
      <c r="O17" s="76" t="s">
        <v>170</v>
      </c>
      <c r="P17" s="40" t="b">
        <f>O17=M17</f>
        <v>1</v>
      </c>
    </row>
    <row r="18" spans="1:16" ht="18" customHeight="1" x14ac:dyDescent="0.3">
      <c r="A18" s="17" t="s">
        <v>107</v>
      </c>
      <c r="B18" s="16">
        <v>36</v>
      </c>
      <c r="C18" s="16">
        <v>142</v>
      </c>
      <c r="D18" s="16">
        <v>108</v>
      </c>
      <c r="E18" s="11">
        <f>D18/C18*100</f>
        <v>76.056338028169009</v>
      </c>
      <c r="F18" s="16">
        <v>108</v>
      </c>
      <c r="G18" s="11">
        <f>F18/D18*100</f>
        <v>100</v>
      </c>
      <c r="H18" s="11">
        <v>0</v>
      </c>
      <c r="I18" s="16">
        <v>34</v>
      </c>
      <c r="J18" s="79">
        <f>(I18-B18)/B18</f>
        <v>-5.5555555555555552E-2</v>
      </c>
      <c r="K18" s="16">
        <v>161</v>
      </c>
      <c r="M18" t="s">
        <v>108</v>
      </c>
      <c r="N18" t="s">
        <v>8</v>
      </c>
      <c r="O18" s="76" t="s">
        <v>108</v>
      </c>
      <c r="P18" s="40" t="b">
        <f>O18=M18</f>
        <v>1</v>
      </c>
    </row>
    <row r="19" spans="1:16" ht="18" customHeight="1" x14ac:dyDescent="0.3">
      <c r="A19" s="20" t="s">
        <v>25</v>
      </c>
      <c r="B19" s="21">
        <v>416</v>
      </c>
      <c r="C19" s="21">
        <v>521</v>
      </c>
      <c r="D19" s="21">
        <v>461</v>
      </c>
      <c r="E19" s="15">
        <f>D19/C19*100</f>
        <v>88.48368522072937</v>
      </c>
      <c r="F19" s="21">
        <v>458</v>
      </c>
      <c r="G19" s="15">
        <f>F19/D19*100</f>
        <v>99.34924078091106</v>
      </c>
      <c r="H19" s="15">
        <v>17.248908296943231</v>
      </c>
      <c r="I19" s="21">
        <v>102</v>
      </c>
      <c r="J19" s="79">
        <f>(I19-B19)/B19</f>
        <v>-0.75480769230769229</v>
      </c>
      <c r="K19" s="21">
        <v>1379</v>
      </c>
      <c r="M19" t="s">
        <v>26</v>
      </c>
      <c r="N19" t="s">
        <v>8</v>
      </c>
      <c r="O19" s="76" t="s">
        <v>26</v>
      </c>
      <c r="P19" s="40" t="b">
        <f>O19=M19</f>
        <v>1</v>
      </c>
    </row>
    <row r="20" spans="1:16" ht="18" customHeight="1" x14ac:dyDescent="0.3">
      <c r="A20" s="20" t="s">
        <v>49</v>
      </c>
      <c r="B20" s="21">
        <v>144</v>
      </c>
      <c r="C20" s="21">
        <v>283</v>
      </c>
      <c r="D20" s="21">
        <v>203</v>
      </c>
      <c r="E20" s="15">
        <f>D20/C20*100</f>
        <v>71.731448763250881</v>
      </c>
      <c r="F20" s="21">
        <v>41</v>
      </c>
      <c r="G20" s="15">
        <f>F20/D20*100</f>
        <v>20.19704433497537</v>
      </c>
      <c r="H20" s="15">
        <v>0</v>
      </c>
      <c r="I20" s="21">
        <v>80</v>
      </c>
      <c r="J20" s="79">
        <f>(I20-B20)/B20</f>
        <v>-0.44444444444444442</v>
      </c>
      <c r="K20" s="21">
        <v>621</v>
      </c>
      <c r="M20" t="s">
        <v>50</v>
      </c>
      <c r="N20" t="s">
        <v>8</v>
      </c>
      <c r="O20" s="76" t="s">
        <v>50</v>
      </c>
      <c r="P20" s="40" t="b">
        <f>O20=M20</f>
        <v>1</v>
      </c>
    </row>
    <row r="21" spans="1:16" ht="18" customHeight="1" x14ac:dyDescent="0.3">
      <c r="A21" s="20" t="s">
        <v>31</v>
      </c>
      <c r="B21" s="21">
        <v>635</v>
      </c>
      <c r="C21" s="21">
        <v>924</v>
      </c>
      <c r="D21" s="21">
        <v>627</v>
      </c>
      <c r="E21" s="15">
        <f>D21/C21*100</f>
        <v>67.857142857142861</v>
      </c>
      <c r="F21" s="21">
        <v>626</v>
      </c>
      <c r="G21" s="15">
        <f>F21/D21*100</f>
        <v>99.840510366826152</v>
      </c>
      <c r="H21" s="15">
        <v>0</v>
      </c>
      <c r="I21" s="21">
        <v>255</v>
      </c>
      <c r="J21" s="79">
        <f>(I21-B21)/B21</f>
        <v>-0.59842519685039375</v>
      </c>
      <c r="K21" s="21">
        <v>1479</v>
      </c>
      <c r="M21" t="s">
        <v>32</v>
      </c>
      <c r="N21" t="s">
        <v>8</v>
      </c>
      <c r="O21" s="76" t="s">
        <v>32</v>
      </c>
      <c r="P21" s="40" t="b">
        <f>O21=M21</f>
        <v>1</v>
      </c>
    </row>
    <row r="22" spans="1:16" ht="18" customHeight="1" x14ac:dyDescent="0.3">
      <c r="A22" s="20" t="s">
        <v>53</v>
      </c>
      <c r="B22" s="21">
        <v>118</v>
      </c>
      <c r="C22" s="21">
        <v>358</v>
      </c>
      <c r="D22" s="21">
        <v>329</v>
      </c>
      <c r="E22" s="15">
        <f>D22/C22*100</f>
        <v>91.899441340782118</v>
      </c>
      <c r="F22" s="21">
        <v>79</v>
      </c>
      <c r="G22" s="15">
        <f>F22/D22*100</f>
        <v>24.012158054711247</v>
      </c>
      <c r="H22" s="15">
        <v>49.367088607594937</v>
      </c>
      <c r="I22" s="21">
        <v>54</v>
      </c>
      <c r="J22" s="79">
        <f>(I22-B22)/B22</f>
        <v>-0.5423728813559322</v>
      </c>
      <c r="K22" s="21">
        <v>311</v>
      </c>
      <c r="M22" t="s">
        <v>54</v>
      </c>
      <c r="N22" t="s">
        <v>8</v>
      </c>
      <c r="O22" s="76" t="s">
        <v>54</v>
      </c>
      <c r="P22" s="40" t="b">
        <f>O22=M22</f>
        <v>1</v>
      </c>
    </row>
    <row r="23" spans="1:16" ht="18" customHeight="1" x14ac:dyDescent="0.3">
      <c r="A23" s="17" t="s">
        <v>123</v>
      </c>
      <c r="B23" s="16">
        <v>268</v>
      </c>
      <c r="C23" s="16">
        <v>519</v>
      </c>
      <c r="D23" s="16">
        <v>234</v>
      </c>
      <c r="E23" s="11">
        <f>D23/C23*100</f>
        <v>45.086705202312139</v>
      </c>
      <c r="F23" s="16">
        <v>82</v>
      </c>
      <c r="G23" s="11">
        <f>F23/D23*100</f>
        <v>35.042735042735039</v>
      </c>
      <c r="H23" s="11">
        <v>0</v>
      </c>
      <c r="I23" s="16">
        <v>274</v>
      </c>
      <c r="J23" s="79">
        <f>(I23-B23)/B23</f>
        <v>2.2388059701492536E-2</v>
      </c>
      <c r="K23" s="16">
        <v>362</v>
      </c>
      <c r="M23" t="s">
        <v>124</v>
      </c>
      <c r="N23" t="s">
        <v>8</v>
      </c>
      <c r="O23" s="76" t="s">
        <v>124</v>
      </c>
      <c r="P23" s="40" t="b">
        <f>O23=M23</f>
        <v>1</v>
      </c>
    </row>
    <row r="24" spans="1:16" ht="18" customHeight="1" x14ac:dyDescent="0.3">
      <c r="A24" s="23" t="s">
        <v>163</v>
      </c>
      <c r="B24" s="24">
        <v>68</v>
      </c>
      <c r="C24" s="24">
        <v>455</v>
      </c>
      <c r="D24" s="24">
        <v>338</v>
      </c>
      <c r="E24" s="13">
        <f>D24/C24*100</f>
        <v>74.285714285714292</v>
      </c>
      <c r="F24" s="24">
        <v>328</v>
      </c>
      <c r="G24" s="13">
        <f>F24/D24*100</f>
        <v>97.041420118343197</v>
      </c>
      <c r="H24" s="13">
        <v>0</v>
      </c>
      <c r="I24" s="24">
        <v>117</v>
      </c>
      <c r="J24" s="79">
        <f>(I24-B24)/B24</f>
        <v>0.72058823529411764</v>
      </c>
      <c r="K24" s="24">
        <v>455</v>
      </c>
      <c r="M24" t="s">
        <v>164</v>
      </c>
      <c r="N24" t="s">
        <v>8</v>
      </c>
      <c r="O24" s="76" t="s">
        <v>164</v>
      </c>
      <c r="P24" s="40" t="b">
        <f>O24=M24</f>
        <v>1</v>
      </c>
    </row>
    <row r="25" spans="1:16" ht="18" customHeight="1" x14ac:dyDescent="0.3">
      <c r="A25" s="17" t="s">
        <v>127</v>
      </c>
      <c r="B25" s="16">
        <v>71</v>
      </c>
      <c r="C25" s="16">
        <v>198</v>
      </c>
      <c r="D25" s="16">
        <v>121</v>
      </c>
      <c r="E25" s="11">
        <f>D25/C25*100</f>
        <v>61.111111111111114</v>
      </c>
      <c r="F25" s="16">
        <v>0</v>
      </c>
      <c r="G25" s="11">
        <f>F25/D25*100</f>
        <v>0</v>
      </c>
      <c r="H25" s="11"/>
      <c r="I25" s="16">
        <v>49</v>
      </c>
      <c r="J25" s="79">
        <f>(I25-B25)/B25</f>
        <v>-0.30985915492957744</v>
      </c>
      <c r="K25" s="16">
        <v>352</v>
      </c>
      <c r="M25" t="s">
        <v>128</v>
      </c>
      <c r="N25" t="s">
        <v>8</v>
      </c>
      <c r="O25" s="76" t="s">
        <v>128</v>
      </c>
      <c r="P25" s="40" t="b">
        <f>O25=M25</f>
        <v>1</v>
      </c>
    </row>
    <row r="26" spans="1:16" ht="18" customHeight="1" x14ac:dyDescent="0.3">
      <c r="A26" s="23" t="s">
        <v>137</v>
      </c>
      <c r="B26" s="24">
        <v>58</v>
      </c>
      <c r="C26" s="24">
        <v>265</v>
      </c>
      <c r="D26" s="24">
        <v>264</v>
      </c>
      <c r="E26" s="13">
        <f>D26/C26*100</f>
        <v>99.622641509433961</v>
      </c>
      <c r="F26" s="24">
        <v>152</v>
      </c>
      <c r="G26" s="13">
        <f>F26/D26*100</f>
        <v>57.575757575757578</v>
      </c>
      <c r="H26" s="13">
        <v>48.684210526315788</v>
      </c>
      <c r="I26" s="24">
        <v>53</v>
      </c>
      <c r="J26" s="79">
        <f>(I26-B26)/B26</f>
        <v>-8.6206896551724144E-2</v>
      </c>
      <c r="K26" s="24">
        <v>402</v>
      </c>
      <c r="M26" t="s">
        <v>138</v>
      </c>
      <c r="N26" t="s">
        <v>8</v>
      </c>
      <c r="O26" s="76" t="s">
        <v>138</v>
      </c>
      <c r="P26" s="40" t="b">
        <f>O26=M26</f>
        <v>1</v>
      </c>
    </row>
    <row r="27" spans="1:16" ht="18" customHeight="1" x14ac:dyDescent="0.3">
      <c r="A27" s="17" t="s">
        <v>93</v>
      </c>
      <c r="B27" s="16">
        <v>364</v>
      </c>
      <c r="C27" s="16">
        <v>1522</v>
      </c>
      <c r="D27" s="16">
        <v>1221</v>
      </c>
      <c r="E27" s="11">
        <f>D27/C27*100</f>
        <v>80.223390275952681</v>
      </c>
      <c r="F27" s="16">
        <v>451</v>
      </c>
      <c r="G27" s="11">
        <f>F27/D27*100</f>
        <v>36.936936936936938</v>
      </c>
      <c r="H27" s="11">
        <v>0.66518847006651882</v>
      </c>
      <c r="I27" s="16">
        <v>218</v>
      </c>
      <c r="J27" s="79">
        <f>(I27-B27)/B27</f>
        <v>-0.40109890109890112</v>
      </c>
      <c r="K27" s="16">
        <v>882</v>
      </c>
      <c r="M27" t="s">
        <v>94</v>
      </c>
      <c r="N27" t="s">
        <v>8</v>
      </c>
      <c r="O27" s="76" t="s">
        <v>94</v>
      </c>
      <c r="P27" s="40" t="b">
        <f>O27=M27</f>
        <v>1</v>
      </c>
    </row>
    <row r="28" spans="1:16" ht="18" customHeight="1" x14ac:dyDescent="0.3">
      <c r="A28" s="23" t="s">
        <v>177</v>
      </c>
      <c r="B28" s="24">
        <v>127</v>
      </c>
      <c r="C28" s="24">
        <v>540</v>
      </c>
      <c r="D28" s="24">
        <v>222</v>
      </c>
      <c r="E28" s="13">
        <f>D28/C28*100</f>
        <v>41.111111111111107</v>
      </c>
      <c r="F28" s="24">
        <v>0</v>
      </c>
      <c r="G28" s="13">
        <f>F28/D28*100</f>
        <v>0</v>
      </c>
      <c r="H28" s="13"/>
      <c r="I28" s="24">
        <v>297</v>
      </c>
      <c r="J28" s="79">
        <f>(I28-B28)/B28</f>
        <v>1.3385826771653544</v>
      </c>
      <c r="K28" s="24">
        <v>672</v>
      </c>
      <c r="M28" t="s">
        <v>178</v>
      </c>
      <c r="N28" t="s">
        <v>8</v>
      </c>
      <c r="O28" s="76" t="s">
        <v>178</v>
      </c>
      <c r="P28" s="40" t="b">
        <f>O28=M28</f>
        <v>1</v>
      </c>
    </row>
    <row r="29" spans="1:16" ht="18" customHeight="1" x14ac:dyDescent="0.3">
      <c r="A29" s="23" t="s">
        <v>143</v>
      </c>
      <c r="B29" s="24">
        <v>59</v>
      </c>
      <c r="C29" s="24">
        <v>299</v>
      </c>
      <c r="D29" s="24">
        <v>216</v>
      </c>
      <c r="E29" s="13">
        <f>D29/C29*100</f>
        <v>72.240802675585286</v>
      </c>
      <c r="F29" s="24">
        <v>44</v>
      </c>
      <c r="G29" s="13">
        <f>F29/D29*100</f>
        <v>20.37037037037037</v>
      </c>
      <c r="H29" s="13">
        <v>0</v>
      </c>
      <c r="I29" s="24">
        <v>59</v>
      </c>
      <c r="J29" s="79">
        <f>(I29-B29)/B29</f>
        <v>0</v>
      </c>
      <c r="K29" s="24">
        <v>366</v>
      </c>
      <c r="M29" t="s">
        <v>144</v>
      </c>
      <c r="N29" t="s">
        <v>8</v>
      </c>
      <c r="O29" s="76" t="s">
        <v>144</v>
      </c>
      <c r="P29" s="40" t="b">
        <f>O29=M29</f>
        <v>1</v>
      </c>
    </row>
    <row r="30" spans="1:16" ht="18" customHeight="1" x14ac:dyDescent="0.3">
      <c r="A30" s="20" t="s">
        <v>59</v>
      </c>
      <c r="B30" s="21">
        <v>1079</v>
      </c>
      <c r="C30" s="21">
        <v>2446</v>
      </c>
      <c r="D30" s="21">
        <v>1794</v>
      </c>
      <c r="E30" s="15">
        <f>D30/C30*100</f>
        <v>73.34423548650858</v>
      </c>
      <c r="F30" s="21">
        <v>8</v>
      </c>
      <c r="G30" s="15">
        <f>F30/D30*100</f>
        <v>0.44593088071348941</v>
      </c>
      <c r="H30" s="15">
        <v>0</v>
      </c>
      <c r="I30" s="21">
        <v>652</v>
      </c>
      <c r="J30" s="79">
        <f>(I30-B30)/B30</f>
        <v>-0.39573679332715478</v>
      </c>
      <c r="K30" s="21">
        <v>2185</v>
      </c>
      <c r="M30" t="s">
        <v>60</v>
      </c>
      <c r="N30" t="s">
        <v>8</v>
      </c>
      <c r="O30" s="76" t="s">
        <v>60</v>
      </c>
      <c r="P30" s="40" t="b">
        <f>O30=M30</f>
        <v>1</v>
      </c>
    </row>
    <row r="31" spans="1:16" ht="18" customHeight="1" x14ac:dyDescent="0.3">
      <c r="A31" s="17" t="s">
        <v>95</v>
      </c>
      <c r="B31" s="16">
        <v>343</v>
      </c>
      <c r="C31" s="16">
        <v>1037</v>
      </c>
      <c r="D31" s="16">
        <v>741</v>
      </c>
      <c r="E31" s="11">
        <f>D31/C31*100</f>
        <v>71.456123432979751</v>
      </c>
      <c r="F31" s="16">
        <v>737</v>
      </c>
      <c r="G31" s="11">
        <f>F31/D31*100</f>
        <v>99.460188933873141</v>
      </c>
      <c r="H31" s="11">
        <v>0</v>
      </c>
      <c r="I31" s="16">
        <v>207</v>
      </c>
      <c r="J31" s="79">
        <f>(I31-B31)/B31</f>
        <v>-0.39650145772594753</v>
      </c>
      <c r="K31" s="16">
        <v>2438</v>
      </c>
      <c r="M31" t="s">
        <v>96</v>
      </c>
      <c r="N31" t="s">
        <v>8</v>
      </c>
      <c r="O31" s="76" t="s">
        <v>96</v>
      </c>
      <c r="P31" s="40" t="b">
        <f>O31=M31</f>
        <v>1</v>
      </c>
    </row>
    <row r="32" spans="1:16" ht="18" customHeight="1" x14ac:dyDescent="0.3">
      <c r="A32" s="20" t="s">
        <v>29</v>
      </c>
      <c r="B32" s="21">
        <v>118</v>
      </c>
      <c r="C32" s="21">
        <v>341</v>
      </c>
      <c r="D32" s="21">
        <v>286</v>
      </c>
      <c r="E32" s="15">
        <f>D32/C32*100</f>
        <v>83.870967741935488</v>
      </c>
      <c r="F32" s="21">
        <v>144</v>
      </c>
      <c r="G32" s="15">
        <f>F32/D32*100</f>
        <v>50.349650349650354</v>
      </c>
      <c r="H32" s="15">
        <v>20.833333333333339</v>
      </c>
      <c r="I32" s="21">
        <v>85</v>
      </c>
      <c r="J32" s="79">
        <f>(I32-B32)/B32</f>
        <v>-0.27966101694915252</v>
      </c>
      <c r="K32" s="21">
        <v>507</v>
      </c>
      <c r="M32" t="s">
        <v>30</v>
      </c>
      <c r="N32" t="s">
        <v>8</v>
      </c>
      <c r="O32" s="76" t="s">
        <v>30</v>
      </c>
      <c r="P32" s="40" t="b">
        <f>O32=M32</f>
        <v>1</v>
      </c>
    </row>
    <row r="33" spans="1:16" ht="18" customHeight="1" x14ac:dyDescent="0.3">
      <c r="A33" s="23" t="s">
        <v>131</v>
      </c>
      <c r="B33" s="24">
        <v>82</v>
      </c>
      <c r="C33" s="24">
        <v>294</v>
      </c>
      <c r="D33" s="24">
        <v>205</v>
      </c>
      <c r="E33" s="13">
        <f>D33/C33*100</f>
        <v>69.72789115646259</v>
      </c>
      <c r="F33" s="24">
        <v>99</v>
      </c>
      <c r="G33" s="13">
        <f>F33/D33*100</f>
        <v>48.292682926829265</v>
      </c>
      <c r="H33" s="13">
        <v>10.1010101010101</v>
      </c>
      <c r="I33" s="24">
        <v>78</v>
      </c>
      <c r="J33" s="79">
        <f>(I33-B33)/B33</f>
        <v>-4.878048780487805E-2</v>
      </c>
      <c r="K33" s="24">
        <v>659</v>
      </c>
      <c r="M33" t="s">
        <v>132</v>
      </c>
      <c r="N33" t="s">
        <v>8</v>
      </c>
      <c r="O33" s="76" t="s">
        <v>132</v>
      </c>
      <c r="P33" s="40" t="b">
        <f>O33=M33</f>
        <v>1</v>
      </c>
    </row>
    <row r="34" spans="1:16" ht="18" customHeight="1" x14ac:dyDescent="0.3">
      <c r="A34" s="20" t="s">
        <v>77</v>
      </c>
      <c r="B34" s="21">
        <v>463</v>
      </c>
      <c r="C34" s="21">
        <v>1428</v>
      </c>
      <c r="D34" s="21">
        <v>1124</v>
      </c>
      <c r="E34" s="15">
        <f>D34/C34*100</f>
        <v>78.71148459383754</v>
      </c>
      <c r="F34" s="21">
        <v>344</v>
      </c>
      <c r="G34" s="15">
        <f>F34/D34*100</f>
        <v>30.604982206405694</v>
      </c>
      <c r="H34" s="15">
        <v>5.5232558139534884</v>
      </c>
      <c r="I34" s="21">
        <v>293</v>
      </c>
      <c r="J34" s="79">
        <f>(I34-B34)/B34</f>
        <v>-0.367170626349892</v>
      </c>
      <c r="K34" s="21">
        <v>983</v>
      </c>
      <c r="M34" t="s">
        <v>78</v>
      </c>
      <c r="N34" t="s">
        <v>8</v>
      </c>
      <c r="O34" s="76" t="s">
        <v>78</v>
      </c>
      <c r="P34" s="40" t="b">
        <f>O34=M34</f>
        <v>1</v>
      </c>
    </row>
    <row r="35" spans="1:16" ht="18" customHeight="1" x14ac:dyDescent="0.3">
      <c r="A35" s="23" t="s">
        <v>183</v>
      </c>
      <c r="B35" s="24">
        <v>78</v>
      </c>
      <c r="C35" s="24">
        <v>681</v>
      </c>
      <c r="D35" s="24">
        <v>470</v>
      </c>
      <c r="E35" s="13">
        <f>D35/C35*100</f>
        <v>69.016152716593254</v>
      </c>
      <c r="F35" s="24">
        <v>68</v>
      </c>
      <c r="G35" s="13">
        <f>F35/D35*100</f>
        <v>14.468085106382977</v>
      </c>
      <c r="H35" s="13">
        <v>11.76470588235294</v>
      </c>
      <c r="I35" s="24">
        <v>213</v>
      </c>
      <c r="J35" s="79">
        <f>(I35-B35)/B35</f>
        <v>1.7307692307692308</v>
      </c>
      <c r="K35" s="24">
        <v>578</v>
      </c>
      <c r="M35" t="s">
        <v>184</v>
      </c>
      <c r="N35" t="s">
        <v>8</v>
      </c>
      <c r="O35" s="76" t="s">
        <v>184</v>
      </c>
      <c r="P35" s="40" t="b">
        <f>O35=M35</f>
        <v>1</v>
      </c>
    </row>
    <row r="36" spans="1:16" ht="18" customHeight="1" x14ac:dyDescent="0.3">
      <c r="A36" s="23" t="s">
        <v>155</v>
      </c>
      <c r="B36" s="24">
        <v>32</v>
      </c>
      <c r="C36" s="24">
        <v>68</v>
      </c>
      <c r="D36" s="24">
        <v>20</v>
      </c>
      <c r="E36" s="13">
        <f>D36/C36*100</f>
        <v>29.411764705882355</v>
      </c>
      <c r="F36" s="24">
        <v>20</v>
      </c>
      <c r="G36" s="13">
        <f>F36/D36*100</f>
        <v>100</v>
      </c>
      <c r="H36" s="13">
        <v>0</v>
      </c>
      <c r="I36" s="24">
        <v>41</v>
      </c>
      <c r="J36" s="79">
        <f>(I36-B36)/B36</f>
        <v>0.28125</v>
      </c>
      <c r="K36" s="24">
        <v>145</v>
      </c>
      <c r="M36" t="s">
        <v>156</v>
      </c>
      <c r="N36" t="s">
        <v>8</v>
      </c>
      <c r="O36" s="76" t="s">
        <v>156</v>
      </c>
      <c r="P36" s="40" t="b">
        <f>O36=M36</f>
        <v>1</v>
      </c>
    </row>
    <row r="37" spans="1:16" ht="18" customHeight="1" x14ac:dyDescent="0.3">
      <c r="A37" s="17" t="s">
        <v>117</v>
      </c>
      <c r="B37" s="16">
        <v>1038</v>
      </c>
      <c r="C37" s="16">
        <v>3739</v>
      </c>
      <c r="D37" s="16">
        <v>2671</v>
      </c>
      <c r="E37" s="11">
        <f>D37/C37*100</f>
        <v>71.436212891147363</v>
      </c>
      <c r="F37" s="16">
        <v>102</v>
      </c>
      <c r="G37" s="11">
        <f>F37/D37*100</f>
        <v>3.8187944590041183</v>
      </c>
      <c r="H37" s="11">
        <v>0</v>
      </c>
      <c r="I37" s="16">
        <v>1056</v>
      </c>
      <c r="J37" s="79">
        <f>(I37-B37)/B37</f>
        <v>1.7341040462427744E-2</v>
      </c>
      <c r="K37" s="16">
        <v>1984</v>
      </c>
      <c r="M37" t="s">
        <v>118</v>
      </c>
      <c r="N37" t="s">
        <v>8</v>
      </c>
      <c r="O37" s="76" t="s">
        <v>118</v>
      </c>
      <c r="P37" s="40" t="b">
        <f>O37=M37</f>
        <v>1</v>
      </c>
    </row>
    <row r="38" spans="1:16" ht="18" customHeight="1" x14ac:dyDescent="0.3">
      <c r="A38" s="20" t="s">
        <v>47</v>
      </c>
      <c r="B38" s="21">
        <v>123</v>
      </c>
      <c r="C38" s="21">
        <v>249</v>
      </c>
      <c r="D38" s="21">
        <v>181</v>
      </c>
      <c r="E38" s="15">
        <f>D38/C38*100</f>
        <v>72.690763052208837</v>
      </c>
      <c r="F38" s="21">
        <v>143</v>
      </c>
      <c r="G38" s="15">
        <f>F38/D38*100</f>
        <v>79.005524861878456</v>
      </c>
      <c r="H38" s="15">
        <v>0</v>
      </c>
      <c r="I38" s="21">
        <v>56</v>
      </c>
      <c r="J38" s="79">
        <f>(I38-B38)/B38</f>
        <v>-0.54471544715447151</v>
      </c>
      <c r="K38" s="21">
        <v>349</v>
      </c>
      <c r="M38" t="s">
        <v>48</v>
      </c>
      <c r="N38" t="s">
        <v>8</v>
      </c>
      <c r="O38" s="76" t="s">
        <v>48</v>
      </c>
      <c r="P38" s="40" t="b">
        <f>O38=M38</f>
        <v>1</v>
      </c>
    </row>
    <row r="39" spans="1:16" ht="18" customHeight="1" x14ac:dyDescent="0.3">
      <c r="A39" s="20" t="s">
        <v>85</v>
      </c>
      <c r="B39" s="21">
        <v>9</v>
      </c>
      <c r="C39" s="21">
        <v>16</v>
      </c>
      <c r="D39" s="21">
        <v>10</v>
      </c>
      <c r="E39" s="15">
        <f>D39/C39*100</f>
        <v>62.5</v>
      </c>
      <c r="F39" s="21">
        <v>10</v>
      </c>
      <c r="G39" s="15">
        <f>F39/D39*100</f>
        <v>100</v>
      </c>
      <c r="H39" s="15">
        <v>10</v>
      </c>
      <c r="I39" s="21">
        <v>8</v>
      </c>
      <c r="J39" s="79">
        <f>(I39-B39)/B39</f>
        <v>-0.1111111111111111</v>
      </c>
      <c r="K39" s="21">
        <v>47</v>
      </c>
      <c r="M39" t="s">
        <v>86</v>
      </c>
      <c r="N39" t="s">
        <v>8</v>
      </c>
      <c r="O39" s="76" t="s">
        <v>86</v>
      </c>
      <c r="P39" s="40" t="b">
        <f>O39=M39</f>
        <v>1</v>
      </c>
    </row>
    <row r="40" spans="1:16" ht="18" customHeight="1" x14ac:dyDescent="0.3">
      <c r="A40" s="17" t="s">
        <v>119</v>
      </c>
      <c r="B40" s="16">
        <v>617</v>
      </c>
      <c r="C40" s="16">
        <v>1979</v>
      </c>
      <c r="D40" s="16">
        <v>1343</v>
      </c>
      <c r="E40" s="11">
        <f>D40/C40*100</f>
        <v>67.862556846892375</v>
      </c>
      <c r="F40" s="16">
        <v>0</v>
      </c>
      <c r="G40" s="11">
        <f>F40/D40*100</f>
        <v>0</v>
      </c>
      <c r="H40" s="11"/>
      <c r="I40" s="16">
        <v>489</v>
      </c>
      <c r="J40" s="79">
        <f>(I40-B40)/B40</f>
        <v>-0.20745542949756887</v>
      </c>
      <c r="K40" s="16">
        <v>1705</v>
      </c>
      <c r="M40" t="s">
        <v>120</v>
      </c>
      <c r="N40" t="s">
        <v>8</v>
      </c>
      <c r="O40" s="76" t="s">
        <v>120</v>
      </c>
      <c r="P40" s="40" t="b">
        <f>O40=M40</f>
        <v>1</v>
      </c>
    </row>
    <row r="41" spans="1:16" ht="18" customHeight="1" x14ac:dyDescent="0.3">
      <c r="A41" s="20" t="s">
        <v>51</v>
      </c>
      <c r="B41" s="21">
        <v>169</v>
      </c>
      <c r="C41" s="21">
        <v>414</v>
      </c>
      <c r="D41" s="21">
        <v>317</v>
      </c>
      <c r="E41" s="15">
        <f>D41/C41*100</f>
        <v>76.570048309178745</v>
      </c>
      <c r="F41" s="21">
        <v>317</v>
      </c>
      <c r="G41" s="15">
        <f>F41/D41*100</f>
        <v>100</v>
      </c>
      <c r="H41" s="15">
        <v>0</v>
      </c>
      <c r="I41" s="21">
        <v>97</v>
      </c>
      <c r="J41" s="79">
        <f>(I41-B41)/B41</f>
        <v>-0.42603550295857989</v>
      </c>
      <c r="K41" s="21">
        <v>235</v>
      </c>
      <c r="M41" t="s">
        <v>52</v>
      </c>
      <c r="N41" t="s">
        <v>8</v>
      </c>
      <c r="O41" s="76" t="s">
        <v>52</v>
      </c>
      <c r="P41" s="40" t="b">
        <f>O41=M41</f>
        <v>1</v>
      </c>
    </row>
    <row r="42" spans="1:16" ht="18" customHeight="1" x14ac:dyDescent="0.3">
      <c r="A42" s="17" t="s">
        <v>121</v>
      </c>
      <c r="B42" s="16">
        <v>288</v>
      </c>
      <c r="C42" s="16">
        <v>1007</v>
      </c>
      <c r="D42" s="16">
        <v>707</v>
      </c>
      <c r="E42" s="11">
        <f>D42/C42*100</f>
        <v>70.208540218470702</v>
      </c>
      <c r="F42" s="16">
        <v>533</v>
      </c>
      <c r="G42" s="11">
        <f>F42/D42*100</f>
        <v>75.388967468175395</v>
      </c>
      <c r="H42" s="11">
        <v>0</v>
      </c>
      <c r="I42" s="16">
        <v>300</v>
      </c>
      <c r="J42" s="79">
        <f>(I42-B42)/B42</f>
        <v>4.1666666666666664E-2</v>
      </c>
      <c r="K42" s="16">
        <v>765</v>
      </c>
      <c r="M42" t="s">
        <v>122</v>
      </c>
      <c r="N42" t="s">
        <v>8</v>
      </c>
      <c r="O42" s="76" t="s">
        <v>122</v>
      </c>
      <c r="P42" s="40" t="b">
        <f>O42=M42</f>
        <v>1</v>
      </c>
    </row>
    <row r="43" spans="1:16" ht="18" customHeight="1" x14ac:dyDescent="0.3">
      <c r="A43" s="20" t="s">
        <v>89</v>
      </c>
      <c r="B43" s="21">
        <v>346</v>
      </c>
      <c r="C43" s="21">
        <v>947</v>
      </c>
      <c r="D43" s="21">
        <v>672</v>
      </c>
      <c r="E43" s="15">
        <f>D43/C43*100</f>
        <v>70.960929250263987</v>
      </c>
      <c r="F43" s="21">
        <v>407</v>
      </c>
      <c r="G43" s="15">
        <f>F43/D43*100</f>
        <v>60.56547619047619</v>
      </c>
      <c r="H43" s="15">
        <v>0</v>
      </c>
      <c r="I43" s="21">
        <v>250</v>
      </c>
      <c r="J43" s="79">
        <f>(I43-B43)/B43</f>
        <v>-0.2774566473988439</v>
      </c>
      <c r="K43" s="21">
        <v>1299</v>
      </c>
      <c r="M43" t="s">
        <v>90</v>
      </c>
      <c r="N43" t="s">
        <v>8</v>
      </c>
      <c r="O43" s="76" t="s">
        <v>397</v>
      </c>
      <c r="P43" s="40" t="b">
        <f>O43=M43</f>
        <v>1</v>
      </c>
    </row>
    <row r="44" spans="1:16" ht="18" customHeight="1" x14ac:dyDescent="0.3">
      <c r="A44" s="17" t="s">
        <v>105</v>
      </c>
      <c r="B44" s="16">
        <v>445</v>
      </c>
      <c r="C44" s="16">
        <v>792</v>
      </c>
      <c r="D44" s="16">
        <v>378</v>
      </c>
      <c r="E44" s="11">
        <f>D44/C44*100</f>
        <v>47.727272727272727</v>
      </c>
      <c r="F44" s="16">
        <v>0</v>
      </c>
      <c r="G44" s="11">
        <f>F44/D44*100</f>
        <v>0</v>
      </c>
      <c r="H44" s="11"/>
      <c r="I44" s="16">
        <v>414</v>
      </c>
      <c r="J44" s="79">
        <f>(I44-B44)/B44</f>
        <v>-6.9662921348314602E-2</v>
      </c>
      <c r="K44" s="16">
        <v>2617</v>
      </c>
      <c r="M44" t="s">
        <v>106</v>
      </c>
      <c r="N44" t="s">
        <v>8</v>
      </c>
      <c r="O44" s="76" t="s">
        <v>106</v>
      </c>
      <c r="P44" s="40" t="b">
        <f>O44=M44</f>
        <v>1</v>
      </c>
    </row>
    <row r="45" spans="1:16" ht="18" customHeight="1" x14ac:dyDescent="0.3">
      <c r="A45" s="20" t="s">
        <v>63</v>
      </c>
      <c r="B45" s="21">
        <v>260</v>
      </c>
      <c r="C45" s="21">
        <v>381</v>
      </c>
      <c r="D45" s="21">
        <v>220</v>
      </c>
      <c r="E45" s="15">
        <f>D45/C45*100</f>
        <v>57.742782152230973</v>
      </c>
      <c r="F45" s="21">
        <v>145</v>
      </c>
      <c r="G45" s="15">
        <f>F45/D45*100</f>
        <v>65.909090909090907</v>
      </c>
      <c r="H45" s="15">
        <v>0</v>
      </c>
      <c r="I45" s="21">
        <v>161</v>
      </c>
      <c r="J45" s="79">
        <f>(I45-B45)/B45</f>
        <v>-0.38076923076923075</v>
      </c>
      <c r="K45" s="21">
        <v>644</v>
      </c>
      <c r="M45" t="s">
        <v>64</v>
      </c>
      <c r="N45" t="s">
        <v>8</v>
      </c>
      <c r="O45" s="76" t="s">
        <v>64</v>
      </c>
      <c r="P45" s="40" t="b">
        <f>O45=M45</f>
        <v>1</v>
      </c>
    </row>
    <row r="46" spans="1:16" ht="18" customHeight="1" x14ac:dyDescent="0.3">
      <c r="A46" s="20" t="s">
        <v>17</v>
      </c>
      <c r="B46" s="21">
        <v>382</v>
      </c>
      <c r="C46" s="21">
        <v>462</v>
      </c>
      <c r="D46" s="21">
        <v>348</v>
      </c>
      <c r="E46" s="15">
        <f>D46/C46*100</f>
        <v>75.324675324675326</v>
      </c>
      <c r="F46" s="21">
        <v>89</v>
      </c>
      <c r="G46" s="15">
        <f>F46/D46*100</f>
        <v>25.574712643678161</v>
      </c>
      <c r="H46" s="15">
        <v>0</v>
      </c>
      <c r="I46" s="21">
        <v>114</v>
      </c>
      <c r="J46" s="79">
        <f>(I46-B46)/B46</f>
        <v>-0.70157068062827221</v>
      </c>
      <c r="K46" s="21">
        <v>711</v>
      </c>
      <c r="M46" t="s">
        <v>18</v>
      </c>
      <c r="N46" t="s">
        <v>8</v>
      </c>
      <c r="O46" s="76" t="s">
        <v>18</v>
      </c>
      <c r="P46" s="40" t="b">
        <f>O46=M46</f>
        <v>1</v>
      </c>
    </row>
    <row r="47" spans="1:16" ht="18" customHeight="1" x14ac:dyDescent="0.3">
      <c r="A47" s="20" t="s">
        <v>65</v>
      </c>
      <c r="B47" s="21">
        <v>788</v>
      </c>
      <c r="C47" s="21">
        <v>1403</v>
      </c>
      <c r="D47" s="21">
        <v>895</v>
      </c>
      <c r="E47" s="15">
        <f>D47/C47*100</f>
        <v>63.791874554526018</v>
      </c>
      <c r="F47" s="21">
        <v>578</v>
      </c>
      <c r="G47" s="15">
        <f>F47/D47*100</f>
        <v>64.581005586592184</v>
      </c>
      <c r="H47" s="15">
        <v>0</v>
      </c>
      <c r="I47" s="21">
        <v>508</v>
      </c>
      <c r="J47" s="79">
        <f>(I47-B47)/B47</f>
        <v>-0.35532994923857869</v>
      </c>
      <c r="K47" s="21">
        <v>1346</v>
      </c>
      <c r="M47" t="s">
        <v>66</v>
      </c>
      <c r="N47" t="s">
        <v>8</v>
      </c>
      <c r="O47" s="76" t="s">
        <v>66</v>
      </c>
      <c r="P47" s="40" t="b">
        <f>O47=M47</f>
        <v>1</v>
      </c>
    </row>
    <row r="48" spans="1:16" ht="18" customHeight="1" x14ac:dyDescent="0.3">
      <c r="A48" s="20" t="s">
        <v>57</v>
      </c>
      <c r="B48" s="21">
        <v>273</v>
      </c>
      <c r="C48" s="21">
        <v>677</v>
      </c>
      <c r="D48" s="21">
        <v>513</v>
      </c>
      <c r="E48" s="15">
        <f>D48/C48*100</f>
        <v>75.775480059084202</v>
      </c>
      <c r="F48" s="21">
        <v>290</v>
      </c>
      <c r="G48" s="15">
        <f>F48/D48*100</f>
        <v>56.530214424951261</v>
      </c>
      <c r="H48" s="15">
        <v>0</v>
      </c>
      <c r="I48" s="21">
        <v>167</v>
      </c>
      <c r="J48" s="79">
        <f>(I48-B48)/B48</f>
        <v>-0.38827838827838829</v>
      </c>
      <c r="K48" s="21">
        <v>1000</v>
      </c>
      <c r="M48" t="s">
        <v>58</v>
      </c>
      <c r="N48" t="s">
        <v>8</v>
      </c>
      <c r="O48" s="76" t="s">
        <v>58</v>
      </c>
      <c r="P48" s="40" t="b">
        <f>O48=M48</f>
        <v>1</v>
      </c>
    </row>
    <row r="49" spans="1:16" ht="18" customHeight="1" x14ac:dyDescent="0.3">
      <c r="A49" s="23" t="s">
        <v>141</v>
      </c>
      <c r="B49" s="24">
        <v>93</v>
      </c>
      <c r="C49" s="24">
        <v>404</v>
      </c>
      <c r="D49" s="24">
        <v>276</v>
      </c>
      <c r="E49" s="13">
        <f>D49/C49*100</f>
        <v>68.316831683168317</v>
      </c>
      <c r="F49" s="24">
        <v>276</v>
      </c>
      <c r="G49" s="13">
        <f>F49/D49*100</f>
        <v>100</v>
      </c>
      <c r="H49" s="13">
        <v>0</v>
      </c>
      <c r="I49" s="24">
        <v>93</v>
      </c>
      <c r="J49" s="79">
        <f>(I49-B49)/B49</f>
        <v>0</v>
      </c>
      <c r="K49" s="24">
        <v>270</v>
      </c>
      <c r="M49" t="s">
        <v>142</v>
      </c>
      <c r="N49" t="s">
        <v>8</v>
      </c>
      <c r="O49" s="76" t="s">
        <v>142</v>
      </c>
      <c r="P49" s="40" t="b">
        <f>O49=M49</f>
        <v>1</v>
      </c>
    </row>
    <row r="50" spans="1:16" ht="18" customHeight="1" x14ac:dyDescent="0.3">
      <c r="A50" s="23" t="s">
        <v>175</v>
      </c>
      <c r="B50" s="24">
        <v>28</v>
      </c>
      <c r="C50" s="24">
        <v>340</v>
      </c>
      <c r="D50" s="24">
        <v>321</v>
      </c>
      <c r="E50" s="13">
        <f>D50/C50*100</f>
        <v>94.411764705882348</v>
      </c>
      <c r="F50" s="24">
        <v>65</v>
      </c>
      <c r="G50" s="13">
        <f>F50/D50*100</f>
        <v>20.249221183800621</v>
      </c>
      <c r="H50" s="13">
        <v>76.923076923076934</v>
      </c>
      <c r="I50" s="24">
        <v>61</v>
      </c>
      <c r="J50" s="79">
        <f>(I50-B50)/B50</f>
        <v>1.1785714285714286</v>
      </c>
      <c r="K50" s="24">
        <v>381</v>
      </c>
      <c r="M50" t="s">
        <v>176</v>
      </c>
      <c r="N50" t="s">
        <v>8</v>
      </c>
      <c r="O50" s="76" t="s">
        <v>176</v>
      </c>
      <c r="P50" s="40" t="b">
        <f>O50=M50</f>
        <v>1</v>
      </c>
    </row>
    <row r="51" spans="1:16" ht="18" customHeight="1" x14ac:dyDescent="0.3">
      <c r="A51" s="23" t="s">
        <v>147</v>
      </c>
      <c r="B51" s="24">
        <v>64</v>
      </c>
      <c r="C51" s="24">
        <v>285</v>
      </c>
      <c r="D51" s="24">
        <v>276</v>
      </c>
      <c r="E51" s="13">
        <f>D51/C51*100</f>
        <v>96.84210526315789</v>
      </c>
      <c r="F51" s="24">
        <v>87</v>
      </c>
      <c r="G51" s="13">
        <f>F51/D51*100</f>
        <v>31.521739130434785</v>
      </c>
      <c r="H51" s="13">
        <v>97.701149425287355</v>
      </c>
      <c r="I51" s="24">
        <v>65</v>
      </c>
      <c r="J51" s="79">
        <f>(I51-B51)/B51</f>
        <v>1.5625E-2</v>
      </c>
      <c r="K51" s="24">
        <v>358</v>
      </c>
      <c r="M51" t="s">
        <v>148</v>
      </c>
      <c r="N51" t="s">
        <v>8</v>
      </c>
      <c r="O51" s="76" t="s">
        <v>148</v>
      </c>
      <c r="P51" s="40" t="b">
        <f>O51=M51</f>
        <v>1</v>
      </c>
    </row>
    <row r="52" spans="1:16" ht="18" customHeight="1" x14ac:dyDescent="0.3">
      <c r="A52" s="17" t="s">
        <v>109</v>
      </c>
      <c r="B52" s="16">
        <v>261</v>
      </c>
      <c r="C52" s="16">
        <v>1229</v>
      </c>
      <c r="D52" s="16">
        <v>978</v>
      </c>
      <c r="E52" s="11">
        <f>D52/C52*100</f>
        <v>79.576891781936538</v>
      </c>
      <c r="F52" s="16">
        <v>798</v>
      </c>
      <c r="G52" s="11">
        <f>F52/D52*100</f>
        <v>81.595092024539866</v>
      </c>
      <c r="H52" s="11">
        <v>0</v>
      </c>
      <c r="I52" s="16">
        <v>217</v>
      </c>
      <c r="J52" s="79">
        <f>(I52-B52)/B52</f>
        <v>-0.16858237547892721</v>
      </c>
      <c r="K52" s="16">
        <v>3037</v>
      </c>
      <c r="M52" t="s">
        <v>110</v>
      </c>
      <c r="N52" t="s">
        <v>8</v>
      </c>
      <c r="O52" s="76" t="s">
        <v>110</v>
      </c>
      <c r="P52" s="40" t="b">
        <f>O52=M52</f>
        <v>1</v>
      </c>
    </row>
    <row r="53" spans="1:16" ht="36" customHeight="1" x14ac:dyDescent="0.3">
      <c r="A53" s="17" t="s">
        <v>115</v>
      </c>
      <c r="B53" s="16">
        <v>149</v>
      </c>
      <c r="C53" s="16">
        <v>626</v>
      </c>
      <c r="D53" s="16">
        <v>484</v>
      </c>
      <c r="E53" s="11">
        <f>D53/C53*100</f>
        <v>77.316293929712458</v>
      </c>
      <c r="F53" s="16">
        <v>67</v>
      </c>
      <c r="G53" s="11">
        <f>F53/D53*100</f>
        <v>13.842975206611571</v>
      </c>
      <c r="H53" s="11">
        <v>10.44776119402985</v>
      </c>
      <c r="I53" s="16">
        <v>97</v>
      </c>
      <c r="J53" s="79">
        <f>(I53-B53)/B53</f>
        <v>-0.34899328859060402</v>
      </c>
      <c r="K53" s="16">
        <v>841</v>
      </c>
      <c r="M53" t="s">
        <v>116</v>
      </c>
      <c r="N53" t="s">
        <v>8</v>
      </c>
      <c r="O53" s="76" t="s">
        <v>116</v>
      </c>
      <c r="P53" s="40" t="b">
        <f>O53=M53</f>
        <v>1</v>
      </c>
    </row>
    <row r="54" spans="1:16" ht="18" customHeight="1" x14ac:dyDescent="0.3">
      <c r="A54" s="23" t="s">
        <v>135</v>
      </c>
      <c r="B54" s="24">
        <v>390</v>
      </c>
      <c r="C54" s="24">
        <v>1821</v>
      </c>
      <c r="D54" s="24">
        <v>1327</v>
      </c>
      <c r="E54" s="13">
        <f>D54/C54*100</f>
        <v>72.872048325096102</v>
      </c>
      <c r="F54" s="24">
        <v>0</v>
      </c>
      <c r="G54" s="13">
        <f>F54/D54*100</f>
        <v>0</v>
      </c>
      <c r="H54" s="13"/>
      <c r="I54" s="24">
        <v>494</v>
      </c>
      <c r="J54" s="79">
        <f>(I54-B54)/B54</f>
        <v>0.26666666666666666</v>
      </c>
      <c r="K54" s="24">
        <v>2250</v>
      </c>
      <c r="M54" t="s">
        <v>136</v>
      </c>
      <c r="N54" t="s">
        <v>8</v>
      </c>
      <c r="O54" s="76" t="s">
        <v>136</v>
      </c>
      <c r="P54" s="40" t="b">
        <f>O54=M54</f>
        <v>1</v>
      </c>
    </row>
    <row r="55" spans="1:16" ht="18" customHeight="1" x14ac:dyDescent="0.3">
      <c r="A55" s="23" t="s">
        <v>171</v>
      </c>
      <c r="B55" s="24">
        <v>66</v>
      </c>
      <c r="C55" s="24">
        <v>423</v>
      </c>
      <c r="D55" s="24">
        <v>281</v>
      </c>
      <c r="E55" s="13">
        <f>D55/C55*100</f>
        <v>66.430260047281322</v>
      </c>
      <c r="F55" s="24">
        <v>12</v>
      </c>
      <c r="G55" s="13">
        <f>F55/D55*100</f>
        <v>4.2704626334519578</v>
      </c>
      <c r="H55" s="13">
        <v>0</v>
      </c>
      <c r="I55" s="24">
        <v>139</v>
      </c>
      <c r="J55" s="79">
        <f>(I55-B55)/B55</f>
        <v>1.106060606060606</v>
      </c>
      <c r="K55" s="24">
        <v>272</v>
      </c>
      <c r="M55" t="s">
        <v>172</v>
      </c>
      <c r="N55" t="s">
        <v>8</v>
      </c>
      <c r="O55" s="76" t="s">
        <v>172</v>
      </c>
      <c r="P55" s="40" t="b">
        <f>O55=M55</f>
        <v>1</v>
      </c>
    </row>
    <row r="56" spans="1:16" ht="18" customHeight="1" x14ac:dyDescent="0.3">
      <c r="A56" s="23" t="s">
        <v>179</v>
      </c>
      <c r="B56" s="24">
        <v>116</v>
      </c>
      <c r="C56" s="24">
        <v>408</v>
      </c>
      <c r="D56" s="24">
        <v>109</v>
      </c>
      <c r="E56" s="13">
        <f>D56/C56*100</f>
        <v>26.715686274509803</v>
      </c>
      <c r="F56" s="24">
        <v>16</v>
      </c>
      <c r="G56" s="13">
        <f>F56/D56*100</f>
        <v>14.678899082568808</v>
      </c>
      <c r="H56" s="13">
        <v>0</v>
      </c>
      <c r="I56" s="24">
        <v>97</v>
      </c>
      <c r="J56" s="79">
        <f>(I56-B56)/B56</f>
        <v>-0.16379310344827586</v>
      </c>
      <c r="K56" s="24">
        <v>382</v>
      </c>
      <c r="M56" t="s">
        <v>180</v>
      </c>
      <c r="N56" t="s">
        <v>8</v>
      </c>
      <c r="O56" s="76" t="s">
        <v>180</v>
      </c>
      <c r="P56" s="40" t="b">
        <f>O56=M56</f>
        <v>1</v>
      </c>
    </row>
    <row r="57" spans="1:16" ht="18" customHeight="1" x14ac:dyDescent="0.3">
      <c r="A57" s="20" t="s">
        <v>67</v>
      </c>
      <c r="B57" s="21">
        <v>134</v>
      </c>
      <c r="C57" s="21">
        <v>177</v>
      </c>
      <c r="D57" s="21">
        <v>90</v>
      </c>
      <c r="E57" s="15">
        <f>D57/C57*100</f>
        <v>50.847457627118644</v>
      </c>
      <c r="F57" s="21">
        <v>21</v>
      </c>
      <c r="G57" s="15">
        <f>F57/D57*100</f>
        <v>23.333333333333332</v>
      </c>
      <c r="H57" s="15">
        <v>0</v>
      </c>
      <c r="I57" s="21">
        <v>72</v>
      </c>
      <c r="J57" s="79">
        <f>(I57-B57)/B57</f>
        <v>-0.46268656716417911</v>
      </c>
      <c r="K57" s="21">
        <v>183</v>
      </c>
      <c r="M57" t="s">
        <v>68</v>
      </c>
      <c r="N57" t="s">
        <v>8</v>
      </c>
      <c r="O57" s="76" t="s">
        <v>68</v>
      </c>
      <c r="P57" s="40" t="b">
        <f>O57=M57</f>
        <v>1</v>
      </c>
    </row>
    <row r="58" spans="1:16" ht="18" customHeight="1" x14ac:dyDescent="0.3">
      <c r="A58" s="23" t="s">
        <v>159</v>
      </c>
      <c r="B58" s="24">
        <v>108</v>
      </c>
      <c r="C58" s="24">
        <v>292</v>
      </c>
      <c r="D58" s="24">
        <v>115</v>
      </c>
      <c r="E58" s="13">
        <f>D58/C58*100</f>
        <v>39.38356164383562</v>
      </c>
      <c r="F58" s="24">
        <v>15</v>
      </c>
      <c r="G58" s="13">
        <f>F58/D58*100</f>
        <v>13.043478260869565</v>
      </c>
      <c r="H58" s="13">
        <v>0</v>
      </c>
      <c r="I58" s="24">
        <v>146</v>
      </c>
      <c r="J58" s="79">
        <f>(I58-B58)/B58</f>
        <v>0.35185185185185186</v>
      </c>
      <c r="K58" s="24">
        <v>362</v>
      </c>
      <c r="M58" t="s">
        <v>160</v>
      </c>
      <c r="N58" t="s">
        <v>8</v>
      </c>
      <c r="O58" s="76" t="s">
        <v>160</v>
      </c>
      <c r="P58" s="40" t="b">
        <f>O58=M58</f>
        <v>1</v>
      </c>
    </row>
    <row r="59" spans="1:16" ht="18" customHeight="1" x14ac:dyDescent="0.3">
      <c r="A59" s="20" t="s">
        <v>55</v>
      </c>
      <c r="B59" s="21">
        <v>236</v>
      </c>
      <c r="C59" s="21">
        <v>341</v>
      </c>
      <c r="D59" s="21">
        <v>200</v>
      </c>
      <c r="E59" s="15">
        <f>D59/C59*100</f>
        <v>58.651026392961882</v>
      </c>
      <c r="F59" s="21">
        <v>17</v>
      </c>
      <c r="G59" s="15">
        <f>F59/D59*100</f>
        <v>8.5</v>
      </c>
      <c r="H59" s="15">
        <v>0</v>
      </c>
      <c r="I59" s="21">
        <v>133</v>
      </c>
      <c r="J59" s="79">
        <f>(I59-B59)/B59</f>
        <v>-0.4364406779661017</v>
      </c>
      <c r="K59" s="21">
        <v>627</v>
      </c>
      <c r="M59" t="s">
        <v>56</v>
      </c>
      <c r="N59" t="s">
        <v>8</v>
      </c>
      <c r="O59" s="76" t="s">
        <v>56</v>
      </c>
      <c r="P59" s="40" t="b">
        <f>O59=M59</f>
        <v>1</v>
      </c>
    </row>
    <row r="60" spans="1:16" ht="18" customHeight="1" x14ac:dyDescent="0.3">
      <c r="A60" s="23" t="s">
        <v>181</v>
      </c>
      <c r="B60" s="24">
        <v>44</v>
      </c>
      <c r="C60" s="24">
        <v>398</v>
      </c>
      <c r="D60" s="24">
        <v>375</v>
      </c>
      <c r="E60" s="13">
        <f>D60/C60*100</f>
        <v>94.221105527638187</v>
      </c>
      <c r="F60" s="24">
        <v>96</v>
      </c>
      <c r="G60" s="13">
        <f>F60/D60*100</f>
        <v>25.6</v>
      </c>
      <c r="H60" s="13">
        <v>100</v>
      </c>
      <c r="I60" s="24">
        <v>119</v>
      </c>
      <c r="J60" s="79">
        <f>(I60-B60)/B60</f>
        <v>1.7045454545454546</v>
      </c>
      <c r="K60" s="24">
        <v>462</v>
      </c>
      <c r="M60" t="s">
        <v>182</v>
      </c>
      <c r="N60" t="s">
        <v>8</v>
      </c>
      <c r="O60" s="76" t="s">
        <v>182</v>
      </c>
      <c r="P60" s="40" t="b">
        <f>O60=M60</f>
        <v>1</v>
      </c>
    </row>
    <row r="61" spans="1:16" ht="18" customHeight="1" x14ac:dyDescent="0.3">
      <c r="A61" s="20" t="s">
        <v>39</v>
      </c>
      <c r="B61" s="21">
        <v>265</v>
      </c>
      <c r="C61" s="21">
        <v>594</v>
      </c>
      <c r="D61" s="21">
        <v>464</v>
      </c>
      <c r="E61" s="15">
        <f>D61/C61*100</f>
        <v>78.114478114478118</v>
      </c>
      <c r="F61" s="21">
        <v>250</v>
      </c>
      <c r="G61" s="15">
        <f>F61/D61*100</f>
        <v>53.879310344827594</v>
      </c>
      <c r="H61" s="15">
        <v>0</v>
      </c>
      <c r="I61" s="21">
        <v>130</v>
      </c>
      <c r="J61" s="79">
        <f>(I61-B61)/B61</f>
        <v>-0.50943396226415094</v>
      </c>
      <c r="K61" s="21">
        <v>825</v>
      </c>
      <c r="M61" t="s">
        <v>40</v>
      </c>
      <c r="N61" t="s">
        <v>8</v>
      </c>
      <c r="O61" s="76" t="s">
        <v>40</v>
      </c>
      <c r="P61" s="40" t="b">
        <f>O61=M61</f>
        <v>1</v>
      </c>
    </row>
    <row r="62" spans="1:16" ht="18" customHeight="1" x14ac:dyDescent="0.3">
      <c r="A62" s="17" t="s">
        <v>113</v>
      </c>
      <c r="B62" s="16">
        <v>191</v>
      </c>
      <c r="C62" s="16">
        <v>340</v>
      </c>
      <c r="D62" s="16">
        <v>151</v>
      </c>
      <c r="E62" s="11">
        <f>D62/C62*100</f>
        <v>44.411764705882348</v>
      </c>
      <c r="F62" s="16">
        <v>0</v>
      </c>
      <c r="G62" s="11">
        <f>F62/D62*100</f>
        <v>0</v>
      </c>
      <c r="H62" s="11"/>
      <c r="I62" s="16">
        <v>167</v>
      </c>
      <c r="J62" s="79">
        <f>(I62-B62)/B62</f>
        <v>-0.1256544502617801</v>
      </c>
      <c r="K62" s="16">
        <v>529</v>
      </c>
      <c r="M62" t="s">
        <v>114</v>
      </c>
      <c r="N62" t="s">
        <v>8</v>
      </c>
      <c r="O62" s="76" t="s">
        <v>114</v>
      </c>
      <c r="P62" s="40" t="b">
        <f>O62=M62</f>
        <v>1</v>
      </c>
    </row>
    <row r="63" spans="1:16" ht="18" customHeight="1" x14ac:dyDescent="0.3">
      <c r="A63" s="20" t="s">
        <v>73</v>
      </c>
      <c r="B63" s="21">
        <v>924</v>
      </c>
      <c r="C63" s="21">
        <v>1803</v>
      </c>
      <c r="D63" s="21">
        <v>1175</v>
      </c>
      <c r="E63" s="15">
        <f>D63/C63*100</f>
        <v>65.169162506932892</v>
      </c>
      <c r="F63" s="21">
        <v>681</v>
      </c>
      <c r="G63" s="15">
        <f>F63/D63*100</f>
        <v>57.957446808510639</v>
      </c>
      <c r="H63" s="15">
        <v>0</v>
      </c>
      <c r="I63" s="21">
        <v>527</v>
      </c>
      <c r="J63" s="79">
        <f>(I63-B63)/B63</f>
        <v>-0.42965367965367968</v>
      </c>
      <c r="K63" s="21">
        <v>3419</v>
      </c>
      <c r="M63" t="s">
        <v>74</v>
      </c>
      <c r="N63" t="s">
        <v>8</v>
      </c>
      <c r="O63" s="76" t="s">
        <v>74</v>
      </c>
      <c r="P63" s="40" t="b">
        <f>O63=M63</f>
        <v>1</v>
      </c>
    </row>
    <row r="64" spans="1:16" ht="18" customHeight="1" x14ac:dyDescent="0.3">
      <c r="A64" s="20" t="s">
        <v>75</v>
      </c>
      <c r="B64" s="21">
        <v>67</v>
      </c>
      <c r="C64" s="21">
        <v>190</v>
      </c>
      <c r="D64" s="21">
        <v>144</v>
      </c>
      <c r="E64" s="15">
        <f>D64/C64*100</f>
        <v>75.789473684210535</v>
      </c>
      <c r="F64" s="21">
        <v>114</v>
      </c>
      <c r="G64" s="15">
        <f>F64/D64*100</f>
        <v>79.166666666666657</v>
      </c>
      <c r="H64" s="15">
        <v>0</v>
      </c>
      <c r="I64" s="21">
        <v>22</v>
      </c>
      <c r="J64" s="79">
        <f>(I64-B64)/B64</f>
        <v>-0.67164179104477617</v>
      </c>
      <c r="K64" s="21">
        <v>442</v>
      </c>
      <c r="M64" t="s">
        <v>76</v>
      </c>
      <c r="N64" t="s">
        <v>8</v>
      </c>
      <c r="O64" s="76" t="s">
        <v>76</v>
      </c>
      <c r="P64" s="40" t="b">
        <f>O64=M64</f>
        <v>1</v>
      </c>
    </row>
    <row r="65" spans="1:16" ht="18" customHeight="1" x14ac:dyDescent="0.3">
      <c r="A65" s="20" t="s">
        <v>61</v>
      </c>
      <c r="B65" s="21">
        <v>242</v>
      </c>
      <c r="C65" s="21">
        <v>237</v>
      </c>
      <c r="D65" s="21">
        <v>89</v>
      </c>
      <c r="E65" s="15">
        <f>D65/C65*100</f>
        <v>37.552742616033754</v>
      </c>
      <c r="F65" s="21">
        <v>62</v>
      </c>
      <c r="G65" s="15">
        <f>F65/D65*100</f>
        <v>69.662921348314612</v>
      </c>
      <c r="H65" s="15">
        <v>0</v>
      </c>
      <c r="I65" s="21">
        <v>144</v>
      </c>
      <c r="J65" s="79">
        <f>(I65-B65)/B65</f>
        <v>-0.4049586776859504</v>
      </c>
      <c r="K65" s="21">
        <v>456</v>
      </c>
      <c r="M65" t="s">
        <v>62</v>
      </c>
      <c r="N65" t="s">
        <v>8</v>
      </c>
      <c r="O65" s="76" t="s">
        <v>62</v>
      </c>
      <c r="P65" s="40" t="b">
        <f>O65=M65</f>
        <v>1</v>
      </c>
    </row>
    <row r="66" spans="1:16" ht="18" customHeight="1" x14ac:dyDescent="0.3">
      <c r="A66" s="20" t="s">
        <v>15</v>
      </c>
      <c r="B66" s="21">
        <v>788</v>
      </c>
      <c r="C66" s="21">
        <v>927</v>
      </c>
      <c r="D66" s="21">
        <v>809</v>
      </c>
      <c r="E66" s="15">
        <f>D66/C66*100</f>
        <v>87.270765911542611</v>
      </c>
      <c r="F66" s="21">
        <v>603</v>
      </c>
      <c r="G66" s="15">
        <f>F66/D66*100</f>
        <v>74.536464771322613</v>
      </c>
      <c r="H66" s="15">
        <v>0</v>
      </c>
      <c r="I66" s="21">
        <v>96</v>
      </c>
      <c r="J66" s="79">
        <f>(I66-B66)/B66</f>
        <v>-0.87817258883248728</v>
      </c>
      <c r="K66" s="21">
        <v>2698</v>
      </c>
      <c r="M66" t="s">
        <v>16</v>
      </c>
      <c r="N66" t="s">
        <v>8</v>
      </c>
      <c r="O66" s="76" t="s">
        <v>16</v>
      </c>
      <c r="P66" s="40" t="b">
        <f>O66=M66</f>
        <v>1</v>
      </c>
    </row>
    <row r="67" spans="1:16" ht="18" customHeight="1" x14ac:dyDescent="0.3">
      <c r="A67" s="23" t="s">
        <v>173</v>
      </c>
      <c r="B67" s="24">
        <v>109</v>
      </c>
      <c r="C67" s="24">
        <v>915</v>
      </c>
      <c r="D67" s="24">
        <v>680</v>
      </c>
      <c r="E67" s="13">
        <f>D67/C67*100</f>
        <v>74.316939890710387</v>
      </c>
      <c r="F67" s="24">
        <v>680</v>
      </c>
      <c r="G67" s="13">
        <f>F67/D67*100</f>
        <v>100</v>
      </c>
      <c r="H67" s="13">
        <v>0.73529411764705876</v>
      </c>
      <c r="I67" s="24">
        <v>234</v>
      </c>
      <c r="J67" s="79">
        <f>(I67-B67)/B67</f>
        <v>1.1467889908256881</v>
      </c>
      <c r="K67" s="24">
        <v>595</v>
      </c>
      <c r="M67" t="s">
        <v>174</v>
      </c>
      <c r="N67" t="s">
        <v>8</v>
      </c>
      <c r="O67" s="76" t="s">
        <v>174</v>
      </c>
      <c r="P67" s="40" t="b">
        <f>O67=M67</f>
        <v>1</v>
      </c>
    </row>
    <row r="68" spans="1:16" ht="18" customHeight="1" x14ac:dyDescent="0.3">
      <c r="A68" s="20" t="s">
        <v>45</v>
      </c>
      <c r="B68" s="21">
        <v>661</v>
      </c>
      <c r="C68" s="21">
        <v>1584</v>
      </c>
      <c r="D68" s="21">
        <v>1356</v>
      </c>
      <c r="E68" s="15">
        <f>D68/C68*100</f>
        <v>85.606060606060609</v>
      </c>
      <c r="F68" s="21">
        <v>785</v>
      </c>
      <c r="G68" s="15">
        <f>F68/D68*100</f>
        <v>57.89085545722714</v>
      </c>
      <c r="H68" s="15">
        <v>15.923566878980891</v>
      </c>
      <c r="I68" s="21">
        <v>304</v>
      </c>
      <c r="J68" s="79">
        <f>(I68-B68)/B68</f>
        <v>-0.54009077155824503</v>
      </c>
      <c r="K68" s="21">
        <v>914</v>
      </c>
      <c r="M68" t="s">
        <v>46</v>
      </c>
      <c r="N68" t="s">
        <v>8</v>
      </c>
      <c r="O68" s="76" t="s">
        <v>46</v>
      </c>
      <c r="P68" s="40" t="b">
        <f>O68=M68</f>
        <v>1</v>
      </c>
    </row>
    <row r="69" spans="1:16" ht="18" customHeight="1" x14ac:dyDescent="0.3">
      <c r="A69" s="20" t="s">
        <v>35</v>
      </c>
      <c r="B69" s="21">
        <v>243</v>
      </c>
      <c r="C69" s="21">
        <v>468</v>
      </c>
      <c r="D69" s="21">
        <v>351</v>
      </c>
      <c r="E69" s="15">
        <f>D69/C69*100</f>
        <v>75</v>
      </c>
      <c r="F69" s="21">
        <v>64</v>
      </c>
      <c r="G69" s="15">
        <f>F69/D69*100</f>
        <v>18.233618233618234</v>
      </c>
      <c r="H69" s="15">
        <v>0</v>
      </c>
      <c r="I69" s="21">
        <v>65</v>
      </c>
      <c r="J69" s="79">
        <f>(I69-B69)/B69</f>
        <v>-0.73251028806584362</v>
      </c>
      <c r="K69" s="21">
        <v>2412</v>
      </c>
      <c r="M69" t="s">
        <v>36</v>
      </c>
      <c r="N69" t="s">
        <v>8</v>
      </c>
      <c r="O69" s="76" t="s">
        <v>36</v>
      </c>
      <c r="P69" s="40" t="b">
        <f>O69=M69</f>
        <v>1</v>
      </c>
    </row>
    <row r="70" spans="1:16" ht="18" customHeight="1" x14ac:dyDescent="0.3">
      <c r="A70" s="23" t="s">
        <v>139</v>
      </c>
      <c r="B70" s="24">
        <v>164</v>
      </c>
      <c r="C70" s="24">
        <v>227</v>
      </c>
      <c r="D70" s="24">
        <v>2</v>
      </c>
      <c r="E70" s="13">
        <f>D70/C70*100</f>
        <v>0.88105726872246704</v>
      </c>
      <c r="F70" s="24">
        <v>1</v>
      </c>
      <c r="G70" s="13">
        <f>F70/D70*100</f>
        <v>50</v>
      </c>
      <c r="H70" s="13">
        <v>0</v>
      </c>
      <c r="I70" s="24">
        <v>189</v>
      </c>
      <c r="J70" s="79">
        <f>(I70-B70)/B70</f>
        <v>0.1524390243902439</v>
      </c>
      <c r="K70" s="24">
        <v>468</v>
      </c>
      <c r="M70" t="s">
        <v>140</v>
      </c>
      <c r="N70" t="s">
        <v>8</v>
      </c>
      <c r="O70" s="76" t="s">
        <v>140</v>
      </c>
      <c r="P70" s="40" t="b">
        <f>O70=M70</f>
        <v>1</v>
      </c>
    </row>
    <row r="71" spans="1:16" ht="18" customHeight="1" x14ac:dyDescent="0.3">
      <c r="A71" s="20" t="s">
        <v>43</v>
      </c>
      <c r="B71" s="21">
        <v>1006</v>
      </c>
      <c r="C71" s="21">
        <v>1631</v>
      </c>
      <c r="D71" s="21">
        <v>1186</v>
      </c>
      <c r="E71" s="15">
        <f>D71/C71*100</f>
        <v>72.716125076640097</v>
      </c>
      <c r="F71" s="21">
        <v>1172</v>
      </c>
      <c r="G71" s="15">
        <f>F71/D71*100</f>
        <v>98.819561551433395</v>
      </c>
      <c r="H71" s="15">
        <v>7.1672354948805461</v>
      </c>
      <c r="I71" s="21">
        <v>493</v>
      </c>
      <c r="J71" s="79">
        <f>(I71-B71)/B71</f>
        <v>-0.50994035785288272</v>
      </c>
      <c r="K71" s="21">
        <v>2174</v>
      </c>
      <c r="M71" t="s">
        <v>44</v>
      </c>
      <c r="N71" t="s">
        <v>8</v>
      </c>
      <c r="O71" s="76" t="s">
        <v>44</v>
      </c>
      <c r="P71" s="40" t="b">
        <f>O71=M71</f>
        <v>1</v>
      </c>
    </row>
    <row r="72" spans="1:16" ht="18" customHeight="1" x14ac:dyDescent="0.3">
      <c r="A72" s="20" t="s">
        <v>21</v>
      </c>
      <c r="B72" s="21">
        <v>436</v>
      </c>
      <c r="C72" s="21">
        <v>450</v>
      </c>
      <c r="D72" s="21">
        <v>310</v>
      </c>
      <c r="E72" s="15">
        <f>D72/C72*100</f>
        <v>68.888888888888886</v>
      </c>
      <c r="F72" s="21">
        <v>159</v>
      </c>
      <c r="G72" s="15">
        <f>F72/D72*100</f>
        <v>51.290322580645167</v>
      </c>
      <c r="H72" s="15">
        <v>0</v>
      </c>
      <c r="I72" s="21">
        <v>110</v>
      </c>
      <c r="J72" s="79">
        <f>(I72-B72)/B72</f>
        <v>-0.74770642201834858</v>
      </c>
      <c r="K72" s="21">
        <v>1016</v>
      </c>
      <c r="M72" t="s">
        <v>22</v>
      </c>
      <c r="N72" t="s">
        <v>8</v>
      </c>
      <c r="O72" s="76" t="s">
        <v>22</v>
      </c>
      <c r="P72" s="40" t="b">
        <f>O72=M72</f>
        <v>1</v>
      </c>
    </row>
    <row r="73" spans="1:16" ht="18" customHeight="1" x14ac:dyDescent="0.3">
      <c r="A73" s="20" t="s">
        <v>87</v>
      </c>
      <c r="B73" s="21">
        <v>699</v>
      </c>
      <c r="C73" s="21">
        <v>1700</v>
      </c>
      <c r="D73" s="21">
        <v>1150</v>
      </c>
      <c r="E73" s="15">
        <f>D73/C73*100</f>
        <v>67.64705882352942</v>
      </c>
      <c r="F73" s="21">
        <v>7</v>
      </c>
      <c r="G73" s="15">
        <f>F73/D73*100</f>
        <v>0.60869565217391308</v>
      </c>
      <c r="H73" s="15">
        <v>0</v>
      </c>
      <c r="I73" s="21">
        <v>500</v>
      </c>
      <c r="J73" s="79">
        <f>(I73-B73)/B73</f>
        <v>-0.28469241773962806</v>
      </c>
      <c r="K73" s="21">
        <v>1449</v>
      </c>
      <c r="M73" t="s">
        <v>88</v>
      </c>
      <c r="N73" t="s">
        <v>8</v>
      </c>
      <c r="O73" s="76" t="s">
        <v>88</v>
      </c>
      <c r="P73" s="40" t="b">
        <f>O73=M73</f>
        <v>1</v>
      </c>
    </row>
    <row r="74" spans="1:16" ht="18" customHeight="1" x14ac:dyDescent="0.3">
      <c r="A74" s="17" t="s">
        <v>97</v>
      </c>
      <c r="B74" s="16">
        <v>276</v>
      </c>
      <c r="C74" s="16">
        <v>633</v>
      </c>
      <c r="D74" s="16">
        <v>408</v>
      </c>
      <c r="E74" s="11">
        <f>D74/C74*100</f>
        <v>64.454976303317537</v>
      </c>
      <c r="F74" s="16">
        <v>374</v>
      </c>
      <c r="G74" s="11">
        <f>F74/D74*100</f>
        <v>91.666666666666657</v>
      </c>
      <c r="H74" s="11">
        <v>5.3475935828877006</v>
      </c>
      <c r="I74" s="16">
        <v>223</v>
      </c>
      <c r="J74" s="79">
        <f>(I74-B74)/B74</f>
        <v>-0.19202898550724637</v>
      </c>
      <c r="K74" s="16">
        <v>393</v>
      </c>
      <c r="M74" t="s">
        <v>98</v>
      </c>
      <c r="N74" t="s">
        <v>8</v>
      </c>
      <c r="O74" s="76" t="s">
        <v>98</v>
      </c>
      <c r="P74" s="40" t="b">
        <f>O74=M74</f>
        <v>1</v>
      </c>
    </row>
    <row r="75" spans="1:16" ht="18" customHeight="1" x14ac:dyDescent="0.3">
      <c r="A75" s="20" t="s">
        <v>23</v>
      </c>
      <c r="B75" s="21">
        <v>576</v>
      </c>
      <c r="C75" s="21">
        <v>565</v>
      </c>
      <c r="D75" s="21">
        <v>379</v>
      </c>
      <c r="E75" s="15">
        <f>D75/C75*100</f>
        <v>67.079646017699119</v>
      </c>
      <c r="F75" s="21">
        <v>21</v>
      </c>
      <c r="G75" s="15">
        <f>F75/D75*100</f>
        <v>5.5408970976253293</v>
      </c>
      <c r="H75" s="15">
        <v>0</v>
      </c>
      <c r="I75" s="21">
        <v>183</v>
      </c>
      <c r="J75" s="79">
        <f>(I75-B75)/B75</f>
        <v>-0.68229166666666663</v>
      </c>
      <c r="K75" s="21">
        <v>1374</v>
      </c>
      <c r="M75" t="s">
        <v>24</v>
      </c>
      <c r="N75" t="s">
        <v>8</v>
      </c>
      <c r="O75" s="76" t="s">
        <v>24</v>
      </c>
      <c r="P75" s="40" t="b">
        <f>O75=M75</f>
        <v>1</v>
      </c>
    </row>
    <row r="76" spans="1:16" ht="18" customHeight="1" x14ac:dyDescent="0.3">
      <c r="A76" s="20" t="s">
        <v>91</v>
      </c>
      <c r="B76" s="21">
        <v>228</v>
      </c>
      <c r="C76" s="21">
        <v>546</v>
      </c>
      <c r="D76" s="21">
        <v>364</v>
      </c>
      <c r="E76" s="15">
        <f>D76/C76*100</f>
        <v>66.666666666666657</v>
      </c>
      <c r="F76" s="21">
        <v>348</v>
      </c>
      <c r="G76" s="15">
        <f>F76/D76*100</f>
        <v>95.604395604395606</v>
      </c>
      <c r="H76" s="15">
        <v>0</v>
      </c>
      <c r="I76" s="21">
        <v>135</v>
      </c>
      <c r="J76" s="79">
        <f>(I76-B76)/B76</f>
        <v>-0.40789473684210525</v>
      </c>
      <c r="K76" s="21">
        <v>415</v>
      </c>
      <c r="M76" t="s">
        <v>92</v>
      </c>
      <c r="N76" t="s">
        <v>8</v>
      </c>
      <c r="O76" s="76" t="s">
        <v>92</v>
      </c>
      <c r="P76" s="40" t="b">
        <f>O76=M76</f>
        <v>1</v>
      </c>
    </row>
    <row r="77" spans="1:16" ht="18" customHeight="1" x14ac:dyDescent="0.3">
      <c r="A77" s="20" t="s">
        <v>19</v>
      </c>
      <c r="B77" s="21">
        <v>312</v>
      </c>
      <c r="C77" s="21">
        <v>440</v>
      </c>
      <c r="D77" s="21">
        <v>343</v>
      </c>
      <c r="E77" s="15">
        <f>D77/C77*100</f>
        <v>77.954545454545453</v>
      </c>
      <c r="F77" s="21">
        <v>320</v>
      </c>
      <c r="G77" s="15">
        <f>F77/D77*100</f>
        <v>93.294460641399411</v>
      </c>
      <c r="H77" s="15">
        <v>0</v>
      </c>
      <c r="I77" s="21">
        <v>89</v>
      </c>
      <c r="J77" s="79">
        <f>(I77-B77)/B77</f>
        <v>-0.71474358974358976</v>
      </c>
      <c r="K77" s="21">
        <v>858</v>
      </c>
      <c r="M77" t="s">
        <v>20</v>
      </c>
      <c r="N77" t="s">
        <v>8</v>
      </c>
      <c r="O77" s="76" t="s">
        <v>20</v>
      </c>
      <c r="P77" s="40" t="b">
        <f>O77=M77</f>
        <v>1</v>
      </c>
    </row>
    <row r="78" spans="1:16" ht="18" customHeight="1" x14ac:dyDescent="0.3">
      <c r="A78" s="20" t="s">
        <v>71</v>
      </c>
      <c r="B78" s="21">
        <v>538</v>
      </c>
      <c r="C78" s="21">
        <v>893</v>
      </c>
      <c r="D78" s="21">
        <v>535</v>
      </c>
      <c r="E78" s="15">
        <f>D78/C78*100</f>
        <v>59.910414333706605</v>
      </c>
      <c r="F78" s="21">
        <v>28</v>
      </c>
      <c r="G78" s="15">
        <f>F78/D78*100</f>
        <v>5.2336448598130847</v>
      </c>
      <c r="H78" s="15">
        <v>0</v>
      </c>
      <c r="I78" s="21">
        <v>358</v>
      </c>
      <c r="J78" s="79">
        <f>(I78-B78)/B78</f>
        <v>-0.33457249070631973</v>
      </c>
      <c r="K78" s="21">
        <v>386</v>
      </c>
      <c r="M78" t="s">
        <v>72</v>
      </c>
      <c r="N78" t="s">
        <v>8</v>
      </c>
      <c r="O78" s="76" t="s">
        <v>72</v>
      </c>
      <c r="P78" s="40" t="b">
        <f>O78=M78</f>
        <v>1</v>
      </c>
    </row>
    <row r="79" spans="1:16" ht="18" customHeight="1" x14ac:dyDescent="0.3">
      <c r="A79" s="17" t="s">
        <v>101</v>
      </c>
      <c r="B79" s="16">
        <v>177</v>
      </c>
      <c r="C79" s="16">
        <v>512</v>
      </c>
      <c r="D79" s="16">
        <v>349</v>
      </c>
      <c r="E79" s="11">
        <f>D79/C79*100</f>
        <v>68.1640625</v>
      </c>
      <c r="F79" s="16">
        <v>12</v>
      </c>
      <c r="G79" s="11">
        <f>F79/D79*100</f>
        <v>3.4383954154727796</v>
      </c>
      <c r="H79" s="11">
        <v>8.3333333333333321</v>
      </c>
      <c r="I79" s="16">
        <v>142</v>
      </c>
      <c r="J79" s="79">
        <f>(I79-B79)/B79</f>
        <v>-0.19774011299435029</v>
      </c>
      <c r="K79" s="16">
        <v>996</v>
      </c>
      <c r="M79" t="s">
        <v>102</v>
      </c>
      <c r="N79" t="s">
        <v>8</v>
      </c>
      <c r="O79" s="76" t="s">
        <v>102</v>
      </c>
      <c r="P79" s="40" t="b">
        <f>O79=M79</f>
        <v>1</v>
      </c>
    </row>
    <row r="80" spans="1:16" ht="18" customHeight="1" x14ac:dyDescent="0.3">
      <c r="A80" s="20" t="s">
        <v>81</v>
      </c>
      <c r="B80" s="21">
        <v>227</v>
      </c>
      <c r="C80" s="21">
        <v>517</v>
      </c>
      <c r="D80" s="21">
        <v>356</v>
      </c>
      <c r="E80" s="15">
        <f>D80/C80*100</f>
        <v>68.858800773694398</v>
      </c>
      <c r="F80" s="21">
        <v>350</v>
      </c>
      <c r="G80" s="15">
        <f>F80/D80*100</f>
        <v>98.31460674157303</v>
      </c>
      <c r="H80" s="15">
        <v>0</v>
      </c>
      <c r="I80" s="21">
        <v>134</v>
      </c>
      <c r="J80" s="79">
        <f>(I80-B80)/B80</f>
        <v>-0.40969162995594716</v>
      </c>
      <c r="K80" s="21">
        <v>675</v>
      </c>
      <c r="M80" t="s">
        <v>82</v>
      </c>
      <c r="N80" t="s">
        <v>8</v>
      </c>
      <c r="O80" s="76" t="s">
        <v>82</v>
      </c>
      <c r="P80" s="40" t="b">
        <f>O80=M80</f>
        <v>1</v>
      </c>
    </row>
    <row r="81" spans="1:16" ht="18" customHeight="1" x14ac:dyDescent="0.3">
      <c r="A81" s="17" t="s">
        <v>99</v>
      </c>
      <c r="B81" s="16">
        <v>211</v>
      </c>
      <c r="C81" s="16">
        <v>651</v>
      </c>
      <c r="D81" s="16">
        <v>649</v>
      </c>
      <c r="E81" s="11">
        <f>D81/C81*100</f>
        <v>99.692780337941628</v>
      </c>
      <c r="F81" s="16">
        <v>192</v>
      </c>
      <c r="G81" s="11">
        <f>F81/D81*100</f>
        <v>29.583975346687215</v>
      </c>
      <c r="H81" s="11">
        <v>100</v>
      </c>
      <c r="I81" s="16">
        <v>178</v>
      </c>
      <c r="J81" s="79">
        <f>(I81-B81)/B81</f>
        <v>-0.15639810426540285</v>
      </c>
      <c r="K81" s="16">
        <v>670</v>
      </c>
      <c r="M81" t="s">
        <v>100</v>
      </c>
      <c r="N81" t="s">
        <v>8</v>
      </c>
      <c r="O81" s="76" t="s">
        <v>100</v>
      </c>
      <c r="P81" s="40" t="b">
        <f>O81=M81</f>
        <v>1</v>
      </c>
    </row>
    <row r="82" spans="1:16" ht="18" customHeight="1" x14ac:dyDescent="0.3">
      <c r="A82" s="20" t="s">
        <v>33</v>
      </c>
      <c r="B82" s="21">
        <v>207</v>
      </c>
      <c r="C82" s="21">
        <v>450</v>
      </c>
      <c r="D82" s="21">
        <v>352</v>
      </c>
      <c r="E82" s="15">
        <f>D82/C82*100</f>
        <v>78.222222222222229</v>
      </c>
      <c r="F82" s="21">
        <v>352</v>
      </c>
      <c r="G82" s="15">
        <f>F82/D82*100</f>
        <v>100</v>
      </c>
      <c r="H82" s="15">
        <v>0</v>
      </c>
      <c r="I82" s="21">
        <v>98</v>
      </c>
      <c r="J82" s="79">
        <f>(I82-B82)/B82</f>
        <v>-0.52657004830917875</v>
      </c>
      <c r="K82" s="21">
        <v>427</v>
      </c>
      <c r="M82" t="s">
        <v>34</v>
      </c>
      <c r="N82" t="s">
        <v>8</v>
      </c>
      <c r="O82" s="76" t="s">
        <v>34</v>
      </c>
      <c r="P82" s="40" t="b">
        <f>O82=M82</f>
        <v>1</v>
      </c>
    </row>
    <row r="83" spans="1:16" ht="18" customHeight="1" x14ac:dyDescent="0.3">
      <c r="A83" s="20" t="s">
        <v>69</v>
      </c>
      <c r="B83" s="21">
        <v>471</v>
      </c>
      <c r="C83" s="21">
        <v>1103</v>
      </c>
      <c r="D83" s="21">
        <v>795</v>
      </c>
      <c r="E83" s="15">
        <f>D83/C83*100</f>
        <v>72.076155938349956</v>
      </c>
      <c r="F83" s="21">
        <v>581</v>
      </c>
      <c r="G83" s="15">
        <f>F83/D83*100</f>
        <v>73.081761006289298</v>
      </c>
      <c r="H83" s="15">
        <v>0.86058519793459543</v>
      </c>
      <c r="I83" s="21">
        <v>356</v>
      </c>
      <c r="J83" s="79">
        <f>(I83-B83)/B83</f>
        <v>-0.24416135881104034</v>
      </c>
      <c r="K83" s="21">
        <v>2414</v>
      </c>
      <c r="M83" t="s">
        <v>70</v>
      </c>
      <c r="N83" t="s">
        <v>8</v>
      </c>
      <c r="O83" s="76" t="s">
        <v>70</v>
      </c>
      <c r="P83" s="40" t="b">
        <f>O83=M83</f>
        <v>1</v>
      </c>
    </row>
    <row r="84" spans="1:16" ht="18" customHeight="1" x14ac:dyDescent="0.3">
      <c r="A84" s="17" t="s">
        <v>103</v>
      </c>
      <c r="B84" s="16">
        <v>160</v>
      </c>
      <c r="C84" s="16">
        <v>455</v>
      </c>
      <c r="D84" s="16">
        <v>307</v>
      </c>
      <c r="E84" s="11">
        <f>D84/C84*100</f>
        <v>67.472527472527474</v>
      </c>
      <c r="F84" s="16">
        <v>14</v>
      </c>
      <c r="G84" s="11">
        <f>F84/D84*100</f>
        <v>4.5602605863192185</v>
      </c>
      <c r="H84" s="11">
        <v>7.1428571428571423</v>
      </c>
      <c r="I84" s="16">
        <v>125</v>
      </c>
      <c r="J84" s="79">
        <f>(I84-B84)/B84</f>
        <v>-0.21875</v>
      </c>
      <c r="K84" s="16">
        <v>568</v>
      </c>
      <c r="M84" t="s">
        <v>104</v>
      </c>
      <c r="N84" t="s">
        <v>8</v>
      </c>
      <c r="O84" s="76" t="s">
        <v>104</v>
      </c>
      <c r="P84" s="40" t="b">
        <f>O84=M84</f>
        <v>1</v>
      </c>
    </row>
    <row r="85" spans="1:16" ht="18" customHeight="1" x14ac:dyDescent="0.3">
      <c r="A85" s="20" t="s">
        <v>83</v>
      </c>
      <c r="B85" s="21">
        <v>90</v>
      </c>
      <c r="C85" s="21">
        <v>323</v>
      </c>
      <c r="D85" s="21">
        <v>254</v>
      </c>
      <c r="E85" s="15">
        <f>D85/C85*100</f>
        <v>78.637770897832809</v>
      </c>
      <c r="F85" s="21">
        <v>251</v>
      </c>
      <c r="G85" s="15">
        <f>F85/D85*100</f>
        <v>98.818897637795274</v>
      </c>
      <c r="H85" s="15">
        <v>0</v>
      </c>
      <c r="I85" s="21">
        <v>63</v>
      </c>
      <c r="J85" s="79">
        <f>(I85-B85)/B85</f>
        <v>-0.3</v>
      </c>
      <c r="K85" s="21">
        <v>557</v>
      </c>
      <c r="M85" t="s">
        <v>84</v>
      </c>
      <c r="N85" t="s">
        <v>8</v>
      </c>
      <c r="O85" s="76" t="s">
        <v>84</v>
      </c>
      <c r="P85" s="40" t="b">
        <f>O85=M85</f>
        <v>1</v>
      </c>
    </row>
    <row r="86" spans="1:16" ht="18" customHeight="1" x14ac:dyDescent="0.3">
      <c r="A86" s="20" t="s">
        <v>41</v>
      </c>
      <c r="B86" s="21">
        <v>54</v>
      </c>
      <c r="C86" s="21">
        <v>87</v>
      </c>
      <c r="D86" s="21">
        <v>73</v>
      </c>
      <c r="E86" s="15">
        <f>D86/C86*100</f>
        <v>83.908045977011497</v>
      </c>
      <c r="F86" s="21">
        <v>72</v>
      </c>
      <c r="G86" s="15">
        <f>F86/D86*100</f>
        <v>98.630136986301366</v>
      </c>
      <c r="H86" s="15">
        <v>18.05555555555555</v>
      </c>
      <c r="I86" s="21">
        <v>27</v>
      </c>
      <c r="J86" s="79">
        <f>(I86-B86)/B86</f>
        <v>-0.5</v>
      </c>
      <c r="K86" s="21">
        <v>134</v>
      </c>
      <c r="M86" t="s">
        <v>42</v>
      </c>
      <c r="N86" t="s">
        <v>8</v>
      </c>
      <c r="O86" s="76" t="s">
        <v>42</v>
      </c>
      <c r="P86" s="40" t="b">
        <f>O86=M86</f>
        <v>1</v>
      </c>
    </row>
    <row r="87" spans="1:16" ht="18" customHeight="1" x14ac:dyDescent="0.3">
      <c r="A87" s="23" t="s">
        <v>145</v>
      </c>
      <c r="B87" s="24">
        <v>153</v>
      </c>
      <c r="C87" s="24">
        <v>440</v>
      </c>
      <c r="D87" s="24">
        <v>222</v>
      </c>
      <c r="E87" s="13">
        <f>D87/C87*100</f>
        <v>50.454545454545453</v>
      </c>
      <c r="F87" s="24">
        <v>73</v>
      </c>
      <c r="G87" s="13">
        <f>F87/D87*100</f>
        <v>32.882882882882889</v>
      </c>
      <c r="H87" s="13">
        <v>0</v>
      </c>
      <c r="I87" s="24">
        <v>177</v>
      </c>
      <c r="J87" s="79">
        <f>(I87-B87)/B87</f>
        <v>0.15686274509803921</v>
      </c>
      <c r="K87" s="24">
        <v>384</v>
      </c>
      <c r="M87" t="s">
        <v>146</v>
      </c>
      <c r="N87" t="s">
        <v>8</v>
      </c>
      <c r="O87" s="76" t="s">
        <v>146</v>
      </c>
      <c r="P87" s="40" t="b">
        <f>O87=M87</f>
        <v>1</v>
      </c>
    </row>
    <row r="88" spans="1:16" ht="18" customHeight="1" x14ac:dyDescent="0.3">
      <c r="A88" s="23" t="s">
        <v>165</v>
      </c>
      <c r="B88" s="24">
        <v>200</v>
      </c>
      <c r="C88" s="24">
        <v>1105</v>
      </c>
      <c r="D88" s="24">
        <v>722</v>
      </c>
      <c r="E88" s="13">
        <f>D88/C88*100</f>
        <v>65.339366515837099</v>
      </c>
      <c r="F88" s="24">
        <v>11</v>
      </c>
      <c r="G88" s="13">
        <f>F88/D88*100</f>
        <v>1.5235457063711912</v>
      </c>
      <c r="H88" s="13">
        <v>45.454545454545453</v>
      </c>
      <c r="I88" s="24">
        <v>323</v>
      </c>
      <c r="J88" s="79">
        <f>(I88-B88)/B88</f>
        <v>0.61499999999999999</v>
      </c>
      <c r="K88" s="24">
        <v>514</v>
      </c>
      <c r="M88" t="s">
        <v>166</v>
      </c>
      <c r="N88" t="s">
        <v>8</v>
      </c>
      <c r="O88" s="76" t="s">
        <v>166</v>
      </c>
      <c r="P88" s="40" t="b">
        <f>O88=M88</f>
        <v>1</v>
      </c>
    </row>
  </sheetData>
  <autoFilter ref="A4:Q88">
    <sortState ref="A5:Q89">
      <sortCondition ref="O4:O89"/>
    </sortState>
  </autoFilter>
  <mergeCells count="9">
    <mergeCell ref="A1:K1"/>
    <mergeCell ref="A2:A3"/>
    <mergeCell ref="B2:B3"/>
    <mergeCell ref="C2:C3"/>
    <mergeCell ref="D2:E2"/>
    <mergeCell ref="F2:H2"/>
    <mergeCell ref="I2:I3"/>
    <mergeCell ref="J2:J3"/>
    <mergeCell ref="K2:K3"/>
  </mergeCells>
  <pageMargins left="0.43" right="0.31" top="0.31496062992125978" bottom="0.23622047244094491" header="0.31496062992125978" footer="0.23622047244094491"/>
  <pageSetup paperSize="8" scale="73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zoomScale="55" zoomScaleNormal="55" workbookViewId="0">
      <selection activeCell="H19" sqref="H19"/>
    </sheetView>
  </sheetViews>
  <sheetFormatPr defaultColWidth="20.83203125" defaultRowHeight="11.25" x14ac:dyDescent="0.2"/>
  <cols>
    <col min="1" max="1" width="31.1640625" style="26" customWidth="1"/>
    <col min="2" max="2" width="15" style="40" customWidth="1"/>
    <col min="3" max="3" width="18.83203125" style="40" customWidth="1"/>
    <col min="4" max="4" width="15.33203125" style="40" customWidth="1"/>
    <col min="5" max="5" width="17.83203125" style="62" customWidth="1"/>
    <col min="6" max="6" width="23" style="40" customWidth="1"/>
    <col min="7" max="7" width="23.5" style="62" customWidth="1"/>
    <col min="8" max="8" width="22" style="47" customWidth="1"/>
    <col min="9" max="9" width="20.33203125" style="40" customWidth="1"/>
    <col min="10" max="10" width="23.6640625" style="40" customWidth="1"/>
    <col min="11" max="11" width="22.83203125" style="40" customWidth="1"/>
    <col min="12" max="13" width="20.83203125" style="40" customWidth="1"/>
    <col min="14" max="16384" width="20.83203125" style="40"/>
  </cols>
  <sheetData>
    <row r="1" spans="1:11" ht="56.25" customHeight="1" x14ac:dyDescent="0.2">
      <c r="A1" s="66" t="s">
        <v>185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88.5" customHeight="1" x14ac:dyDescent="0.2">
      <c r="A2" s="66"/>
      <c r="B2" s="72" t="s">
        <v>1</v>
      </c>
      <c r="C2" s="72" t="s">
        <v>2</v>
      </c>
      <c r="D2" s="72" t="s">
        <v>3</v>
      </c>
      <c r="E2" s="68"/>
      <c r="F2" s="72" t="s">
        <v>4</v>
      </c>
      <c r="G2" s="67"/>
      <c r="H2" s="68"/>
      <c r="I2" s="72" t="s">
        <v>5</v>
      </c>
      <c r="J2" s="72" t="s">
        <v>6</v>
      </c>
      <c r="K2" s="72" t="s">
        <v>7</v>
      </c>
    </row>
    <row r="3" spans="1:11" s="54" customFormat="1" ht="57.75" customHeight="1" x14ac:dyDescent="0.25">
      <c r="A3" s="70"/>
      <c r="B3" s="70"/>
      <c r="C3" s="70"/>
      <c r="D3" s="64" t="s">
        <v>9</v>
      </c>
      <c r="E3" s="53" t="s">
        <v>10</v>
      </c>
      <c r="F3" s="64" t="s">
        <v>11</v>
      </c>
      <c r="G3" s="53" t="s">
        <v>12</v>
      </c>
      <c r="H3" s="64" t="s">
        <v>13</v>
      </c>
      <c r="I3" s="70"/>
      <c r="J3" s="70"/>
      <c r="K3" s="70"/>
    </row>
    <row r="4" spans="1:11" ht="19.5" customHeight="1" x14ac:dyDescent="0.2">
      <c r="A4" s="55" t="s">
        <v>14</v>
      </c>
      <c r="B4" s="56">
        <f>SUM(B5:B54)</f>
        <v>16863</v>
      </c>
      <c r="C4" s="56">
        <f>SUM(C5:C54)</f>
        <v>35232</v>
      </c>
      <c r="D4" s="56">
        <f>SUM(D5:D54)</f>
        <v>25680</v>
      </c>
      <c r="E4" s="50">
        <f>AVERAGE(E5:E54)</f>
        <v>72.132260306770561</v>
      </c>
      <c r="F4" s="56">
        <f>SUM(F5:F54)</f>
        <v>13032</v>
      </c>
      <c r="G4" s="57">
        <f>AVERAGE(G5:G54)</f>
        <v>54.008701622510372</v>
      </c>
      <c r="H4" s="50">
        <f>AVERAGE(H5:H54)</f>
        <v>5.6285826325916242</v>
      </c>
      <c r="I4" s="56">
        <f>SUM(I5:I54)</f>
        <v>10185</v>
      </c>
      <c r="J4" s="57">
        <v>-15.693173821252641</v>
      </c>
      <c r="K4" s="52">
        <f>SUM(K5:K54)</f>
        <v>53548</v>
      </c>
    </row>
    <row r="5" spans="1:11" ht="18" customHeight="1" x14ac:dyDescent="0.2">
      <c r="A5" s="58" t="s">
        <v>99</v>
      </c>
      <c r="B5" s="59">
        <v>211</v>
      </c>
      <c r="C5" s="59">
        <v>651</v>
      </c>
      <c r="D5" s="59">
        <v>649</v>
      </c>
      <c r="E5" s="60">
        <f t="shared" ref="E5:E36" si="0">D5/C5*100</f>
        <v>99.692780337941628</v>
      </c>
      <c r="F5" s="59">
        <v>192</v>
      </c>
      <c r="G5" s="60">
        <f t="shared" ref="G5:G36" si="1">F5/D5*100</f>
        <v>29.583975346687215</v>
      </c>
      <c r="H5" s="60">
        <v>100</v>
      </c>
      <c r="I5" s="59">
        <v>194</v>
      </c>
      <c r="J5" s="60">
        <v>-8.0568720379146868</v>
      </c>
      <c r="K5" s="59">
        <v>489</v>
      </c>
    </row>
    <row r="6" spans="1:11" ht="34.5" customHeight="1" x14ac:dyDescent="0.2">
      <c r="A6" s="58" t="s">
        <v>53</v>
      </c>
      <c r="B6" s="59">
        <v>118</v>
      </c>
      <c r="C6" s="59">
        <v>358</v>
      </c>
      <c r="D6" s="59">
        <v>329</v>
      </c>
      <c r="E6" s="60">
        <f t="shared" si="0"/>
        <v>91.899441340782118</v>
      </c>
      <c r="F6" s="59">
        <v>79</v>
      </c>
      <c r="G6" s="60">
        <f t="shared" si="1"/>
        <v>24.012158054711247</v>
      </c>
      <c r="H6" s="60">
        <v>49.367088607594937</v>
      </c>
      <c r="I6" s="59">
        <v>68</v>
      </c>
      <c r="J6" s="60">
        <v>-42.372881355932201</v>
      </c>
      <c r="K6" s="59">
        <v>557</v>
      </c>
    </row>
    <row r="7" spans="1:11" ht="18" customHeight="1" x14ac:dyDescent="0.2">
      <c r="A7" s="58" t="s">
        <v>29</v>
      </c>
      <c r="B7" s="59">
        <v>118</v>
      </c>
      <c r="C7" s="59">
        <v>341</v>
      </c>
      <c r="D7" s="59">
        <v>286</v>
      </c>
      <c r="E7" s="60">
        <f t="shared" si="0"/>
        <v>83.870967741935488</v>
      </c>
      <c r="F7" s="59">
        <v>144</v>
      </c>
      <c r="G7" s="60">
        <f t="shared" si="1"/>
        <v>50.349650349650354</v>
      </c>
      <c r="H7" s="60">
        <v>20.833333333333339</v>
      </c>
      <c r="I7" s="59">
        <v>85</v>
      </c>
      <c r="J7" s="60">
        <v>-53.389830508474567</v>
      </c>
      <c r="K7" s="59">
        <v>3419</v>
      </c>
    </row>
    <row r="8" spans="1:11" ht="18" customHeight="1" x14ac:dyDescent="0.2">
      <c r="A8" s="58" t="s">
        <v>41</v>
      </c>
      <c r="B8" s="59">
        <v>54</v>
      </c>
      <c r="C8" s="59">
        <v>87</v>
      </c>
      <c r="D8" s="59">
        <v>73</v>
      </c>
      <c r="E8" s="60">
        <f t="shared" si="0"/>
        <v>83.908045977011497</v>
      </c>
      <c r="F8" s="59">
        <v>72</v>
      </c>
      <c r="G8" s="60">
        <f t="shared" si="1"/>
        <v>98.630136986301366</v>
      </c>
      <c r="H8" s="60">
        <v>18.05555555555555</v>
      </c>
      <c r="I8" s="59">
        <v>27</v>
      </c>
      <c r="J8" s="60">
        <v>-50</v>
      </c>
      <c r="K8" s="59">
        <v>427</v>
      </c>
    </row>
    <row r="9" spans="1:11" ht="18" customHeight="1" x14ac:dyDescent="0.2">
      <c r="A9" s="58" t="s">
        <v>25</v>
      </c>
      <c r="B9" s="59">
        <v>416</v>
      </c>
      <c r="C9" s="59">
        <v>521</v>
      </c>
      <c r="D9" s="59">
        <v>461</v>
      </c>
      <c r="E9" s="60">
        <f t="shared" si="0"/>
        <v>88.48368522072937</v>
      </c>
      <c r="F9" s="59">
        <v>458</v>
      </c>
      <c r="G9" s="60">
        <f t="shared" si="1"/>
        <v>99.34924078091106</v>
      </c>
      <c r="H9" s="60">
        <v>17.248908296943231</v>
      </c>
      <c r="I9" s="59">
        <v>139</v>
      </c>
      <c r="J9" s="60">
        <v>-66.586538461538453</v>
      </c>
      <c r="K9" s="59">
        <v>1634</v>
      </c>
    </row>
    <row r="10" spans="1:11" ht="18" customHeight="1" x14ac:dyDescent="0.2">
      <c r="A10" s="58" t="s">
        <v>45</v>
      </c>
      <c r="B10" s="59">
        <v>661</v>
      </c>
      <c r="C10" s="59">
        <v>1584</v>
      </c>
      <c r="D10" s="59">
        <v>1356</v>
      </c>
      <c r="E10" s="60">
        <f t="shared" si="0"/>
        <v>85.606060606060609</v>
      </c>
      <c r="F10" s="59">
        <v>785</v>
      </c>
      <c r="G10" s="60">
        <f t="shared" si="1"/>
        <v>57.89085545722714</v>
      </c>
      <c r="H10" s="60">
        <v>15.923566878980891</v>
      </c>
      <c r="I10" s="59">
        <v>353</v>
      </c>
      <c r="J10" s="60">
        <v>-46.59606656580938</v>
      </c>
      <c r="K10" s="59">
        <v>1346</v>
      </c>
    </row>
    <row r="11" spans="1:11" ht="18" customHeight="1" x14ac:dyDescent="0.2">
      <c r="A11" s="58" t="s">
        <v>27</v>
      </c>
      <c r="B11" s="59">
        <v>191</v>
      </c>
      <c r="C11" s="59">
        <v>662</v>
      </c>
      <c r="D11" s="59">
        <v>613</v>
      </c>
      <c r="E11" s="60">
        <f t="shared" si="0"/>
        <v>92.598187311178251</v>
      </c>
      <c r="F11" s="59">
        <v>127</v>
      </c>
      <c r="G11" s="60">
        <f t="shared" si="1"/>
        <v>20.717781402936378</v>
      </c>
      <c r="H11" s="60">
        <v>14.960629921259841</v>
      </c>
      <c r="I11" s="59">
        <v>68</v>
      </c>
      <c r="J11" s="60">
        <v>-64.397905759162313</v>
      </c>
      <c r="K11" s="59">
        <v>1449</v>
      </c>
    </row>
    <row r="12" spans="1:11" ht="18" customHeight="1" x14ac:dyDescent="0.2">
      <c r="A12" s="58" t="s">
        <v>85</v>
      </c>
      <c r="B12" s="59">
        <v>9</v>
      </c>
      <c r="C12" s="59">
        <v>16</v>
      </c>
      <c r="D12" s="59">
        <v>10</v>
      </c>
      <c r="E12" s="60">
        <f t="shared" si="0"/>
        <v>62.5</v>
      </c>
      <c r="F12" s="59">
        <v>10</v>
      </c>
      <c r="G12" s="60">
        <f t="shared" si="1"/>
        <v>100</v>
      </c>
      <c r="H12" s="60">
        <v>10</v>
      </c>
      <c r="I12" s="59">
        <v>7</v>
      </c>
      <c r="J12" s="60">
        <v>-22.222222222222229</v>
      </c>
      <c r="K12" s="59">
        <v>2698</v>
      </c>
    </row>
    <row r="13" spans="1:11" ht="18" customHeight="1" x14ac:dyDescent="0.2">
      <c r="A13" s="58" t="s">
        <v>101</v>
      </c>
      <c r="B13" s="59">
        <v>177</v>
      </c>
      <c r="C13" s="59">
        <v>512</v>
      </c>
      <c r="D13" s="59">
        <v>349</v>
      </c>
      <c r="E13" s="60">
        <f t="shared" si="0"/>
        <v>68.1640625</v>
      </c>
      <c r="F13" s="59">
        <v>12</v>
      </c>
      <c r="G13" s="60">
        <f t="shared" si="1"/>
        <v>3.4383954154727796</v>
      </c>
      <c r="H13" s="60">
        <v>8.3333333333333321</v>
      </c>
      <c r="I13" s="59">
        <v>163</v>
      </c>
      <c r="J13" s="60">
        <v>-7.9096045197740068</v>
      </c>
      <c r="K13" s="59">
        <v>568</v>
      </c>
    </row>
    <row r="14" spans="1:11" ht="18" customHeight="1" x14ac:dyDescent="0.2">
      <c r="A14" s="58" t="s">
        <v>43</v>
      </c>
      <c r="B14" s="59">
        <v>1006</v>
      </c>
      <c r="C14" s="59">
        <v>1631</v>
      </c>
      <c r="D14" s="59">
        <v>1186</v>
      </c>
      <c r="E14" s="60">
        <f t="shared" si="0"/>
        <v>72.716125076640097</v>
      </c>
      <c r="F14" s="59">
        <v>1172</v>
      </c>
      <c r="G14" s="60">
        <f t="shared" si="1"/>
        <v>98.819561551433395</v>
      </c>
      <c r="H14" s="60">
        <v>7.1672354948805461</v>
      </c>
      <c r="I14" s="59">
        <v>529</v>
      </c>
      <c r="J14" s="60">
        <v>-47.415506958250504</v>
      </c>
      <c r="K14" s="59">
        <v>507</v>
      </c>
    </row>
    <row r="15" spans="1:11" ht="18" customHeight="1" x14ac:dyDescent="0.2">
      <c r="A15" s="58" t="s">
        <v>103</v>
      </c>
      <c r="B15" s="59">
        <v>160</v>
      </c>
      <c r="C15" s="59">
        <v>455</v>
      </c>
      <c r="D15" s="59">
        <v>307</v>
      </c>
      <c r="E15" s="60">
        <f t="shared" si="0"/>
        <v>67.472527472527474</v>
      </c>
      <c r="F15" s="59">
        <v>14</v>
      </c>
      <c r="G15" s="60">
        <f t="shared" si="1"/>
        <v>4.5602605863192185</v>
      </c>
      <c r="H15" s="60">
        <v>7.1428571428571423</v>
      </c>
      <c r="I15" s="59">
        <v>149</v>
      </c>
      <c r="J15" s="60">
        <v>-7.5</v>
      </c>
      <c r="K15" s="59">
        <v>996</v>
      </c>
    </row>
    <row r="16" spans="1:11" ht="18" customHeight="1" x14ac:dyDescent="0.2">
      <c r="A16" s="58" t="s">
        <v>77</v>
      </c>
      <c r="B16" s="59">
        <v>463</v>
      </c>
      <c r="C16" s="59">
        <v>1428</v>
      </c>
      <c r="D16" s="59">
        <v>1124</v>
      </c>
      <c r="E16" s="60">
        <f t="shared" si="0"/>
        <v>78.71148459383754</v>
      </c>
      <c r="F16" s="59">
        <v>344</v>
      </c>
      <c r="G16" s="60">
        <f t="shared" si="1"/>
        <v>30.604982206405694</v>
      </c>
      <c r="H16" s="60">
        <v>5.5232558139534884</v>
      </c>
      <c r="I16" s="59">
        <v>323</v>
      </c>
      <c r="J16" s="60">
        <v>-30.23758099352052</v>
      </c>
      <c r="K16" s="59">
        <v>983</v>
      </c>
    </row>
    <row r="17" spans="1:11" ht="18" customHeight="1" x14ac:dyDescent="0.2">
      <c r="A17" s="58" t="s">
        <v>97</v>
      </c>
      <c r="B17" s="59">
        <v>276</v>
      </c>
      <c r="C17" s="59">
        <v>633</v>
      </c>
      <c r="D17" s="59">
        <v>408</v>
      </c>
      <c r="E17" s="60">
        <f t="shared" si="0"/>
        <v>64.454976303317537</v>
      </c>
      <c r="F17" s="59">
        <v>374</v>
      </c>
      <c r="G17" s="60">
        <f t="shared" si="1"/>
        <v>91.666666666666657</v>
      </c>
      <c r="H17" s="60">
        <v>5.3475935828877006</v>
      </c>
      <c r="I17" s="59">
        <v>245</v>
      </c>
      <c r="J17" s="60">
        <v>-11.231884057971021</v>
      </c>
      <c r="K17" s="59">
        <v>134</v>
      </c>
    </row>
    <row r="18" spans="1:11" ht="18" customHeight="1" x14ac:dyDescent="0.2">
      <c r="A18" s="58" t="s">
        <v>69</v>
      </c>
      <c r="B18" s="59">
        <v>471</v>
      </c>
      <c r="C18" s="59">
        <v>1103</v>
      </c>
      <c r="D18" s="59">
        <v>795</v>
      </c>
      <c r="E18" s="60">
        <f t="shared" si="0"/>
        <v>72.076155938349956</v>
      </c>
      <c r="F18" s="59">
        <v>581</v>
      </c>
      <c r="G18" s="60">
        <f t="shared" si="1"/>
        <v>73.081761006289298</v>
      </c>
      <c r="H18" s="60">
        <v>0.86058519793459543</v>
      </c>
      <c r="I18" s="59">
        <v>313</v>
      </c>
      <c r="J18" s="60">
        <v>-34.607218683651809</v>
      </c>
      <c r="K18" s="59">
        <v>311</v>
      </c>
    </row>
    <row r="19" spans="1:11" ht="18" customHeight="1" x14ac:dyDescent="0.2">
      <c r="A19" s="58" t="s">
        <v>93</v>
      </c>
      <c r="B19" s="59">
        <v>364</v>
      </c>
      <c r="C19" s="59">
        <v>1522</v>
      </c>
      <c r="D19" s="59">
        <v>1221</v>
      </c>
      <c r="E19" s="60">
        <f t="shared" si="0"/>
        <v>80.223390275952681</v>
      </c>
      <c r="F19" s="59">
        <v>451</v>
      </c>
      <c r="G19" s="60">
        <f t="shared" si="1"/>
        <v>36.936936936936938</v>
      </c>
      <c r="H19" s="60">
        <v>0.66518847006651882</v>
      </c>
      <c r="I19" s="59">
        <v>304</v>
      </c>
      <c r="J19" s="60">
        <v>-16.483516483516478</v>
      </c>
      <c r="K19" s="59">
        <v>442</v>
      </c>
    </row>
    <row r="20" spans="1:11" ht="18" customHeight="1" x14ac:dyDescent="0.2">
      <c r="A20" s="58" t="s">
        <v>33</v>
      </c>
      <c r="B20" s="59">
        <v>207</v>
      </c>
      <c r="C20" s="59">
        <v>450</v>
      </c>
      <c r="D20" s="59">
        <v>352</v>
      </c>
      <c r="E20" s="60">
        <f t="shared" si="0"/>
        <v>78.222222222222229</v>
      </c>
      <c r="F20" s="59">
        <v>352</v>
      </c>
      <c r="G20" s="60">
        <f t="shared" si="1"/>
        <v>100</v>
      </c>
      <c r="H20" s="60">
        <v>0</v>
      </c>
      <c r="I20" s="59">
        <v>98</v>
      </c>
      <c r="J20" s="60">
        <v>-52.657004830917877</v>
      </c>
      <c r="K20" s="59">
        <v>711</v>
      </c>
    </row>
    <row r="21" spans="1:11" ht="18" customHeight="1" x14ac:dyDescent="0.2">
      <c r="A21" s="58" t="s">
        <v>51</v>
      </c>
      <c r="B21" s="59">
        <v>169</v>
      </c>
      <c r="C21" s="59">
        <v>414</v>
      </c>
      <c r="D21" s="59">
        <v>317</v>
      </c>
      <c r="E21" s="60">
        <f t="shared" si="0"/>
        <v>76.570048309178745</v>
      </c>
      <c r="F21" s="59">
        <v>317</v>
      </c>
      <c r="G21" s="60">
        <f t="shared" si="1"/>
        <v>100</v>
      </c>
      <c r="H21" s="60">
        <v>0</v>
      </c>
      <c r="I21" s="59">
        <v>97</v>
      </c>
      <c r="J21" s="60">
        <v>-42.603550295857993</v>
      </c>
      <c r="K21" s="59">
        <v>858</v>
      </c>
    </row>
    <row r="22" spans="1:11" ht="18" customHeight="1" x14ac:dyDescent="0.2">
      <c r="A22" s="58" t="s">
        <v>186</v>
      </c>
      <c r="B22" s="59">
        <v>36</v>
      </c>
      <c r="C22" s="59">
        <v>142</v>
      </c>
      <c r="D22" s="59">
        <v>108</v>
      </c>
      <c r="E22" s="60">
        <f t="shared" si="0"/>
        <v>76.056338028169009</v>
      </c>
      <c r="F22" s="59">
        <v>108</v>
      </c>
      <c r="G22" s="60">
        <f t="shared" si="1"/>
        <v>100</v>
      </c>
      <c r="H22" s="60">
        <v>0</v>
      </c>
      <c r="I22" s="59">
        <v>34</v>
      </c>
      <c r="J22" s="60">
        <v>-5.5555555555555571</v>
      </c>
      <c r="K22" s="59">
        <v>1016</v>
      </c>
    </row>
    <row r="23" spans="1:11" ht="18" customHeight="1" x14ac:dyDescent="0.2">
      <c r="A23" s="58" t="s">
        <v>31</v>
      </c>
      <c r="B23" s="59">
        <v>635</v>
      </c>
      <c r="C23" s="59">
        <v>924</v>
      </c>
      <c r="D23" s="59">
        <v>627</v>
      </c>
      <c r="E23" s="60">
        <f t="shared" si="0"/>
        <v>67.857142857142861</v>
      </c>
      <c r="F23" s="59">
        <v>626</v>
      </c>
      <c r="G23" s="60">
        <f t="shared" si="1"/>
        <v>99.840510366826152</v>
      </c>
      <c r="H23" s="60">
        <v>0</v>
      </c>
      <c r="I23" s="59">
        <v>297</v>
      </c>
      <c r="J23" s="60">
        <v>-53.228346456692911</v>
      </c>
      <c r="K23" s="59">
        <v>1374</v>
      </c>
    </row>
    <row r="24" spans="1:11" ht="18" customHeight="1" x14ac:dyDescent="0.2">
      <c r="A24" s="58" t="s">
        <v>95</v>
      </c>
      <c r="B24" s="59">
        <v>343</v>
      </c>
      <c r="C24" s="59">
        <v>1037</v>
      </c>
      <c r="D24" s="59">
        <v>741</v>
      </c>
      <c r="E24" s="60">
        <f t="shared" si="0"/>
        <v>71.456123432979751</v>
      </c>
      <c r="F24" s="59">
        <v>737</v>
      </c>
      <c r="G24" s="60">
        <f t="shared" si="1"/>
        <v>99.460188933873141</v>
      </c>
      <c r="H24" s="60">
        <v>0</v>
      </c>
      <c r="I24" s="59">
        <v>296</v>
      </c>
      <c r="J24" s="60">
        <v>-13.70262390670554</v>
      </c>
      <c r="K24" s="59">
        <v>1379</v>
      </c>
    </row>
    <row r="25" spans="1:11" ht="18" customHeight="1" x14ac:dyDescent="0.2">
      <c r="A25" s="58" t="s">
        <v>83</v>
      </c>
      <c r="B25" s="59">
        <v>90</v>
      </c>
      <c r="C25" s="59">
        <v>323</v>
      </c>
      <c r="D25" s="59">
        <v>254</v>
      </c>
      <c r="E25" s="60">
        <f t="shared" si="0"/>
        <v>78.637770897832809</v>
      </c>
      <c r="F25" s="59">
        <v>251</v>
      </c>
      <c r="G25" s="60">
        <f t="shared" si="1"/>
        <v>98.818897637795274</v>
      </c>
      <c r="H25" s="60">
        <v>0</v>
      </c>
      <c r="I25" s="59">
        <v>69</v>
      </c>
      <c r="J25" s="60">
        <v>-23.333333333333329</v>
      </c>
      <c r="K25" s="59">
        <v>1479</v>
      </c>
    </row>
    <row r="26" spans="1:11" ht="18" customHeight="1" x14ac:dyDescent="0.2">
      <c r="A26" s="58" t="s">
        <v>81</v>
      </c>
      <c r="B26" s="59">
        <v>227</v>
      </c>
      <c r="C26" s="59">
        <v>517</v>
      </c>
      <c r="D26" s="59">
        <v>356</v>
      </c>
      <c r="E26" s="60">
        <f t="shared" si="0"/>
        <v>68.858800773694398</v>
      </c>
      <c r="F26" s="59">
        <v>350</v>
      </c>
      <c r="G26" s="60">
        <f t="shared" si="1"/>
        <v>98.31460674157303</v>
      </c>
      <c r="H26" s="60">
        <v>0</v>
      </c>
      <c r="I26" s="59">
        <v>161</v>
      </c>
      <c r="J26" s="60">
        <v>-29.07488986784141</v>
      </c>
      <c r="K26" s="59">
        <v>2412</v>
      </c>
    </row>
    <row r="27" spans="1:11" ht="18" customHeight="1" x14ac:dyDescent="0.2">
      <c r="A27" s="58" t="s">
        <v>91</v>
      </c>
      <c r="B27" s="59">
        <v>228</v>
      </c>
      <c r="C27" s="59">
        <v>546</v>
      </c>
      <c r="D27" s="59">
        <v>364</v>
      </c>
      <c r="E27" s="60">
        <f t="shared" si="0"/>
        <v>66.666666666666657</v>
      </c>
      <c r="F27" s="59">
        <v>348</v>
      </c>
      <c r="G27" s="60">
        <f t="shared" si="1"/>
        <v>95.604395604395606</v>
      </c>
      <c r="H27" s="60">
        <v>0</v>
      </c>
      <c r="I27" s="59">
        <v>182</v>
      </c>
      <c r="J27" s="60">
        <v>-20.17543859649123</v>
      </c>
      <c r="K27" s="59">
        <v>885</v>
      </c>
    </row>
    <row r="28" spans="1:11" ht="18" customHeight="1" x14ac:dyDescent="0.2">
      <c r="A28" s="58" t="s">
        <v>19</v>
      </c>
      <c r="B28" s="59">
        <v>312</v>
      </c>
      <c r="C28" s="59">
        <v>440</v>
      </c>
      <c r="D28" s="59">
        <v>343</v>
      </c>
      <c r="E28" s="60">
        <f t="shared" si="0"/>
        <v>77.954545454545453</v>
      </c>
      <c r="F28" s="59">
        <v>320</v>
      </c>
      <c r="G28" s="60">
        <f t="shared" si="1"/>
        <v>93.294460641399411</v>
      </c>
      <c r="H28" s="60">
        <v>0</v>
      </c>
      <c r="I28" s="59">
        <v>97</v>
      </c>
      <c r="J28" s="60">
        <v>-68.910256410256409</v>
      </c>
      <c r="K28" s="59">
        <v>825</v>
      </c>
    </row>
    <row r="29" spans="1:11" ht="18" customHeight="1" x14ac:dyDescent="0.2">
      <c r="A29" s="58" t="s">
        <v>109</v>
      </c>
      <c r="B29" s="59">
        <v>261</v>
      </c>
      <c r="C29" s="59">
        <v>1229</v>
      </c>
      <c r="D29" s="59">
        <v>978</v>
      </c>
      <c r="E29" s="60">
        <f t="shared" si="0"/>
        <v>79.576891781936538</v>
      </c>
      <c r="F29" s="59">
        <v>798</v>
      </c>
      <c r="G29" s="60">
        <f t="shared" si="1"/>
        <v>81.595092024539866</v>
      </c>
      <c r="H29" s="60">
        <v>0</v>
      </c>
      <c r="I29" s="59">
        <v>251</v>
      </c>
      <c r="J29" s="60">
        <v>-3.831417624521066</v>
      </c>
      <c r="K29" s="59">
        <v>2174</v>
      </c>
    </row>
    <row r="30" spans="1:11" ht="18" customHeight="1" x14ac:dyDescent="0.2">
      <c r="A30" s="58" t="s">
        <v>37</v>
      </c>
      <c r="B30" s="59">
        <v>91</v>
      </c>
      <c r="C30" s="59">
        <v>335</v>
      </c>
      <c r="D30" s="59">
        <v>294</v>
      </c>
      <c r="E30" s="60">
        <f t="shared" si="0"/>
        <v>87.761194029850742</v>
      </c>
      <c r="F30" s="59">
        <v>237</v>
      </c>
      <c r="G30" s="60">
        <f t="shared" si="1"/>
        <v>80.612244897959187</v>
      </c>
      <c r="H30" s="60">
        <v>0</v>
      </c>
      <c r="I30" s="59">
        <v>44</v>
      </c>
      <c r="J30" s="60">
        <v>-51.64835164835165</v>
      </c>
      <c r="K30" s="59">
        <v>914</v>
      </c>
    </row>
    <row r="31" spans="1:11" ht="18" customHeight="1" x14ac:dyDescent="0.2">
      <c r="A31" s="58" t="s">
        <v>75</v>
      </c>
      <c r="B31" s="59">
        <v>67</v>
      </c>
      <c r="C31" s="59">
        <v>190</v>
      </c>
      <c r="D31" s="59">
        <v>144</v>
      </c>
      <c r="E31" s="60">
        <f t="shared" si="0"/>
        <v>75.789473684210535</v>
      </c>
      <c r="F31" s="59">
        <v>114</v>
      </c>
      <c r="G31" s="60">
        <f t="shared" si="1"/>
        <v>79.166666666666657</v>
      </c>
      <c r="H31" s="60">
        <v>0</v>
      </c>
      <c r="I31" s="59">
        <v>46</v>
      </c>
      <c r="J31" s="60">
        <v>-31.343283582089551</v>
      </c>
      <c r="K31" s="59">
        <v>349</v>
      </c>
    </row>
    <row r="32" spans="1:11" ht="18" customHeight="1" x14ac:dyDescent="0.2">
      <c r="A32" s="58" t="s">
        <v>47</v>
      </c>
      <c r="B32" s="59">
        <v>123</v>
      </c>
      <c r="C32" s="59">
        <v>249</v>
      </c>
      <c r="D32" s="59">
        <v>181</v>
      </c>
      <c r="E32" s="60">
        <f t="shared" si="0"/>
        <v>72.690763052208837</v>
      </c>
      <c r="F32" s="59">
        <v>143</v>
      </c>
      <c r="G32" s="60">
        <f t="shared" si="1"/>
        <v>79.005524861878456</v>
      </c>
      <c r="H32" s="60">
        <v>0</v>
      </c>
      <c r="I32" s="59">
        <v>68</v>
      </c>
      <c r="J32" s="60">
        <v>-44.715447154471548</v>
      </c>
      <c r="K32" s="59">
        <v>621</v>
      </c>
    </row>
    <row r="33" spans="1:11" ht="18" customHeight="1" x14ac:dyDescent="0.2">
      <c r="A33" s="58" t="s">
        <v>15</v>
      </c>
      <c r="B33" s="59">
        <v>788</v>
      </c>
      <c r="C33" s="59">
        <v>927</v>
      </c>
      <c r="D33" s="59">
        <v>809</v>
      </c>
      <c r="E33" s="60">
        <f t="shared" si="0"/>
        <v>87.270765911542611</v>
      </c>
      <c r="F33" s="59">
        <v>603</v>
      </c>
      <c r="G33" s="60">
        <f t="shared" si="1"/>
        <v>74.536464771322613</v>
      </c>
      <c r="H33" s="60">
        <v>0</v>
      </c>
      <c r="I33" s="59">
        <v>118</v>
      </c>
      <c r="J33" s="60">
        <v>-85.025380710659903</v>
      </c>
      <c r="K33" s="59">
        <v>235</v>
      </c>
    </row>
    <row r="34" spans="1:11" ht="18" customHeight="1" x14ac:dyDescent="0.2">
      <c r="A34" s="58" t="s">
        <v>61</v>
      </c>
      <c r="B34" s="59">
        <v>242</v>
      </c>
      <c r="C34" s="59">
        <v>237</v>
      </c>
      <c r="D34" s="59">
        <v>89</v>
      </c>
      <c r="E34" s="60">
        <f t="shared" si="0"/>
        <v>37.552742616033754</v>
      </c>
      <c r="F34" s="59">
        <v>62</v>
      </c>
      <c r="G34" s="60">
        <f t="shared" si="1"/>
        <v>69.662921348314612</v>
      </c>
      <c r="H34" s="60">
        <v>0</v>
      </c>
      <c r="I34" s="59">
        <v>148</v>
      </c>
      <c r="J34" s="60">
        <v>-38.84297520661157</v>
      </c>
      <c r="K34" s="59">
        <v>627</v>
      </c>
    </row>
    <row r="35" spans="1:11" ht="18" customHeight="1" x14ac:dyDescent="0.2">
      <c r="A35" s="58" t="s">
        <v>63</v>
      </c>
      <c r="B35" s="59">
        <v>260</v>
      </c>
      <c r="C35" s="59">
        <v>381</v>
      </c>
      <c r="D35" s="59">
        <v>220</v>
      </c>
      <c r="E35" s="60">
        <f t="shared" si="0"/>
        <v>57.742782152230973</v>
      </c>
      <c r="F35" s="59">
        <v>145</v>
      </c>
      <c r="G35" s="60">
        <f t="shared" si="1"/>
        <v>65.909090909090907</v>
      </c>
      <c r="H35" s="60">
        <v>0</v>
      </c>
      <c r="I35" s="59">
        <v>161</v>
      </c>
      <c r="J35" s="60">
        <v>-38.07692307692308</v>
      </c>
      <c r="K35" s="59">
        <v>1000</v>
      </c>
    </row>
    <row r="36" spans="1:11" ht="18" customHeight="1" x14ac:dyDescent="0.2">
      <c r="A36" s="58" t="s">
        <v>65</v>
      </c>
      <c r="B36" s="59">
        <v>788</v>
      </c>
      <c r="C36" s="59">
        <v>1403</v>
      </c>
      <c r="D36" s="59">
        <v>895</v>
      </c>
      <c r="E36" s="60">
        <f t="shared" si="0"/>
        <v>63.791874554526018</v>
      </c>
      <c r="F36" s="59">
        <v>578</v>
      </c>
      <c r="G36" s="60">
        <f t="shared" si="1"/>
        <v>64.581005586592184</v>
      </c>
      <c r="H36" s="60">
        <v>0</v>
      </c>
      <c r="I36" s="59">
        <v>508</v>
      </c>
      <c r="J36" s="60">
        <v>-35.532994923857871</v>
      </c>
      <c r="K36" s="59">
        <v>2185</v>
      </c>
    </row>
    <row r="37" spans="1:11" ht="18" customHeight="1" x14ac:dyDescent="0.2">
      <c r="A37" s="58" t="s">
        <v>89</v>
      </c>
      <c r="B37" s="59">
        <v>346</v>
      </c>
      <c r="C37" s="59">
        <v>947</v>
      </c>
      <c r="D37" s="59">
        <v>672</v>
      </c>
      <c r="E37" s="60">
        <f t="shared" ref="E37:E68" si="2">D37/C37*100</f>
        <v>70.960929250263987</v>
      </c>
      <c r="F37" s="59">
        <v>407</v>
      </c>
      <c r="G37" s="60">
        <f t="shared" ref="G37:G68" si="3">F37/D37*100</f>
        <v>60.56547619047619</v>
      </c>
      <c r="H37" s="60">
        <v>0</v>
      </c>
      <c r="I37" s="59">
        <v>275</v>
      </c>
      <c r="J37" s="60">
        <v>-20.52023121387283</v>
      </c>
      <c r="K37" s="59">
        <v>456</v>
      </c>
    </row>
    <row r="38" spans="1:11" ht="18" customHeight="1" x14ac:dyDescent="0.2">
      <c r="A38" s="58" t="s">
        <v>73</v>
      </c>
      <c r="B38" s="59">
        <v>924</v>
      </c>
      <c r="C38" s="59">
        <v>1803</v>
      </c>
      <c r="D38" s="59">
        <v>1175</v>
      </c>
      <c r="E38" s="60">
        <f t="shared" si="2"/>
        <v>65.169162506932892</v>
      </c>
      <c r="F38" s="59">
        <v>681</v>
      </c>
      <c r="G38" s="60">
        <f t="shared" si="3"/>
        <v>57.957446808510639</v>
      </c>
      <c r="H38" s="60">
        <v>0</v>
      </c>
      <c r="I38" s="59">
        <v>628</v>
      </c>
      <c r="J38" s="60">
        <v>-32.03463203463204</v>
      </c>
      <c r="K38" s="59">
        <v>644</v>
      </c>
    </row>
    <row r="39" spans="1:11" ht="18" customHeight="1" x14ac:dyDescent="0.2">
      <c r="A39" s="58" t="s">
        <v>57</v>
      </c>
      <c r="B39" s="59">
        <v>273</v>
      </c>
      <c r="C39" s="59">
        <v>677</v>
      </c>
      <c r="D39" s="59">
        <v>513</v>
      </c>
      <c r="E39" s="60">
        <f t="shared" si="2"/>
        <v>75.775480059084202</v>
      </c>
      <c r="F39" s="59">
        <v>290</v>
      </c>
      <c r="G39" s="60">
        <f t="shared" si="3"/>
        <v>56.530214424951261</v>
      </c>
      <c r="H39" s="60">
        <v>0</v>
      </c>
      <c r="I39" s="59">
        <v>164</v>
      </c>
      <c r="J39" s="60">
        <v>-39.926739926739927</v>
      </c>
      <c r="K39" s="59">
        <v>183</v>
      </c>
    </row>
    <row r="40" spans="1:11" ht="18" customHeight="1" x14ac:dyDescent="0.2">
      <c r="A40" s="58" t="s">
        <v>39</v>
      </c>
      <c r="B40" s="59">
        <v>265</v>
      </c>
      <c r="C40" s="59">
        <v>594</v>
      </c>
      <c r="D40" s="59">
        <v>464</v>
      </c>
      <c r="E40" s="60">
        <f t="shared" si="2"/>
        <v>78.114478114478118</v>
      </c>
      <c r="F40" s="59">
        <v>250</v>
      </c>
      <c r="G40" s="60">
        <f t="shared" si="3"/>
        <v>53.879310344827594</v>
      </c>
      <c r="H40" s="60">
        <v>0</v>
      </c>
      <c r="I40" s="59">
        <v>130</v>
      </c>
      <c r="J40" s="60">
        <v>-50.943396226415103</v>
      </c>
      <c r="K40" s="59">
        <v>2414</v>
      </c>
    </row>
    <row r="41" spans="1:11" ht="18" customHeight="1" x14ac:dyDescent="0.2">
      <c r="A41" s="58" t="s">
        <v>21</v>
      </c>
      <c r="B41" s="59">
        <v>436</v>
      </c>
      <c r="C41" s="59">
        <v>450</v>
      </c>
      <c r="D41" s="59">
        <v>310</v>
      </c>
      <c r="E41" s="60">
        <f t="shared" si="2"/>
        <v>68.888888888888886</v>
      </c>
      <c r="F41" s="59">
        <v>159</v>
      </c>
      <c r="G41" s="60">
        <f t="shared" si="3"/>
        <v>51.290322580645167</v>
      </c>
      <c r="H41" s="60">
        <v>0</v>
      </c>
      <c r="I41" s="59">
        <v>140</v>
      </c>
      <c r="J41" s="60">
        <v>-67.889908256880744</v>
      </c>
      <c r="K41" s="59">
        <v>386</v>
      </c>
    </row>
    <row r="42" spans="1:11" ht="18" customHeight="1" x14ac:dyDescent="0.2">
      <c r="A42" s="58" t="s">
        <v>17</v>
      </c>
      <c r="B42" s="59">
        <v>382</v>
      </c>
      <c r="C42" s="59">
        <v>462</v>
      </c>
      <c r="D42" s="59">
        <v>348</v>
      </c>
      <c r="E42" s="60">
        <f t="shared" si="2"/>
        <v>75.324675324675326</v>
      </c>
      <c r="F42" s="59">
        <v>89</v>
      </c>
      <c r="G42" s="60">
        <f t="shared" si="3"/>
        <v>25.574712643678161</v>
      </c>
      <c r="H42" s="60">
        <v>0</v>
      </c>
      <c r="I42" s="59">
        <v>114</v>
      </c>
      <c r="J42" s="60">
        <v>-70.157068062827221</v>
      </c>
      <c r="K42" s="59">
        <v>675</v>
      </c>
    </row>
    <row r="43" spans="1:11" ht="18" customHeight="1" x14ac:dyDescent="0.2">
      <c r="A43" s="58" t="s">
        <v>67</v>
      </c>
      <c r="B43" s="59">
        <v>134</v>
      </c>
      <c r="C43" s="59">
        <v>177</v>
      </c>
      <c r="D43" s="59">
        <v>90</v>
      </c>
      <c r="E43" s="60">
        <f t="shared" si="2"/>
        <v>50.847457627118644</v>
      </c>
      <c r="F43" s="59">
        <v>21</v>
      </c>
      <c r="G43" s="60">
        <f t="shared" si="3"/>
        <v>23.333333333333332</v>
      </c>
      <c r="H43" s="60">
        <v>0</v>
      </c>
      <c r="I43" s="59">
        <v>87</v>
      </c>
      <c r="J43" s="60">
        <v>-35.074626865671647</v>
      </c>
      <c r="K43" s="59">
        <v>47</v>
      </c>
    </row>
    <row r="44" spans="1:11" ht="18" customHeight="1" x14ac:dyDescent="0.2">
      <c r="A44" s="58" t="s">
        <v>49</v>
      </c>
      <c r="B44" s="59">
        <v>144</v>
      </c>
      <c r="C44" s="59">
        <v>283</v>
      </c>
      <c r="D44" s="59">
        <v>203</v>
      </c>
      <c r="E44" s="60">
        <f t="shared" si="2"/>
        <v>71.731448763250881</v>
      </c>
      <c r="F44" s="59">
        <v>41</v>
      </c>
      <c r="G44" s="60">
        <f t="shared" si="3"/>
        <v>20.19704433497537</v>
      </c>
      <c r="H44" s="60">
        <v>0</v>
      </c>
      <c r="I44" s="59">
        <v>80</v>
      </c>
      <c r="J44" s="60">
        <v>-44.444444444444443</v>
      </c>
      <c r="K44" s="59">
        <v>1299</v>
      </c>
    </row>
    <row r="45" spans="1:11" ht="18" customHeight="1" x14ac:dyDescent="0.2">
      <c r="A45" s="58" t="s">
        <v>35</v>
      </c>
      <c r="B45" s="59">
        <v>243</v>
      </c>
      <c r="C45" s="59">
        <v>468</v>
      </c>
      <c r="D45" s="59">
        <v>351</v>
      </c>
      <c r="E45" s="60">
        <f t="shared" si="2"/>
        <v>75</v>
      </c>
      <c r="F45" s="59">
        <v>64</v>
      </c>
      <c r="G45" s="60">
        <f t="shared" si="3"/>
        <v>18.233618233618234</v>
      </c>
      <c r="H45" s="60">
        <v>0</v>
      </c>
      <c r="I45" s="59">
        <v>117</v>
      </c>
      <c r="J45" s="60">
        <v>-51.851851851851848</v>
      </c>
      <c r="K45" s="59">
        <v>415</v>
      </c>
    </row>
    <row r="46" spans="1:11" ht="18" customHeight="1" x14ac:dyDescent="0.2">
      <c r="A46" s="58" t="s">
        <v>79</v>
      </c>
      <c r="B46" s="59">
        <v>225</v>
      </c>
      <c r="C46" s="59">
        <v>518</v>
      </c>
      <c r="D46" s="59">
        <v>360</v>
      </c>
      <c r="E46" s="60">
        <f t="shared" si="2"/>
        <v>69.498069498069498</v>
      </c>
      <c r="F46" s="59">
        <v>45</v>
      </c>
      <c r="G46" s="60">
        <f t="shared" si="3"/>
        <v>12.5</v>
      </c>
      <c r="H46" s="60">
        <v>0</v>
      </c>
      <c r="I46" s="59">
        <v>158</v>
      </c>
      <c r="J46" s="60">
        <v>-29.777777777777771</v>
      </c>
      <c r="K46" s="59">
        <v>882</v>
      </c>
    </row>
    <row r="47" spans="1:11" ht="18" customHeight="1" x14ac:dyDescent="0.2">
      <c r="A47" s="58" t="s">
        <v>55</v>
      </c>
      <c r="B47" s="59">
        <v>236</v>
      </c>
      <c r="C47" s="59">
        <v>341</v>
      </c>
      <c r="D47" s="59">
        <v>200</v>
      </c>
      <c r="E47" s="60">
        <f t="shared" si="2"/>
        <v>58.651026392961882</v>
      </c>
      <c r="F47" s="59">
        <v>17</v>
      </c>
      <c r="G47" s="60">
        <f t="shared" si="3"/>
        <v>8.5</v>
      </c>
      <c r="H47" s="60">
        <v>0</v>
      </c>
      <c r="I47" s="59">
        <v>141</v>
      </c>
      <c r="J47" s="60">
        <v>-40.254237288135592</v>
      </c>
      <c r="K47" s="59">
        <v>2438</v>
      </c>
    </row>
    <row r="48" spans="1:11" ht="18" customHeight="1" x14ac:dyDescent="0.2">
      <c r="A48" s="58" t="s">
        <v>23</v>
      </c>
      <c r="B48" s="59">
        <v>576</v>
      </c>
      <c r="C48" s="59">
        <v>565</v>
      </c>
      <c r="D48" s="59">
        <v>379</v>
      </c>
      <c r="E48" s="60">
        <f t="shared" si="2"/>
        <v>67.079646017699119</v>
      </c>
      <c r="F48" s="59">
        <v>21</v>
      </c>
      <c r="G48" s="60">
        <f t="shared" si="3"/>
        <v>5.5408970976253293</v>
      </c>
      <c r="H48" s="60">
        <v>0</v>
      </c>
      <c r="I48" s="59">
        <v>186</v>
      </c>
      <c r="J48" s="60">
        <v>-67.708333333333343</v>
      </c>
      <c r="K48" s="59">
        <v>393</v>
      </c>
    </row>
    <row r="49" spans="1:11" ht="18" customHeight="1" x14ac:dyDescent="0.2">
      <c r="A49" s="58" t="s">
        <v>71</v>
      </c>
      <c r="B49" s="59">
        <v>538</v>
      </c>
      <c r="C49" s="59">
        <v>893</v>
      </c>
      <c r="D49" s="59">
        <v>535</v>
      </c>
      <c r="E49" s="60">
        <f t="shared" si="2"/>
        <v>59.910414333706605</v>
      </c>
      <c r="F49" s="59">
        <v>28</v>
      </c>
      <c r="G49" s="60">
        <f t="shared" si="3"/>
        <v>5.2336448598130847</v>
      </c>
      <c r="H49" s="60">
        <v>0</v>
      </c>
      <c r="I49" s="59">
        <v>358</v>
      </c>
      <c r="J49" s="60">
        <v>-33.457249070631967</v>
      </c>
      <c r="K49" s="59">
        <v>670</v>
      </c>
    </row>
    <row r="50" spans="1:11" ht="18" customHeight="1" x14ac:dyDescent="0.2">
      <c r="A50" s="58" t="s">
        <v>87</v>
      </c>
      <c r="B50" s="59">
        <v>699</v>
      </c>
      <c r="C50" s="59">
        <v>1700</v>
      </c>
      <c r="D50" s="59">
        <v>1150</v>
      </c>
      <c r="E50" s="60">
        <f t="shared" si="2"/>
        <v>67.64705882352942</v>
      </c>
      <c r="F50" s="59">
        <v>7</v>
      </c>
      <c r="G50" s="60">
        <f t="shared" si="3"/>
        <v>0.60869565217391308</v>
      </c>
      <c r="H50" s="60">
        <v>0</v>
      </c>
      <c r="I50" s="59">
        <v>550</v>
      </c>
      <c r="J50" s="60">
        <v>-21.316165951359078</v>
      </c>
      <c r="K50" s="59">
        <v>2617</v>
      </c>
    </row>
    <row r="51" spans="1:11" ht="18" customHeight="1" x14ac:dyDescent="0.2">
      <c r="A51" s="58" t="s">
        <v>59</v>
      </c>
      <c r="B51" s="59">
        <v>1079</v>
      </c>
      <c r="C51" s="59">
        <v>2446</v>
      </c>
      <c r="D51" s="59">
        <v>1794</v>
      </c>
      <c r="E51" s="60">
        <f t="shared" si="2"/>
        <v>73.34423548650858</v>
      </c>
      <c r="F51" s="59">
        <v>8</v>
      </c>
      <c r="G51" s="60">
        <f t="shared" si="3"/>
        <v>0.44593088071348941</v>
      </c>
      <c r="H51" s="60">
        <v>0</v>
      </c>
      <c r="I51" s="59">
        <v>652</v>
      </c>
      <c r="J51" s="60">
        <v>-39.573679332715479</v>
      </c>
      <c r="K51" s="59">
        <v>161</v>
      </c>
    </row>
    <row r="52" spans="1:11" ht="18" customHeight="1" x14ac:dyDescent="0.2">
      <c r="A52" s="58" t="s">
        <v>105</v>
      </c>
      <c r="B52" s="59">
        <v>445</v>
      </c>
      <c r="C52" s="59">
        <v>792</v>
      </c>
      <c r="D52" s="59">
        <v>378</v>
      </c>
      <c r="E52" s="60">
        <f t="shared" si="2"/>
        <v>47.727272727272727</v>
      </c>
      <c r="F52" s="59">
        <v>0</v>
      </c>
      <c r="G52" s="60">
        <f t="shared" si="3"/>
        <v>0</v>
      </c>
      <c r="H52" s="60">
        <v>0</v>
      </c>
      <c r="I52" s="59">
        <v>414</v>
      </c>
      <c r="J52" s="60">
        <v>-6.9662921348314626</v>
      </c>
      <c r="K52" s="59">
        <v>3037</v>
      </c>
    </row>
    <row r="53" spans="1:11" ht="18" customHeight="1" x14ac:dyDescent="0.2">
      <c r="A53" s="58" t="s">
        <v>111</v>
      </c>
      <c r="B53" s="59">
        <v>165</v>
      </c>
      <c r="C53" s="59">
        <v>528</v>
      </c>
      <c r="D53" s="59">
        <v>368</v>
      </c>
      <c r="E53" s="60">
        <f t="shared" si="2"/>
        <v>69.696969696969703</v>
      </c>
      <c r="F53" s="59">
        <v>0</v>
      </c>
      <c r="G53" s="60">
        <f t="shared" si="3"/>
        <v>0</v>
      </c>
      <c r="H53" s="60">
        <v>0</v>
      </c>
      <c r="I53" s="59">
        <v>160</v>
      </c>
      <c r="J53" s="60">
        <v>-3.0303030303030312</v>
      </c>
      <c r="K53" s="59">
        <v>1298</v>
      </c>
    </row>
    <row r="54" spans="1:11" ht="42.75" customHeight="1" x14ac:dyDescent="0.2">
      <c r="A54" s="58" t="s">
        <v>113</v>
      </c>
      <c r="B54" s="59">
        <v>191</v>
      </c>
      <c r="C54" s="59">
        <v>340</v>
      </c>
      <c r="D54" s="59">
        <v>151</v>
      </c>
      <c r="E54" s="60">
        <f t="shared" si="2"/>
        <v>44.411764705882348</v>
      </c>
      <c r="F54" s="59">
        <v>0</v>
      </c>
      <c r="G54" s="60">
        <f t="shared" si="3"/>
        <v>0</v>
      </c>
      <c r="H54" s="60">
        <v>0</v>
      </c>
      <c r="I54" s="59">
        <v>189</v>
      </c>
      <c r="J54" s="60">
        <v>-1.047120418848166</v>
      </c>
      <c r="K54" s="59">
        <v>529</v>
      </c>
    </row>
  </sheetData>
  <autoFilter ref="A4:L4">
    <sortState ref="A5:L54">
      <sortCondition descending="1" ref="H4"/>
    </sortState>
  </autoFilter>
  <mergeCells count="9">
    <mergeCell ref="A1:K1"/>
    <mergeCell ref="F2:H2"/>
    <mergeCell ref="A2:A3"/>
    <mergeCell ref="D2:E2"/>
    <mergeCell ref="K2:K3"/>
    <mergeCell ref="J2:J3"/>
    <mergeCell ref="I2:I3"/>
    <mergeCell ref="B2:B3"/>
    <mergeCell ref="C2:C3"/>
  </mergeCells>
  <pageMargins left="0.4" right="0.23622047244094491" top="0.74803149606299213" bottom="0.74803149606299213" header="0.31496062992125978" footer="0.31496062992125978"/>
  <pageSetup paperSize="8" scale="7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D44" sqref="D44:D46"/>
    </sheetView>
  </sheetViews>
  <sheetFormatPr defaultRowHeight="11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showGridLines="0" workbookViewId="0">
      <selection activeCell="H3" sqref="H3"/>
    </sheetView>
  </sheetViews>
  <sheetFormatPr defaultColWidth="9.1640625" defaultRowHeight="11.25" x14ac:dyDescent="0.2"/>
  <cols>
    <col min="1" max="1" width="61.1640625" style="40" customWidth="1"/>
    <col min="2" max="2" width="15.5" style="40" customWidth="1"/>
    <col min="3" max="3" width="17.6640625" style="40" customWidth="1"/>
    <col min="4" max="4" width="16.1640625" style="40" customWidth="1"/>
    <col min="5" max="5" width="15.33203125" style="40" customWidth="1"/>
    <col min="6" max="6" width="15.83203125" style="40" customWidth="1"/>
    <col min="7" max="7" width="14.6640625" style="40" customWidth="1"/>
    <col min="8" max="8" width="19.1640625" style="40" customWidth="1"/>
    <col min="9" max="9" width="21" style="40" customWidth="1"/>
    <col min="10" max="10" width="20.83203125" style="40" customWidth="1"/>
    <col min="11" max="11" width="37.1640625" style="40" customWidth="1"/>
  </cols>
  <sheetData>
    <row r="1" spans="1:13" ht="17.100000000000001" customHeight="1" thickBot="1" x14ac:dyDescent="0.25">
      <c r="A1" s="4" t="s">
        <v>187</v>
      </c>
    </row>
    <row r="2" spans="1:13" ht="184.5" customHeight="1" x14ac:dyDescent="0.2">
      <c r="A2" s="1"/>
      <c r="B2" s="5" t="s">
        <v>188</v>
      </c>
      <c r="C2" s="5" t="s">
        <v>189</v>
      </c>
      <c r="D2" s="5" t="s">
        <v>190</v>
      </c>
      <c r="E2" s="5" t="s">
        <v>191</v>
      </c>
      <c r="F2" s="5" t="s">
        <v>192</v>
      </c>
      <c r="G2" s="6" t="s">
        <v>193</v>
      </c>
      <c r="H2" s="7" t="s">
        <v>194</v>
      </c>
      <c r="I2" s="9" t="s">
        <v>195</v>
      </c>
      <c r="J2" s="9" t="s">
        <v>196</v>
      </c>
      <c r="K2" s="9" t="s">
        <v>197</v>
      </c>
    </row>
    <row r="3" spans="1:13" ht="21" customHeight="1" x14ac:dyDescent="0.2">
      <c r="A3" s="2" t="s">
        <v>14</v>
      </c>
      <c r="B3" s="3">
        <v>66088</v>
      </c>
      <c r="C3" s="3">
        <v>78634</v>
      </c>
      <c r="D3" s="3">
        <v>19816</v>
      </c>
      <c r="E3" s="3">
        <v>55701</v>
      </c>
      <c r="F3" s="3">
        <v>63457</v>
      </c>
      <c r="G3" s="3">
        <f>SUM(G4:G88)</f>
        <v>24157</v>
      </c>
      <c r="H3" s="8">
        <f>SUM(H4:H88)</f>
        <v>20366</v>
      </c>
      <c r="I3" s="10">
        <v>-3791</v>
      </c>
      <c r="J3" s="11">
        <v>-15.693173821252641</v>
      </c>
      <c r="K3" s="16">
        <v>81799</v>
      </c>
    </row>
    <row r="4" spans="1:13" ht="18" customHeight="1" x14ac:dyDescent="0.2">
      <c r="A4" s="20" t="s">
        <v>198</v>
      </c>
      <c r="B4" s="21">
        <v>1641</v>
      </c>
      <c r="C4" s="21">
        <v>1773</v>
      </c>
      <c r="D4" s="21">
        <v>401</v>
      </c>
      <c r="E4" s="21">
        <v>1771</v>
      </c>
      <c r="F4" s="21">
        <v>1664</v>
      </c>
      <c r="G4" s="21">
        <v>788</v>
      </c>
      <c r="H4" s="22">
        <v>118</v>
      </c>
      <c r="I4" s="14">
        <v>-670</v>
      </c>
      <c r="J4" s="15">
        <v>-85.025380710659903</v>
      </c>
      <c r="K4" s="59">
        <v>2698</v>
      </c>
      <c r="M4" t="s">
        <v>16</v>
      </c>
    </row>
    <row r="5" spans="1:13" ht="18" customHeight="1" x14ac:dyDescent="0.2">
      <c r="A5" s="20" t="s">
        <v>199</v>
      </c>
      <c r="B5" s="21">
        <v>654</v>
      </c>
      <c r="C5" s="21">
        <v>769</v>
      </c>
      <c r="D5" s="21">
        <v>216</v>
      </c>
      <c r="E5" s="21">
        <v>571</v>
      </c>
      <c r="F5" s="21">
        <v>601</v>
      </c>
      <c r="G5" s="21">
        <v>382</v>
      </c>
      <c r="H5" s="22">
        <v>114</v>
      </c>
      <c r="I5" s="14">
        <v>-268</v>
      </c>
      <c r="J5" s="15">
        <v>-70.157068062827221</v>
      </c>
      <c r="K5" s="59">
        <v>711</v>
      </c>
      <c r="M5" t="s">
        <v>18</v>
      </c>
    </row>
    <row r="6" spans="1:13" ht="18" customHeight="1" x14ac:dyDescent="0.2">
      <c r="A6" s="20" t="s">
        <v>200</v>
      </c>
      <c r="B6" s="21">
        <v>726</v>
      </c>
      <c r="C6" s="21">
        <v>1067</v>
      </c>
      <c r="D6" s="21">
        <v>214</v>
      </c>
      <c r="E6" s="21">
        <v>734</v>
      </c>
      <c r="F6" s="21">
        <v>318</v>
      </c>
      <c r="G6" s="21">
        <v>312</v>
      </c>
      <c r="H6" s="22">
        <v>97</v>
      </c>
      <c r="I6" s="14">
        <v>-215</v>
      </c>
      <c r="J6" s="15">
        <v>-68.910256410256409</v>
      </c>
      <c r="K6" s="59">
        <v>858</v>
      </c>
      <c r="M6" t="s">
        <v>20</v>
      </c>
    </row>
    <row r="7" spans="1:13" ht="18" customHeight="1" x14ac:dyDescent="0.2">
      <c r="A7" s="20" t="s">
        <v>201</v>
      </c>
      <c r="B7" s="21">
        <v>838</v>
      </c>
      <c r="C7" s="21">
        <v>927</v>
      </c>
      <c r="D7" s="21">
        <v>256</v>
      </c>
      <c r="E7" s="21">
        <v>581</v>
      </c>
      <c r="F7" s="21">
        <v>355</v>
      </c>
      <c r="G7" s="21">
        <v>436</v>
      </c>
      <c r="H7" s="22">
        <v>140</v>
      </c>
      <c r="I7" s="14">
        <v>-296</v>
      </c>
      <c r="J7" s="15">
        <v>-67.889908256880744</v>
      </c>
      <c r="K7" s="59">
        <v>1016</v>
      </c>
      <c r="M7" t="s">
        <v>22</v>
      </c>
    </row>
    <row r="8" spans="1:13" ht="18" customHeight="1" x14ac:dyDescent="0.2">
      <c r="A8" s="20" t="s">
        <v>202</v>
      </c>
      <c r="B8" s="21">
        <v>677</v>
      </c>
      <c r="C8" s="21">
        <v>708</v>
      </c>
      <c r="D8" s="21">
        <v>217</v>
      </c>
      <c r="E8" s="21">
        <v>487</v>
      </c>
      <c r="F8" s="21">
        <v>920</v>
      </c>
      <c r="G8" s="21">
        <v>576</v>
      </c>
      <c r="H8" s="22">
        <v>186</v>
      </c>
      <c r="I8" s="14">
        <v>-390</v>
      </c>
      <c r="J8" s="15">
        <v>-67.708333333333343</v>
      </c>
      <c r="K8" s="59">
        <v>1374</v>
      </c>
      <c r="M8" t="s">
        <v>24</v>
      </c>
    </row>
    <row r="9" spans="1:13" ht="18" customHeight="1" x14ac:dyDescent="0.2">
      <c r="A9" s="20" t="s">
        <v>25</v>
      </c>
      <c r="B9" s="21">
        <v>632</v>
      </c>
      <c r="C9" s="21">
        <v>775</v>
      </c>
      <c r="D9" s="21">
        <v>214</v>
      </c>
      <c r="E9" s="21">
        <v>656</v>
      </c>
      <c r="F9" s="21">
        <v>1538</v>
      </c>
      <c r="G9" s="21">
        <v>416</v>
      </c>
      <c r="H9" s="22">
        <v>139</v>
      </c>
      <c r="I9" s="14">
        <v>-277</v>
      </c>
      <c r="J9" s="15">
        <v>-66.586538461538453</v>
      </c>
      <c r="K9" s="59">
        <v>1379</v>
      </c>
      <c r="M9" t="s">
        <v>26</v>
      </c>
    </row>
    <row r="10" spans="1:13" ht="18" customHeight="1" x14ac:dyDescent="0.2">
      <c r="A10" s="20" t="s">
        <v>203</v>
      </c>
      <c r="B10" s="21">
        <v>1147</v>
      </c>
      <c r="C10" s="21">
        <v>1126</v>
      </c>
      <c r="D10" s="21">
        <v>254</v>
      </c>
      <c r="E10" s="21">
        <v>656</v>
      </c>
      <c r="F10" s="21">
        <v>1080</v>
      </c>
      <c r="G10" s="21">
        <v>191</v>
      </c>
      <c r="H10" s="22">
        <v>68</v>
      </c>
      <c r="I10" s="14">
        <v>-123</v>
      </c>
      <c r="J10" s="15">
        <v>-64.397905759162313</v>
      </c>
      <c r="K10" s="59">
        <v>1634</v>
      </c>
      <c r="M10" t="s">
        <v>28</v>
      </c>
    </row>
    <row r="11" spans="1:13" ht="18" customHeight="1" x14ac:dyDescent="0.2">
      <c r="A11" s="20" t="s">
        <v>204</v>
      </c>
      <c r="B11" s="21">
        <v>571</v>
      </c>
      <c r="C11" s="21">
        <v>649</v>
      </c>
      <c r="D11" s="21">
        <v>137</v>
      </c>
      <c r="E11" s="21">
        <v>534</v>
      </c>
      <c r="F11" s="21">
        <v>526</v>
      </c>
      <c r="G11" s="21">
        <v>118</v>
      </c>
      <c r="H11" s="22">
        <v>55</v>
      </c>
      <c r="I11" s="14">
        <v>-63</v>
      </c>
      <c r="J11" s="15">
        <v>-53.389830508474567</v>
      </c>
      <c r="K11" s="59">
        <v>507</v>
      </c>
      <c r="M11" t="s">
        <v>30</v>
      </c>
    </row>
    <row r="12" spans="1:13" ht="18" customHeight="1" x14ac:dyDescent="0.2">
      <c r="A12" s="20" t="s">
        <v>205</v>
      </c>
      <c r="B12" s="21">
        <v>1188</v>
      </c>
      <c r="C12" s="21">
        <v>1155</v>
      </c>
      <c r="D12" s="21">
        <v>311</v>
      </c>
      <c r="E12" s="21">
        <v>973</v>
      </c>
      <c r="F12" s="21">
        <v>2000</v>
      </c>
      <c r="G12" s="21">
        <v>635</v>
      </c>
      <c r="H12" s="22">
        <v>297</v>
      </c>
      <c r="I12" s="14">
        <v>-338</v>
      </c>
      <c r="J12" s="15">
        <v>-53.228346456692911</v>
      </c>
      <c r="K12" s="59">
        <v>1479</v>
      </c>
      <c r="M12" t="s">
        <v>32</v>
      </c>
    </row>
    <row r="13" spans="1:13" ht="18" customHeight="1" x14ac:dyDescent="0.2">
      <c r="A13" s="20" t="s">
        <v>206</v>
      </c>
      <c r="B13" s="21">
        <v>437</v>
      </c>
      <c r="C13" s="21">
        <v>435</v>
      </c>
      <c r="D13" s="21">
        <v>113</v>
      </c>
      <c r="E13" s="21">
        <v>385</v>
      </c>
      <c r="F13" s="21">
        <v>778</v>
      </c>
      <c r="G13" s="21">
        <v>207</v>
      </c>
      <c r="H13" s="22">
        <v>98</v>
      </c>
      <c r="I13" s="14">
        <v>-109</v>
      </c>
      <c r="J13" s="15">
        <v>-52.657004830917877</v>
      </c>
      <c r="K13" s="59">
        <v>427</v>
      </c>
      <c r="M13" t="s">
        <v>34</v>
      </c>
    </row>
    <row r="14" spans="1:13" ht="18" customHeight="1" x14ac:dyDescent="0.2">
      <c r="A14" s="20" t="s">
        <v>207</v>
      </c>
      <c r="B14" s="21">
        <v>1836</v>
      </c>
      <c r="C14" s="21">
        <v>1876</v>
      </c>
      <c r="D14" s="21">
        <v>319</v>
      </c>
      <c r="E14" s="21">
        <v>1415</v>
      </c>
      <c r="F14" s="21">
        <v>1243</v>
      </c>
      <c r="G14" s="21">
        <v>243</v>
      </c>
      <c r="H14" s="22">
        <v>117</v>
      </c>
      <c r="I14" s="14">
        <v>-126</v>
      </c>
      <c r="J14" s="15">
        <v>-51.851851851851848</v>
      </c>
      <c r="K14" s="59">
        <v>2412</v>
      </c>
      <c r="M14" t="s">
        <v>36</v>
      </c>
    </row>
    <row r="15" spans="1:13" ht="18" customHeight="1" x14ac:dyDescent="0.2">
      <c r="A15" s="20" t="s">
        <v>208</v>
      </c>
      <c r="B15" s="21">
        <v>512</v>
      </c>
      <c r="C15" s="21">
        <v>497</v>
      </c>
      <c r="D15" s="21">
        <v>110</v>
      </c>
      <c r="E15" s="21">
        <v>343</v>
      </c>
      <c r="F15" s="21">
        <v>468</v>
      </c>
      <c r="G15" s="21">
        <v>91</v>
      </c>
      <c r="H15" s="22">
        <v>44</v>
      </c>
      <c r="I15" s="14">
        <v>-47</v>
      </c>
      <c r="J15" s="15">
        <v>-51.64835164835165</v>
      </c>
      <c r="K15" s="59">
        <v>885</v>
      </c>
      <c r="M15" t="s">
        <v>209</v>
      </c>
    </row>
    <row r="16" spans="1:13" ht="18" customHeight="1" x14ac:dyDescent="0.2">
      <c r="A16" s="20" t="s">
        <v>210</v>
      </c>
      <c r="B16" s="21">
        <v>680</v>
      </c>
      <c r="C16" s="21">
        <v>923</v>
      </c>
      <c r="D16" s="21">
        <v>203</v>
      </c>
      <c r="E16" s="21">
        <v>296</v>
      </c>
      <c r="F16" s="21">
        <v>928</v>
      </c>
      <c r="G16" s="21">
        <v>265</v>
      </c>
      <c r="H16" s="22">
        <v>130</v>
      </c>
      <c r="I16" s="14">
        <v>-135</v>
      </c>
      <c r="J16" s="15">
        <v>-50.943396226415103</v>
      </c>
      <c r="K16" s="59">
        <v>825</v>
      </c>
      <c r="M16" t="s">
        <v>40</v>
      </c>
    </row>
    <row r="17" spans="1:13" ht="18" customHeight="1" x14ac:dyDescent="0.2">
      <c r="A17" s="20" t="s">
        <v>211</v>
      </c>
      <c r="B17" s="21">
        <v>99</v>
      </c>
      <c r="C17" s="21">
        <v>138</v>
      </c>
      <c r="D17" s="21">
        <v>14</v>
      </c>
      <c r="E17" s="21">
        <v>129</v>
      </c>
      <c r="F17" s="21">
        <v>124</v>
      </c>
      <c r="G17" s="21">
        <v>54</v>
      </c>
      <c r="H17" s="22">
        <v>27</v>
      </c>
      <c r="I17" s="14">
        <v>-27</v>
      </c>
      <c r="J17" s="15">
        <v>-50</v>
      </c>
      <c r="K17" s="59">
        <v>134</v>
      </c>
      <c r="M17" t="s">
        <v>42</v>
      </c>
    </row>
    <row r="18" spans="1:13" ht="18" customHeight="1" x14ac:dyDescent="0.2">
      <c r="A18" s="20" t="s">
        <v>212</v>
      </c>
      <c r="B18" s="21">
        <v>1418</v>
      </c>
      <c r="C18" s="21">
        <v>1553</v>
      </c>
      <c r="D18" s="21">
        <v>327</v>
      </c>
      <c r="E18" s="21">
        <v>1276</v>
      </c>
      <c r="F18" s="21">
        <v>1285</v>
      </c>
      <c r="G18" s="21">
        <v>1006</v>
      </c>
      <c r="H18" s="22">
        <v>529</v>
      </c>
      <c r="I18" s="14">
        <v>-477</v>
      </c>
      <c r="J18" s="15">
        <v>-47.415506958250504</v>
      </c>
      <c r="K18" s="59">
        <v>2174</v>
      </c>
      <c r="M18" t="s">
        <v>44</v>
      </c>
    </row>
    <row r="19" spans="1:13" ht="18" customHeight="1" x14ac:dyDescent="0.2">
      <c r="A19" s="20" t="s">
        <v>213</v>
      </c>
      <c r="B19" s="21">
        <v>1554</v>
      </c>
      <c r="C19" s="21">
        <v>1890</v>
      </c>
      <c r="D19" s="21">
        <v>343</v>
      </c>
      <c r="E19" s="21">
        <v>1419</v>
      </c>
      <c r="F19" s="21">
        <v>1550</v>
      </c>
      <c r="G19" s="21">
        <v>661</v>
      </c>
      <c r="H19" s="22">
        <v>353</v>
      </c>
      <c r="I19" s="14">
        <v>-308</v>
      </c>
      <c r="J19" s="15">
        <v>-46.59606656580938</v>
      </c>
      <c r="K19" s="59">
        <v>914</v>
      </c>
      <c r="M19" t="s">
        <v>46</v>
      </c>
    </row>
    <row r="20" spans="1:13" ht="18" customHeight="1" x14ac:dyDescent="0.2">
      <c r="A20" s="20" t="s">
        <v>214</v>
      </c>
      <c r="B20" s="21">
        <v>425</v>
      </c>
      <c r="C20" s="21">
        <v>432</v>
      </c>
      <c r="D20" s="21">
        <v>133</v>
      </c>
      <c r="E20" s="21">
        <v>364</v>
      </c>
      <c r="F20" s="21">
        <v>226</v>
      </c>
      <c r="G20" s="21">
        <v>123</v>
      </c>
      <c r="H20" s="22">
        <v>68</v>
      </c>
      <c r="I20" s="14">
        <v>-55</v>
      </c>
      <c r="J20" s="15">
        <v>-44.715447154471548</v>
      </c>
      <c r="K20" s="59">
        <v>349</v>
      </c>
      <c r="M20" t="s">
        <v>48</v>
      </c>
    </row>
    <row r="21" spans="1:13" ht="18" customHeight="1" x14ac:dyDescent="0.2">
      <c r="A21" s="20" t="s">
        <v>215</v>
      </c>
      <c r="B21" s="21">
        <v>471</v>
      </c>
      <c r="C21" s="21">
        <v>457</v>
      </c>
      <c r="D21" s="21">
        <v>108</v>
      </c>
      <c r="E21" s="21">
        <v>355</v>
      </c>
      <c r="F21" s="21">
        <v>739</v>
      </c>
      <c r="G21" s="21">
        <v>144</v>
      </c>
      <c r="H21" s="22">
        <v>80</v>
      </c>
      <c r="I21" s="14">
        <v>-64</v>
      </c>
      <c r="J21" s="15">
        <v>-44.444444444444443</v>
      </c>
      <c r="K21" s="59">
        <v>621</v>
      </c>
      <c r="M21" t="s">
        <v>50</v>
      </c>
    </row>
    <row r="22" spans="1:13" s="46" customFormat="1" ht="18" customHeight="1" x14ac:dyDescent="0.2">
      <c r="A22" s="41" t="s">
        <v>216</v>
      </c>
      <c r="B22" s="42">
        <v>425</v>
      </c>
      <c r="C22" s="42">
        <v>604</v>
      </c>
      <c r="D22" s="42">
        <v>196</v>
      </c>
      <c r="E22" s="42">
        <v>292</v>
      </c>
      <c r="F22" s="42">
        <v>267</v>
      </c>
      <c r="G22" s="42">
        <v>169</v>
      </c>
      <c r="H22" s="43">
        <v>97</v>
      </c>
      <c r="I22" s="44">
        <v>-72</v>
      </c>
      <c r="J22" s="45">
        <v>-42.603550295857993</v>
      </c>
      <c r="K22" s="42">
        <v>235</v>
      </c>
      <c r="M22" s="46" t="s">
        <v>52</v>
      </c>
    </row>
    <row r="23" spans="1:13" ht="18" customHeight="1" x14ac:dyDescent="0.2">
      <c r="A23" s="20" t="s">
        <v>217</v>
      </c>
      <c r="B23" s="21">
        <v>504</v>
      </c>
      <c r="C23" s="21">
        <v>455</v>
      </c>
      <c r="D23" s="21">
        <v>269</v>
      </c>
      <c r="E23" s="21">
        <v>311</v>
      </c>
      <c r="F23" s="21">
        <v>271</v>
      </c>
      <c r="G23" s="21">
        <v>118</v>
      </c>
      <c r="H23" s="22">
        <v>68</v>
      </c>
      <c r="I23" s="14">
        <v>-50</v>
      </c>
      <c r="J23" s="15">
        <v>-42.372881355932201</v>
      </c>
      <c r="K23" s="59">
        <v>311</v>
      </c>
      <c r="M23" t="s">
        <v>54</v>
      </c>
    </row>
    <row r="24" spans="1:13" ht="18" customHeight="1" x14ac:dyDescent="0.2">
      <c r="A24" s="20" t="s">
        <v>218</v>
      </c>
      <c r="B24" s="21">
        <v>392</v>
      </c>
      <c r="C24" s="21">
        <v>548</v>
      </c>
      <c r="D24" s="21">
        <v>113</v>
      </c>
      <c r="E24" s="21">
        <v>342</v>
      </c>
      <c r="F24" s="21">
        <v>457</v>
      </c>
      <c r="G24" s="21">
        <v>236</v>
      </c>
      <c r="H24" s="22">
        <v>141</v>
      </c>
      <c r="I24" s="14">
        <v>-95</v>
      </c>
      <c r="J24" s="15">
        <v>-40.254237288135592</v>
      </c>
      <c r="K24" s="59">
        <v>627</v>
      </c>
      <c r="M24" t="s">
        <v>56</v>
      </c>
    </row>
    <row r="25" spans="1:13" ht="18" customHeight="1" x14ac:dyDescent="0.2">
      <c r="A25" s="20" t="s">
        <v>57</v>
      </c>
      <c r="B25" s="21">
        <v>513</v>
      </c>
      <c r="C25" s="21">
        <v>593</v>
      </c>
      <c r="D25" s="21">
        <v>115</v>
      </c>
      <c r="E25" s="21">
        <v>438</v>
      </c>
      <c r="F25" s="21">
        <v>383</v>
      </c>
      <c r="G25" s="21">
        <v>273</v>
      </c>
      <c r="H25" s="22">
        <v>164</v>
      </c>
      <c r="I25" s="14">
        <v>-109</v>
      </c>
      <c r="J25" s="15">
        <v>-39.926739926739927</v>
      </c>
      <c r="K25" s="59">
        <v>1000</v>
      </c>
      <c r="M25" t="s">
        <v>58</v>
      </c>
    </row>
    <row r="26" spans="1:13" ht="18" customHeight="1" x14ac:dyDescent="0.2">
      <c r="A26" s="20" t="s">
        <v>59</v>
      </c>
      <c r="B26" s="21">
        <v>1713</v>
      </c>
      <c r="C26" s="21">
        <v>1925</v>
      </c>
      <c r="D26" s="21">
        <v>972</v>
      </c>
      <c r="E26" s="21">
        <v>1575</v>
      </c>
      <c r="F26" s="21">
        <v>1503</v>
      </c>
      <c r="G26" s="21">
        <v>1079</v>
      </c>
      <c r="H26" s="22">
        <v>652</v>
      </c>
      <c r="I26" s="14">
        <v>-427</v>
      </c>
      <c r="J26" s="15">
        <v>-39.573679332715479</v>
      </c>
      <c r="K26" s="59">
        <v>2185</v>
      </c>
      <c r="M26" t="s">
        <v>60</v>
      </c>
    </row>
    <row r="27" spans="1:13" ht="18" customHeight="1" x14ac:dyDescent="0.2">
      <c r="A27" s="20" t="s">
        <v>219</v>
      </c>
      <c r="B27" s="21">
        <v>304</v>
      </c>
      <c r="C27" s="21">
        <v>338</v>
      </c>
      <c r="D27" s="21">
        <v>91</v>
      </c>
      <c r="E27" s="21">
        <v>226</v>
      </c>
      <c r="F27" s="21">
        <v>410</v>
      </c>
      <c r="G27" s="21">
        <v>242</v>
      </c>
      <c r="H27" s="22">
        <v>148</v>
      </c>
      <c r="I27" s="14">
        <v>-94</v>
      </c>
      <c r="J27" s="15">
        <v>-38.84297520661157</v>
      </c>
      <c r="K27" s="59">
        <v>456</v>
      </c>
      <c r="M27" t="s">
        <v>62</v>
      </c>
    </row>
    <row r="28" spans="1:13" ht="18" customHeight="1" x14ac:dyDescent="0.2">
      <c r="A28" s="20" t="s">
        <v>220</v>
      </c>
      <c r="B28" s="21">
        <v>706</v>
      </c>
      <c r="C28" s="21">
        <v>706</v>
      </c>
      <c r="D28" s="21">
        <v>187</v>
      </c>
      <c r="E28" s="21">
        <v>579</v>
      </c>
      <c r="F28" s="21">
        <v>520</v>
      </c>
      <c r="G28" s="21">
        <v>260</v>
      </c>
      <c r="H28" s="22">
        <v>161</v>
      </c>
      <c r="I28" s="14">
        <v>-99</v>
      </c>
      <c r="J28" s="15">
        <v>-38.07692307692308</v>
      </c>
      <c r="K28" s="59">
        <v>644</v>
      </c>
      <c r="M28" t="s">
        <v>64</v>
      </c>
    </row>
    <row r="29" spans="1:13" ht="18" customHeight="1" x14ac:dyDescent="0.2">
      <c r="A29" s="20" t="s">
        <v>65</v>
      </c>
      <c r="B29" s="21">
        <v>782</v>
      </c>
      <c r="C29" s="21">
        <v>1068</v>
      </c>
      <c r="D29" s="21">
        <v>296</v>
      </c>
      <c r="E29" s="21">
        <v>897</v>
      </c>
      <c r="F29" s="21">
        <v>1491</v>
      </c>
      <c r="G29" s="21">
        <v>788</v>
      </c>
      <c r="H29" s="22">
        <v>508</v>
      </c>
      <c r="I29" s="14">
        <v>-280</v>
      </c>
      <c r="J29" s="15">
        <v>-35.532994923857871</v>
      </c>
      <c r="K29" s="59">
        <v>1346</v>
      </c>
      <c r="M29" t="s">
        <v>66</v>
      </c>
    </row>
    <row r="30" spans="1:13" ht="18" customHeight="1" x14ac:dyDescent="0.2">
      <c r="A30" s="20" t="s">
        <v>221</v>
      </c>
      <c r="B30" s="21">
        <v>306</v>
      </c>
      <c r="C30" s="21">
        <v>292</v>
      </c>
      <c r="D30" s="21">
        <v>83</v>
      </c>
      <c r="E30" s="21">
        <v>161</v>
      </c>
      <c r="F30" s="21">
        <v>119</v>
      </c>
      <c r="G30" s="21">
        <v>134</v>
      </c>
      <c r="H30" s="22">
        <v>87</v>
      </c>
      <c r="I30" s="14">
        <v>-47</v>
      </c>
      <c r="J30" s="15">
        <v>-35.074626865671647</v>
      </c>
      <c r="K30" s="59">
        <v>183</v>
      </c>
      <c r="M30" t="s">
        <v>68</v>
      </c>
    </row>
    <row r="31" spans="1:13" ht="18" customHeight="1" x14ac:dyDescent="0.2">
      <c r="A31" s="20" t="s">
        <v>222</v>
      </c>
      <c r="B31" s="21">
        <v>899</v>
      </c>
      <c r="C31" s="21">
        <v>1542</v>
      </c>
      <c r="D31" s="21">
        <v>278</v>
      </c>
      <c r="E31" s="21">
        <v>1060</v>
      </c>
      <c r="F31" s="21">
        <v>1562</v>
      </c>
      <c r="G31" s="21">
        <v>471</v>
      </c>
      <c r="H31" s="22">
        <v>308</v>
      </c>
      <c r="I31" s="14">
        <v>-163</v>
      </c>
      <c r="J31" s="15">
        <v>-34.607218683651809</v>
      </c>
      <c r="K31" s="59">
        <v>2414</v>
      </c>
      <c r="M31" t="s">
        <v>70</v>
      </c>
    </row>
    <row r="32" spans="1:13" ht="18" customHeight="1" x14ac:dyDescent="0.2">
      <c r="A32" s="20" t="s">
        <v>223</v>
      </c>
      <c r="B32" s="21">
        <v>699</v>
      </c>
      <c r="C32" s="21">
        <v>762</v>
      </c>
      <c r="D32" s="21">
        <v>166</v>
      </c>
      <c r="E32" s="21">
        <v>610</v>
      </c>
      <c r="F32" s="21">
        <v>496</v>
      </c>
      <c r="G32" s="21">
        <v>538</v>
      </c>
      <c r="H32" s="22">
        <v>358</v>
      </c>
      <c r="I32" s="14">
        <v>-180</v>
      </c>
      <c r="J32" s="15">
        <v>-33.457249070631967</v>
      </c>
      <c r="K32" s="59">
        <v>386</v>
      </c>
      <c r="M32" t="s">
        <v>72</v>
      </c>
    </row>
    <row r="33" spans="1:13" ht="18" customHeight="1" x14ac:dyDescent="0.2">
      <c r="A33" s="20" t="s">
        <v>224</v>
      </c>
      <c r="B33" s="21">
        <v>1853</v>
      </c>
      <c r="C33" s="21">
        <v>2096</v>
      </c>
      <c r="D33" s="21">
        <v>572</v>
      </c>
      <c r="E33" s="21">
        <v>1770</v>
      </c>
      <c r="F33" s="21">
        <v>4324</v>
      </c>
      <c r="G33" s="21">
        <v>924</v>
      </c>
      <c r="H33" s="22">
        <v>628</v>
      </c>
      <c r="I33" s="14">
        <v>-296</v>
      </c>
      <c r="J33" s="15">
        <v>-32.03463203463204</v>
      </c>
      <c r="K33" s="59">
        <v>3419</v>
      </c>
      <c r="M33" t="s">
        <v>74</v>
      </c>
    </row>
    <row r="34" spans="1:13" ht="18" customHeight="1" x14ac:dyDescent="0.2">
      <c r="A34" s="20" t="s">
        <v>225</v>
      </c>
      <c r="B34" s="21">
        <v>93</v>
      </c>
      <c r="C34" s="21">
        <v>120</v>
      </c>
      <c r="D34" s="21">
        <v>18</v>
      </c>
      <c r="E34" s="21">
        <v>113</v>
      </c>
      <c r="F34" s="21">
        <v>373</v>
      </c>
      <c r="G34" s="21">
        <v>67</v>
      </c>
      <c r="H34" s="22">
        <v>46</v>
      </c>
      <c r="I34" s="14">
        <v>-21</v>
      </c>
      <c r="J34" s="15">
        <v>-31.343283582089551</v>
      </c>
      <c r="K34" s="59">
        <v>442</v>
      </c>
      <c r="M34" t="s">
        <v>76</v>
      </c>
    </row>
    <row r="35" spans="1:13" ht="18" customHeight="1" x14ac:dyDescent="0.2">
      <c r="A35" s="20" t="s">
        <v>226</v>
      </c>
      <c r="B35" s="21">
        <v>892</v>
      </c>
      <c r="C35" s="21">
        <v>1100</v>
      </c>
      <c r="D35" s="21">
        <v>480</v>
      </c>
      <c r="E35" s="21">
        <v>626</v>
      </c>
      <c r="F35" s="21">
        <v>687</v>
      </c>
      <c r="G35" s="21">
        <v>463</v>
      </c>
      <c r="H35" s="22">
        <v>323</v>
      </c>
      <c r="I35" s="14">
        <v>-140</v>
      </c>
      <c r="J35" s="15">
        <v>-30.23758099352052</v>
      </c>
      <c r="K35" s="59">
        <v>983</v>
      </c>
      <c r="M35" t="s">
        <v>78</v>
      </c>
    </row>
    <row r="36" spans="1:13" ht="18" customHeight="1" x14ac:dyDescent="0.2">
      <c r="A36" s="20" t="s">
        <v>227</v>
      </c>
      <c r="B36" s="21">
        <v>427</v>
      </c>
      <c r="C36" s="21">
        <v>555</v>
      </c>
      <c r="D36" s="21">
        <v>124</v>
      </c>
      <c r="E36" s="21">
        <v>350</v>
      </c>
      <c r="F36" s="21">
        <v>394</v>
      </c>
      <c r="G36" s="21">
        <v>225</v>
      </c>
      <c r="H36" s="22">
        <v>158</v>
      </c>
      <c r="I36" s="14">
        <v>-67</v>
      </c>
      <c r="J36" s="15">
        <v>-29.777777777777771</v>
      </c>
      <c r="K36" s="59">
        <v>489</v>
      </c>
      <c r="M36" t="s">
        <v>80</v>
      </c>
    </row>
    <row r="37" spans="1:13" ht="18" customHeight="1" x14ac:dyDescent="0.2">
      <c r="A37" s="20" t="s">
        <v>228</v>
      </c>
      <c r="B37" s="21">
        <v>634</v>
      </c>
      <c r="C37" s="21">
        <v>529</v>
      </c>
      <c r="D37" s="21">
        <v>172</v>
      </c>
      <c r="E37" s="21">
        <v>614</v>
      </c>
      <c r="F37" s="21">
        <v>595</v>
      </c>
      <c r="G37" s="21">
        <v>227</v>
      </c>
      <c r="H37" s="22">
        <v>161</v>
      </c>
      <c r="I37" s="14">
        <v>-66</v>
      </c>
      <c r="J37" s="15">
        <v>-29.07488986784141</v>
      </c>
      <c r="K37" s="59">
        <v>675</v>
      </c>
      <c r="M37" t="s">
        <v>82</v>
      </c>
    </row>
    <row r="38" spans="1:13" ht="18" customHeight="1" x14ac:dyDescent="0.2">
      <c r="A38" s="20" t="s">
        <v>229</v>
      </c>
      <c r="B38" s="21">
        <v>413</v>
      </c>
      <c r="C38" s="21">
        <v>386</v>
      </c>
      <c r="D38" s="21">
        <v>97</v>
      </c>
      <c r="E38" s="21">
        <v>328</v>
      </c>
      <c r="F38" s="21">
        <v>955</v>
      </c>
      <c r="G38" s="21">
        <v>90</v>
      </c>
      <c r="H38" s="22">
        <v>69</v>
      </c>
      <c r="I38" s="14">
        <v>-21</v>
      </c>
      <c r="J38" s="15">
        <v>-23.333333333333329</v>
      </c>
      <c r="K38" s="59">
        <v>557</v>
      </c>
      <c r="M38" t="s">
        <v>84</v>
      </c>
    </row>
    <row r="39" spans="1:13" ht="18" customHeight="1" x14ac:dyDescent="0.2">
      <c r="A39" s="20" t="s">
        <v>230</v>
      </c>
      <c r="B39" s="21">
        <v>32</v>
      </c>
      <c r="C39" s="21">
        <v>32</v>
      </c>
      <c r="D39" s="21">
        <v>10</v>
      </c>
      <c r="E39" s="21">
        <v>28</v>
      </c>
      <c r="F39" s="21">
        <v>25</v>
      </c>
      <c r="G39" s="21">
        <v>9</v>
      </c>
      <c r="H39" s="22">
        <v>7</v>
      </c>
      <c r="I39" s="14">
        <v>-2</v>
      </c>
      <c r="J39" s="15">
        <v>-22.222222222222229</v>
      </c>
      <c r="K39" s="59">
        <v>47</v>
      </c>
      <c r="M39" t="s">
        <v>86</v>
      </c>
    </row>
    <row r="40" spans="1:13" ht="18" customHeight="1" x14ac:dyDescent="0.2">
      <c r="A40" s="20" t="s">
        <v>87</v>
      </c>
      <c r="B40" s="21">
        <v>1026</v>
      </c>
      <c r="C40" s="21">
        <v>1613</v>
      </c>
      <c r="D40" s="21">
        <v>394</v>
      </c>
      <c r="E40" s="21">
        <v>997</v>
      </c>
      <c r="F40" s="21">
        <v>1705</v>
      </c>
      <c r="G40" s="21">
        <v>699</v>
      </c>
      <c r="H40" s="22">
        <v>550</v>
      </c>
      <c r="I40" s="14">
        <v>-149</v>
      </c>
      <c r="J40" s="15">
        <v>-21.316165951359078</v>
      </c>
      <c r="K40" s="59">
        <v>1449</v>
      </c>
      <c r="M40" t="s">
        <v>88</v>
      </c>
    </row>
    <row r="41" spans="1:13" ht="18" customHeight="1" x14ac:dyDescent="0.2">
      <c r="A41" s="20" t="s">
        <v>231</v>
      </c>
      <c r="B41" s="21">
        <v>1065</v>
      </c>
      <c r="C41" s="21">
        <v>1396</v>
      </c>
      <c r="D41" s="21">
        <v>217</v>
      </c>
      <c r="E41" s="21">
        <v>708</v>
      </c>
      <c r="F41" s="21">
        <v>888</v>
      </c>
      <c r="G41" s="21">
        <v>346</v>
      </c>
      <c r="H41" s="22">
        <v>275</v>
      </c>
      <c r="I41" s="14">
        <v>-71</v>
      </c>
      <c r="J41" s="15">
        <v>-20.52023121387283</v>
      </c>
      <c r="K41" s="59">
        <v>1299</v>
      </c>
      <c r="M41" t="s">
        <v>90</v>
      </c>
    </row>
    <row r="42" spans="1:13" ht="18" customHeight="1" x14ac:dyDescent="0.2">
      <c r="A42" s="20" t="s">
        <v>232</v>
      </c>
      <c r="B42" s="21">
        <v>453</v>
      </c>
      <c r="C42" s="21">
        <v>505</v>
      </c>
      <c r="D42" s="21">
        <v>105</v>
      </c>
      <c r="E42" s="21">
        <v>328</v>
      </c>
      <c r="F42" s="21">
        <v>472</v>
      </c>
      <c r="G42" s="21">
        <v>228</v>
      </c>
      <c r="H42" s="22">
        <v>182</v>
      </c>
      <c r="I42" s="14">
        <v>-46</v>
      </c>
      <c r="J42" s="15">
        <v>-20.17543859649123</v>
      </c>
      <c r="K42" s="59">
        <v>415</v>
      </c>
      <c r="M42" t="s">
        <v>92</v>
      </c>
    </row>
    <row r="43" spans="1:13" ht="18" customHeight="1" x14ac:dyDescent="0.2">
      <c r="A43" s="17" t="s">
        <v>233</v>
      </c>
      <c r="B43" s="16">
        <v>1264</v>
      </c>
      <c r="C43" s="16">
        <v>1501</v>
      </c>
      <c r="D43" s="16">
        <v>326</v>
      </c>
      <c r="E43" s="16">
        <v>927</v>
      </c>
      <c r="F43" s="16">
        <v>951</v>
      </c>
      <c r="G43" s="16">
        <v>364</v>
      </c>
      <c r="H43" s="18">
        <v>304</v>
      </c>
      <c r="I43" s="19">
        <v>-60</v>
      </c>
      <c r="J43" s="11">
        <v>-16.483516483516478</v>
      </c>
      <c r="K43" s="59">
        <v>882</v>
      </c>
      <c r="M43" t="s">
        <v>94</v>
      </c>
    </row>
    <row r="44" spans="1:13" ht="18" customHeight="1" x14ac:dyDescent="0.2">
      <c r="A44" s="17" t="s">
        <v>95</v>
      </c>
      <c r="B44" s="16">
        <v>2286</v>
      </c>
      <c r="C44" s="16">
        <v>2080</v>
      </c>
      <c r="D44" s="16">
        <v>466</v>
      </c>
      <c r="E44" s="16">
        <v>1262</v>
      </c>
      <c r="F44" s="16">
        <v>1510</v>
      </c>
      <c r="G44" s="16">
        <v>343</v>
      </c>
      <c r="H44" s="18">
        <v>296</v>
      </c>
      <c r="I44" s="19">
        <v>-47</v>
      </c>
      <c r="J44" s="11">
        <v>-13.70262390670554</v>
      </c>
      <c r="K44" s="59">
        <v>2438</v>
      </c>
      <c r="M44" t="s">
        <v>96</v>
      </c>
    </row>
    <row r="45" spans="1:13" ht="18" customHeight="1" x14ac:dyDescent="0.2">
      <c r="A45" s="17" t="s">
        <v>234</v>
      </c>
      <c r="B45" s="16">
        <v>904</v>
      </c>
      <c r="C45" s="16">
        <v>924</v>
      </c>
      <c r="D45" s="16">
        <v>117</v>
      </c>
      <c r="E45" s="16">
        <v>497</v>
      </c>
      <c r="F45" s="16">
        <v>674</v>
      </c>
      <c r="G45" s="16">
        <v>276</v>
      </c>
      <c r="H45" s="18">
        <v>245</v>
      </c>
      <c r="I45" s="19">
        <v>-31</v>
      </c>
      <c r="J45" s="11">
        <v>-11.231884057971021</v>
      </c>
      <c r="K45" s="59">
        <v>393</v>
      </c>
      <c r="M45" t="s">
        <v>98</v>
      </c>
    </row>
    <row r="46" spans="1:13" ht="18" customHeight="1" x14ac:dyDescent="0.2">
      <c r="A46" s="17" t="s">
        <v>99</v>
      </c>
      <c r="B46" s="16">
        <v>379</v>
      </c>
      <c r="C46" s="16">
        <v>463</v>
      </c>
      <c r="D46" s="16">
        <v>119</v>
      </c>
      <c r="E46" s="16">
        <v>375</v>
      </c>
      <c r="F46" s="16">
        <v>518</v>
      </c>
      <c r="G46" s="16">
        <v>211</v>
      </c>
      <c r="H46" s="18">
        <v>194</v>
      </c>
      <c r="I46" s="19">
        <v>-17</v>
      </c>
      <c r="J46" s="11">
        <v>-8.0568720379146868</v>
      </c>
      <c r="K46" s="59">
        <v>670</v>
      </c>
      <c r="M46" t="s">
        <v>100</v>
      </c>
    </row>
    <row r="47" spans="1:13" ht="18" customHeight="1" x14ac:dyDescent="0.2">
      <c r="A47" s="17" t="s">
        <v>235</v>
      </c>
      <c r="B47" s="16">
        <v>634</v>
      </c>
      <c r="C47" s="16">
        <v>1284</v>
      </c>
      <c r="D47" s="16">
        <v>323</v>
      </c>
      <c r="E47" s="16">
        <v>686</v>
      </c>
      <c r="F47" s="16" t="s">
        <v>236</v>
      </c>
      <c r="G47" s="16">
        <v>177</v>
      </c>
      <c r="H47" s="18">
        <v>163</v>
      </c>
      <c r="I47" s="19">
        <v>-14</v>
      </c>
      <c r="J47" s="11">
        <v>-7.9096045197740068</v>
      </c>
      <c r="K47" s="59">
        <v>996</v>
      </c>
      <c r="M47" t="s">
        <v>102</v>
      </c>
    </row>
    <row r="48" spans="1:13" ht="18" customHeight="1" x14ac:dyDescent="0.2">
      <c r="A48" s="17" t="s">
        <v>237</v>
      </c>
      <c r="B48" s="16">
        <v>905</v>
      </c>
      <c r="C48" s="16">
        <v>979</v>
      </c>
      <c r="D48" s="16">
        <v>224</v>
      </c>
      <c r="E48" s="16">
        <v>979</v>
      </c>
      <c r="F48" s="16">
        <v>465</v>
      </c>
      <c r="G48" s="16">
        <v>160</v>
      </c>
      <c r="H48" s="18">
        <v>148</v>
      </c>
      <c r="I48" s="19">
        <v>-12</v>
      </c>
      <c r="J48" s="11">
        <v>-7.5</v>
      </c>
      <c r="K48" s="59">
        <v>568</v>
      </c>
      <c r="M48" t="s">
        <v>104</v>
      </c>
    </row>
    <row r="49" spans="1:13" ht="18" customHeight="1" x14ac:dyDescent="0.2">
      <c r="A49" s="17" t="s">
        <v>238</v>
      </c>
      <c r="B49" s="16">
        <v>1089</v>
      </c>
      <c r="C49" s="16">
        <v>1435</v>
      </c>
      <c r="D49" s="16">
        <v>278</v>
      </c>
      <c r="E49" s="16">
        <v>948</v>
      </c>
      <c r="F49" s="16">
        <v>571</v>
      </c>
      <c r="G49" s="16">
        <v>445</v>
      </c>
      <c r="H49" s="18">
        <v>414</v>
      </c>
      <c r="I49" s="19">
        <v>-31</v>
      </c>
      <c r="J49" s="11">
        <v>-6.9662921348314626</v>
      </c>
      <c r="K49" s="59">
        <v>2617</v>
      </c>
      <c r="M49" t="s">
        <v>106</v>
      </c>
    </row>
    <row r="50" spans="1:13" ht="18" customHeight="1" x14ac:dyDescent="0.2">
      <c r="A50" s="17" t="s">
        <v>239</v>
      </c>
      <c r="B50" s="16">
        <v>145</v>
      </c>
      <c r="C50" s="16">
        <v>169</v>
      </c>
      <c r="D50" s="16">
        <v>21</v>
      </c>
      <c r="E50" s="16">
        <v>96</v>
      </c>
      <c r="F50" s="16">
        <v>213</v>
      </c>
      <c r="G50" s="16">
        <v>36</v>
      </c>
      <c r="H50" s="18">
        <v>34</v>
      </c>
      <c r="I50" s="19">
        <v>-2</v>
      </c>
      <c r="J50" s="11">
        <v>-5.5555555555555571</v>
      </c>
      <c r="K50" s="59">
        <v>161</v>
      </c>
      <c r="M50" t="s">
        <v>108</v>
      </c>
    </row>
    <row r="51" spans="1:13" ht="18" customHeight="1" x14ac:dyDescent="0.2">
      <c r="A51" s="17" t="s">
        <v>240</v>
      </c>
      <c r="B51" s="16">
        <v>1375</v>
      </c>
      <c r="C51" s="16">
        <v>1794</v>
      </c>
      <c r="D51" s="16">
        <v>339</v>
      </c>
      <c r="E51" s="16">
        <v>962</v>
      </c>
      <c r="F51" s="16">
        <v>1029</v>
      </c>
      <c r="G51" s="16">
        <v>261</v>
      </c>
      <c r="H51" s="18">
        <v>251</v>
      </c>
      <c r="I51" s="19">
        <v>-10</v>
      </c>
      <c r="J51" s="11">
        <v>-3.831417624521066</v>
      </c>
      <c r="K51" s="59">
        <v>3037</v>
      </c>
      <c r="M51" t="s">
        <v>110</v>
      </c>
    </row>
    <row r="52" spans="1:13" ht="18" customHeight="1" x14ac:dyDescent="0.2">
      <c r="A52" s="17" t="s">
        <v>241</v>
      </c>
      <c r="B52" s="16">
        <v>623</v>
      </c>
      <c r="C52" s="16">
        <v>825</v>
      </c>
      <c r="D52" s="16">
        <v>212</v>
      </c>
      <c r="E52" s="16">
        <v>567</v>
      </c>
      <c r="F52" s="16">
        <v>1399</v>
      </c>
      <c r="G52" s="16">
        <v>165</v>
      </c>
      <c r="H52" s="18">
        <v>160</v>
      </c>
      <c r="I52" s="19">
        <v>-5</v>
      </c>
      <c r="J52" s="11">
        <v>-3.0303030303030312</v>
      </c>
      <c r="K52" s="59">
        <v>1298</v>
      </c>
      <c r="M52" t="s">
        <v>112</v>
      </c>
    </row>
    <row r="53" spans="1:13" ht="18" customHeight="1" x14ac:dyDescent="0.2">
      <c r="A53" s="17" t="s">
        <v>242</v>
      </c>
      <c r="B53" s="16">
        <v>289</v>
      </c>
      <c r="C53" s="16">
        <v>688</v>
      </c>
      <c r="D53" s="16">
        <v>136</v>
      </c>
      <c r="E53" s="16">
        <v>402</v>
      </c>
      <c r="F53" s="16">
        <v>270</v>
      </c>
      <c r="G53" s="16">
        <v>191</v>
      </c>
      <c r="H53" s="18">
        <v>189</v>
      </c>
      <c r="I53" s="19">
        <v>-2</v>
      </c>
      <c r="J53" s="11">
        <v>-1.047120418848166</v>
      </c>
      <c r="K53" s="59">
        <v>529</v>
      </c>
      <c r="M53" t="s">
        <v>114</v>
      </c>
    </row>
    <row r="54" spans="1:13" ht="18" customHeight="1" x14ac:dyDescent="0.2">
      <c r="A54" s="17" t="s">
        <v>243</v>
      </c>
      <c r="B54" s="16">
        <v>360</v>
      </c>
      <c r="C54" s="16">
        <v>356</v>
      </c>
      <c r="D54" s="16">
        <v>68</v>
      </c>
      <c r="E54" s="16">
        <v>261</v>
      </c>
      <c r="F54" s="16">
        <v>707</v>
      </c>
      <c r="G54" s="16">
        <v>149</v>
      </c>
      <c r="H54" s="18">
        <v>149</v>
      </c>
      <c r="I54" s="19">
        <v>0</v>
      </c>
      <c r="J54" s="11">
        <v>0</v>
      </c>
      <c r="K54" s="59">
        <v>841</v>
      </c>
      <c r="M54" t="s">
        <v>116</v>
      </c>
    </row>
    <row r="55" spans="1:13" ht="18" customHeight="1" x14ac:dyDescent="0.2">
      <c r="A55" s="17" t="s">
        <v>244</v>
      </c>
      <c r="B55" s="16">
        <v>3366</v>
      </c>
      <c r="C55" s="16">
        <v>4429</v>
      </c>
      <c r="D55" s="16">
        <v>1005</v>
      </c>
      <c r="E55" s="16">
        <v>3008</v>
      </c>
      <c r="F55" s="16">
        <v>2502</v>
      </c>
      <c r="G55" s="16">
        <v>1038</v>
      </c>
      <c r="H55" s="18">
        <v>1056</v>
      </c>
      <c r="I55" s="19">
        <v>18</v>
      </c>
      <c r="J55" s="11">
        <v>1.734104046242777</v>
      </c>
      <c r="K55" s="59">
        <v>1984</v>
      </c>
      <c r="M55" t="s">
        <v>118</v>
      </c>
    </row>
    <row r="56" spans="1:13" ht="18" customHeight="1" x14ac:dyDescent="0.2">
      <c r="A56" s="17" t="s">
        <v>245</v>
      </c>
      <c r="B56" s="16">
        <v>1522</v>
      </c>
      <c r="C56" s="16">
        <v>1812</v>
      </c>
      <c r="D56" s="16">
        <v>387</v>
      </c>
      <c r="E56" s="16">
        <v>1114</v>
      </c>
      <c r="F56" s="16">
        <v>1602</v>
      </c>
      <c r="G56" s="16">
        <v>617</v>
      </c>
      <c r="H56" s="18">
        <v>636</v>
      </c>
      <c r="I56" s="19">
        <v>19</v>
      </c>
      <c r="J56" s="11">
        <v>3.079416531604537</v>
      </c>
      <c r="K56" s="59">
        <v>1705</v>
      </c>
      <c r="M56" t="s">
        <v>120</v>
      </c>
    </row>
    <row r="57" spans="1:13" ht="18" customHeight="1" x14ac:dyDescent="0.2">
      <c r="A57" s="17" t="s">
        <v>246</v>
      </c>
      <c r="B57" s="16">
        <v>1111</v>
      </c>
      <c r="C57" s="16">
        <v>1558</v>
      </c>
      <c r="D57" s="16">
        <v>272</v>
      </c>
      <c r="E57" s="16">
        <v>1044</v>
      </c>
      <c r="F57" s="16">
        <v>685</v>
      </c>
      <c r="G57" s="16">
        <v>288</v>
      </c>
      <c r="H57" s="18">
        <v>300</v>
      </c>
      <c r="I57" s="19">
        <v>12</v>
      </c>
      <c r="J57" s="11">
        <v>4.1666666666666714</v>
      </c>
      <c r="K57" s="59">
        <v>765</v>
      </c>
      <c r="M57" t="s">
        <v>122</v>
      </c>
    </row>
    <row r="58" spans="1:13" ht="18" customHeight="1" x14ac:dyDescent="0.2">
      <c r="A58" s="17" t="s">
        <v>247</v>
      </c>
      <c r="B58" s="16">
        <v>352</v>
      </c>
      <c r="C58" s="16">
        <v>354</v>
      </c>
      <c r="D58" s="16">
        <v>88</v>
      </c>
      <c r="E58" s="16">
        <v>325</v>
      </c>
      <c r="F58" s="16">
        <v>642</v>
      </c>
      <c r="G58" s="16">
        <v>268</v>
      </c>
      <c r="H58" s="18">
        <v>285</v>
      </c>
      <c r="I58" s="19">
        <v>17</v>
      </c>
      <c r="J58" s="11">
        <v>6.3432835820895548</v>
      </c>
      <c r="K58" s="59">
        <v>362</v>
      </c>
      <c r="M58" t="s">
        <v>124</v>
      </c>
    </row>
    <row r="59" spans="1:13" ht="18" customHeight="1" x14ac:dyDescent="0.2">
      <c r="A59" s="17" t="s">
        <v>125</v>
      </c>
      <c r="B59" s="16">
        <v>985</v>
      </c>
      <c r="C59" s="16">
        <v>974</v>
      </c>
      <c r="D59" s="16">
        <v>210</v>
      </c>
      <c r="E59" s="16">
        <v>791</v>
      </c>
      <c r="F59" s="16">
        <v>265</v>
      </c>
      <c r="G59" s="16">
        <v>673</v>
      </c>
      <c r="H59" s="18">
        <v>719</v>
      </c>
      <c r="I59" s="19">
        <v>46</v>
      </c>
      <c r="J59" s="11">
        <v>6.8350668647845509</v>
      </c>
      <c r="K59" s="59"/>
      <c r="M59" t="s">
        <v>126</v>
      </c>
    </row>
    <row r="60" spans="1:13" ht="18" customHeight="1" x14ac:dyDescent="0.2">
      <c r="A60" s="17" t="s">
        <v>127</v>
      </c>
      <c r="B60" s="16">
        <v>168</v>
      </c>
      <c r="C60" s="16">
        <v>195</v>
      </c>
      <c r="D60" s="16">
        <v>36</v>
      </c>
      <c r="E60" s="16">
        <v>160</v>
      </c>
      <c r="F60" s="16">
        <v>356</v>
      </c>
      <c r="G60" s="16">
        <v>71</v>
      </c>
      <c r="H60" s="18">
        <v>77</v>
      </c>
      <c r="I60" s="19">
        <v>6</v>
      </c>
      <c r="J60" s="11">
        <v>8.4507042253521121</v>
      </c>
      <c r="K60" s="59">
        <v>352</v>
      </c>
      <c r="M60" t="s">
        <v>128</v>
      </c>
    </row>
    <row r="61" spans="1:13" ht="18" customHeight="1" x14ac:dyDescent="0.2">
      <c r="A61" s="17" t="s">
        <v>248</v>
      </c>
      <c r="B61" s="16">
        <v>1422</v>
      </c>
      <c r="C61" s="16">
        <v>1800</v>
      </c>
      <c r="D61" s="16">
        <v>535</v>
      </c>
      <c r="E61" s="16">
        <v>1270</v>
      </c>
      <c r="F61" s="16">
        <v>852</v>
      </c>
      <c r="G61" s="16">
        <v>342</v>
      </c>
      <c r="H61" s="18">
        <v>391</v>
      </c>
      <c r="I61" s="19">
        <v>49</v>
      </c>
      <c r="J61" s="11">
        <v>14.327485380116951</v>
      </c>
      <c r="K61" s="59">
        <v>1738</v>
      </c>
      <c r="M61" t="s">
        <v>130</v>
      </c>
    </row>
    <row r="62" spans="1:13" ht="18" customHeight="1" x14ac:dyDescent="0.2">
      <c r="A62" s="23" t="s">
        <v>249</v>
      </c>
      <c r="B62" s="24">
        <v>725</v>
      </c>
      <c r="C62" s="24">
        <v>756</v>
      </c>
      <c r="D62" s="24">
        <v>176</v>
      </c>
      <c r="E62" s="24">
        <v>668</v>
      </c>
      <c r="F62" s="24">
        <v>765</v>
      </c>
      <c r="G62" s="24">
        <v>82</v>
      </c>
      <c r="H62" s="25">
        <v>99</v>
      </c>
      <c r="I62" s="12">
        <v>17</v>
      </c>
      <c r="J62" s="13">
        <v>20.73170731707317</v>
      </c>
      <c r="K62" s="59">
        <v>659</v>
      </c>
      <c r="M62" t="s">
        <v>132</v>
      </c>
    </row>
    <row r="63" spans="1:13" ht="18" customHeight="1" x14ac:dyDescent="0.2">
      <c r="A63" s="23" t="s">
        <v>250</v>
      </c>
      <c r="B63" s="24">
        <v>779</v>
      </c>
      <c r="C63" s="24">
        <v>812</v>
      </c>
      <c r="D63" s="24">
        <v>238</v>
      </c>
      <c r="E63" s="24">
        <v>685</v>
      </c>
      <c r="F63" s="24">
        <v>615</v>
      </c>
      <c r="G63" s="24">
        <v>137</v>
      </c>
      <c r="H63" s="25">
        <v>170</v>
      </c>
      <c r="I63" s="12">
        <v>33</v>
      </c>
      <c r="J63" s="13">
        <v>24.087591240875909</v>
      </c>
      <c r="K63" s="59">
        <v>528</v>
      </c>
      <c r="M63" t="s">
        <v>134</v>
      </c>
    </row>
    <row r="64" spans="1:13" ht="18" customHeight="1" x14ac:dyDescent="0.2">
      <c r="A64" s="23" t="s">
        <v>251</v>
      </c>
      <c r="B64" s="24">
        <v>1694</v>
      </c>
      <c r="C64" s="24">
        <v>1522</v>
      </c>
      <c r="D64" s="24">
        <v>448</v>
      </c>
      <c r="E64" s="24">
        <v>1164</v>
      </c>
      <c r="F64" s="24">
        <v>2251</v>
      </c>
      <c r="G64" s="24">
        <v>390</v>
      </c>
      <c r="H64" s="25">
        <v>494</v>
      </c>
      <c r="I64" s="12">
        <v>104</v>
      </c>
      <c r="J64" s="13">
        <v>26.666666666666671</v>
      </c>
      <c r="K64" s="59">
        <v>2250</v>
      </c>
      <c r="M64" t="s">
        <v>136</v>
      </c>
    </row>
    <row r="65" spans="1:13" ht="18" customHeight="1" x14ac:dyDescent="0.2">
      <c r="A65" s="23" t="s">
        <v>252</v>
      </c>
      <c r="B65" s="24">
        <v>358</v>
      </c>
      <c r="C65" s="24">
        <v>351</v>
      </c>
      <c r="D65" s="24">
        <v>131</v>
      </c>
      <c r="E65" s="24">
        <v>262</v>
      </c>
      <c r="F65" s="24">
        <v>281</v>
      </c>
      <c r="G65" s="24">
        <v>58</v>
      </c>
      <c r="H65" s="25">
        <v>75</v>
      </c>
      <c r="I65" s="12">
        <v>17</v>
      </c>
      <c r="J65" s="13">
        <v>29.310344827586221</v>
      </c>
      <c r="K65" s="59">
        <v>402</v>
      </c>
      <c r="M65" t="s">
        <v>138</v>
      </c>
    </row>
    <row r="66" spans="1:13" ht="18" customHeight="1" x14ac:dyDescent="0.2">
      <c r="A66" s="23" t="s">
        <v>253</v>
      </c>
      <c r="B66" s="24">
        <v>228</v>
      </c>
      <c r="C66" s="24">
        <v>169</v>
      </c>
      <c r="D66" s="24">
        <v>122</v>
      </c>
      <c r="E66" s="24">
        <v>156</v>
      </c>
      <c r="F66" s="24">
        <v>258</v>
      </c>
      <c r="G66" s="24">
        <v>164</v>
      </c>
      <c r="H66" s="25">
        <v>225</v>
      </c>
      <c r="I66" s="12">
        <v>61</v>
      </c>
      <c r="J66" s="13">
        <v>37.195121951219512</v>
      </c>
      <c r="K66" s="59">
        <v>468</v>
      </c>
      <c r="M66" t="s">
        <v>140</v>
      </c>
    </row>
    <row r="67" spans="1:13" ht="18" customHeight="1" x14ac:dyDescent="0.2">
      <c r="A67" s="23" t="s">
        <v>254</v>
      </c>
      <c r="B67" s="24">
        <v>408</v>
      </c>
      <c r="C67" s="24">
        <v>577</v>
      </c>
      <c r="D67" s="24">
        <v>173</v>
      </c>
      <c r="E67" s="24">
        <v>304</v>
      </c>
      <c r="F67" s="24">
        <v>189</v>
      </c>
      <c r="G67" s="24">
        <v>93</v>
      </c>
      <c r="H67" s="25">
        <v>128</v>
      </c>
      <c r="I67" s="12">
        <v>35</v>
      </c>
      <c r="J67" s="13">
        <v>37.634408602150529</v>
      </c>
      <c r="K67" s="59">
        <v>270</v>
      </c>
      <c r="M67" t="s">
        <v>142</v>
      </c>
    </row>
    <row r="68" spans="1:13" ht="18" customHeight="1" x14ac:dyDescent="0.2">
      <c r="A68" s="23" t="s">
        <v>255</v>
      </c>
      <c r="B68" s="24">
        <v>227</v>
      </c>
      <c r="C68" s="24">
        <v>279</v>
      </c>
      <c r="D68" s="24">
        <v>76</v>
      </c>
      <c r="E68" s="24">
        <v>154</v>
      </c>
      <c r="F68" s="24">
        <v>122</v>
      </c>
      <c r="G68" s="24">
        <v>59</v>
      </c>
      <c r="H68" s="25">
        <v>83</v>
      </c>
      <c r="I68" s="12">
        <v>24</v>
      </c>
      <c r="J68" s="13">
        <v>40.677966101694921</v>
      </c>
      <c r="K68" s="59">
        <v>366</v>
      </c>
      <c r="M68" t="s">
        <v>144</v>
      </c>
    </row>
    <row r="69" spans="1:13" ht="18" customHeight="1" x14ac:dyDescent="0.2">
      <c r="A69" s="23" t="s">
        <v>256</v>
      </c>
      <c r="B69" s="24">
        <v>299</v>
      </c>
      <c r="C69" s="24">
        <v>572</v>
      </c>
      <c r="D69" s="24">
        <v>109</v>
      </c>
      <c r="E69" s="24">
        <v>437</v>
      </c>
      <c r="F69" s="24">
        <v>276</v>
      </c>
      <c r="G69" s="24">
        <v>153</v>
      </c>
      <c r="H69" s="25">
        <v>218</v>
      </c>
      <c r="I69" s="12">
        <v>65</v>
      </c>
      <c r="J69" s="13">
        <v>42.48366013071896</v>
      </c>
      <c r="K69" s="59">
        <v>384</v>
      </c>
      <c r="M69" t="s">
        <v>146</v>
      </c>
    </row>
    <row r="70" spans="1:13" ht="18" customHeight="1" x14ac:dyDescent="0.2">
      <c r="A70" s="23" t="s">
        <v>257</v>
      </c>
      <c r="B70" s="24">
        <v>518</v>
      </c>
      <c r="C70" s="24">
        <v>737</v>
      </c>
      <c r="D70" s="24">
        <v>96</v>
      </c>
      <c r="E70" s="24">
        <v>511</v>
      </c>
      <c r="F70" s="24">
        <v>294</v>
      </c>
      <c r="G70" s="24">
        <v>64</v>
      </c>
      <c r="H70" s="25">
        <v>94</v>
      </c>
      <c r="I70" s="12">
        <v>30</v>
      </c>
      <c r="J70" s="13">
        <v>46.875</v>
      </c>
      <c r="K70" s="59">
        <v>358</v>
      </c>
      <c r="M70" t="s">
        <v>148</v>
      </c>
    </row>
    <row r="71" spans="1:13" ht="18" customHeight="1" x14ac:dyDescent="0.2">
      <c r="A71" s="23" t="s">
        <v>149</v>
      </c>
      <c r="B71" s="24">
        <v>1231</v>
      </c>
      <c r="C71" s="24">
        <v>1296</v>
      </c>
      <c r="D71" s="24">
        <v>714</v>
      </c>
      <c r="E71" s="24">
        <v>816</v>
      </c>
      <c r="F71" s="24">
        <v>853</v>
      </c>
      <c r="G71" s="24">
        <v>255</v>
      </c>
      <c r="H71" s="25">
        <v>378</v>
      </c>
      <c r="I71" s="12">
        <v>123</v>
      </c>
      <c r="J71" s="13">
        <v>48.235294117647072</v>
      </c>
      <c r="K71" s="59">
        <v>1277</v>
      </c>
      <c r="M71" t="s">
        <v>150</v>
      </c>
    </row>
    <row r="72" spans="1:13" ht="18" customHeight="1" x14ac:dyDescent="0.2">
      <c r="A72" s="23" t="s">
        <v>258</v>
      </c>
      <c r="B72" s="24">
        <v>551</v>
      </c>
      <c r="C72" s="24">
        <v>848</v>
      </c>
      <c r="D72" s="24">
        <v>229</v>
      </c>
      <c r="E72" s="24">
        <v>453</v>
      </c>
      <c r="F72" s="24">
        <v>376</v>
      </c>
      <c r="G72" s="24">
        <v>194</v>
      </c>
      <c r="H72" s="25">
        <v>288</v>
      </c>
      <c r="I72" s="12">
        <v>94</v>
      </c>
      <c r="J72" s="13">
        <v>48.453608247422693</v>
      </c>
      <c r="K72" s="59">
        <v>778</v>
      </c>
      <c r="M72" t="s">
        <v>152</v>
      </c>
    </row>
    <row r="73" spans="1:13" ht="18" customHeight="1" x14ac:dyDescent="0.2">
      <c r="A73" s="23" t="s">
        <v>259</v>
      </c>
      <c r="B73" s="24">
        <v>377</v>
      </c>
      <c r="C73" s="24">
        <v>729</v>
      </c>
      <c r="D73" s="24">
        <v>190</v>
      </c>
      <c r="E73" s="24">
        <v>591</v>
      </c>
      <c r="F73" s="24">
        <v>619</v>
      </c>
      <c r="G73" s="24">
        <v>269</v>
      </c>
      <c r="H73" s="25">
        <v>403</v>
      </c>
      <c r="I73" s="12">
        <v>134</v>
      </c>
      <c r="J73" s="13">
        <v>49.814126394052039</v>
      </c>
      <c r="K73" s="59">
        <v>1020</v>
      </c>
      <c r="M73" t="s">
        <v>154</v>
      </c>
    </row>
    <row r="74" spans="1:13" ht="18" customHeight="1" x14ac:dyDescent="0.2">
      <c r="A74" s="23" t="s">
        <v>260</v>
      </c>
      <c r="B74" s="24">
        <v>159</v>
      </c>
      <c r="C74" s="24">
        <v>175</v>
      </c>
      <c r="D74" s="24">
        <v>25</v>
      </c>
      <c r="E74" s="24">
        <v>112</v>
      </c>
      <c r="F74" s="24">
        <v>187</v>
      </c>
      <c r="G74" s="24">
        <v>32</v>
      </c>
      <c r="H74" s="25">
        <v>48</v>
      </c>
      <c r="I74" s="12">
        <v>16</v>
      </c>
      <c r="J74" s="13">
        <v>50</v>
      </c>
      <c r="K74" s="59">
        <v>145</v>
      </c>
      <c r="M74" t="s">
        <v>156</v>
      </c>
    </row>
    <row r="75" spans="1:13" ht="18" customHeight="1" x14ac:dyDescent="0.2">
      <c r="A75" s="23" t="s">
        <v>261</v>
      </c>
      <c r="B75" s="24">
        <v>579</v>
      </c>
      <c r="C75" s="24">
        <v>650</v>
      </c>
      <c r="D75" s="24">
        <v>162</v>
      </c>
      <c r="E75" s="24">
        <v>469</v>
      </c>
      <c r="F75" s="24">
        <v>481</v>
      </c>
      <c r="G75" s="24">
        <v>303</v>
      </c>
      <c r="H75" s="25">
        <v>487</v>
      </c>
      <c r="I75" s="12">
        <v>184</v>
      </c>
      <c r="J75" s="13">
        <v>60.726072607260733</v>
      </c>
      <c r="K75" s="59">
        <v>637</v>
      </c>
      <c r="M75" t="s">
        <v>158</v>
      </c>
    </row>
    <row r="76" spans="1:13" ht="18" customHeight="1" x14ac:dyDescent="0.2">
      <c r="A76" s="23" t="s">
        <v>262</v>
      </c>
      <c r="B76" s="24">
        <v>438</v>
      </c>
      <c r="C76" s="24">
        <v>498</v>
      </c>
      <c r="D76" s="24">
        <v>137</v>
      </c>
      <c r="E76" s="24">
        <v>458</v>
      </c>
      <c r="F76" s="24">
        <v>233</v>
      </c>
      <c r="G76" s="24">
        <v>108</v>
      </c>
      <c r="H76" s="25">
        <v>177</v>
      </c>
      <c r="I76" s="12">
        <v>69</v>
      </c>
      <c r="J76" s="13">
        <v>63.888888888888893</v>
      </c>
      <c r="K76" s="59">
        <v>362</v>
      </c>
      <c r="M76" t="s">
        <v>160</v>
      </c>
    </row>
    <row r="77" spans="1:13" ht="18" customHeight="1" x14ac:dyDescent="0.2">
      <c r="A77" s="23" t="s">
        <v>263</v>
      </c>
      <c r="B77" s="24">
        <v>338</v>
      </c>
      <c r="C77" s="24">
        <v>329</v>
      </c>
      <c r="D77" s="24">
        <v>74</v>
      </c>
      <c r="E77" s="24">
        <v>384</v>
      </c>
      <c r="F77" s="24">
        <v>292</v>
      </c>
      <c r="G77" s="24">
        <v>85</v>
      </c>
      <c r="H77" s="25">
        <v>141</v>
      </c>
      <c r="I77" s="12">
        <v>56</v>
      </c>
      <c r="J77" s="13">
        <v>65.882352941176464</v>
      </c>
      <c r="K77" s="59">
        <v>260</v>
      </c>
      <c r="M77" t="s">
        <v>162</v>
      </c>
    </row>
    <row r="78" spans="1:13" ht="18" customHeight="1" x14ac:dyDescent="0.2">
      <c r="A78" s="23" t="s">
        <v>264</v>
      </c>
      <c r="B78" s="24">
        <v>734</v>
      </c>
      <c r="C78" s="24">
        <v>553</v>
      </c>
      <c r="D78" s="24">
        <v>118</v>
      </c>
      <c r="E78" s="24">
        <v>494</v>
      </c>
      <c r="F78" s="24">
        <v>332</v>
      </c>
      <c r="G78" s="24">
        <v>68</v>
      </c>
      <c r="H78" s="25">
        <v>117</v>
      </c>
      <c r="I78" s="12">
        <v>49</v>
      </c>
      <c r="J78" s="13">
        <v>72.058823529411768</v>
      </c>
      <c r="K78" s="59">
        <v>455</v>
      </c>
      <c r="M78" t="s">
        <v>164</v>
      </c>
    </row>
    <row r="79" spans="1:13" ht="18" customHeight="1" x14ac:dyDescent="0.2">
      <c r="A79" s="23" t="s">
        <v>265</v>
      </c>
      <c r="B79" s="24">
        <v>735</v>
      </c>
      <c r="C79" s="24">
        <v>801</v>
      </c>
      <c r="D79" s="24">
        <v>224</v>
      </c>
      <c r="E79" s="24">
        <v>524</v>
      </c>
      <c r="F79" s="24">
        <v>501</v>
      </c>
      <c r="G79" s="24">
        <v>200</v>
      </c>
      <c r="H79" s="25">
        <v>388</v>
      </c>
      <c r="I79" s="12">
        <v>188</v>
      </c>
      <c r="J79" s="13">
        <v>94</v>
      </c>
      <c r="K79" s="59">
        <v>514</v>
      </c>
      <c r="M79" t="s">
        <v>166</v>
      </c>
    </row>
    <row r="80" spans="1:13" ht="18" customHeight="1" x14ac:dyDescent="0.2">
      <c r="A80" s="23" t="s">
        <v>167</v>
      </c>
      <c r="B80" s="24">
        <v>1277</v>
      </c>
      <c r="C80" s="24">
        <v>1849</v>
      </c>
      <c r="D80" s="24">
        <v>671</v>
      </c>
      <c r="E80" s="24">
        <v>1675</v>
      </c>
      <c r="F80" s="24">
        <v>487</v>
      </c>
      <c r="G80" s="24">
        <v>421</v>
      </c>
      <c r="H80" s="25">
        <v>875</v>
      </c>
      <c r="I80" s="12">
        <v>454</v>
      </c>
      <c r="J80" s="13">
        <v>107.83847980997621</v>
      </c>
      <c r="K80" s="59">
        <v>4249</v>
      </c>
      <c r="M80" t="s">
        <v>168</v>
      </c>
    </row>
    <row r="81" spans="1:13" ht="18" customHeight="1" x14ac:dyDescent="0.2">
      <c r="A81" s="23" t="s">
        <v>169</v>
      </c>
      <c r="B81" s="24">
        <v>1732</v>
      </c>
      <c r="C81" s="24">
        <v>2574</v>
      </c>
      <c r="D81" s="24">
        <v>434</v>
      </c>
      <c r="E81" s="24">
        <v>986</v>
      </c>
      <c r="F81" s="24">
        <v>1069</v>
      </c>
      <c r="G81" s="24">
        <v>145</v>
      </c>
      <c r="H81" s="25">
        <v>310</v>
      </c>
      <c r="I81" s="12">
        <v>165</v>
      </c>
      <c r="J81" s="13">
        <v>113.7931034482759</v>
      </c>
      <c r="K81" s="59">
        <v>1780</v>
      </c>
      <c r="M81" t="s">
        <v>170</v>
      </c>
    </row>
    <row r="82" spans="1:13" ht="18" customHeight="1" x14ac:dyDescent="0.2">
      <c r="A82" s="23" t="s">
        <v>266</v>
      </c>
      <c r="B82" s="24">
        <v>464</v>
      </c>
      <c r="C82" s="24">
        <v>621</v>
      </c>
      <c r="D82" s="24">
        <v>243</v>
      </c>
      <c r="E82" s="24">
        <v>388</v>
      </c>
      <c r="F82" s="24">
        <v>171</v>
      </c>
      <c r="G82" s="24">
        <v>66</v>
      </c>
      <c r="H82" s="25">
        <v>142</v>
      </c>
      <c r="I82" s="12">
        <v>76</v>
      </c>
      <c r="J82" s="13">
        <v>115.1515151515152</v>
      </c>
      <c r="K82" s="59">
        <v>272</v>
      </c>
      <c r="M82" t="s">
        <v>172</v>
      </c>
    </row>
    <row r="83" spans="1:13" ht="18" customHeight="1" x14ac:dyDescent="0.2">
      <c r="A83" s="23" t="s">
        <v>267</v>
      </c>
      <c r="B83" s="24">
        <v>738</v>
      </c>
      <c r="C83" s="24">
        <v>810</v>
      </c>
      <c r="D83" s="24">
        <v>161</v>
      </c>
      <c r="E83" s="24">
        <v>700</v>
      </c>
      <c r="F83" s="24">
        <v>631</v>
      </c>
      <c r="G83" s="24">
        <v>109</v>
      </c>
      <c r="H83" s="25">
        <v>240</v>
      </c>
      <c r="I83" s="12">
        <v>131</v>
      </c>
      <c r="J83" s="13">
        <v>120.1834862385321</v>
      </c>
      <c r="K83" s="59">
        <v>595</v>
      </c>
      <c r="M83" t="s">
        <v>174</v>
      </c>
    </row>
    <row r="84" spans="1:13" ht="18" customHeight="1" x14ac:dyDescent="0.2">
      <c r="A84" s="23" t="s">
        <v>268</v>
      </c>
      <c r="B84" s="24">
        <v>327</v>
      </c>
      <c r="C84" s="24">
        <v>819</v>
      </c>
      <c r="D84" s="24">
        <v>181</v>
      </c>
      <c r="E84" s="24">
        <v>377</v>
      </c>
      <c r="F84" s="24">
        <v>355</v>
      </c>
      <c r="G84" s="24">
        <v>28</v>
      </c>
      <c r="H84" s="25">
        <v>69</v>
      </c>
      <c r="I84" s="12">
        <v>41</v>
      </c>
      <c r="J84" s="13">
        <v>146.42857142857139</v>
      </c>
      <c r="K84" s="59">
        <v>381</v>
      </c>
      <c r="M84" t="s">
        <v>176</v>
      </c>
    </row>
    <row r="85" spans="1:13" ht="18" customHeight="1" x14ac:dyDescent="0.2">
      <c r="A85" s="23" t="s">
        <v>269</v>
      </c>
      <c r="B85" s="24">
        <v>596</v>
      </c>
      <c r="C85" s="24">
        <v>592</v>
      </c>
      <c r="D85" s="24">
        <v>204</v>
      </c>
      <c r="E85" s="24">
        <v>494</v>
      </c>
      <c r="F85" s="24">
        <v>498</v>
      </c>
      <c r="G85" s="24">
        <v>127</v>
      </c>
      <c r="H85" s="25">
        <v>318</v>
      </c>
      <c r="I85" s="12">
        <v>191</v>
      </c>
      <c r="J85" s="13">
        <v>150.3937007874016</v>
      </c>
      <c r="K85" s="59">
        <v>672</v>
      </c>
      <c r="M85" t="s">
        <v>178</v>
      </c>
    </row>
    <row r="86" spans="1:13" ht="18" customHeight="1" x14ac:dyDescent="0.2">
      <c r="A86" s="23" t="s">
        <v>270</v>
      </c>
      <c r="B86" s="24">
        <v>370</v>
      </c>
      <c r="C86" s="24">
        <v>415</v>
      </c>
      <c r="D86" s="24">
        <v>74</v>
      </c>
      <c r="E86" s="24">
        <v>237</v>
      </c>
      <c r="F86" s="24">
        <v>398</v>
      </c>
      <c r="G86" s="24">
        <v>116</v>
      </c>
      <c r="H86" s="25">
        <v>299</v>
      </c>
      <c r="I86" s="12">
        <v>183</v>
      </c>
      <c r="J86" s="13">
        <v>157.7586206896552</v>
      </c>
      <c r="K86" s="59">
        <v>382</v>
      </c>
      <c r="M86" t="s">
        <v>180</v>
      </c>
    </row>
    <row r="87" spans="1:13" ht="18" customHeight="1" x14ac:dyDescent="0.2">
      <c r="A87" s="23" t="s">
        <v>271</v>
      </c>
      <c r="B87" s="24">
        <v>441</v>
      </c>
      <c r="C87" s="24">
        <v>441</v>
      </c>
      <c r="D87" s="24">
        <v>157</v>
      </c>
      <c r="E87" s="24">
        <v>449</v>
      </c>
      <c r="F87" s="24">
        <v>345</v>
      </c>
      <c r="G87" s="24">
        <v>44</v>
      </c>
      <c r="H87" s="25">
        <v>119</v>
      </c>
      <c r="I87" s="12">
        <v>75</v>
      </c>
      <c r="J87" s="13">
        <v>170.45454545454541</v>
      </c>
      <c r="K87" s="59">
        <v>462</v>
      </c>
      <c r="M87" t="s">
        <v>182</v>
      </c>
    </row>
    <row r="88" spans="1:13" ht="18" customHeight="1" x14ac:dyDescent="0.2">
      <c r="A88" s="23" t="s">
        <v>272</v>
      </c>
      <c r="B88" s="24">
        <v>949</v>
      </c>
      <c r="C88" s="24">
        <v>924</v>
      </c>
      <c r="D88" s="24">
        <v>242</v>
      </c>
      <c r="E88" s="24">
        <v>781</v>
      </c>
      <c r="F88" s="24">
        <v>694</v>
      </c>
      <c r="G88" s="24">
        <v>78</v>
      </c>
      <c r="H88" s="25">
        <v>219</v>
      </c>
      <c r="I88" s="12">
        <v>141</v>
      </c>
      <c r="J88" s="13">
        <v>180.7692307692308</v>
      </c>
      <c r="K88" s="59">
        <v>578</v>
      </c>
      <c r="M88" t="s">
        <v>184</v>
      </c>
    </row>
  </sheetData>
  <autoFilter ref="A3:K3">
    <sortState ref="A4:K88">
      <sortCondition ref="J3"/>
    </sortState>
  </autoFilter>
  <pageMargins left="0.25" right="0.25" top="0.75" bottom="0.75" header="0.3" footer="0.3"/>
  <pageSetup paperSize="8" scale="68" fitToWidth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zoomScale="40" zoomScaleNormal="40" workbookViewId="0">
      <selection activeCell="G3" sqref="G3"/>
    </sheetView>
  </sheetViews>
  <sheetFormatPr defaultRowHeight="11.25" x14ac:dyDescent="0.2"/>
  <cols>
    <col min="1" max="1" width="9.5" style="40" bestFit="1" customWidth="1"/>
    <col min="2" max="2" width="54.5" style="40" customWidth="1"/>
    <col min="3" max="3" width="13.1640625" style="40" bestFit="1" customWidth="1"/>
    <col min="4" max="6" width="18.1640625" style="40" customWidth="1"/>
    <col min="7" max="7" width="36.1640625" style="40" customWidth="1"/>
    <col min="8" max="8" width="52.83203125" style="26" customWidth="1"/>
    <col min="9" max="10" width="52.1640625" style="26" customWidth="1"/>
    <col min="11" max="13" width="16" style="27" customWidth="1"/>
    <col min="14" max="14" width="16" style="28" customWidth="1"/>
    <col min="15" max="16" width="15" style="40" customWidth="1"/>
  </cols>
  <sheetData>
    <row r="1" spans="1:16" s="29" customFormat="1" ht="135.75" customHeight="1" x14ac:dyDescent="0.2">
      <c r="A1" s="74" t="s">
        <v>273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367.5" customHeight="1" x14ac:dyDescent="0.4">
      <c r="A2" s="30"/>
      <c r="B2" s="35"/>
      <c r="C2" s="36" t="s">
        <v>193</v>
      </c>
      <c r="D2" s="65" t="s">
        <v>194</v>
      </c>
      <c r="E2" s="65" t="s">
        <v>195</v>
      </c>
      <c r="F2" s="65" t="s">
        <v>196</v>
      </c>
      <c r="G2" s="65" t="s">
        <v>197</v>
      </c>
      <c r="H2" s="73" t="s">
        <v>274</v>
      </c>
      <c r="I2" s="67"/>
      <c r="J2" s="68"/>
      <c r="K2" s="36" t="s">
        <v>275</v>
      </c>
      <c r="L2" s="36" t="s">
        <v>276</v>
      </c>
      <c r="M2" s="36" t="s">
        <v>277</v>
      </c>
      <c r="N2" s="31" t="s">
        <v>278</v>
      </c>
      <c r="O2" s="36" t="s">
        <v>279</v>
      </c>
      <c r="P2" s="36" t="s">
        <v>280</v>
      </c>
    </row>
    <row r="3" spans="1:16" ht="409.5" customHeight="1" x14ac:dyDescent="0.2">
      <c r="A3" s="38">
        <v>1</v>
      </c>
      <c r="B3" s="37" t="s">
        <v>206</v>
      </c>
      <c r="C3" s="38">
        <v>207</v>
      </c>
      <c r="D3" s="38">
        <v>98</v>
      </c>
      <c r="E3" s="38">
        <v>-109</v>
      </c>
      <c r="F3" s="39">
        <v>-52.657004830917877</v>
      </c>
      <c r="G3" s="38">
        <v>427</v>
      </c>
      <c r="H3" s="32" t="s">
        <v>281</v>
      </c>
      <c r="I3" s="32" t="s">
        <v>282</v>
      </c>
      <c r="J3" s="32" t="s">
        <v>283</v>
      </c>
      <c r="K3" s="36">
        <v>352</v>
      </c>
      <c r="L3" s="36">
        <v>450</v>
      </c>
      <c r="M3" s="36">
        <v>352</v>
      </c>
      <c r="N3" s="33">
        <f t="shared" ref="N3:N41" si="0">M3/K3*100</f>
        <v>100</v>
      </c>
      <c r="O3" s="36">
        <v>0</v>
      </c>
      <c r="P3" s="36">
        <f t="shared" ref="P3:P41" si="1">O3/M3*100</f>
        <v>0</v>
      </c>
    </row>
    <row r="4" spans="1:16" ht="131.25" customHeight="1" x14ac:dyDescent="0.2">
      <c r="A4" s="38">
        <v>2</v>
      </c>
      <c r="B4" s="37" t="s">
        <v>216</v>
      </c>
      <c r="C4" s="38">
        <v>169</v>
      </c>
      <c r="D4" s="38">
        <v>97</v>
      </c>
      <c r="E4" s="38">
        <v>-72</v>
      </c>
      <c r="F4" s="39">
        <v>-42.603550295857993</v>
      </c>
      <c r="G4" s="38">
        <v>235</v>
      </c>
      <c r="H4" s="32" t="s">
        <v>284</v>
      </c>
      <c r="I4" s="32" t="s">
        <v>285</v>
      </c>
      <c r="J4" s="32"/>
      <c r="K4" s="36">
        <v>317</v>
      </c>
      <c r="L4" s="36">
        <v>414</v>
      </c>
      <c r="M4" s="36">
        <v>317</v>
      </c>
      <c r="N4" s="33">
        <f t="shared" si="0"/>
        <v>100</v>
      </c>
      <c r="O4" s="36">
        <v>0</v>
      </c>
      <c r="P4" s="36">
        <f t="shared" si="1"/>
        <v>0</v>
      </c>
    </row>
    <row r="5" spans="1:16" ht="105" customHeight="1" x14ac:dyDescent="0.2">
      <c r="A5" s="38">
        <v>3</v>
      </c>
      <c r="B5" s="37" t="s">
        <v>230</v>
      </c>
      <c r="C5" s="38">
        <v>9</v>
      </c>
      <c r="D5" s="38">
        <v>7</v>
      </c>
      <c r="E5" s="38">
        <v>-2</v>
      </c>
      <c r="F5" s="39">
        <v>-22.222222222222229</v>
      </c>
      <c r="G5" s="38">
        <v>47</v>
      </c>
      <c r="H5" s="32" t="s">
        <v>286</v>
      </c>
      <c r="I5" s="32" t="s">
        <v>287</v>
      </c>
      <c r="J5" s="32" t="s">
        <v>288</v>
      </c>
      <c r="K5" s="36">
        <v>10</v>
      </c>
      <c r="L5" s="36">
        <v>16</v>
      </c>
      <c r="M5" s="36">
        <v>10</v>
      </c>
      <c r="N5" s="33">
        <f t="shared" si="0"/>
        <v>100</v>
      </c>
      <c r="O5" s="36">
        <v>1</v>
      </c>
      <c r="P5" s="36">
        <f t="shared" si="1"/>
        <v>10</v>
      </c>
    </row>
    <row r="6" spans="1:16" ht="131.25" customHeight="1" x14ac:dyDescent="0.2">
      <c r="A6" s="38">
        <v>4</v>
      </c>
      <c r="B6" s="37" t="s">
        <v>205</v>
      </c>
      <c r="C6" s="38">
        <v>635</v>
      </c>
      <c r="D6" s="38">
        <v>297</v>
      </c>
      <c r="E6" s="38">
        <v>-338</v>
      </c>
      <c r="F6" s="39">
        <v>-53.228346456692911</v>
      </c>
      <c r="G6" s="38">
        <v>1479</v>
      </c>
      <c r="H6" s="32" t="s">
        <v>289</v>
      </c>
      <c r="I6" s="32" t="s">
        <v>290</v>
      </c>
      <c r="J6" s="32" t="s">
        <v>291</v>
      </c>
      <c r="K6" s="36">
        <v>627</v>
      </c>
      <c r="L6" s="36">
        <v>924</v>
      </c>
      <c r="M6" s="36">
        <v>626</v>
      </c>
      <c r="N6" s="33">
        <f t="shared" si="0"/>
        <v>99.840510366826152</v>
      </c>
      <c r="O6" s="36">
        <v>0</v>
      </c>
      <c r="P6" s="36">
        <f t="shared" si="1"/>
        <v>0</v>
      </c>
    </row>
    <row r="7" spans="1:16" ht="131.25" customHeight="1" x14ac:dyDescent="0.2">
      <c r="A7" s="38">
        <v>5</v>
      </c>
      <c r="B7" s="37" t="s">
        <v>25</v>
      </c>
      <c r="C7" s="38">
        <v>416</v>
      </c>
      <c r="D7" s="38">
        <v>139</v>
      </c>
      <c r="E7" s="38">
        <v>-277</v>
      </c>
      <c r="F7" s="39">
        <v>-66.586538461538453</v>
      </c>
      <c r="G7" s="38">
        <v>1379</v>
      </c>
      <c r="H7" s="32" t="s">
        <v>292</v>
      </c>
      <c r="I7" s="32" t="s">
        <v>293</v>
      </c>
      <c r="J7" s="32" t="s">
        <v>294</v>
      </c>
      <c r="K7" s="36">
        <v>461</v>
      </c>
      <c r="L7" s="36">
        <v>521</v>
      </c>
      <c r="M7" s="36">
        <v>458</v>
      </c>
      <c r="N7" s="33">
        <f t="shared" si="0"/>
        <v>99.34924078091106</v>
      </c>
      <c r="O7" s="36">
        <v>79</v>
      </c>
      <c r="P7" s="36">
        <f t="shared" si="1"/>
        <v>17.248908296943235</v>
      </c>
    </row>
    <row r="8" spans="1:16" ht="409.5" customHeight="1" x14ac:dyDescent="0.2">
      <c r="A8" s="38">
        <v>6</v>
      </c>
      <c r="B8" s="37" t="s">
        <v>212</v>
      </c>
      <c r="C8" s="38">
        <v>1006</v>
      </c>
      <c r="D8" s="38">
        <v>529</v>
      </c>
      <c r="E8" s="38">
        <v>-477</v>
      </c>
      <c r="F8" s="39">
        <v>-47.415506958250504</v>
      </c>
      <c r="G8" s="38">
        <v>2174</v>
      </c>
      <c r="H8" s="32" t="s">
        <v>295</v>
      </c>
      <c r="I8" s="32" t="s">
        <v>296</v>
      </c>
      <c r="J8" s="32" t="s">
        <v>297</v>
      </c>
      <c r="K8" s="36">
        <v>1181</v>
      </c>
      <c r="L8" s="36">
        <v>1631</v>
      </c>
      <c r="M8" s="36">
        <v>1172</v>
      </c>
      <c r="N8" s="33">
        <f t="shared" si="0"/>
        <v>99.237933954276031</v>
      </c>
      <c r="O8" s="36">
        <v>84</v>
      </c>
      <c r="P8" s="36">
        <f t="shared" si="1"/>
        <v>7.1672354948805461</v>
      </c>
    </row>
    <row r="9" spans="1:16" ht="409.5" customHeight="1" x14ac:dyDescent="0.2">
      <c r="A9" s="38">
        <v>7</v>
      </c>
      <c r="B9" s="37" t="s">
        <v>229</v>
      </c>
      <c r="C9" s="38">
        <v>90</v>
      </c>
      <c r="D9" s="38">
        <v>69</v>
      </c>
      <c r="E9" s="38">
        <v>-21</v>
      </c>
      <c r="F9" s="39">
        <v>-23.333333333333329</v>
      </c>
      <c r="G9" s="38">
        <v>557</v>
      </c>
      <c r="H9" s="32" t="s">
        <v>298</v>
      </c>
      <c r="I9" s="32" t="s">
        <v>299</v>
      </c>
      <c r="J9" s="32" t="s">
        <v>300</v>
      </c>
      <c r="K9" s="36">
        <v>254</v>
      </c>
      <c r="L9" s="36">
        <v>323</v>
      </c>
      <c r="M9" s="36">
        <v>251</v>
      </c>
      <c r="N9" s="33">
        <f t="shared" si="0"/>
        <v>98.818897637795274</v>
      </c>
      <c r="O9" s="36">
        <v>0</v>
      </c>
      <c r="P9" s="36">
        <f t="shared" si="1"/>
        <v>0</v>
      </c>
    </row>
    <row r="10" spans="1:16" ht="409.5" customHeight="1" x14ac:dyDescent="0.2">
      <c r="A10" s="38">
        <v>8</v>
      </c>
      <c r="B10" s="37" t="s">
        <v>211</v>
      </c>
      <c r="C10" s="38">
        <v>54</v>
      </c>
      <c r="D10" s="38">
        <v>27</v>
      </c>
      <c r="E10" s="38">
        <v>-27</v>
      </c>
      <c r="F10" s="39">
        <v>-50</v>
      </c>
      <c r="G10" s="38">
        <v>134</v>
      </c>
      <c r="H10" s="32" t="s">
        <v>301</v>
      </c>
      <c r="I10" s="32" t="s">
        <v>302</v>
      </c>
      <c r="J10" s="32" t="s">
        <v>303</v>
      </c>
      <c r="K10" s="36">
        <v>73</v>
      </c>
      <c r="L10" s="36">
        <v>87</v>
      </c>
      <c r="M10" s="36">
        <v>72</v>
      </c>
      <c r="N10" s="33">
        <f t="shared" si="0"/>
        <v>98.630136986301366</v>
      </c>
      <c r="O10" s="36">
        <v>13</v>
      </c>
      <c r="P10" s="36">
        <f t="shared" si="1"/>
        <v>18.055555555555554</v>
      </c>
    </row>
    <row r="11" spans="1:16" ht="157.5" customHeight="1" x14ac:dyDescent="0.2">
      <c r="A11" s="38">
        <v>9</v>
      </c>
      <c r="B11" s="37" t="s">
        <v>228</v>
      </c>
      <c r="C11" s="38">
        <v>227</v>
      </c>
      <c r="D11" s="38">
        <v>161</v>
      </c>
      <c r="E11" s="38">
        <v>-66</v>
      </c>
      <c r="F11" s="39">
        <v>-29.07488986784141</v>
      </c>
      <c r="G11" s="38">
        <v>675</v>
      </c>
      <c r="H11" s="32" t="s">
        <v>304</v>
      </c>
      <c r="I11" s="32" t="s">
        <v>305</v>
      </c>
      <c r="J11" s="32" t="s">
        <v>306</v>
      </c>
      <c r="K11" s="36">
        <v>356</v>
      </c>
      <c r="L11" s="36">
        <v>517</v>
      </c>
      <c r="M11" s="36">
        <v>350</v>
      </c>
      <c r="N11" s="33">
        <f t="shared" si="0"/>
        <v>98.31460674157303</v>
      </c>
      <c r="O11" s="36">
        <v>0</v>
      </c>
      <c r="P11" s="36">
        <f t="shared" si="1"/>
        <v>0</v>
      </c>
    </row>
    <row r="12" spans="1:16" ht="409.5" customHeight="1" x14ac:dyDescent="0.2">
      <c r="A12" s="38">
        <v>10</v>
      </c>
      <c r="B12" s="37" t="s">
        <v>232</v>
      </c>
      <c r="C12" s="38">
        <v>228</v>
      </c>
      <c r="D12" s="38">
        <v>182</v>
      </c>
      <c r="E12" s="38">
        <v>-46</v>
      </c>
      <c r="F12" s="39">
        <v>-20.17543859649123</v>
      </c>
      <c r="G12" s="38">
        <v>415</v>
      </c>
      <c r="H12" s="32" t="s">
        <v>307</v>
      </c>
      <c r="I12" s="32" t="s">
        <v>308</v>
      </c>
      <c r="J12" s="32" t="s">
        <v>309</v>
      </c>
      <c r="K12" s="36">
        <v>364</v>
      </c>
      <c r="L12" s="36">
        <v>546</v>
      </c>
      <c r="M12" s="36">
        <v>348</v>
      </c>
      <c r="N12" s="33">
        <f t="shared" si="0"/>
        <v>95.604395604395606</v>
      </c>
      <c r="O12" s="36">
        <v>0</v>
      </c>
      <c r="P12" s="36">
        <f t="shared" si="1"/>
        <v>0</v>
      </c>
    </row>
    <row r="13" spans="1:16" ht="409.5" customHeight="1" x14ac:dyDescent="0.2">
      <c r="A13" s="38">
        <v>11</v>
      </c>
      <c r="B13" s="37" t="s">
        <v>208</v>
      </c>
      <c r="C13" s="38">
        <v>91</v>
      </c>
      <c r="D13" s="38">
        <v>44</v>
      </c>
      <c r="E13" s="38">
        <v>-47</v>
      </c>
      <c r="F13" s="39">
        <v>-51.64835164835165</v>
      </c>
      <c r="G13" s="38">
        <v>885</v>
      </c>
      <c r="H13" s="32" t="s">
        <v>310</v>
      </c>
      <c r="I13" s="32" t="s">
        <v>311</v>
      </c>
      <c r="J13" s="32" t="s">
        <v>312</v>
      </c>
      <c r="K13" s="36">
        <v>291</v>
      </c>
      <c r="L13" s="36">
        <v>335</v>
      </c>
      <c r="M13" s="36">
        <v>273</v>
      </c>
      <c r="N13" s="33">
        <f t="shared" si="0"/>
        <v>93.814432989690715</v>
      </c>
      <c r="O13" s="36">
        <v>0</v>
      </c>
      <c r="P13" s="36">
        <f t="shared" si="1"/>
        <v>0</v>
      </c>
    </row>
    <row r="14" spans="1:16" ht="409.5" customHeight="1" x14ac:dyDescent="0.2">
      <c r="A14" s="38">
        <v>12</v>
      </c>
      <c r="B14" s="37" t="s">
        <v>200</v>
      </c>
      <c r="C14" s="38">
        <v>312</v>
      </c>
      <c r="D14" s="38">
        <v>97</v>
      </c>
      <c r="E14" s="38">
        <v>-215</v>
      </c>
      <c r="F14" s="39">
        <v>-68.910256410256409</v>
      </c>
      <c r="G14" s="38">
        <v>858</v>
      </c>
      <c r="H14" s="32" t="s">
        <v>313</v>
      </c>
      <c r="I14" s="32" t="s">
        <v>314</v>
      </c>
      <c r="J14" s="32" t="s">
        <v>315</v>
      </c>
      <c r="K14" s="36">
        <v>343</v>
      </c>
      <c r="L14" s="36">
        <v>440</v>
      </c>
      <c r="M14" s="36">
        <v>320</v>
      </c>
      <c r="N14" s="33">
        <f t="shared" si="0"/>
        <v>93.294460641399411</v>
      </c>
      <c r="O14" s="36">
        <v>0</v>
      </c>
      <c r="P14" s="36">
        <f t="shared" si="1"/>
        <v>0</v>
      </c>
    </row>
    <row r="15" spans="1:16" ht="409.5" customHeight="1" x14ac:dyDescent="0.2">
      <c r="A15" s="38">
        <v>13</v>
      </c>
      <c r="B15" s="37" t="s">
        <v>225</v>
      </c>
      <c r="C15" s="38">
        <v>67</v>
      </c>
      <c r="D15" s="38">
        <v>46</v>
      </c>
      <c r="E15" s="38">
        <v>-21</v>
      </c>
      <c r="F15" s="39">
        <v>-31.343283582089551</v>
      </c>
      <c r="G15" s="38">
        <v>442</v>
      </c>
      <c r="H15" s="32" t="s">
        <v>316</v>
      </c>
      <c r="I15" s="32" t="s">
        <v>317</v>
      </c>
      <c r="J15" s="32" t="s">
        <v>318</v>
      </c>
      <c r="K15" s="36">
        <v>144</v>
      </c>
      <c r="L15" s="36">
        <v>190</v>
      </c>
      <c r="M15" s="36">
        <v>114</v>
      </c>
      <c r="N15" s="33">
        <f t="shared" si="0"/>
        <v>79.166666666666657</v>
      </c>
      <c r="O15" s="36">
        <v>0</v>
      </c>
      <c r="P15" s="36">
        <f t="shared" si="1"/>
        <v>0</v>
      </c>
    </row>
    <row r="16" spans="1:16" ht="409.5" customHeight="1" x14ac:dyDescent="0.2">
      <c r="A16" s="38">
        <v>14</v>
      </c>
      <c r="B16" s="37" t="s">
        <v>214</v>
      </c>
      <c r="C16" s="38">
        <v>123</v>
      </c>
      <c r="D16" s="38">
        <v>68</v>
      </c>
      <c r="E16" s="38">
        <v>-55</v>
      </c>
      <c r="F16" s="39">
        <v>-44.715447154471548</v>
      </c>
      <c r="G16" s="38">
        <v>349</v>
      </c>
      <c r="H16" s="32" t="s">
        <v>319</v>
      </c>
      <c r="I16" s="32" t="s">
        <v>320</v>
      </c>
      <c r="J16" s="32" t="s">
        <v>321</v>
      </c>
      <c r="K16" s="36">
        <v>181</v>
      </c>
      <c r="L16" s="36">
        <v>249</v>
      </c>
      <c r="M16" s="36">
        <v>143</v>
      </c>
      <c r="N16" s="33">
        <f t="shared" si="0"/>
        <v>79.005524861878456</v>
      </c>
      <c r="O16" s="36">
        <v>0</v>
      </c>
      <c r="P16" s="36">
        <f t="shared" si="1"/>
        <v>0</v>
      </c>
    </row>
    <row r="17" spans="1:16" ht="409.5" customHeight="1" x14ac:dyDescent="0.2">
      <c r="A17" s="38">
        <v>15</v>
      </c>
      <c r="B17" s="37" t="s">
        <v>198</v>
      </c>
      <c r="C17" s="38">
        <v>788</v>
      </c>
      <c r="D17" s="38">
        <v>118</v>
      </c>
      <c r="E17" s="38">
        <v>-670</v>
      </c>
      <c r="F17" s="39">
        <v>-85.025380710659903</v>
      </c>
      <c r="G17" s="38">
        <v>2698</v>
      </c>
      <c r="H17" s="32" t="s">
        <v>322</v>
      </c>
      <c r="I17" s="32" t="s">
        <v>323</v>
      </c>
      <c r="J17" s="32" t="s">
        <v>324</v>
      </c>
      <c r="K17" s="36">
        <v>809</v>
      </c>
      <c r="L17" s="36">
        <v>927</v>
      </c>
      <c r="M17" s="36">
        <v>603</v>
      </c>
      <c r="N17" s="33">
        <f t="shared" si="0"/>
        <v>74.536464771322613</v>
      </c>
      <c r="O17" s="36">
        <v>0</v>
      </c>
      <c r="P17" s="36">
        <f t="shared" si="1"/>
        <v>0</v>
      </c>
    </row>
    <row r="18" spans="1:16" ht="409.5" customHeight="1" x14ac:dyDescent="0.2">
      <c r="A18" s="38">
        <v>16</v>
      </c>
      <c r="B18" s="37" t="s">
        <v>222</v>
      </c>
      <c r="C18" s="38">
        <v>471</v>
      </c>
      <c r="D18" s="38">
        <v>308</v>
      </c>
      <c r="E18" s="38">
        <v>-163</v>
      </c>
      <c r="F18" s="39">
        <v>-34.607218683651809</v>
      </c>
      <c r="G18" s="38">
        <v>2414</v>
      </c>
      <c r="H18" s="32" t="s">
        <v>325</v>
      </c>
      <c r="I18" s="32" t="s">
        <v>326</v>
      </c>
      <c r="J18" s="32" t="s">
        <v>327</v>
      </c>
      <c r="K18" s="36">
        <v>795</v>
      </c>
      <c r="L18" s="36">
        <v>1103</v>
      </c>
      <c r="M18" s="36">
        <v>581</v>
      </c>
      <c r="N18" s="33">
        <f t="shared" si="0"/>
        <v>73.081761006289298</v>
      </c>
      <c r="O18" s="36">
        <v>5</v>
      </c>
      <c r="P18" s="36">
        <f t="shared" si="1"/>
        <v>0.86058519793459543</v>
      </c>
    </row>
    <row r="19" spans="1:16" ht="131.25" customHeight="1" x14ac:dyDescent="0.2">
      <c r="A19" s="38">
        <v>17</v>
      </c>
      <c r="B19" s="37" t="s">
        <v>219</v>
      </c>
      <c r="C19" s="38">
        <v>242</v>
      </c>
      <c r="D19" s="38">
        <v>148</v>
      </c>
      <c r="E19" s="38">
        <v>-94</v>
      </c>
      <c r="F19" s="39">
        <v>-38.84297520661157</v>
      </c>
      <c r="G19" s="38">
        <v>456</v>
      </c>
      <c r="H19" s="32" t="s">
        <v>328</v>
      </c>
      <c r="I19" s="32" t="s">
        <v>329</v>
      </c>
      <c r="J19" s="32"/>
      <c r="K19" s="36">
        <v>89</v>
      </c>
      <c r="L19" s="36">
        <v>237</v>
      </c>
      <c r="M19" s="36">
        <v>62</v>
      </c>
      <c r="N19" s="33">
        <f t="shared" si="0"/>
        <v>69.662921348314612</v>
      </c>
      <c r="O19" s="36">
        <v>0</v>
      </c>
      <c r="P19" s="36">
        <f t="shared" si="1"/>
        <v>0</v>
      </c>
    </row>
    <row r="20" spans="1:16" ht="131.25" customHeight="1" x14ac:dyDescent="0.2">
      <c r="A20" s="38">
        <v>18</v>
      </c>
      <c r="B20" s="37" t="s">
        <v>220</v>
      </c>
      <c r="C20" s="38">
        <v>260</v>
      </c>
      <c r="D20" s="38">
        <v>161</v>
      </c>
      <c r="E20" s="38">
        <v>-99</v>
      </c>
      <c r="F20" s="39">
        <v>-38.07692307692308</v>
      </c>
      <c r="G20" s="38">
        <v>644</v>
      </c>
      <c r="H20" s="32" t="s">
        <v>330</v>
      </c>
      <c r="I20" s="32" t="s">
        <v>331</v>
      </c>
      <c r="J20" s="32" t="s">
        <v>332</v>
      </c>
      <c r="K20" s="36">
        <f>75+145</f>
        <v>220</v>
      </c>
      <c r="L20" s="36">
        <v>381</v>
      </c>
      <c r="M20" s="36">
        <v>145</v>
      </c>
      <c r="N20" s="33">
        <f t="shared" si="0"/>
        <v>65.909090909090907</v>
      </c>
      <c r="O20" s="36">
        <v>0</v>
      </c>
      <c r="P20" s="36">
        <f t="shared" si="1"/>
        <v>0</v>
      </c>
    </row>
    <row r="21" spans="1:16" ht="409.5" customHeight="1" x14ac:dyDescent="0.2">
      <c r="A21" s="38">
        <v>19</v>
      </c>
      <c r="B21" s="37" t="s">
        <v>65</v>
      </c>
      <c r="C21" s="38">
        <v>788</v>
      </c>
      <c r="D21" s="38">
        <v>508</v>
      </c>
      <c r="E21" s="38">
        <v>-280</v>
      </c>
      <c r="F21" s="39">
        <v>-35.532994923857871</v>
      </c>
      <c r="G21" s="38">
        <v>1346</v>
      </c>
      <c r="H21" s="32" t="s">
        <v>333</v>
      </c>
      <c r="I21" s="32" t="s">
        <v>334</v>
      </c>
      <c r="J21" s="32" t="s">
        <v>335</v>
      </c>
      <c r="K21" s="36">
        <v>895</v>
      </c>
      <c r="L21" s="36">
        <v>1403</v>
      </c>
      <c r="M21" s="36">
        <v>578</v>
      </c>
      <c r="N21" s="33">
        <f t="shared" si="0"/>
        <v>64.581005586592184</v>
      </c>
      <c r="O21" s="36">
        <v>0</v>
      </c>
      <c r="P21" s="36">
        <f t="shared" si="1"/>
        <v>0</v>
      </c>
    </row>
    <row r="22" spans="1:16" ht="157.5" customHeight="1" x14ac:dyDescent="0.2">
      <c r="A22" s="38">
        <v>20</v>
      </c>
      <c r="B22" s="37" t="s">
        <v>231</v>
      </c>
      <c r="C22" s="38">
        <v>346</v>
      </c>
      <c r="D22" s="38">
        <v>275</v>
      </c>
      <c r="E22" s="38">
        <v>-71</v>
      </c>
      <c r="F22" s="39">
        <v>-20.52023121387283</v>
      </c>
      <c r="G22" s="38">
        <v>1299</v>
      </c>
      <c r="H22" s="32" t="s">
        <v>336</v>
      </c>
      <c r="I22" s="32" t="s">
        <v>337</v>
      </c>
      <c r="J22" s="32" t="s">
        <v>338</v>
      </c>
      <c r="K22" s="36">
        <v>672</v>
      </c>
      <c r="L22" s="36">
        <v>947</v>
      </c>
      <c r="M22" s="36">
        <v>407</v>
      </c>
      <c r="N22" s="33">
        <f t="shared" si="0"/>
        <v>60.56547619047619</v>
      </c>
      <c r="O22" s="36">
        <v>0</v>
      </c>
      <c r="P22" s="36">
        <f t="shared" si="1"/>
        <v>0</v>
      </c>
    </row>
    <row r="23" spans="1:16" ht="409.5" customHeight="1" x14ac:dyDescent="0.2">
      <c r="A23" s="38">
        <v>21</v>
      </c>
      <c r="B23" s="37" t="s">
        <v>224</v>
      </c>
      <c r="C23" s="38">
        <v>924</v>
      </c>
      <c r="D23" s="38">
        <v>628</v>
      </c>
      <c r="E23" s="38">
        <v>-296</v>
      </c>
      <c r="F23" s="39">
        <v>-32.03463203463204</v>
      </c>
      <c r="G23" s="38">
        <v>3419</v>
      </c>
      <c r="H23" s="32" t="s">
        <v>339</v>
      </c>
      <c r="I23" s="32" t="s">
        <v>340</v>
      </c>
      <c r="J23" s="32" t="s">
        <v>341</v>
      </c>
      <c r="K23" s="36">
        <v>1175</v>
      </c>
      <c r="L23" s="36">
        <v>1803</v>
      </c>
      <c r="M23" s="36">
        <v>681</v>
      </c>
      <c r="N23" s="33">
        <f t="shared" si="0"/>
        <v>57.957446808510639</v>
      </c>
      <c r="O23" s="36">
        <v>0</v>
      </c>
      <c r="P23" s="36">
        <f t="shared" si="1"/>
        <v>0</v>
      </c>
    </row>
    <row r="24" spans="1:16" ht="409.5" customHeight="1" x14ac:dyDescent="0.2">
      <c r="A24" s="38">
        <v>22</v>
      </c>
      <c r="B24" s="37" t="s">
        <v>213</v>
      </c>
      <c r="C24" s="38">
        <v>661</v>
      </c>
      <c r="D24" s="38">
        <v>353</v>
      </c>
      <c r="E24" s="38">
        <v>-308</v>
      </c>
      <c r="F24" s="39">
        <v>-46.59606656580938</v>
      </c>
      <c r="G24" s="38">
        <v>914</v>
      </c>
      <c r="H24" s="32" t="s">
        <v>342</v>
      </c>
      <c r="I24" s="32" t="s">
        <v>343</v>
      </c>
      <c r="J24" s="32" t="s">
        <v>344</v>
      </c>
      <c r="K24" s="36">
        <v>1356</v>
      </c>
      <c r="L24" s="36">
        <v>1585</v>
      </c>
      <c r="M24" s="36">
        <v>785</v>
      </c>
      <c r="N24" s="33">
        <f t="shared" si="0"/>
        <v>57.89085545722714</v>
      </c>
      <c r="O24" s="36">
        <v>125</v>
      </c>
      <c r="P24" s="36">
        <f t="shared" si="1"/>
        <v>15.923566878980891</v>
      </c>
    </row>
    <row r="25" spans="1:16" ht="409.5" customHeight="1" x14ac:dyDescent="0.2">
      <c r="A25" s="38">
        <v>23</v>
      </c>
      <c r="B25" s="37" t="s">
        <v>57</v>
      </c>
      <c r="C25" s="38">
        <v>273</v>
      </c>
      <c r="D25" s="38">
        <v>164</v>
      </c>
      <c r="E25" s="38">
        <v>-109</v>
      </c>
      <c r="F25" s="39">
        <v>-39.926739926739927</v>
      </c>
      <c r="G25" s="38">
        <v>1000</v>
      </c>
      <c r="H25" s="32" t="s">
        <v>345</v>
      </c>
      <c r="I25" s="32" t="s">
        <v>346</v>
      </c>
      <c r="J25" s="32" t="s">
        <v>347</v>
      </c>
      <c r="K25" s="36">
        <v>513</v>
      </c>
      <c r="L25" s="36">
        <v>677</v>
      </c>
      <c r="M25" s="36">
        <v>290</v>
      </c>
      <c r="N25" s="33">
        <f t="shared" si="0"/>
        <v>56.530214424951261</v>
      </c>
      <c r="O25" s="36">
        <v>0</v>
      </c>
      <c r="P25" s="36">
        <f t="shared" si="1"/>
        <v>0</v>
      </c>
    </row>
    <row r="26" spans="1:16" ht="409.5" customHeight="1" x14ac:dyDescent="0.2">
      <c r="A26" s="38">
        <v>24</v>
      </c>
      <c r="B26" s="37" t="s">
        <v>210</v>
      </c>
      <c r="C26" s="38">
        <v>265</v>
      </c>
      <c r="D26" s="38">
        <v>130</v>
      </c>
      <c r="E26" s="38">
        <v>-135</v>
      </c>
      <c r="F26" s="39">
        <v>-50.943396226415103</v>
      </c>
      <c r="G26" s="38">
        <v>825</v>
      </c>
      <c r="H26" s="32" t="s">
        <v>348</v>
      </c>
      <c r="I26" s="32" t="s">
        <v>349</v>
      </c>
      <c r="J26" s="32" t="s">
        <v>350</v>
      </c>
      <c r="K26" s="36">
        <v>464</v>
      </c>
      <c r="L26" s="36">
        <v>594</v>
      </c>
      <c r="M26" s="36">
        <v>250</v>
      </c>
      <c r="N26" s="33">
        <f t="shared" si="0"/>
        <v>53.879310344827594</v>
      </c>
      <c r="O26" s="36">
        <v>0</v>
      </c>
      <c r="P26" s="36">
        <f t="shared" si="1"/>
        <v>0</v>
      </c>
    </row>
    <row r="27" spans="1:16" ht="131.25" customHeight="1" x14ac:dyDescent="0.2">
      <c r="A27" s="38">
        <v>25</v>
      </c>
      <c r="B27" s="37" t="s">
        <v>201</v>
      </c>
      <c r="C27" s="38">
        <v>436</v>
      </c>
      <c r="D27" s="38">
        <v>140</v>
      </c>
      <c r="E27" s="38">
        <v>-296</v>
      </c>
      <c r="F27" s="39">
        <v>-67.889908256880744</v>
      </c>
      <c r="G27" s="38">
        <v>1016</v>
      </c>
      <c r="H27" s="32" t="s">
        <v>351</v>
      </c>
      <c r="I27" s="32" t="s">
        <v>352</v>
      </c>
      <c r="J27" s="32" t="s">
        <v>353</v>
      </c>
      <c r="K27" s="36">
        <v>310</v>
      </c>
      <c r="L27" s="36">
        <v>450</v>
      </c>
      <c r="M27" s="36">
        <v>159</v>
      </c>
      <c r="N27" s="33">
        <f t="shared" si="0"/>
        <v>51.290322580645167</v>
      </c>
      <c r="O27" s="36">
        <v>0</v>
      </c>
      <c r="P27" s="36">
        <f t="shared" si="1"/>
        <v>0</v>
      </c>
    </row>
    <row r="28" spans="1:16" ht="409.5" customHeight="1" x14ac:dyDescent="0.2">
      <c r="A28" s="38">
        <v>26</v>
      </c>
      <c r="B28" s="37" t="s">
        <v>204</v>
      </c>
      <c r="C28" s="38">
        <v>118</v>
      </c>
      <c r="D28" s="38">
        <v>55</v>
      </c>
      <c r="E28" s="38">
        <v>-63</v>
      </c>
      <c r="F28" s="39">
        <v>-53.389830508474567</v>
      </c>
      <c r="G28" s="38">
        <v>507</v>
      </c>
      <c r="H28" s="32" t="s">
        <v>354</v>
      </c>
      <c r="I28" s="32" t="s">
        <v>355</v>
      </c>
      <c r="J28" s="32" t="s">
        <v>356</v>
      </c>
      <c r="K28" s="36">
        <v>286</v>
      </c>
      <c r="L28" s="36">
        <v>341</v>
      </c>
      <c r="M28" s="36">
        <v>144</v>
      </c>
      <c r="N28" s="33">
        <f t="shared" si="0"/>
        <v>50.349650349650354</v>
      </c>
      <c r="O28" s="36">
        <v>30</v>
      </c>
      <c r="P28" s="36">
        <f t="shared" si="1"/>
        <v>20.833333333333336</v>
      </c>
    </row>
    <row r="29" spans="1:16" ht="409.5" customHeight="1" x14ac:dyDescent="0.2">
      <c r="A29" s="38">
        <v>27</v>
      </c>
      <c r="B29" s="37" t="s">
        <v>226</v>
      </c>
      <c r="C29" s="38">
        <v>463</v>
      </c>
      <c r="D29" s="38">
        <v>323</v>
      </c>
      <c r="E29" s="38">
        <v>-140</v>
      </c>
      <c r="F29" s="39">
        <v>-30.23758099352052</v>
      </c>
      <c r="G29" s="38">
        <v>983</v>
      </c>
      <c r="H29" s="32" t="s">
        <v>357</v>
      </c>
      <c r="I29" s="32" t="s">
        <v>358</v>
      </c>
      <c r="J29" s="32" t="s">
        <v>359</v>
      </c>
      <c r="K29" s="36">
        <v>1105</v>
      </c>
      <c r="L29" s="36">
        <v>1428</v>
      </c>
      <c r="M29" s="36">
        <v>344</v>
      </c>
      <c r="N29" s="34">
        <f t="shared" si="0"/>
        <v>31.131221719457013</v>
      </c>
      <c r="O29" s="36">
        <v>19</v>
      </c>
      <c r="P29" s="36">
        <f t="shared" si="1"/>
        <v>5.5232558139534884</v>
      </c>
    </row>
    <row r="30" spans="1:16" ht="409.5" customHeight="1" x14ac:dyDescent="0.2">
      <c r="A30" s="38">
        <v>28</v>
      </c>
      <c r="B30" s="37" t="s">
        <v>199</v>
      </c>
      <c r="C30" s="38">
        <v>382</v>
      </c>
      <c r="D30" s="38">
        <v>114</v>
      </c>
      <c r="E30" s="38">
        <v>-268</v>
      </c>
      <c r="F30" s="39">
        <v>-70.157068062827221</v>
      </c>
      <c r="G30" s="38">
        <v>711</v>
      </c>
      <c r="H30" s="32" t="s">
        <v>360</v>
      </c>
      <c r="I30" s="32" t="s">
        <v>361</v>
      </c>
      <c r="J30" s="32" t="s">
        <v>362</v>
      </c>
      <c r="K30" s="36">
        <v>348</v>
      </c>
      <c r="L30" s="36">
        <v>462</v>
      </c>
      <c r="M30" s="36">
        <v>89</v>
      </c>
      <c r="N30" s="34">
        <f t="shared" si="0"/>
        <v>25.574712643678161</v>
      </c>
      <c r="O30" s="36">
        <v>0</v>
      </c>
      <c r="P30" s="36">
        <f t="shared" si="1"/>
        <v>0</v>
      </c>
    </row>
    <row r="31" spans="1:16" ht="409.5" customHeight="1" x14ac:dyDescent="0.2">
      <c r="A31" s="38">
        <v>29</v>
      </c>
      <c r="B31" s="37" t="s">
        <v>217</v>
      </c>
      <c r="C31" s="38">
        <v>118</v>
      </c>
      <c r="D31" s="38">
        <v>68</v>
      </c>
      <c r="E31" s="38">
        <v>-50</v>
      </c>
      <c r="F31" s="39">
        <v>-42.372881355932201</v>
      </c>
      <c r="G31" s="38">
        <v>311</v>
      </c>
      <c r="H31" s="32" t="s">
        <v>363</v>
      </c>
      <c r="I31" s="32" t="s">
        <v>364</v>
      </c>
      <c r="J31" s="32" t="s">
        <v>365</v>
      </c>
      <c r="K31" s="36">
        <v>329</v>
      </c>
      <c r="L31" s="36">
        <v>358</v>
      </c>
      <c r="M31" s="36">
        <v>79</v>
      </c>
      <c r="N31" s="34">
        <f t="shared" si="0"/>
        <v>24.012158054711247</v>
      </c>
      <c r="O31" s="36">
        <v>39</v>
      </c>
      <c r="P31" s="36">
        <f t="shared" si="1"/>
        <v>49.367088607594937</v>
      </c>
    </row>
    <row r="32" spans="1:16" ht="409.5" customHeight="1" x14ac:dyDescent="0.2">
      <c r="A32" s="38">
        <v>30</v>
      </c>
      <c r="B32" s="37" t="s">
        <v>221</v>
      </c>
      <c r="C32" s="38">
        <v>134</v>
      </c>
      <c r="D32" s="38">
        <v>87</v>
      </c>
      <c r="E32" s="38">
        <v>-47</v>
      </c>
      <c r="F32" s="39">
        <v>-35.074626865671647</v>
      </c>
      <c r="G32" s="38">
        <v>183</v>
      </c>
      <c r="H32" s="32" t="s">
        <v>366</v>
      </c>
      <c r="I32" s="32" t="s">
        <v>367</v>
      </c>
      <c r="J32" s="32" t="s">
        <v>368</v>
      </c>
      <c r="K32" s="36">
        <v>90</v>
      </c>
      <c r="L32" s="36">
        <v>177</v>
      </c>
      <c r="M32" s="36">
        <v>21</v>
      </c>
      <c r="N32" s="34">
        <f t="shared" si="0"/>
        <v>23.333333333333332</v>
      </c>
      <c r="O32" s="36">
        <v>0</v>
      </c>
      <c r="P32" s="36">
        <f t="shared" si="1"/>
        <v>0</v>
      </c>
    </row>
    <row r="33" spans="1:16" ht="409.5" customHeight="1" x14ac:dyDescent="0.2">
      <c r="A33" s="38">
        <v>31</v>
      </c>
      <c r="B33" s="37" t="s">
        <v>203</v>
      </c>
      <c r="C33" s="38">
        <v>191</v>
      </c>
      <c r="D33" s="38">
        <v>68</v>
      </c>
      <c r="E33" s="38">
        <v>-123</v>
      </c>
      <c r="F33" s="39">
        <v>-64.397905759162313</v>
      </c>
      <c r="G33" s="38">
        <v>1634</v>
      </c>
      <c r="H33" s="32" t="s">
        <v>369</v>
      </c>
      <c r="I33" s="32" t="s">
        <v>370</v>
      </c>
      <c r="J33" s="32" t="s">
        <v>371</v>
      </c>
      <c r="K33" s="36">
        <v>613</v>
      </c>
      <c r="L33" s="36">
        <v>662</v>
      </c>
      <c r="M33" s="36">
        <v>127</v>
      </c>
      <c r="N33" s="34">
        <f t="shared" si="0"/>
        <v>20.717781402936378</v>
      </c>
      <c r="O33" s="36">
        <v>19</v>
      </c>
      <c r="P33" s="36">
        <f t="shared" si="1"/>
        <v>14.960629921259844</v>
      </c>
    </row>
    <row r="34" spans="1:16" ht="409.5" customHeight="1" x14ac:dyDescent="0.2">
      <c r="A34" s="38">
        <v>32</v>
      </c>
      <c r="B34" s="37" t="s">
        <v>215</v>
      </c>
      <c r="C34" s="38">
        <v>144</v>
      </c>
      <c r="D34" s="38">
        <v>80</v>
      </c>
      <c r="E34" s="38">
        <v>-64</v>
      </c>
      <c r="F34" s="39">
        <v>-44.444444444444443</v>
      </c>
      <c r="G34" s="38">
        <v>621</v>
      </c>
      <c r="H34" s="32" t="s">
        <v>372</v>
      </c>
      <c r="I34" s="32" t="s">
        <v>373</v>
      </c>
      <c r="J34" s="32" t="s">
        <v>374</v>
      </c>
      <c r="K34" s="36">
        <v>203</v>
      </c>
      <c r="L34" s="36">
        <v>283</v>
      </c>
      <c r="M34" s="36">
        <v>41</v>
      </c>
      <c r="N34" s="34">
        <f t="shared" si="0"/>
        <v>20.19704433497537</v>
      </c>
      <c r="O34" s="36">
        <v>0</v>
      </c>
      <c r="P34" s="36">
        <f t="shared" si="1"/>
        <v>0</v>
      </c>
    </row>
    <row r="35" spans="1:16" ht="409.5" customHeight="1" x14ac:dyDescent="0.2">
      <c r="A35" s="38">
        <v>33</v>
      </c>
      <c r="B35" s="37" t="s">
        <v>227</v>
      </c>
      <c r="C35" s="38">
        <v>225</v>
      </c>
      <c r="D35" s="38">
        <v>158</v>
      </c>
      <c r="E35" s="38">
        <v>-67</v>
      </c>
      <c r="F35" s="39">
        <v>-29.777777777777771</v>
      </c>
      <c r="G35" s="38">
        <v>489</v>
      </c>
      <c r="H35" s="32" t="s">
        <v>375</v>
      </c>
      <c r="I35" s="32" t="s">
        <v>376</v>
      </c>
      <c r="J35" s="32" t="s">
        <v>377</v>
      </c>
      <c r="K35" s="36">
        <v>248</v>
      </c>
      <c r="L35" s="36">
        <v>518</v>
      </c>
      <c r="M35" s="36">
        <v>45</v>
      </c>
      <c r="N35" s="34">
        <f t="shared" si="0"/>
        <v>18.14516129032258</v>
      </c>
      <c r="O35" s="36">
        <v>0</v>
      </c>
      <c r="P35" s="36">
        <f t="shared" si="1"/>
        <v>0</v>
      </c>
    </row>
    <row r="36" spans="1:16" ht="131.25" customHeight="1" x14ac:dyDescent="0.2">
      <c r="A36" s="38">
        <v>34</v>
      </c>
      <c r="B36" s="37" t="s">
        <v>207</v>
      </c>
      <c r="C36" s="38">
        <v>243</v>
      </c>
      <c r="D36" s="38">
        <v>117</v>
      </c>
      <c r="E36" s="38">
        <v>-126</v>
      </c>
      <c r="F36" s="39">
        <v>-51.851851851851848</v>
      </c>
      <c r="G36" s="38">
        <v>2412</v>
      </c>
      <c r="H36" s="32" t="s">
        <v>378</v>
      </c>
      <c r="I36" s="32" t="s">
        <v>379</v>
      </c>
      <c r="J36" s="32" t="s">
        <v>380</v>
      </c>
      <c r="K36" s="36">
        <v>361</v>
      </c>
      <c r="L36" s="36">
        <v>468</v>
      </c>
      <c r="M36" s="36">
        <v>64</v>
      </c>
      <c r="N36" s="34">
        <f t="shared" si="0"/>
        <v>17.72853185595568</v>
      </c>
      <c r="O36" s="36">
        <v>0</v>
      </c>
      <c r="P36" s="36">
        <f t="shared" si="1"/>
        <v>0</v>
      </c>
    </row>
    <row r="37" spans="1:16" ht="409.5" customHeight="1" x14ac:dyDescent="0.2">
      <c r="A37" s="38">
        <v>35</v>
      </c>
      <c r="B37" s="37" t="s">
        <v>218</v>
      </c>
      <c r="C37" s="38">
        <v>236</v>
      </c>
      <c r="D37" s="38">
        <v>141</v>
      </c>
      <c r="E37" s="38">
        <v>-95</v>
      </c>
      <c r="F37" s="39">
        <v>-40.254237288135592</v>
      </c>
      <c r="G37" s="38">
        <v>627</v>
      </c>
      <c r="H37" s="32" t="s">
        <v>381</v>
      </c>
      <c r="I37" s="32" t="s">
        <v>382</v>
      </c>
      <c r="J37" s="32" t="s">
        <v>383</v>
      </c>
      <c r="K37" s="36">
        <v>200</v>
      </c>
      <c r="L37" s="36">
        <v>341</v>
      </c>
      <c r="M37" s="36">
        <v>17</v>
      </c>
      <c r="N37" s="34">
        <f t="shared" si="0"/>
        <v>8.5</v>
      </c>
      <c r="O37" s="36">
        <v>0</v>
      </c>
      <c r="P37" s="36">
        <f t="shared" si="1"/>
        <v>0</v>
      </c>
    </row>
    <row r="38" spans="1:16" ht="131.25" customHeight="1" x14ac:dyDescent="0.2">
      <c r="A38" s="38">
        <v>36</v>
      </c>
      <c r="B38" s="37" t="s">
        <v>223</v>
      </c>
      <c r="C38" s="38">
        <v>538</v>
      </c>
      <c r="D38" s="38">
        <v>358</v>
      </c>
      <c r="E38" s="38">
        <v>-180</v>
      </c>
      <c r="F38" s="39">
        <v>-33.457249070631967</v>
      </c>
      <c r="G38" s="38">
        <v>386</v>
      </c>
      <c r="H38" s="32" t="s">
        <v>384</v>
      </c>
      <c r="I38" s="32" t="s">
        <v>385</v>
      </c>
      <c r="J38" s="32" t="s">
        <v>386</v>
      </c>
      <c r="K38" s="36">
        <v>490</v>
      </c>
      <c r="L38" s="36">
        <v>893</v>
      </c>
      <c r="M38" s="36">
        <v>28</v>
      </c>
      <c r="N38" s="34">
        <f t="shared" si="0"/>
        <v>5.7142857142857144</v>
      </c>
      <c r="O38" s="36">
        <v>0</v>
      </c>
      <c r="P38" s="36">
        <f t="shared" si="1"/>
        <v>0</v>
      </c>
    </row>
    <row r="39" spans="1:16" ht="393.75" customHeight="1" x14ac:dyDescent="0.2">
      <c r="A39" s="38">
        <v>37</v>
      </c>
      <c r="B39" s="37" t="s">
        <v>202</v>
      </c>
      <c r="C39" s="38">
        <v>576</v>
      </c>
      <c r="D39" s="38">
        <v>186</v>
      </c>
      <c r="E39" s="38">
        <v>-390</v>
      </c>
      <c r="F39" s="39">
        <v>-67.708333333333343</v>
      </c>
      <c r="G39" s="38">
        <v>1374</v>
      </c>
      <c r="H39" s="32" t="s">
        <v>387</v>
      </c>
      <c r="I39" s="32" t="s">
        <v>388</v>
      </c>
      <c r="J39" s="32" t="s">
        <v>389</v>
      </c>
      <c r="K39" s="36">
        <v>379</v>
      </c>
      <c r="L39" s="36">
        <v>565</v>
      </c>
      <c r="M39" s="36">
        <v>21</v>
      </c>
      <c r="N39" s="34">
        <f t="shared" si="0"/>
        <v>5.5408970976253293</v>
      </c>
      <c r="O39" s="36">
        <v>0</v>
      </c>
      <c r="P39" s="36">
        <f t="shared" si="1"/>
        <v>0</v>
      </c>
    </row>
    <row r="40" spans="1:16" ht="409.5" customHeight="1" x14ac:dyDescent="0.2">
      <c r="A40" s="38">
        <v>38</v>
      </c>
      <c r="B40" s="37" t="s">
        <v>87</v>
      </c>
      <c r="C40" s="38">
        <v>699</v>
      </c>
      <c r="D40" s="38">
        <v>550</v>
      </c>
      <c r="E40" s="38">
        <v>-149</v>
      </c>
      <c r="F40" s="39">
        <v>-21.316165951359078</v>
      </c>
      <c r="G40" s="38">
        <v>1449</v>
      </c>
      <c r="H40" s="32" t="s">
        <v>390</v>
      </c>
      <c r="I40" s="32" t="s">
        <v>391</v>
      </c>
      <c r="J40" s="32" t="s">
        <v>392</v>
      </c>
      <c r="K40" s="36">
        <v>1150</v>
      </c>
      <c r="L40" s="36">
        <v>1700</v>
      </c>
      <c r="M40" s="36">
        <v>7</v>
      </c>
      <c r="N40" s="34">
        <f t="shared" si="0"/>
        <v>0.60869565217391308</v>
      </c>
      <c r="O40" s="36">
        <v>0</v>
      </c>
      <c r="P40" s="36">
        <f t="shared" si="1"/>
        <v>0</v>
      </c>
    </row>
    <row r="41" spans="1:16" ht="409.5" customHeight="1" x14ac:dyDescent="0.2">
      <c r="A41" s="38">
        <v>39</v>
      </c>
      <c r="B41" s="37" t="s">
        <v>59</v>
      </c>
      <c r="C41" s="38">
        <v>1079</v>
      </c>
      <c r="D41" s="38">
        <v>652</v>
      </c>
      <c r="E41" s="38">
        <v>-427</v>
      </c>
      <c r="F41" s="39">
        <v>-39.573679332715479</v>
      </c>
      <c r="G41" s="38">
        <v>2185</v>
      </c>
      <c r="H41" s="32" t="s">
        <v>393</v>
      </c>
      <c r="I41" s="32" t="s">
        <v>394</v>
      </c>
      <c r="J41" s="32" t="s">
        <v>395</v>
      </c>
      <c r="K41" s="36">
        <v>1794</v>
      </c>
      <c r="L41" s="36">
        <v>2446</v>
      </c>
      <c r="M41" s="36">
        <v>8</v>
      </c>
      <c r="N41" s="34">
        <f t="shared" si="0"/>
        <v>0.44593088071348941</v>
      </c>
      <c r="O41" s="36">
        <v>0</v>
      </c>
      <c r="P41" s="36">
        <f t="shared" si="1"/>
        <v>0</v>
      </c>
    </row>
  </sheetData>
  <autoFilter ref="B2:P2">
    <filterColumn colId="6" showButton="0"/>
    <filterColumn colId="7" showButton="0"/>
    <sortState ref="B2:P40">
      <sortCondition descending="1" ref="N1"/>
    </sortState>
  </autoFilter>
  <mergeCells count="2">
    <mergeCell ref="H2:J2"/>
    <mergeCell ref="A1:P1"/>
  </mergeCells>
  <pageMargins left="0.23622047244094491" right="0.23622047244094491" top="0.55118110236220474" bottom="0.23622047244094491" header="0.31496062992125978" footer="0.70866141732283472"/>
  <pageSetup paperSize="8" scale="43" fitToHeight="1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Лист3</vt:lpstr>
      <vt:lpstr>Лист5</vt:lpstr>
      <vt:lpstr>Лист4</vt:lpstr>
      <vt:lpstr>Лист1</vt:lpstr>
      <vt:lpstr>Лист2</vt:lpstr>
      <vt:lpstr>Лист2!Заголовки_для_печати</vt:lpstr>
      <vt:lpstr>Лист3!Заголовки_для_печати</vt:lpstr>
      <vt:lpstr>Лист2!Область_печати</vt:lpstr>
      <vt:lpstr>Лист3!Область_печати</vt:lpstr>
      <vt:lpstr>Лист5!Область_печати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Владимировна Шельменкова</dc:creator>
  <cp:lastModifiedBy>Зайцев Алексей Дмитриевич</cp:lastModifiedBy>
  <cp:lastPrinted>2023-12-08T11:08:52Z</cp:lastPrinted>
  <dcterms:created xsi:type="dcterms:W3CDTF">2023-11-29T10:59:33Z</dcterms:created>
  <dcterms:modified xsi:type="dcterms:W3CDTF">2024-01-12T11:41:31Z</dcterms:modified>
</cp:coreProperties>
</file>