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itsev_ad\Desktop\Совещание 12.12\"/>
    </mc:Choice>
  </mc:AlternateContent>
  <bookViews>
    <workbookView xWindow="0" yWindow="0" windowWidth="24345" windowHeight="8445"/>
  </bookViews>
  <sheets>
    <sheet name="Sheet" sheetId="1" r:id="rId1"/>
  </sheets>
  <definedNames>
    <definedName name="_xlnm.Print_Titles" localSheetId="0">Sheet!$2:$5</definedName>
    <definedName name="_xlnm.Print_Area" localSheetId="0">Sheet!$A$1:$Y$89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9" i="1" l="1"/>
  <c r="W75" i="1"/>
  <c r="Q22" i="1"/>
  <c r="O72" i="1"/>
  <c r="M83" i="1"/>
  <c r="K6" i="1"/>
  <c r="Z72" i="1"/>
  <c r="Y72" i="1" s="1"/>
  <c r="G70" i="1"/>
  <c r="G18" i="1"/>
  <c r="X5" i="1"/>
  <c r="T5" i="1"/>
  <c r="V5" i="1"/>
  <c r="P5" i="1"/>
  <c r="R5" i="1"/>
  <c r="N5" i="1"/>
  <c r="L5" i="1"/>
  <c r="J5" i="1"/>
  <c r="H5" i="1"/>
  <c r="Z6" i="1"/>
  <c r="Q6" i="1" s="1"/>
  <c r="Z7" i="1"/>
  <c r="O7" i="1" s="1"/>
  <c r="Z8" i="1"/>
  <c r="Y8" i="1" s="1"/>
  <c r="Z9" i="1"/>
  <c r="G9" i="1" s="1"/>
  <c r="Z10" i="1"/>
  <c r="G10" i="1" s="1"/>
  <c r="Z11" i="1"/>
  <c r="AB11" i="1" s="1"/>
  <c r="Z12" i="1"/>
  <c r="U12" i="1" s="1"/>
  <c r="Z13" i="1"/>
  <c r="Z14" i="1"/>
  <c r="K14" i="1" s="1"/>
  <c r="Z15" i="1"/>
  <c r="U15" i="1" s="1"/>
  <c r="Z16" i="1"/>
  <c r="M16" i="1" s="1"/>
  <c r="Z17" i="1"/>
  <c r="G17" i="1" s="1"/>
  <c r="Z18" i="1"/>
  <c r="Q18" i="1" s="1"/>
  <c r="Z19" i="1"/>
  <c r="W19" i="1" s="1"/>
  <c r="Z20" i="1"/>
  <c r="S20" i="1" s="1"/>
  <c r="Z21" i="1"/>
  <c r="Z22" i="1"/>
  <c r="S22" i="1" s="1"/>
  <c r="Z23" i="1"/>
  <c r="O23" i="1" s="1"/>
  <c r="Z24" i="1"/>
  <c r="K24" i="1" s="1"/>
  <c r="Z25" i="1"/>
  <c r="G25" i="1" s="1"/>
  <c r="Z26" i="1"/>
  <c r="AB26" i="1" s="1"/>
  <c r="Z27" i="1"/>
  <c r="M27" i="1" s="1"/>
  <c r="Z28" i="1"/>
  <c r="O28" i="1" s="1"/>
  <c r="Z29" i="1"/>
  <c r="Z30" i="1"/>
  <c r="Y30" i="1" s="1"/>
  <c r="Z31" i="1"/>
  <c r="AB31" i="1" s="1"/>
  <c r="Z32" i="1"/>
  <c r="W32" i="1" s="1"/>
  <c r="Z33" i="1"/>
  <c r="Z34" i="1"/>
  <c r="G34" i="1" s="1"/>
  <c r="Z35" i="1"/>
  <c r="K35" i="1" s="1"/>
  <c r="Z36" i="1"/>
  <c r="S36" i="1" s="1"/>
  <c r="Z37" i="1"/>
  <c r="Z38" i="1"/>
  <c r="S38" i="1" s="1"/>
  <c r="Z39" i="1"/>
  <c r="Q39" i="1" s="1"/>
  <c r="Z40" i="1"/>
  <c r="W40" i="1" s="1"/>
  <c r="Z41" i="1"/>
  <c r="Z42" i="1"/>
  <c r="K42" i="1" s="1"/>
  <c r="Z43" i="1"/>
  <c r="Q43" i="1" s="1"/>
  <c r="Z44" i="1"/>
  <c r="Y44" i="1" s="1"/>
  <c r="Z45" i="1"/>
  <c r="G45" i="1" s="1"/>
  <c r="Z46" i="1"/>
  <c r="Y46" i="1" s="1"/>
  <c r="Z47" i="1"/>
  <c r="AB47" i="1" s="1"/>
  <c r="Z48" i="1"/>
  <c r="U48" i="1" s="1"/>
  <c r="Z49" i="1"/>
  <c r="Q49" i="1" s="1"/>
  <c r="Z50" i="1"/>
  <c r="G50" i="1" s="1"/>
  <c r="Z51" i="1"/>
  <c r="O51" i="1" s="1"/>
  <c r="Z52" i="1"/>
  <c r="S52" i="1" s="1"/>
  <c r="Z53" i="1"/>
  <c r="Z54" i="1"/>
  <c r="S54" i="1" s="1"/>
  <c r="Z55" i="1"/>
  <c r="Q55" i="1" s="1"/>
  <c r="Z56" i="1"/>
  <c r="K56" i="1" s="1"/>
  <c r="Z57" i="1"/>
  <c r="Y57" i="1" s="1"/>
  <c r="Z58" i="1"/>
  <c r="G58" i="1" s="1"/>
  <c r="Z59" i="1"/>
  <c r="I59" i="1" s="1"/>
  <c r="Z60" i="1"/>
  <c r="O60" i="1" s="1"/>
  <c r="Z61" i="1"/>
  <c r="W61" i="1" s="1"/>
  <c r="Z62" i="1"/>
  <c r="AB62" i="1" s="1"/>
  <c r="Z63" i="1"/>
  <c r="I63" i="1" s="1"/>
  <c r="Z64" i="1"/>
  <c r="M64" i="1" s="1"/>
  <c r="Z65" i="1"/>
  <c r="Q65" i="1" s="1"/>
  <c r="Z66" i="1"/>
  <c r="G66" i="1" s="1"/>
  <c r="Z67" i="1"/>
  <c r="AB67" i="1" s="1"/>
  <c r="Z68" i="1"/>
  <c r="W68" i="1" s="1"/>
  <c r="Z69" i="1"/>
  <c r="Z70" i="1"/>
  <c r="Q70" i="1" s="1"/>
  <c r="Z71" i="1"/>
  <c r="O71" i="1" s="1"/>
  <c r="Z73" i="1"/>
  <c r="S73" i="1" s="1"/>
  <c r="Z74" i="1"/>
  <c r="AB74" i="1" s="1"/>
  <c r="Z75" i="1"/>
  <c r="K75" i="1" s="1"/>
  <c r="Z76" i="1"/>
  <c r="U76" i="1" s="1"/>
  <c r="Z77" i="1"/>
  <c r="Z78" i="1"/>
  <c r="Y78" i="1" s="1"/>
  <c r="Z79" i="1"/>
  <c r="K79" i="1" s="1"/>
  <c r="Z80" i="1"/>
  <c r="M80" i="1" s="1"/>
  <c r="Z81" i="1"/>
  <c r="O81" i="1" s="1"/>
  <c r="Z82" i="1"/>
  <c r="Z83" i="1"/>
  <c r="AB83" i="1" s="1"/>
  <c r="Z84" i="1"/>
  <c r="W84" i="1" s="1"/>
  <c r="Z85" i="1"/>
  <c r="M85" i="1" s="1"/>
  <c r="Z86" i="1"/>
  <c r="G86" i="1" s="1"/>
  <c r="Z87" i="1"/>
  <c r="U87" i="1" s="1"/>
  <c r="Z88" i="1"/>
  <c r="O88" i="1" s="1"/>
  <c r="Z89" i="1"/>
  <c r="W89" i="1" s="1"/>
  <c r="S42" i="1" l="1"/>
  <c r="AB14" i="1"/>
  <c r="G30" i="1"/>
  <c r="G87" i="1"/>
  <c r="I67" i="1"/>
  <c r="K15" i="1"/>
  <c r="K58" i="1"/>
  <c r="M32" i="1"/>
  <c r="O12" i="1"/>
  <c r="O83" i="1"/>
  <c r="S58" i="1"/>
  <c r="Q34" i="1"/>
  <c r="Q87" i="1"/>
  <c r="Y14" i="1"/>
  <c r="AB38" i="1"/>
  <c r="K47" i="1"/>
  <c r="G38" i="1"/>
  <c r="I19" i="1"/>
  <c r="I83" i="1"/>
  <c r="K26" i="1"/>
  <c r="K70" i="1"/>
  <c r="M55" i="1"/>
  <c r="O35" i="1"/>
  <c r="S10" i="1"/>
  <c r="Q46" i="1"/>
  <c r="W27" i="1"/>
  <c r="U20" i="1"/>
  <c r="Y36" i="1"/>
  <c r="AB54" i="1"/>
  <c r="I51" i="1"/>
  <c r="M11" i="1"/>
  <c r="Q71" i="1"/>
  <c r="G14" i="1"/>
  <c r="G54" i="1"/>
  <c r="I35" i="1"/>
  <c r="K38" i="1"/>
  <c r="K83" i="1"/>
  <c r="M72" i="1"/>
  <c r="O55" i="1"/>
  <c r="S26" i="1"/>
  <c r="Q7" i="1"/>
  <c r="Q59" i="1"/>
  <c r="W47" i="1"/>
  <c r="U55" i="1"/>
  <c r="Y50" i="1"/>
  <c r="AB70" i="1"/>
  <c r="Y88" i="1"/>
  <c r="G6" i="1"/>
  <c r="G26" i="1"/>
  <c r="G42" i="1"/>
  <c r="G75" i="1"/>
  <c r="I7" i="1"/>
  <c r="I23" i="1"/>
  <c r="I39" i="1"/>
  <c r="I55" i="1"/>
  <c r="I71" i="1"/>
  <c r="I84" i="1"/>
  <c r="K8" i="1"/>
  <c r="K19" i="1"/>
  <c r="K30" i="1"/>
  <c r="K40" i="1"/>
  <c r="K51" i="1"/>
  <c r="K62" i="1"/>
  <c r="K72" i="1"/>
  <c r="K84" i="1"/>
  <c r="M39" i="1"/>
  <c r="M59" i="1"/>
  <c r="M75" i="1"/>
  <c r="O19" i="1"/>
  <c r="O39" i="1"/>
  <c r="O76" i="1"/>
  <c r="O87" i="1"/>
  <c r="S14" i="1"/>
  <c r="S30" i="1"/>
  <c r="S46" i="1"/>
  <c r="S62" i="1"/>
  <c r="S80" i="1"/>
  <c r="Q11" i="1"/>
  <c r="Q23" i="1"/>
  <c r="Q38" i="1"/>
  <c r="Q50" i="1"/>
  <c r="Q62" i="1"/>
  <c r="Q75" i="1"/>
  <c r="Q88" i="1"/>
  <c r="W63" i="1"/>
  <c r="W79" i="1"/>
  <c r="U7" i="1"/>
  <c r="U27" i="1"/>
  <c r="U63" i="1"/>
  <c r="U84" i="1"/>
  <c r="Y18" i="1"/>
  <c r="Y38" i="1"/>
  <c r="Y54" i="1"/>
  <c r="AB6" i="1"/>
  <c r="AB19" i="1"/>
  <c r="AB42" i="1"/>
  <c r="AB59" i="1"/>
  <c r="AB75" i="1"/>
  <c r="G46" i="1"/>
  <c r="G62" i="1"/>
  <c r="G79" i="1"/>
  <c r="I11" i="1"/>
  <c r="I27" i="1"/>
  <c r="I43" i="1"/>
  <c r="I75" i="1"/>
  <c r="I88" i="1"/>
  <c r="K10" i="1"/>
  <c r="K22" i="1"/>
  <c r="K31" i="1"/>
  <c r="K54" i="1"/>
  <c r="K63" i="1"/>
  <c r="K88" i="1"/>
  <c r="M23" i="1"/>
  <c r="M43" i="1"/>
  <c r="M76" i="1"/>
  <c r="M87" i="1"/>
  <c r="O44" i="1"/>
  <c r="O67" i="1"/>
  <c r="O79" i="1"/>
  <c r="S70" i="1"/>
  <c r="S84" i="1"/>
  <c r="Q14" i="1"/>
  <c r="Q27" i="1"/>
  <c r="Q54" i="1"/>
  <c r="Q66" i="1"/>
  <c r="Q81" i="1"/>
  <c r="W11" i="1"/>
  <c r="W35" i="1"/>
  <c r="W83" i="1"/>
  <c r="U43" i="1"/>
  <c r="U71" i="1"/>
  <c r="Y22" i="1"/>
  <c r="Y66" i="1"/>
  <c r="AB10" i="1"/>
  <c r="AB46" i="1"/>
  <c r="AB81" i="1"/>
  <c r="G22" i="1"/>
  <c r="G83" i="1"/>
  <c r="I15" i="1"/>
  <c r="I31" i="1"/>
  <c r="I47" i="1"/>
  <c r="I79" i="1"/>
  <c r="K46" i="1"/>
  <c r="K67" i="1"/>
  <c r="M7" i="1"/>
  <c r="M48" i="1"/>
  <c r="M71" i="1"/>
  <c r="S6" i="1"/>
  <c r="S72" i="1"/>
  <c r="Q30" i="1"/>
  <c r="Q83" i="1"/>
  <c r="W72" i="1"/>
  <c r="U82" i="1"/>
  <c r="W82" i="1"/>
  <c r="AB82" i="1"/>
  <c r="O82" i="1"/>
  <c r="M82" i="1"/>
  <c r="S82" i="1"/>
  <c r="K82" i="1"/>
  <c r="I82" i="1"/>
  <c r="Y82" i="1"/>
  <c r="Q82" i="1"/>
  <c r="Y69" i="1"/>
  <c r="K69" i="1"/>
  <c r="Q69" i="1"/>
  <c r="O69" i="1"/>
  <c r="I69" i="1"/>
  <c r="AB69" i="1"/>
  <c r="W69" i="1"/>
  <c r="S69" i="1"/>
  <c r="Y53" i="1"/>
  <c r="K53" i="1"/>
  <c r="U53" i="1"/>
  <c r="Q53" i="1"/>
  <c r="O53" i="1"/>
  <c r="I53" i="1"/>
  <c r="S53" i="1"/>
  <c r="K41" i="1"/>
  <c r="Y41" i="1"/>
  <c r="M41" i="1"/>
  <c r="Q41" i="1"/>
  <c r="O41" i="1"/>
  <c r="I41" i="1"/>
  <c r="AB41" i="1"/>
  <c r="W41" i="1"/>
  <c r="Y37" i="1"/>
  <c r="K37" i="1"/>
  <c r="AB37" i="1"/>
  <c r="W37" i="1"/>
  <c r="Q37" i="1"/>
  <c r="O37" i="1"/>
  <c r="U37" i="1"/>
  <c r="I37" i="1"/>
  <c r="S37" i="1"/>
  <c r="W33" i="1"/>
  <c r="K33" i="1"/>
  <c r="Y33" i="1"/>
  <c r="S33" i="1"/>
  <c r="I33" i="1"/>
  <c r="AB33" i="1"/>
  <c r="M33" i="1"/>
  <c r="AB29" i="1"/>
  <c r="U29" i="1"/>
  <c r="K29" i="1"/>
  <c r="S29" i="1"/>
  <c r="W29" i="1"/>
  <c r="M29" i="1"/>
  <c r="I29" i="1"/>
  <c r="Q29" i="1"/>
  <c r="O29" i="1"/>
  <c r="K25" i="1"/>
  <c r="U25" i="1"/>
  <c r="M25" i="1"/>
  <c r="Y25" i="1"/>
  <c r="Q25" i="1"/>
  <c r="O25" i="1"/>
  <c r="I25" i="1"/>
  <c r="Y21" i="1"/>
  <c r="K21" i="1"/>
  <c r="Q21" i="1"/>
  <c r="O21" i="1"/>
  <c r="AB21" i="1"/>
  <c r="W21" i="1"/>
  <c r="I21" i="1"/>
  <c r="U21" i="1"/>
  <c r="S21" i="1"/>
  <c r="W17" i="1"/>
  <c r="K17" i="1"/>
  <c r="U17" i="1"/>
  <c r="S17" i="1"/>
  <c r="I17" i="1"/>
  <c r="Y17" i="1"/>
  <c r="M17" i="1"/>
  <c r="AB13" i="1"/>
  <c r="U13" i="1"/>
  <c r="K13" i="1"/>
  <c r="Y13" i="1"/>
  <c r="S13" i="1"/>
  <c r="M13" i="1"/>
  <c r="I13" i="1"/>
  <c r="W13" i="1"/>
  <c r="Q13" i="1"/>
  <c r="O13" i="1"/>
  <c r="K9" i="1"/>
  <c r="AB9" i="1"/>
  <c r="W9" i="1"/>
  <c r="M9" i="1"/>
  <c r="U9" i="1"/>
  <c r="Q9" i="1"/>
  <c r="O9" i="1"/>
  <c r="I9" i="1"/>
  <c r="Y9" i="1"/>
  <c r="G13" i="1"/>
  <c r="G21" i="1"/>
  <c r="G29" i="1"/>
  <c r="G37" i="1"/>
  <c r="G53" i="1"/>
  <c r="G61" i="1"/>
  <c r="G69" i="1"/>
  <c r="G78" i="1"/>
  <c r="I78" i="1"/>
  <c r="O17" i="1"/>
  <c r="O33" i="1"/>
  <c r="O49" i="1"/>
  <c r="O65" i="1"/>
  <c r="S25" i="1"/>
  <c r="Q17" i="1"/>
  <c r="U69" i="1"/>
  <c r="AB89" i="1"/>
  <c r="M89" i="1"/>
  <c r="Q85" i="1"/>
  <c r="Y85" i="1"/>
  <c r="K85" i="1"/>
  <c r="I85" i="1"/>
  <c r="O85" i="1"/>
  <c r="G85" i="1"/>
  <c r="AB85" i="1"/>
  <c r="W85" i="1"/>
  <c r="U85" i="1"/>
  <c r="S85" i="1"/>
  <c r="W81" i="1"/>
  <c r="K81" i="1"/>
  <c r="I81" i="1"/>
  <c r="U81" i="1"/>
  <c r="G81" i="1"/>
  <c r="S81" i="1"/>
  <c r="Y81" i="1"/>
  <c r="M81" i="1"/>
  <c r="AB77" i="1"/>
  <c r="U77" i="1"/>
  <c r="K77" i="1"/>
  <c r="I77" i="1"/>
  <c r="Y77" i="1"/>
  <c r="S77" i="1"/>
  <c r="G77" i="1"/>
  <c r="M77" i="1"/>
  <c r="W77" i="1"/>
  <c r="Q77" i="1"/>
  <c r="O77" i="1"/>
  <c r="K73" i="1"/>
  <c r="I73" i="1"/>
  <c r="AB73" i="1"/>
  <c r="W73" i="1"/>
  <c r="M73" i="1"/>
  <c r="G73" i="1"/>
  <c r="U73" i="1"/>
  <c r="Q73" i="1"/>
  <c r="O73" i="1"/>
  <c r="Y73" i="1"/>
  <c r="AB68" i="1"/>
  <c r="Q68" i="1"/>
  <c r="U68" i="1"/>
  <c r="M68" i="1"/>
  <c r="G68" i="1"/>
  <c r="Y68" i="1"/>
  <c r="O68" i="1"/>
  <c r="K68" i="1"/>
  <c r="I68" i="1"/>
  <c r="AB64" i="1"/>
  <c r="Y64" i="1"/>
  <c r="Q64" i="1"/>
  <c r="O64" i="1"/>
  <c r="G64" i="1"/>
  <c r="W64" i="1"/>
  <c r="K64" i="1"/>
  <c r="U64" i="1"/>
  <c r="S64" i="1"/>
  <c r="I64" i="1"/>
  <c r="K78" i="1"/>
  <c r="M21" i="1"/>
  <c r="M37" i="1"/>
  <c r="M53" i="1"/>
  <c r="M69" i="1"/>
  <c r="S41" i="1"/>
  <c r="S68" i="1"/>
  <c r="S78" i="1"/>
  <c r="W25" i="1"/>
  <c r="AB17" i="1"/>
  <c r="U86" i="1"/>
  <c r="W86" i="1"/>
  <c r="O86" i="1"/>
  <c r="M86" i="1"/>
  <c r="AB86" i="1"/>
  <c r="Q86" i="1"/>
  <c r="S86" i="1"/>
  <c r="K86" i="1"/>
  <c r="I86" i="1"/>
  <c r="U74" i="1"/>
  <c r="W74" i="1"/>
  <c r="Y74" i="1"/>
  <c r="O74" i="1"/>
  <c r="M74" i="1"/>
  <c r="Q74" i="1"/>
  <c r="S74" i="1"/>
  <c r="K74" i="1"/>
  <c r="I74" i="1"/>
  <c r="AB61" i="1"/>
  <c r="U61" i="1"/>
  <c r="K61" i="1"/>
  <c r="S61" i="1"/>
  <c r="Y61" i="1"/>
  <c r="M61" i="1"/>
  <c r="I61" i="1"/>
  <c r="Q61" i="1"/>
  <c r="O61" i="1"/>
  <c r="W49" i="1"/>
  <c r="K49" i="1"/>
  <c r="Y49" i="1"/>
  <c r="AB49" i="1"/>
  <c r="S49" i="1"/>
  <c r="I49" i="1"/>
  <c r="U49" i="1"/>
  <c r="M49" i="1"/>
  <c r="G33" i="1"/>
  <c r="G41" i="1"/>
  <c r="G49" i="1"/>
  <c r="G57" i="1"/>
  <c r="G65" i="1"/>
  <c r="G74" i="1"/>
  <c r="G82" i="1"/>
  <c r="S57" i="1"/>
  <c r="Q33" i="1"/>
  <c r="U33" i="1"/>
  <c r="Y29" i="1"/>
  <c r="AB53" i="1"/>
  <c r="U78" i="1"/>
  <c r="W78" i="1"/>
  <c r="O78" i="1"/>
  <c r="M78" i="1"/>
  <c r="AB78" i="1"/>
  <c r="Q78" i="1"/>
  <c r="W65" i="1"/>
  <c r="K65" i="1"/>
  <c r="AB65" i="1"/>
  <c r="U65" i="1"/>
  <c r="S65" i="1"/>
  <c r="I65" i="1"/>
  <c r="M65" i="1"/>
  <c r="K57" i="1"/>
  <c r="M57" i="1"/>
  <c r="AB57" i="1"/>
  <c r="W57" i="1"/>
  <c r="Q57" i="1"/>
  <c r="O57" i="1"/>
  <c r="I57" i="1"/>
  <c r="U57" i="1"/>
  <c r="AB45" i="1"/>
  <c r="U45" i="1"/>
  <c r="K45" i="1"/>
  <c r="W45" i="1"/>
  <c r="S45" i="1"/>
  <c r="M45" i="1"/>
  <c r="I45" i="1"/>
  <c r="Y45" i="1"/>
  <c r="Q45" i="1"/>
  <c r="O45" i="1"/>
  <c r="S9" i="1"/>
  <c r="W53" i="1"/>
  <c r="U41" i="1"/>
  <c r="Y65" i="1"/>
  <c r="Y86" i="1"/>
  <c r="AB25" i="1"/>
  <c r="AB60" i="1"/>
  <c r="W60" i="1"/>
  <c r="Q60" i="1"/>
  <c r="AB56" i="1"/>
  <c r="U56" i="1"/>
  <c r="Q56" i="1"/>
  <c r="AB52" i="1"/>
  <c r="Q52" i="1"/>
  <c r="AB48" i="1"/>
  <c r="Y48" i="1"/>
  <c r="Q48" i="1"/>
  <c r="AB44" i="1"/>
  <c r="W44" i="1"/>
  <c r="Q44" i="1"/>
  <c r="AB40" i="1"/>
  <c r="U40" i="1"/>
  <c r="Q40" i="1"/>
  <c r="AB36" i="1"/>
  <c r="Q36" i="1"/>
  <c r="AB32" i="1"/>
  <c r="Y32" i="1"/>
  <c r="Q32" i="1"/>
  <c r="AB28" i="1"/>
  <c r="W28" i="1"/>
  <c r="Q28" i="1"/>
  <c r="AB24" i="1"/>
  <c r="U24" i="1"/>
  <c r="Q24" i="1"/>
  <c r="AB20" i="1"/>
  <c r="Q20" i="1"/>
  <c r="AB16" i="1"/>
  <c r="Y16" i="1"/>
  <c r="Q16" i="1"/>
  <c r="AB12" i="1"/>
  <c r="W12" i="1"/>
  <c r="Q12" i="1"/>
  <c r="AB8" i="1"/>
  <c r="U8" i="1"/>
  <c r="Q8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K20" i="1"/>
  <c r="K36" i="1"/>
  <c r="K52" i="1"/>
  <c r="M12" i="1"/>
  <c r="M28" i="1"/>
  <c r="M44" i="1"/>
  <c r="M60" i="1"/>
  <c r="O8" i="1"/>
  <c r="O24" i="1"/>
  <c r="O40" i="1"/>
  <c r="O56" i="1"/>
  <c r="S16" i="1"/>
  <c r="S32" i="1"/>
  <c r="S48" i="1"/>
  <c r="W20" i="1"/>
  <c r="W48" i="1"/>
  <c r="W56" i="1"/>
  <c r="U28" i="1"/>
  <c r="U36" i="1"/>
  <c r="Y24" i="1"/>
  <c r="Y52" i="1"/>
  <c r="Y60" i="1"/>
  <c r="AB88" i="1"/>
  <c r="U88" i="1"/>
  <c r="AB84" i="1"/>
  <c r="Q84" i="1"/>
  <c r="AB80" i="1"/>
  <c r="Y80" i="1"/>
  <c r="Q80" i="1"/>
  <c r="AB76" i="1"/>
  <c r="W76" i="1"/>
  <c r="Q76" i="1"/>
  <c r="Y71" i="1"/>
  <c r="AB71" i="1"/>
  <c r="W71" i="1"/>
  <c r="S71" i="1"/>
  <c r="Y67" i="1"/>
  <c r="U67" i="1"/>
  <c r="S67" i="1"/>
  <c r="Y63" i="1"/>
  <c r="S63" i="1"/>
  <c r="Y59" i="1"/>
  <c r="S59" i="1"/>
  <c r="Y55" i="1"/>
  <c r="AB55" i="1"/>
  <c r="W55" i="1"/>
  <c r="S55" i="1"/>
  <c r="Y51" i="1"/>
  <c r="U51" i="1"/>
  <c r="S51" i="1"/>
  <c r="Y47" i="1"/>
  <c r="S47" i="1"/>
  <c r="Y43" i="1"/>
  <c r="S43" i="1"/>
  <c r="Y39" i="1"/>
  <c r="AB39" i="1"/>
  <c r="W39" i="1"/>
  <c r="S39" i="1"/>
  <c r="Y35" i="1"/>
  <c r="U35" i="1"/>
  <c r="S35" i="1"/>
  <c r="Y31" i="1"/>
  <c r="S31" i="1"/>
  <c r="Y27" i="1"/>
  <c r="S27" i="1"/>
  <c r="Y23" i="1"/>
  <c r="AB23" i="1"/>
  <c r="W23" i="1"/>
  <c r="S23" i="1"/>
  <c r="Y19" i="1"/>
  <c r="U19" i="1"/>
  <c r="S19" i="1"/>
  <c r="Y15" i="1"/>
  <c r="S15" i="1"/>
  <c r="Y11" i="1"/>
  <c r="S11" i="1"/>
  <c r="Y7" i="1"/>
  <c r="AB7" i="1"/>
  <c r="W7" i="1"/>
  <c r="S7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6" i="1"/>
  <c r="G80" i="1"/>
  <c r="G84" i="1"/>
  <c r="G88" i="1"/>
  <c r="I80" i="1"/>
  <c r="K11" i="1"/>
  <c r="K16" i="1"/>
  <c r="K27" i="1"/>
  <c r="K32" i="1"/>
  <c r="K43" i="1"/>
  <c r="K48" i="1"/>
  <c r="K59" i="1"/>
  <c r="K80" i="1"/>
  <c r="M8" i="1"/>
  <c r="M19" i="1"/>
  <c r="M24" i="1"/>
  <c r="M35" i="1"/>
  <c r="M40" i="1"/>
  <c r="M51" i="1"/>
  <c r="M56" i="1"/>
  <c r="M67" i="1"/>
  <c r="M88" i="1"/>
  <c r="O15" i="1"/>
  <c r="O20" i="1"/>
  <c r="O31" i="1"/>
  <c r="O36" i="1"/>
  <c r="O47" i="1"/>
  <c r="O52" i="1"/>
  <c r="O63" i="1"/>
  <c r="O84" i="1"/>
  <c r="S12" i="1"/>
  <c r="S28" i="1"/>
  <c r="S44" i="1"/>
  <c r="S60" i="1"/>
  <c r="S76" i="1"/>
  <c r="Q19" i="1"/>
  <c r="Q35" i="1"/>
  <c r="Q51" i="1"/>
  <c r="Q67" i="1"/>
  <c r="W8" i="1"/>
  <c r="W15" i="1"/>
  <c r="W36" i="1"/>
  <c r="W43" i="1"/>
  <c r="W51" i="1"/>
  <c r="U16" i="1"/>
  <c r="U23" i="1"/>
  <c r="U31" i="1"/>
  <c r="U44" i="1"/>
  <c r="U52" i="1"/>
  <c r="U59" i="1"/>
  <c r="U80" i="1"/>
  <c r="Y12" i="1"/>
  <c r="Y40" i="1"/>
  <c r="Y76" i="1"/>
  <c r="AB27" i="1"/>
  <c r="AB35" i="1"/>
  <c r="AB63" i="1"/>
  <c r="Y87" i="1"/>
  <c r="AB87" i="1"/>
  <c r="W87" i="1"/>
  <c r="S87" i="1"/>
  <c r="Y83" i="1"/>
  <c r="U83" i="1"/>
  <c r="S83" i="1"/>
  <c r="Y79" i="1"/>
  <c r="S79" i="1"/>
  <c r="Y75" i="1"/>
  <c r="S75" i="1"/>
  <c r="U70" i="1"/>
  <c r="W70" i="1"/>
  <c r="O70" i="1"/>
  <c r="M70" i="1"/>
  <c r="U66" i="1"/>
  <c r="W66" i="1"/>
  <c r="AB66" i="1"/>
  <c r="O66" i="1"/>
  <c r="M66" i="1"/>
  <c r="U62" i="1"/>
  <c r="W62" i="1"/>
  <c r="O62" i="1"/>
  <c r="M62" i="1"/>
  <c r="U58" i="1"/>
  <c r="W58" i="1"/>
  <c r="Y58" i="1"/>
  <c r="O58" i="1"/>
  <c r="M58" i="1"/>
  <c r="U54" i="1"/>
  <c r="W54" i="1"/>
  <c r="O54" i="1"/>
  <c r="M54" i="1"/>
  <c r="U50" i="1"/>
  <c r="W50" i="1"/>
  <c r="AB50" i="1"/>
  <c r="O50" i="1"/>
  <c r="M50" i="1"/>
  <c r="U46" i="1"/>
  <c r="W46" i="1"/>
  <c r="O46" i="1"/>
  <c r="M46" i="1"/>
  <c r="U42" i="1"/>
  <c r="W42" i="1"/>
  <c r="Y42" i="1"/>
  <c r="O42" i="1"/>
  <c r="M42" i="1"/>
  <c r="U38" i="1"/>
  <c r="W38" i="1"/>
  <c r="O38" i="1"/>
  <c r="M38" i="1"/>
  <c r="U34" i="1"/>
  <c r="W34" i="1"/>
  <c r="AB34" i="1"/>
  <c r="O34" i="1"/>
  <c r="M34" i="1"/>
  <c r="U30" i="1"/>
  <c r="W30" i="1"/>
  <c r="O30" i="1"/>
  <c r="M30" i="1"/>
  <c r="U26" i="1"/>
  <c r="W26" i="1"/>
  <c r="Y26" i="1"/>
  <c r="O26" i="1"/>
  <c r="M26" i="1"/>
  <c r="U22" i="1"/>
  <c r="W22" i="1"/>
  <c r="O22" i="1"/>
  <c r="M22" i="1"/>
  <c r="U18" i="1"/>
  <c r="W18" i="1"/>
  <c r="AB18" i="1"/>
  <c r="O18" i="1"/>
  <c r="M18" i="1"/>
  <c r="U14" i="1"/>
  <c r="W14" i="1"/>
  <c r="O14" i="1"/>
  <c r="M14" i="1"/>
  <c r="U10" i="1"/>
  <c r="W10" i="1"/>
  <c r="Y10" i="1"/>
  <c r="O10" i="1"/>
  <c r="M10" i="1"/>
  <c r="U6" i="1"/>
  <c r="W6" i="1"/>
  <c r="O6" i="1"/>
  <c r="M6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6" i="1"/>
  <c r="I87" i="1"/>
  <c r="K7" i="1"/>
  <c r="K12" i="1"/>
  <c r="K18" i="1"/>
  <c r="K23" i="1"/>
  <c r="K28" i="1"/>
  <c r="K34" i="1"/>
  <c r="K39" i="1"/>
  <c r="K44" i="1"/>
  <c r="K50" i="1"/>
  <c r="K55" i="1"/>
  <c r="K60" i="1"/>
  <c r="K66" i="1"/>
  <c r="K71" i="1"/>
  <c r="K76" i="1"/>
  <c r="K87" i="1"/>
  <c r="M15" i="1"/>
  <c r="M20" i="1"/>
  <c r="M31" i="1"/>
  <c r="M36" i="1"/>
  <c r="M47" i="1"/>
  <c r="M52" i="1"/>
  <c r="M63" i="1"/>
  <c r="M79" i="1"/>
  <c r="M84" i="1"/>
  <c r="O11" i="1"/>
  <c r="O16" i="1"/>
  <c r="O27" i="1"/>
  <c r="O32" i="1"/>
  <c r="O43" i="1"/>
  <c r="O48" i="1"/>
  <c r="O59" i="1"/>
  <c r="O75" i="1"/>
  <c r="O80" i="1"/>
  <c r="S8" i="1"/>
  <c r="S18" i="1"/>
  <c r="S24" i="1"/>
  <c r="S34" i="1"/>
  <c r="S40" i="1"/>
  <c r="S50" i="1"/>
  <c r="S56" i="1"/>
  <c r="S66" i="1"/>
  <c r="S88" i="1"/>
  <c r="Q10" i="1"/>
  <c r="Q15" i="1"/>
  <c r="Q26" i="1"/>
  <c r="Q31" i="1"/>
  <c r="Q42" i="1"/>
  <c r="Q47" i="1"/>
  <c r="Q58" i="1"/>
  <c r="Q63" i="1"/>
  <c r="Q79" i="1"/>
  <c r="W16" i="1"/>
  <c r="W24" i="1"/>
  <c r="W31" i="1"/>
  <c r="W52" i="1"/>
  <c r="W59" i="1"/>
  <c r="W67" i="1"/>
  <c r="W80" i="1"/>
  <c r="W88" i="1"/>
  <c r="U11" i="1"/>
  <c r="U32" i="1"/>
  <c r="U39" i="1"/>
  <c r="U47" i="1"/>
  <c r="U60" i="1"/>
  <c r="U75" i="1"/>
  <c r="Y6" i="1"/>
  <c r="Y20" i="1"/>
  <c r="Y28" i="1"/>
  <c r="Y34" i="1"/>
  <c r="Y56" i="1"/>
  <c r="Y62" i="1"/>
  <c r="Y70" i="1"/>
  <c r="Y84" i="1"/>
  <c r="AB15" i="1"/>
  <c r="AB22" i="1"/>
  <c r="AB30" i="1"/>
  <c r="AB43" i="1"/>
  <c r="AB51" i="1"/>
  <c r="AB58" i="1"/>
  <c r="AB79" i="1"/>
  <c r="I72" i="1"/>
  <c r="AB72" i="1"/>
  <c r="Q72" i="1"/>
  <c r="U72" i="1"/>
  <c r="O89" i="1"/>
  <c r="U89" i="1"/>
  <c r="I89" i="1"/>
  <c r="S89" i="1"/>
  <c r="Y89" i="1"/>
  <c r="G89" i="1"/>
  <c r="K89" i="1"/>
  <c r="Q89" i="1"/>
  <c r="G72" i="1"/>
  <c r="F5" i="1"/>
  <c r="Z5" i="1" s="1"/>
  <c r="G5" i="1" s="1"/>
  <c r="AB5" i="1" l="1"/>
  <c r="Q5" i="1"/>
  <c r="Y5" i="1"/>
  <c r="S5" i="1"/>
  <c r="M5" i="1"/>
  <c r="O5" i="1"/>
  <c r="W5" i="1"/>
  <c r="U5" i="1"/>
  <c r="K5" i="1"/>
  <c r="I5" i="1"/>
  <c r="AA9" i="1"/>
  <c r="AA21" i="1" l="1"/>
  <c r="AA67" i="1"/>
  <c r="AA48" i="1"/>
  <c r="AA61" i="1"/>
  <c r="AA77" i="1"/>
  <c r="AA79" i="1"/>
  <c r="AA49" i="1"/>
  <c r="AA16" i="1"/>
  <c r="AA69" i="1"/>
  <c r="AA11" i="1"/>
  <c r="AA88" i="1"/>
  <c r="AA54" i="1"/>
  <c r="AA14" i="1"/>
  <c r="AA33" i="1"/>
  <c r="AA29" i="1"/>
  <c r="AA86" i="1"/>
  <c r="AA13" i="1"/>
  <c r="AA42" i="1"/>
  <c r="AA57" i="1"/>
  <c r="AA12" i="1"/>
  <c r="AA87" i="1"/>
  <c r="AA35" i="1"/>
  <c r="AA71" i="1"/>
  <c r="AA7" i="1"/>
  <c r="AA20" i="1"/>
  <c r="AA81" i="1"/>
  <c r="AA50" i="1"/>
  <c r="AA36" i="1"/>
  <c r="AA43" i="1"/>
  <c r="AA19" i="1"/>
  <c r="AA37" i="1"/>
  <c r="AA26" i="1"/>
  <c r="AA51" i="1"/>
  <c r="AA84" i="1"/>
  <c r="AA44" i="1"/>
  <c r="AA38" i="1"/>
  <c r="AA70" i="1"/>
  <c r="AA28" i="1"/>
  <c r="AA47" i="1"/>
  <c r="AA46" i="1"/>
  <c r="AA78" i="1"/>
  <c r="AA89" i="1"/>
  <c r="AA32" i="1"/>
  <c r="AA68" i="1"/>
  <c r="AA31" i="1"/>
  <c r="AA55" i="1"/>
  <c r="AA8" i="1"/>
  <c r="AA45" i="1"/>
  <c r="AA40" i="1"/>
  <c r="AA63" i="1"/>
  <c r="AA85" i="1"/>
  <c r="AA75" i="1"/>
  <c r="AA82" i="1"/>
  <c r="AA72" i="1"/>
  <c r="AA10" i="1"/>
  <c r="AA24" i="1"/>
  <c r="AA80" i="1"/>
  <c r="AA65" i="1"/>
  <c r="AA30" i="1"/>
  <c r="AA83" i="1"/>
  <c r="AA15" i="1"/>
  <c r="AA34" i="1"/>
  <c r="AA17" i="1"/>
  <c r="AA27" i="1"/>
  <c r="AA39" i="1"/>
  <c r="AA52" i="1"/>
  <c r="AA58" i="1"/>
  <c r="AA66" i="1"/>
  <c r="AA60" i="1"/>
  <c r="AA62" i="1"/>
  <c r="AA25" i="1"/>
  <c r="AA74" i="1"/>
  <c r="AA56" i="1"/>
  <c r="AA53" i="1"/>
  <c r="AA6" i="1"/>
  <c r="AA23" i="1"/>
  <c r="AA41" i="1"/>
  <c r="AA59" i="1"/>
  <c r="AA22" i="1"/>
  <c r="AA18" i="1"/>
  <c r="AA76" i="1"/>
  <c r="AA64" i="1"/>
  <c r="AA73" i="1"/>
</calcChain>
</file>

<file path=xl/sharedStrings.xml><?xml version="1.0" encoding="utf-8"?>
<sst xmlns="http://schemas.openxmlformats.org/spreadsheetml/2006/main" count="123" uniqueCount="105">
  <si>
    <t>абс.</t>
  </si>
  <si>
    <t>%</t>
  </si>
  <si>
    <t>Всего</t>
  </si>
  <si>
    <t>ошибка в указании сведений о месте проведения КНМ</t>
  </si>
  <si>
    <t>неверный выбор основания проведения КНМ</t>
  </si>
  <si>
    <t>ТУ по Хабаровскому краю</t>
  </si>
  <si>
    <t>ТУ по Республике Алтай</t>
  </si>
  <si>
    <t>ТУ по Республике Адыгея</t>
  </si>
  <si>
    <t>ТУ по Республике Мордовия</t>
  </si>
  <si>
    <t>ТУ по Волгоградской области</t>
  </si>
  <si>
    <t>ТУ по Забайкальскому краю</t>
  </si>
  <si>
    <t>ТУ по г. Москве</t>
  </si>
  <si>
    <t>ТУ по Ростовской области</t>
  </si>
  <si>
    <t xml:space="preserve">ТУ по Брянской области </t>
  </si>
  <si>
    <t>ТУ по Самарской области</t>
  </si>
  <si>
    <t>ТУ по Чукотскому АО</t>
  </si>
  <si>
    <t>ТУ по Курганской области</t>
  </si>
  <si>
    <t xml:space="preserve">ТУ по Кемеровской области </t>
  </si>
  <si>
    <t>ТУ по Республике Башкортостан</t>
  </si>
  <si>
    <t>ТУ по Чувашской Республике</t>
  </si>
  <si>
    <t>ТУ по ХМАО - Югре</t>
  </si>
  <si>
    <t>ТУ по Республике Саха (Якутия)</t>
  </si>
  <si>
    <t>ТУ по Тульской области</t>
  </si>
  <si>
    <t>ТУ по Ленинградской области</t>
  </si>
  <si>
    <t>ТУ по Саратовской области</t>
  </si>
  <si>
    <t>ТУ по Новогородской области</t>
  </si>
  <si>
    <t>ТУ по Республике Тыва</t>
  </si>
  <si>
    <t>ТУ по Приморскому краю</t>
  </si>
  <si>
    <t>ТУ по Пензенской области</t>
  </si>
  <si>
    <t>ТУ по Рязанской области</t>
  </si>
  <si>
    <t>ТУ по Калужской области</t>
  </si>
  <si>
    <t>ТУ по Краснодарскому краю</t>
  </si>
  <si>
    <t>ТУ по Курской области</t>
  </si>
  <si>
    <t>ТУ по Мурманской области</t>
  </si>
  <si>
    <t>ТУ по Свердловской области</t>
  </si>
  <si>
    <t>ТУ по Республике Дагестан</t>
  </si>
  <si>
    <t>ТУ по Челябинской области</t>
  </si>
  <si>
    <t>ТУ по Ивановской области</t>
  </si>
  <si>
    <t>ТУ по Красноярскому краю</t>
  </si>
  <si>
    <t>ТУ по Московской области</t>
  </si>
  <si>
    <t>ТУ по Республике Бурятия</t>
  </si>
  <si>
    <t>ТУ по Омской области</t>
  </si>
  <si>
    <t>ТУ по Новосибирской области</t>
  </si>
  <si>
    <t>ТУ по Алтайскому краю</t>
  </si>
  <si>
    <t>ТУ по Белгородской области</t>
  </si>
  <si>
    <t>ТУ по Костромской области</t>
  </si>
  <si>
    <t>ТУ по Липецкой области</t>
  </si>
  <si>
    <t>ТУ по Смоленской области</t>
  </si>
  <si>
    <t>ТУ по Ульяновской области</t>
  </si>
  <si>
    <t>ТУ по Воронежской области</t>
  </si>
  <si>
    <t>ТУа по Псковской области</t>
  </si>
  <si>
    <t>ТУ по Удмуртской Республике</t>
  </si>
  <si>
    <t>ТУ по Иркутской области</t>
  </si>
  <si>
    <t>ТУ по Ставропольскому краю</t>
  </si>
  <si>
    <t xml:space="preserve">ТУ по Чеченской Республике </t>
  </si>
  <si>
    <t>ТУ по Тверской области</t>
  </si>
  <si>
    <t>ТУ по Амурской области</t>
  </si>
  <si>
    <t>ТУ по Томской области</t>
  </si>
  <si>
    <t>ТУ по Республике Ингушетия</t>
  </si>
  <si>
    <t>ТУ по Ярославской области</t>
  </si>
  <si>
    <t>ТУ по Республике Татарстан</t>
  </si>
  <si>
    <t>ТУ по Тамбовской области</t>
  </si>
  <si>
    <t>ТУ по Нижегородской области</t>
  </si>
  <si>
    <t>ТУ по Пермскому краю</t>
  </si>
  <si>
    <t>ТУ по Владимирской области</t>
  </si>
  <si>
    <t>ТУ по Ненецкому АО</t>
  </si>
  <si>
    <t>ТУ по Камчатскому краю</t>
  </si>
  <si>
    <t>ТУ по Республике Марий Эл</t>
  </si>
  <si>
    <t xml:space="preserve">ТУ Республике Крым </t>
  </si>
  <si>
    <t>ТУ по Тюменской области</t>
  </si>
  <si>
    <t>ТУ по Республике Карелия</t>
  </si>
  <si>
    <t>ТУ по Ямало-Ненецкому АО</t>
  </si>
  <si>
    <t>ТУ по Архангельской области</t>
  </si>
  <si>
    <t>ТУ по Оренбургской области</t>
  </si>
  <si>
    <t>ТУ по Астраханской области</t>
  </si>
  <si>
    <t>неверное определение перечня документов, подлежащих предоставлению в рамках КНМ</t>
  </si>
  <si>
    <t>неверное указание срока проведения КНМ/непосредственного взаимодействия</t>
  </si>
  <si>
    <t>не соответствие сведений о юридическом адресе/месте нахождения сведениям из ЕГРЮЛ/ЕГРИП</t>
  </si>
  <si>
    <t>№
п/п</t>
  </si>
  <si>
    <t>ТУ по Еврейской АО</t>
  </si>
  <si>
    <t>ТУ по г. Санкт-Петербургу</t>
  </si>
  <si>
    <t>ТУ Северная Осетия-Алания</t>
  </si>
  <si>
    <t>ТУ по Кировской области</t>
  </si>
  <si>
    <t>ТУ по Республике Коми</t>
  </si>
  <si>
    <t>ТУ по Республике Хакасия</t>
  </si>
  <si>
    <t>ТУ по Магаданской области</t>
  </si>
  <si>
    <t>ТУ по Республике Калмыкия</t>
  </si>
  <si>
    <t>ТУ по ж/д  транспорту</t>
  </si>
  <si>
    <t>ТУ по Калининградской области</t>
  </si>
  <si>
    <t>ТУ по Вологодской области</t>
  </si>
  <si>
    <t xml:space="preserve">ТУ по Орловской области </t>
  </si>
  <si>
    <t>ТУ по Кабардино-Балкар.Респ.</t>
  </si>
  <si>
    <t>число КНМ в проекте плана</t>
  </si>
  <si>
    <t xml:space="preserve">% 
исклю-ченных </t>
  </si>
  <si>
    <t>исключено
 прокуратурой</t>
  </si>
  <si>
    <t>число КНМ</t>
  </si>
  <si>
    <t>ТУ по Карач.-Черкесской Респ.</t>
  </si>
  <si>
    <t>число
ошибок на 1 КНМ</t>
  </si>
  <si>
    <t>недостатки, связанные со сведениями в ЕРВК, в том числе с присвоенной категорией риска</t>
  </si>
  <si>
    <t>недостаки, связанные с определением объекта контроля, в том числе в отношении продукции</t>
  </si>
  <si>
    <t>запланированные в рамках выездной проверки действия подлежат осуществлению 
в рамках менее обременительного КНМ</t>
  </si>
  <si>
    <t>общее 
число ошибок</t>
  </si>
  <si>
    <t>Структура основных нарушений (недостатков), выявленных органами прокуратуры в планах органов Роспотребнадзора плановых контрольных (надзорных) мероприятий</t>
  </si>
  <si>
    <t>недостатки, связанные
 с определением обязательных требований, входящих в предмет КНМ</t>
  </si>
  <si>
    <t>отсутствует основание 
для проведения КНМ 11(3) ПП РФ № 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</si>
</sst>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9" fontId="0" fillId="0" borderId="9" xfId="0" applyNumberFormat="1" applyFill="1" applyBorder="1" applyAlignment="1">
      <alignment wrapText="1"/>
    </xf>
    <xf numFmtId="9" fontId="4" fillId="0" borderId="3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/>
    </xf>
    <xf numFmtId="9" fontId="16" fillId="0" borderId="3" xfId="0" applyNumberFormat="1" applyFont="1" applyFill="1" applyBorder="1" applyAlignment="1">
      <alignment horizontal="center" vertical="center"/>
    </xf>
    <xf numFmtId="9" fontId="12" fillId="0" borderId="3" xfId="0" applyNumberFormat="1" applyFont="1" applyFill="1" applyBorder="1" applyAlignment="1">
      <alignment horizontal="center" vertical="center" wrapText="1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17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2" xfId="0" applyFont="1" applyFill="1" applyBorder="1"/>
    <xf numFmtId="0" fontId="15" fillId="0" borderId="3" xfId="0" applyFont="1" applyFill="1" applyBorder="1" applyAlignment="1">
      <alignment wrapText="1"/>
    </xf>
    <xf numFmtId="0" fontId="15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/>
    <xf numFmtId="165" fontId="11" fillId="0" borderId="0" xfId="0" applyNumberFormat="1" applyFont="1" applyFill="1"/>
    <xf numFmtId="0" fontId="12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9" fillId="0" borderId="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wrapText="1"/>
    </xf>
    <xf numFmtId="0" fontId="9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Fill="1" applyBorder="1"/>
    <xf numFmtId="0" fontId="7" fillId="0" borderId="0" xfId="0" applyFont="1" applyFill="1" applyBorder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5" fillId="0" borderId="1" xfId="0" applyNumberFormat="1" applyFont="1" applyFill="1" applyBorder="1" applyAlignment="1">
      <alignment wrapText="1"/>
    </xf>
    <xf numFmtId="9" fontId="5" fillId="0" borderId="1" xfId="0" applyNumberFormat="1" applyFont="1" applyFill="1" applyBorder="1" applyAlignment="1">
      <alignment wrapText="1"/>
    </xf>
    <xf numFmtId="164" fontId="0" fillId="0" borderId="1" xfId="0" applyNumberFormat="1" applyFill="1" applyBorder="1"/>
    <xf numFmtId="164" fontId="5" fillId="0" borderId="1" xfId="0" applyNumberFormat="1" applyFont="1" applyFill="1" applyBorder="1"/>
    <xf numFmtId="9" fontId="5" fillId="0" borderId="1" xfId="0" applyNumberFormat="1" applyFont="1" applyFill="1" applyBorder="1"/>
    <xf numFmtId="9" fontId="0" fillId="0" borderId="1" xfId="0" applyNumberFormat="1" applyFill="1" applyBorder="1"/>
    <xf numFmtId="1" fontId="15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64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wrapText="1"/>
    </xf>
    <xf numFmtId="1" fontId="5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/>
    <xf numFmtId="165" fontId="18" fillId="0" borderId="0" xfId="0" applyNumberFormat="1" applyFont="1" applyFill="1"/>
    <xf numFmtId="165" fontId="19" fillId="0" borderId="0" xfId="0" applyNumberFormat="1" applyFont="1" applyFill="1"/>
    <xf numFmtId="165" fontId="11" fillId="2" borderId="0" xfId="0" applyNumberFormat="1" applyFont="1" applyFill="1"/>
    <xf numFmtId="0" fontId="20" fillId="0" borderId="0" xfId="0" applyFont="1" applyFill="1" applyAlignment="1">
      <alignment horizontal="center" vertical="center"/>
    </xf>
    <xf numFmtId="0" fontId="12" fillId="0" borderId="12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9" fontId="2" fillId="0" borderId="5" xfId="0" applyNumberFormat="1" applyFont="1" applyFill="1" applyBorder="1" applyAlignment="1">
      <alignment horizontal="center"/>
    </xf>
    <xf numFmtId="9" fontId="2" fillId="0" borderId="6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" fontId="17" fillId="0" borderId="18" xfId="0" applyNumberFormat="1" applyFont="1" applyFill="1" applyBorder="1" applyAlignment="1">
      <alignment horizontal="center" vertical="center" wrapText="1"/>
    </xf>
    <xf numFmtId="1" fontId="17" fillId="0" borderId="19" xfId="0" applyNumberFormat="1" applyFont="1" applyFill="1" applyBorder="1" applyAlignment="1">
      <alignment horizontal="center" vertical="center" wrapText="1"/>
    </xf>
    <xf numFmtId="1" fontId="17" fillId="0" borderId="7" xfId="0" applyNumberFormat="1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B3"/>
      <color rgb="FFFEF2E8"/>
      <color rgb="FFCABED8"/>
      <color rgb="FFBFE3EB"/>
      <color rgb="FFD1CBAF"/>
      <color rgb="FFDAEFC3"/>
      <color rgb="FFF1EFF5"/>
      <color rgb="FFDDE9F7"/>
      <color rgb="FFD8D4BA"/>
      <color rgb="FFD9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48565"/>
  <sheetViews>
    <sheetView showZeros="0" tabSelected="1" zoomScale="75" zoomScaleNormal="75" workbookViewId="0">
      <pane xSplit="2" ySplit="5" topLeftCell="C18" activePane="bottomRight" state="frozen"/>
      <selection pane="topRight" activeCell="C1" sqref="C1"/>
      <selection pane="bottomLeft" activeCell="A5" sqref="A5"/>
      <selection pane="bottomRight" activeCell="J34" sqref="J34"/>
    </sheetView>
  </sheetViews>
  <sheetFormatPr defaultColWidth="9.140625" defaultRowHeight="15" x14ac:dyDescent="0.25"/>
  <cols>
    <col min="1" max="1" width="4" style="8" customWidth="1"/>
    <col min="2" max="2" width="34.85546875" style="40" bestFit="1" customWidth="1"/>
    <col min="3" max="3" width="10.7109375" style="41" customWidth="1"/>
    <col min="4" max="4" width="8.85546875" style="42" customWidth="1"/>
    <col min="5" max="5" width="9.85546875" style="1" customWidth="1"/>
    <col min="6" max="6" width="11.140625" style="55" customWidth="1"/>
    <col min="7" max="7" width="10.42578125" style="43" customWidth="1"/>
    <col min="8" max="8" width="8.7109375" style="45" customWidth="1"/>
    <col min="9" max="9" width="9.7109375" style="46" customWidth="1"/>
    <col min="10" max="10" width="9.140625" style="55" customWidth="1"/>
    <col min="11" max="11" width="9.85546875" style="43" customWidth="1"/>
    <col min="12" max="12" width="8.28515625" style="44" customWidth="1"/>
    <col min="13" max="13" width="8.42578125" style="47" customWidth="1"/>
    <col min="14" max="14" width="8.85546875" style="44" customWidth="1"/>
    <col min="15" max="15" width="9.42578125" style="43" customWidth="1"/>
    <col min="16" max="16" width="8.140625" style="44" customWidth="1"/>
    <col min="17" max="17" width="8.140625" style="43" customWidth="1"/>
    <col min="18" max="18" width="8.28515625" style="44" customWidth="1"/>
    <col min="19" max="19" width="8.7109375" style="43" customWidth="1"/>
    <col min="20" max="21" width="8.140625" style="43" customWidth="1"/>
    <col min="22" max="22" width="8.140625" style="44" customWidth="1"/>
    <col min="23" max="23" width="8.140625" style="43" customWidth="1"/>
    <col min="24" max="24" width="9.5703125" style="44" customWidth="1"/>
    <col min="25" max="25" width="10.140625" style="43" customWidth="1"/>
    <col min="26" max="26" width="9.140625" style="8"/>
    <col min="27" max="27" width="0" style="8" hidden="1" customWidth="1"/>
    <col min="28" max="28" width="10.85546875" style="8" bestFit="1" customWidth="1"/>
    <col min="29" max="16384" width="9.140625" style="8"/>
  </cols>
  <sheetData>
    <row r="1" spans="1:28" ht="26.25" customHeight="1" thickBot="1" x14ac:dyDescent="0.3">
      <c r="A1" s="66" t="s">
        <v>102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8" ht="36.75" customHeight="1" x14ac:dyDescent="0.25">
      <c r="A2" s="67" t="s">
        <v>78</v>
      </c>
      <c r="B2" s="78"/>
      <c r="C2" s="84" t="s">
        <v>92</v>
      </c>
      <c r="D2" s="69" t="s">
        <v>94</v>
      </c>
      <c r="E2" s="70"/>
      <c r="F2" s="86" t="s">
        <v>103</v>
      </c>
      <c r="G2" s="87"/>
      <c r="H2" s="72" t="s">
        <v>104</v>
      </c>
      <c r="I2" s="72"/>
      <c r="J2" s="86" t="s">
        <v>98</v>
      </c>
      <c r="K2" s="87"/>
      <c r="L2" s="71" t="s">
        <v>75</v>
      </c>
      <c r="M2" s="71"/>
      <c r="N2" s="71" t="s">
        <v>76</v>
      </c>
      <c r="O2" s="71"/>
      <c r="P2" s="71" t="s">
        <v>4</v>
      </c>
      <c r="Q2" s="71"/>
      <c r="R2" s="71" t="s">
        <v>77</v>
      </c>
      <c r="S2" s="71"/>
      <c r="T2" s="73" t="s">
        <v>99</v>
      </c>
      <c r="U2" s="74"/>
      <c r="V2" s="72" t="s">
        <v>3</v>
      </c>
      <c r="W2" s="72"/>
      <c r="X2" s="71" t="s">
        <v>100</v>
      </c>
      <c r="Y2" s="71"/>
      <c r="Z2" s="90" t="s">
        <v>101</v>
      </c>
      <c r="AB2" s="77" t="s">
        <v>97</v>
      </c>
    </row>
    <row r="3" spans="1:28" s="10" customFormat="1" ht="120" customHeight="1" x14ac:dyDescent="0.25">
      <c r="A3" s="68"/>
      <c r="B3" s="79"/>
      <c r="C3" s="85"/>
      <c r="D3" s="9" t="s">
        <v>95</v>
      </c>
      <c r="E3" s="2" t="s">
        <v>93</v>
      </c>
      <c r="F3" s="88"/>
      <c r="G3" s="89"/>
      <c r="H3" s="72"/>
      <c r="I3" s="72"/>
      <c r="J3" s="88"/>
      <c r="K3" s="89"/>
      <c r="L3" s="71"/>
      <c r="M3" s="71"/>
      <c r="N3" s="71"/>
      <c r="O3" s="71"/>
      <c r="P3" s="71"/>
      <c r="Q3" s="71"/>
      <c r="R3" s="71"/>
      <c r="S3" s="71"/>
      <c r="T3" s="75"/>
      <c r="U3" s="76"/>
      <c r="V3" s="72"/>
      <c r="W3" s="72"/>
      <c r="X3" s="71"/>
      <c r="Y3" s="71"/>
      <c r="Z3" s="91"/>
      <c r="AB3" s="77"/>
    </row>
    <row r="4" spans="1:28" s="20" customFormat="1" ht="17.25" customHeight="1" x14ac:dyDescent="0.25">
      <c r="A4" s="11"/>
      <c r="B4" s="12"/>
      <c r="C4" s="13"/>
      <c r="D4" s="14"/>
      <c r="E4" s="3"/>
      <c r="F4" s="15" t="s">
        <v>0</v>
      </c>
      <c r="G4" s="16" t="s">
        <v>1</v>
      </c>
      <c r="H4" s="17" t="s">
        <v>0</v>
      </c>
      <c r="I4" s="18" t="s">
        <v>1</v>
      </c>
      <c r="J4" s="15" t="s">
        <v>0</v>
      </c>
      <c r="K4" s="19" t="s">
        <v>1</v>
      </c>
      <c r="L4" s="15" t="s">
        <v>0</v>
      </c>
      <c r="M4" s="19" t="s">
        <v>1</v>
      </c>
      <c r="N4" s="15" t="s">
        <v>0</v>
      </c>
      <c r="O4" s="16" t="s">
        <v>1</v>
      </c>
      <c r="P4" s="15" t="s">
        <v>0</v>
      </c>
      <c r="Q4" s="16" t="s">
        <v>1</v>
      </c>
      <c r="R4" s="15" t="s">
        <v>0</v>
      </c>
      <c r="S4" s="16" t="s">
        <v>1</v>
      </c>
      <c r="T4" s="15" t="s">
        <v>0</v>
      </c>
      <c r="U4" s="16" t="s">
        <v>1</v>
      </c>
      <c r="V4" s="15" t="s">
        <v>0</v>
      </c>
      <c r="W4" s="16" t="s">
        <v>1</v>
      </c>
      <c r="X4" s="15" t="s">
        <v>0</v>
      </c>
      <c r="Y4" s="16" t="s">
        <v>1</v>
      </c>
    </row>
    <row r="5" spans="1:28" s="26" customFormat="1" ht="18.75" x14ac:dyDescent="0.3">
      <c r="A5" s="21"/>
      <c r="B5" s="22" t="s">
        <v>2</v>
      </c>
      <c r="C5" s="23">
        <v>65555</v>
      </c>
      <c r="D5" s="24">
        <v>45757</v>
      </c>
      <c r="E5" s="4">
        <v>0.69799405079704069</v>
      </c>
      <c r="F5" s="54">
        <f>SUM(F6:F89)</f>
        <v>31170</v>
      </c>
      <c r="G5" s="25">
        <f t="shared" ref="G5:G36" si="0">F5/Z5</f>
        <v>0.48937105535843251</v>
      </c>
      <c r="H5" s="54">
        <f>SUM(H6:H89)</f>
        <v>8070</v>
      </c>
      <c r="I5" s="25">
        <f t="shared" ref="I5:I36" si="1">H5/Z5</f>
        <v>0.12669953213803498</v>
      </c>
      <c r="J5" s="54">
        <f>SUM(J6:J89)</f>
        <v>7513</v>
      </c>
      <c r="K5" s="25">
        <f t="shared" ref="K5:K36" si="2">J5/Z5</f>
        <v>0.11795459540930071</v>
      </c>
      <c r="L5" s="54">
        <f>SUM(L6:L89)</f>
        <v>4532</v>
      </c>
      <c r="M5" s="25">
        <f t="shared" ref="M5:M36" si="3">L5/Z5</f>
        <v>7.1152698841335127E-2</v>
      </c>
      <c r="N5" s="54">
        <f>SUM(N6:N89)</f>
        <v>3322</v>
      </c>
      <c r="O5" s="25">
        <f t="shared" ref="O5:O36" si="4">N5/Z5</f>
        <v>5.2155619053600027E-2</v>
      </c>
      <c r="P5" s="54">
        <f>SUM(P6:P89)</f>
        <v>3294</v>
      </c>
      <c r="Q5" s="25">
        <f t="shared" ref="Q5:Q36" si="5">P5/Z5</f>
        <v>5.1716017207272272E-2</v>
      </c>
      <c r="R5" s="54">
        <f>SUM(R6:R89)</f>
        <v>3122</v>
      </c>
      <c r="S5" s="25">
        <f t="shared" ref="S5:S36" si="6">R5/Z5</f>
        <v>4.9015605865544633E-2</v>
      </c>
      <c r="T5" s="54">
        <f>SUM(T6:T89)</f>
        <v>1182</v>
      </c>
      <c r="U5" s="25">
        <f t="shared" ref="U5:U36" si="7">T5/Z5</f>
        <v>1.8557477941407354E-2</v>
      </c>
      <c r="V5" s="54">
        <f>SUM(V6:V89)</f>
        <v>1091</v>
      </c>
      <c r="W5" s="25">
        <f t="shared" ref="W5:W36" si="8">V5/Z5</f>
        <v>1.7128771940842152E-2</v>
      </c>
      <c r="X5" s="54">
        <f>SUM(X6:X89)</f>
        <v>398</v>
      </c>
      <c r="Y5" s="25">
        <f>X5/Z5</f>
        <v>6.2486262442302256E-3</v>
      </c>
      <c r="Z5" s="62">
        <f t="shared" ref="Z5:Z36" si="9">F5+H5+J5+L5+N5+R5+P5+V5+T5+X5</f>
        <v>63694</v>
      </c>
      <c r="AB5" s="65">
        <f t="shared" ref="AB5:AB36" si="10">Z5/D5</f>
        <v>1.3920055947723846</v>
      </c>
    </row>
    <row r="6" spans="1:28" s="34" customFormat="1" ht="18.75" x14ac:dyDescent="0.3">
      <c r="A6" s="28">
        <v>1</v>
      </c>
      <c r="B6" s="29" t="s">
        <v>5</v>
      </c>
      <c r="C6" s="30">
        <v>651</v>
      </c>
      <c r="D6" s="31">
        <v>649</v>
      </c>
      <c r="E6" s="5">
        <v>0.99692780337941633</v>
      </c>
      <c r="F6" s="54">
        <v>564</v>
      </c>
      <c r="G6" s="25">
        <f t="shared" si="0"/>
        <v>0.26946966077400858</v>
      </c>
      <c r="H6" s="33">
        <v>176</v>
      </c>
      <c r="I6" s="25">
        <f t="shared" si="1"/>
        <v>8.4089823220258E-2</v>
      </c>
      <c r="J6" s="54">
        <v>650</v>
      </c>
      <c r="K6" s="25">
        <f t="shared" si="2"/>
        <v>0.3105590062111801</v>
      </c>
      <c r="L6" s="32">
        <v>0</v>
      </c>
      <c r="M6" s="25">
        <f t="shared" si="3"/>
        <v>0</v>
      </c>
      <c r="N6" s="32">
        <v>5</v>
      </c>
      <c r="O6" s="25">
        <f t="shared" si="4"/>
        <v>2.3889154323936935E-3</v>
      </c>
      <c r="P6" s="32">
        <v>8</v>
      </c>
      <c r="Q6" s="25">
        <f t="shared" si="5"/>
        <v>3.822264691829909E-3</v>
      </c>
      <c r="R6" s="32">
        <v>649</v>
      </c>
      <c r="S6" s="25">
        <f t="shared" si="6"/>
        <v>0.31008122312470138</v>
      </c>
      <c r="T6" s="54">
        <v>1</v>
      </c>
      <c r="U6" s="25">
        <f t="shared" si="7"/>
        <v>4.7778308647873863E-4</v>
      </c>
      <c r="V6" s="32">
        <v>4</v>
      </c>
      <c r="W6" s="25">
        <f t="shared" si="8"/>
        <v>1.9111323459149545E-3</v>
      </c>
      <c r="X6" s="32">
        <v>36</v>
      </c>
      <c r="Y6" s="25">
        <f t="shared" ref="Y6:Y69" si="11">X6/Z6</f>
        <v>1.7200191113234592E-2</v>
      </c>
      <c r="Z6" s="62">
        <f t="shared" si="9"/>
        <v>2093</v>
      </c>
      <c r="AA6" s="34" t="e">
        <f>AND(SUM(#REF!,#REF!,#REF!,X6,P6,#REF!,#REF!,V6,N6,H6,R6,#REF!,L6)&gt;=D6,NOT(OR(#REF!&gt;D6,#REF!&gt;D6,#REF!&gt;D6,X6&gt;D6,P6&gt;D6,#REF!&gt;D6,#REF!&gt;D6,V6&gt;D6,N6&gt;D6,H6&gt;D6,R6&gt;D6,#REF!&gt;D6,L6&gt;D6)))</f>
        <v>#REF!</v>
      </c>
      <c r="AB6" s="63">
        <f t="shared" si="10"/>
        <v>3.2249614791987673</v>
      </c>
    </row>
    <row r="7" spans="1:28" s="34" customFormat="1" ht="18.75" x14ac:dyDescent="0.3">
      <c r="A7" s="28">
        <v>2</v>
      </c>
      <c r="B7" s="29" t="s">
        <v>96</v>
      </c>
      <c r="C7" s="35">
        <v>265</v>
      </c>
      <c r="D7" s="32">
        <v>264</v>
      </c>
      <c r="E7" s="6">
        <v>0.99622641509433962</v>
      </c>
      <c r="F7" s="54">
        <v>264</v>
      </c>
      <c r="G7" s="25">
        <f t="shared" si="0"/>
        <v>0.52380952380952384</v>
      </c>
      <c r="H7" s="33">
        <v>188</v>
      </c>
      <c r="I7" s="25">
        <f t="shared" si="1"/>
        <v>0.37301587301587302</v>
      </c>
      <c r="J7" s="54">
        <v>17</v>
      </c>
      <c r="K7" s="25">
        <f t="shared" si="2"/>
        <v>3.3730158730158728E-2</v>
      </c>
      <c r="L7" s="32">
        <v>29</v>
      </c>
      <c r="M7" s="25">
        <f t="shared" si="3"/>
        <v>5.7539682539682536E-2</v>
      </c>
      <c r="N7" s="32">
        <v>6</v>
      </c>
      <c r="O7" s="25">
        <f t="shared" si="4"/>
        <v>1.1904761904761904E-2</v>
      </c>
      <c r="P7" s="32">
        <v>0</v>
      </c>
      <c r="Q7" s="25">
        <f t="shared" si="5"/>
        <v>0</v>
      </c>
      <c r="R7" s="32">
        <v>0</v>
      </c>
      <c r="S7" s="25">
        <f t="shared" si="6"/>
        <v>0</v>
      </c>
      <c r="T7" s="54">
        <v>0</v>
      </c>
      <c r="U7" s="25">
        <f t="shared" si="7"/>
        <v>0</v>
      </c>
      <c r="V7" s="32">
        <v>0</v>
      </c>
      <c r="W7" s="25">
        <f t="shared" si="8"/>
        <v>0</v>
      </c>
      <c r="X7" s="32">
        <v>0</v>
      </c>
      <c r="Y7" s="25">
        <f t="shared" si="11"/>
        <v>0</v>
      </c>
      <c r="Z7" s="62">
        <f t="shared" si="9"/>
        <v>504</v>
      </c>
      <c r="AA7" s="34" t="e">
        <f>AND(SUM(#REF!,#REF!,#REF!,X7,P7,#REF!,#REF!,V7,N7,H7,R7,#REF!,L7)&gt;=D7,NOT(OR(#REF!&gt;D7,#REF!&gt;D7,#REF!&gt;D7,X7&gt;D7,P7&gt;D7,#REF!&gt;D7,#REF!&gt;D7,V7&gt;D7,N7&gt;D7,H7&gt;D7,R7&gt;D7,#REF!&gt;D7,L7&gt;D7)))</f>
        <v>#REF!</v>
      </c>
      <c r="AB7" s="64">
        <f t="shared" si="10"/>
        <v>1.9090909090909092</v>
      </c>
    </row>
    <row r="8" spans="1:28" s="34" customFormat="1" ht="18.75" x14ac:dyDescent="0.3">
      <c r="A8" s="28">
        <v>3</v>
      </c>
      <c r="B8" s="29" t="s">
        <v>6</v>
      </c>
      <c r="C8" s="30">
        <v>285</v>
      </c>
      <c r="D8" s="31">
        <v>276</v>
      </c>
      <c r="E8" s="5">
        <v>0.96842105263157896</v>
      </c>
      <c r="F8" s="54">
        <v>247</v>
      </c>
      <c r="G8" s="25">
        <f t="shared" si="0"/>
        <v>0.5639269406392694</v>
      </c>
      <c r="H8" s="33">
        <v>12</v>
      </c>
      <c r="I8" s="25">
        <f t="shared" si="1"/>
        <v>2.7397260273972601E-2</v>
      </c>
      <c r="J8" s="54">
        <v>104</v>
      </c>
      <c r="K8" s="25">
        <f t="shared" si="2"/>
        <v>0.23744292237442921</v>
      </c>
      <c r="L8" s="32">
        <v>14</v>
      </c>
      <c r="M8" s="25">
        <f t="shared" si="3"/>
        <v>3.1963470319634701E-2</v>
      </c>
      <c r="N8" s="32">
        <v>8</v>
      </c>
      <c r="O8" s="25">
        <f t="shared" si="4"/>
        <v>1.8264840182648401E-2</v>
      </c>
      <c r="P8" s="32">
        <v>8</v>
      </c>
      <c r="Q8" s="25">
        <f t="shared" si="5"/>
        <v>1.8264840182648401E-2</v>
      </c>
      <c r="R8" s="32">
        <v>32</v>
      </c>
      <c r="S8" s="25">
        <f t="shared" si="6"/>
        <v>7.3059360730593603E-2</v>
      </c>
      <c r="T8" s="54">
        <v>13</v>
      </c>
      <c r="U8" s="25">
        <f t="shared" si="7"/>
        <v>2.9680365296803651E-2</v>
      </c>
      <c r="V8" s="32">
        <v>0</v>
      </c>
      <c r="W8" s="25">
        <f t="shared" si="8"/>
        <v>0</v>
      </c>
      <c r="X8" s="32">
        <v>0</v>
      </c>
      <c r="Y8" s="25">
        <f t="shared" si="11"/>
        <v>0</v>
      </c>
      <c r="Z8" s="62">
        <f t="shared" si="9"/>
        <v>438</v>
      </c>
      <c r="AA8" s="34" t="e">
        <f>AND(SUM(#REF!,#REF!,#REF!,X8,P8,#REF!,#REF!,V8,N8,H8,R8,#REF!,L8)&gt;=D8,NOT(OR(#REF!&gt;D8,#REF!&gt;D8,#REF!&gt;D8,X8&gt;D8,P8&gt;D8,#REF!&gt;D8,#REF!&gt;D8,V8&gt;D8,N8&gt;D8,H8&gt;D8,R8&gt;D8,#REF!&gt;D8,L8&gt;D8)))</f>
        <v>#REF!</v>
      </c>
      <c r="AB8" s="65">
        <f t="shared" si="10"/>
        <v>1.5869565217391304</v>
      </c>
    </row>
    <row r="9" spans="1:28" s="34" customFormat="1" ht="18.75" x14ac:dyDescent="0.3">
      <c r="A9" s="28">
        <v>4</v>
      </c>
      <c r="B9" s="29" t="s">
        <v>7</v>
      </c>
      <c r="C9" s="30">
        <v>340</v>
      </c>
      <c r="D9" s="31">
        <v>321</v>
      </c>
      <c r="E9" s="5">
        <v>0.94411764705882351</v>
      </c>
      <c r="F9" s="54">
        <v>319</v>
      </c>
      <c r="G9" s="25">
        <f t="shared" si="0"/>
        <v>1</v>
      </c>
      <c r="H9" s="33">
        <v>0</v>
      </c>
      <c r="I9" s="25">
        <f t="shared" si="1"/>
        <v>0</v>
      </c>
      <c r="J9" s="54">
        <v>0</v>
      </c>
      <c r="K9" s="25">
        <f t="shared" si="2"/>
        <v>0</v>
      </c>
      <c r="L9" s="32">
        <v>0</v>
      </c>
      <c r="M9" s="25">
        <f t="shared" si="3"/>
        <v>0</v>
      </c>
      <c r="N9" s="32">
        <v>0</v>
      </c>
      <c r="O9" s="25">
        <f t="shared" si="4"/>
        <v>0</v>
      </c>
      <c r="P9" s="32">
        <v>0</v>
      </c>
      <c r="Q9" s="25">
        <f t="shared" si="5"/>
        <v>0</v>
      </c>
      <c r="R9" s="32">
        <v>0</v>
      </c>
      <c r="S9" s="25">
        <f t="shared" si="6"/>
        <v>0</v>
      </c>
      <c r="T9" s="54">
        <v>0</v>
      </c>
      <c r="U9" s="25">
        <f t="shared" si="7"/>
        <v>0</v>
      </c>
      <c r="V9" s="32">
        <v>0</v>
      </c>
      <c r="W9" s="25">
        <f t="shared" si="8"/>
        <v>0</v>
      </c>
      <c r="X9" s="32">
        <v>0</v>
      </c>
      <c r="Y9" s="25">
        <f t="shared" si="11"/>
        <v>0</v>
      </c>
      <c r="Z9" s="62">
        <f t="shared" si="9"/>
        <v>319</v>
      </c>
      <c r="AA9" s="34" t="e">
        <f>AND(SUM(#REF!,#REF!,#REF!,X9,P9,#REF!,#REF!,V9,N9,H9,R9,#REF!,L9)&gt;=D9,NOT(OR(#REF!&gt;D9,#REF!&gt;D9,#REF!&gt;D9,X9&gt;D9,P9&gt;D9,#REF!&gt;D9,#REF!&gt;D9,V9&gt;D9,N9&gt;D9,H9&gt;D9,R9&gt;D9,#REF!&gt;D9,L9&gt;D9)))</f>
        <v>#REF!</v>
      </c>
      <c r="AB9" s="27">
        <f t="shared" si="10"/>
        <v>0.99376947040498442</v>
      </c>
    </row>
    <row r="10" spans="1:28" s="34" customFormat="1" ht="18.75" x14ac:dyDescent="0.3">
      <c r="A10" s="28">
        <v>5</v>
      </c>
      <c r="B10" s="29" t="s">
        <v>8</v>
      </c>
      <c r="C10" s="30">
        <v>398</v>
      </c>
      <c r="D10" s="31">
        <v>375</v>
      </c>
      <c r="E10" s="5">
        <v>0.94221105527638194</v>
      </c>
      <c r="F10" s="54">
        <v>375</v>
      </c>
      <c r="G10" s="25">
        <f t="shared" si="0"/>
        <v>0.48575129533678757</v>
      </c>
      <c r="H10" s="33">
        <v>0</v>
      </c>
      <c r="I10" s="25">
        <f t="shared" si="1"/>
        <v>0</v>
      </c>
      <c r="J10" s="54">
        <v>0</v>
      </c>
      <c r="K10" s="25">
        <f t="shared" si="2"/>
        <v>0</v>
      </c>
      <c r="L10" s="32">
        <v>375</v>
      </c>
      <c r="M10" s="25">
        <f t="shared" si="3"/>
        <v>0.48575129533678757</v>
      </c>
      <c r="N10" s="32">
        <v>0</v>
      </c>
      <c r="O10" s="25">
        <f t="shared" si="4"/>
        <v>0</v>
      </c>
      <c r="P10" s="32">
        <v>0</v>
      </c>
      <c r="Q10" s="25">
        <f t="shared" si="5"/>
        <v>0</v>
      </c>
      <c r="R10" s="32">
        <v>0</v>
      </c>
      <c r="S10" s="25">
        <f t="shared" si="6"/>
        <v>0</v>
      </c>
      <c r="T10" s="54">
        <v>22</v>
      </c>
      <c r="U10" s="25">
        <f t="shared" si="7"/>
        <v>2.8497409326424871E-2</v>
      </c>
      <c r="V10" s="32">
        <v>0</v>
      </c>
      <c r="W10" s="25">
        <f t="shared" si="8"/>
        <v>0</v>
      </c>
      <c r="X10" s="32">
        <v>0</v>
      </c>
      <c r="Y10" s="25">
        <f t="shared" si="11"/>
        <v>0</v>
      </c>
      <c r="Z10" s="62">
        <f t="shared" si="9"/>
        <v>772</v>
      </c>
      <c r="AA10" s="34" t="e">
        <f>AND(SUM(#REF!,#REF!,#REF!,X10,P10,#REF!,#REF!,V10,N10,H10,R10,#REF!,L10)&gt;=D10,NOT(OR(#REF!&gt;D10,#REF!&gt;D10,#REF!&gt;D10,X10&gt;D10,P10&gt;D10,#REF!&gt;D10,#REF!&gt;D10,V10&gt;D10,N10&gt;D10,H10&gt;D10,R10&gt;D10,#REF!&gt;D10,L10&gt;D10)))</f>
        <v>#REF!</v>
      </c>
      <c r="AB10" s="64">
        <f t="shared" si="10"/>
        <v>2.0586666666666669</v>
      </c>
    </row>
    <row r="11" spans="1:28" s="34" customFormat="1" ht="18.75" x14ac:dyDescent="0.3">
      <c r="A11" s="28">
        <v>6</v>
      </c>
      <c r="B11" s="29" t="s">
        <v>9</v>
      </c>
      <c r="C11" s="35">
        <v>662</v>
      </c>
      <c r="D11" s="32">
        <v>613</v>
      </c>
      <c r="E11" s="6">
        <v>0.92598187311178248</v>
      </c>
      <c r="F11" s="54">
        <v>317</v>
      </c>
      <c r="G11" s="25">
        <f t="shared" si="0"/>
        <v>0.51294498381877018</v>
      </c>
      <c r="H11" s="33">
        <v>2</v>
      </c>
      <c r="I11" s="25">
        <f t="shared" si="1"/>
        <v>3.2362459546925568E-3</v>
      </c>
      <c r="J11" s="54">
        <v>296</v>
      </c>
      <c r="K11" s="25">
        <f t="shared" si="2"/>
        <v>0.47896440129449835</v>
      </c>
      <c r="L11" s="32">
        <v>0</v>
      </c>
      <c r="M11" s="25">
        <f t="shared" si="3"/>
        <v>0</v>
      </c>
      <c r="N11" s="32">
        <v>1</v>
      </c>
      <c r="O11" s="25">
        <f t="shared" si="4"/>
        <v>1.6181229773462784E-3</v>
      </c>
      <c r="P11" s="32">
        <v>2</v>
      </c>
      <c r="Q11" s="25">
        <f t="shared" si="5"/>
        <v>3.2362459546925568E-3</v>
      </c>
      <c r="R11" s="32">
        <v>0</v>
      </c>
      <c r="S11" s="25">
        <f t="shared" si="6"/>
        <v>0</v>
      </c>
      <c r="T11" s="54">
        <v>0</v>
      </c>
      <c r="U11" s="25">
        <f t="shared" si="7"/>
        <v>0</v>
      </c>
      <c r="V11" s="32">
        <v>0</v>
      </c>
      <c r="W11" s="25">
        <f t="shared" si="8"/>
        <v>0</v>
      </c>
      <c r="X11" s="32">
        <v>0</v>
      </c>
      <c r="Y11" s="25">
        <f t="shared" si="11"/>
        <v>0</v>
      </c>
      <c r="Z11" s="62">
        <f t="shared" si="9"/>
        <v>618</v>
      </c>
      <c r="AA11" s="34" t="e">
        <f>AND(SUM(#REF!,#REF!,#REF!,X11,P11,#REF!,#REF!,V11,N11,H11,R11,#REF!,L11)&gt;=D11,NOT(OR(#REF!&gt;D11,#REF!&gt;D11,#REF!&gt;D11,X11&gt;D11,P11&gt;D11,#REF!&gt;D11,#REF!&gt;D11,V11&gt;D11,N11&gt;D11,H11&gt;D11,R11&gt;D11,#REF!&gt;D11,L11&gt;D11)))</f>
        <v>#REF!</v>
      </c>
      <c r="AB11" s="27">
        <f t="shared" si="10"/>
        <v>1.0081566068515497</v>
      </c>
    </row>
    <row r="12" spans="1:28" s="34" customFormat="1" ht="18.75" x14ac:dyDescent="0.3">
      <c r="A12" s="28">
        <v>7</v>
      </c>
      <c r="B12" s="29" t="s">
        <v>91</v>
      </c>
      <c r="C12" s="35">
        <v>358</v>
      </c>
      <c r="D12" s="32">
        <v>329</v>
      </c>
      <c r="E12" s="6">
        <v>0.91899441340782118</v>
      </c>
      <c r="F12" s="54">
        <v>132</v>
      </c>
      <c r="G12" s="25">
        <f t="shared" si="0"/>
        <v>0.28387096774193549</v>
      </c>
      <c r="H12" s="33">
        <v>36</v>
      </c>
      <c r="I12" s="25">
        <f t="shared" si="1"/>
        <v>7.7419354838709681E-2</v>
      </c>
      <c r="J12" s="54">
        <v>113</v>
      </c>
      <c r="K12" s="25">
        <f t="shared" si="2"/>
        <v>0.24301075268817204</v>
      </c>
      <c r="L12" s="32">
        <v>0</v>
      </c>
      <c r="M12" s="25">
        <f t="shared" si="3"/>
        <v>0</v>
      </c>
      <c r="N12" s="32">
        <v>164</v>
      </c>
      <c r="O12" s="25">
        <f t="shared" si="4"/>
        <v>0.35268817204301073</v>
      </c>
      <c r="P12" s="32">
        <v>2</v>
      </c>
      <c r="Q12" s="25">
        <f t="shared" si="5"/>
        <v>4.3010752688172043E-3</v>
      </c>
      <c r="R12" s="32">
        <v>6</v>
      </c>
      <c r="S12" s="25">
        <f t="shared" si="6"/>
        <v>1.2903225806451613E-2</v>
      </c>
      <c r="T12" s="54">
        <v>11</v>
      </c>
      <c r="U12" s="25">
        <f t="shared" si="7"/>
        <v>2.3655913978494623E-2</v>
      </c>
      <c r="V12" s="32">
        <v>0</v>
      </c>
      <c r="W12" s="25">
        <f t="shared" si="8"/>
        <v>0</v>
      </c>
      <c r="X12" s="32">
        <v>1</v>
      </c>
      <c r="Y12" s="25">
        <f t="shared" si="11"/>
        <v>2.1505376344086021E-3</v>
      </c>
      <c r="Z12" s="62">
        <f t="shared" si="9"/>
        <v>465</v>
      </c>
      <c r="AA12" s="34" t="e">
        <f>AND(SUM(#REF!,#REF!,#REF!,X12,P12,#REF!,#REF!,V12,N12,H12,R12,#REF!,L12)&gt;=D12,NOT(OR(#REF!&gt;D12,#REF!&gt;D12,#REF!&gt;D12,X12&gt;D12,P12&gt;D12,#REF!&gt;D12,#REF!&gt;D12,V12&gt;D12,N12&gt;D12,H12&gt;D12,R12&gt;D12,#REF!&gt;D12,L12&gt;D12)))</f>
        <v>#REF!</v>
      </c>
      <c r="AB12" s="65">
        <f t="shared" si="10"/>
        <v>1.4133738601823709</v>
      </c>
    </row>
    <row r="13" spans="1:28" s="34" customFormat="1" ht="18.75" x14ac:dyDescent="0.3">
      <c r="A13" s="28">
        <v>8</v>
      </c>
      <c r="B13" s="29" t="s">
        <v>10</v>
      </c>
      <c r="C13" s="35">
        <v>521</v>
      </c>
      <c r="D13" s="32">
        <v>461</v>
      </c>
      <c r="E13" s="6">
        <v>0.88483685220729369</v>
      </c>
      <c r="F13" s="54">
        <v>461</v>
      </c>
      <c r="G13" s="25">
        <f t="shared" si="0"/>
        <v>0.30469266358228686</v>
      </c>
      <c r="H13" s="33">
        <v>461</v>
      </c>
      <c r="I13" s="25">
        <f t="shared" si="1"/>
        <v>0.30469266358228686</v>
      </c>
      <c r="J13" s="54">
        <v>3</v>
      </c>
      <c r="K13" s="25">
        <f t="shared" si="2"/>
        <v>1.9828155981493722E-3</v>
      </c>
      <c r="L13" s="32">
        <v>0</v>
      </c>
      <c r="M13" s="25">
        <f t="shared" si="3"/>
        <v>0</v>
      </c>
      <c r="N13" s="32">
        <v>140</v>
      </c>
      <c r="O13" s="25">
        <f t="shared" si="4"/>
        <v>9.253139458030403E-2</v>
      </c>
      <c r="P13" s="32">
        <v>10</v>
      </c>
      <c r="Q13" s="25">
        <f t="shared" si="5"/>
        <v>6.6093853271645738E-3</v>
      </c>
      <c r="R13" s="32">
        <v>0</v>
      </c>
      <c r="S13" s="25">
        <f t="shared" si="6"/>
        <v>0</v>
      </c>
      <c r="T13" s="54">
        <v>438</v>
      </c>
      <c r="U13" s="25">
        <f t="shared" si="7"/>
        <v>0.28949107732980833</v>
      </c>
      <c r="V13" s="32">
        <v>0</v>
      </c>
      <c r="W13" s="25">
        <f t="shared" si="8"/>
        <v>0</v>
      </c>
      <c r="X13" s="32">
        <v>0</v>
      </c>
      <c r="Y13" s="25">
        <f t="shared" si="11"/>
        <v>0</v>
      </c>
      <c r="Z13" s="62">
        <f t="shared" si="9"/>
        <v>1513</v>
      </c>
      <c r="AA13" s="34" t="e">
        <f>AND(SUM(#REF!,#REF!,#REF!,X13,P13,#REF!,#REF!,V13,N13,H13,R13,#REF!,L13)&gt;=D13,NOT(OR(#REF!&gt;D13,#REF!&gt;D13,#REF!&gt;D13,X13&gt;D13,P13&gt;D13,#REF!&gt;D13,#REF!&gt;D13,V13&gt;D13,N13&gt;D13,H13&gt;D13,R13&gt;D13,#REF!&gt;D13,L13&gt;D13)))</f>
        <v>#REF!</v>
      </c>
      <c r="AB13" s="63">
        <f t="shared" si="10"/>
        <v>3.2819956616052059</v>
      </c>
    </row>
    <row r="14" spans="1:28" s="34" customFormat="1" ht="18.75" x14ac:dyDescent="0.3">
      <c r="A14" s="28">
        <v>9</v>
      </c>
      <c r="B14" s="29" t="s">
        <v>11</v>
      </c>
      <c r="C14" s="35">
        <v>4576</v>
      </c>
      <c r="D14" s="32">
        <v>4045</v>
      </c>
      <c r="E14" s="6">
        <v>0.88395979020979021</v>
      </c>
      <c r="F14" s="54">
        <v>4045</v>
      </c>
      <c r="G14" s="25">
        <f t="shared" si="0"/>
        <v>0.48507015229643841</v>
      </c>
      <c r="H14" s="33">
        <v>4</v>
      </c>
      <c r="I14" s="25">
        <f t="shared" si="1"/>
        <v>4.7967382180117519E-4</v>
      </c>
      <c r="J14" s="54">
        <v>831</v>
      </c>
      <c r="K14" s="25">
        <f t="shared" si="2"/>
        <v>9.9652236479194148E-2</v>
      </c>
      <c r="L14" s="32">
        <v>1676</v>
      </c>
      <c r="M14" s="25">
        <f t="shared" si="3"/>
        <v>0.2009833313346924</v>
      </c>
      <c r="N14" s="32">
        <v>86</v>
      </c>
      <c r="O14" s="25">
        <f t="shared" si="4"/>
        <v>1.0312987168725267E-2</v>
      </c>
      <c r="P14" s="32">
        <v>39</v>
      </c>
      <c r="Q14" s="25">
        <f t="shared" si="5"/>
        <v>4.676819762561458E-3</v>
      </c>
      <c r="R14" s="32">
        <v>1241</v>
      </c>
      <c r="S14" s="25">
        <f t="shared" si="6"/>
        <v>0.1488188032138146</v>
      </c>
      <c r="T14" s="54">
        <v>60</v>
      </c>
      <c r="U14" s="25">
        <f t="shared" si="7"/>
        <v>7.1951073270176283E-3</v>
      </c>
      <c r="V14" s="32">
        <v>357</v>
      </c>
      <c r="W14" s="25">
        <f t="shared" si="8"/>
        <v>4.2810888595754888E-2</v>
      </c>
      <c r="X14" s="32">
        <v>0</v>
      </c>
      <c r="Y14" s="25">
        <f t="shared" si="11"/>
        <v>0</v>
      </c>
      <c r="Z14" s="62">
        <f t="shared" si="9"/>
        <v>8339</v>
      </c>
      <c r="AA14" s="34" t="e">
        <f>AND(SUM(#REF!,#REF!,#REF!,X14,P14,#REF!,#REF!,V14,N14,H14,R14,#REF!,L14)&gt;=D14,NOT(OR(#REF!&gt;D14,#REF!&gt;D14,#REF!&gt;D14,X14&gt;D14,P14&gt;D14,#REF!&gt;D14,#REF!&gt;D14,V14&gt;D14,N14&gt;D14,H14&gt;D14,R14&gt;D14,#REF!&gt;D14,L14&gt;D14)))</f>
        <v>#REF!</v>
      </c>
      <c r="AB14" s="64">
        <f t="shared" si="10"/>
        <v>2.0615574783683561</v>
      </c>
    </row>
    <row r="15" spans="1:28" s="34" customFormat="1" ht="18.75" x14ac:dyDescent="0.3">
      <c r="A15" s="28">
        <v>10</v>
      </c>
      <c r="B15" s="29" t="s">
        <v>12</v>
      </c>
      <c r="C15" s="30">
        <v>927</v>
      </c>
      <c r="D15" s="31">
        <v>809</v>
      </c>
      <c r="E15" s="5">
        <v>0.87270765911542614</v>
      </c>
      <c r="F15" s="54">
        <v>802</v>
      </c>
      <c r="G15" s="25">
        <f t="shared" si="0"/>
        <v>0.99134734239802225</v>
      </c>
      <c r="H15" s="33">
        <v>0</v>
      </c>
      <c r="I15" s="25">
        <f t="shared" si="1"/>
        <v>0</v>
      </c>
      <c r="J15" s="54">
        <v>3</v>
      </c>
      <c r="K15" s="25">
        <f t="shared" si="2"/>
        <v>3.708281829419036E-3</v>
      </c>
      <c r="L15" s="32">
        <v>0</v>
      </c>
      <c r="M15" s="25">
        <f t="shared" si="3"/>
        <v>0</v>
      </c>
      <c r="N15" s="32">
        <v>4</v>
      </c>
      <c r="O15" s="25">
        <f t="shared" si="4"/>
        <v>4.944375772558714E-3</v>
      </c>
      <c r="P15" s="32">
        <v>0</v>
      </c>
      <c r="Q15" s="25">
        <f t="shared" si="5"/>
        <v>0</v>
      </c>
      <c r="R15" s="32">
        <v>0</v>
      </c>
      <c r="S15" s="25">
        <f t="shared" si="6"/>
        <v>0</v>
      </c>
      <c r="T15" s="54">
        <v>0</v>
      </c>
      <c r="U15" s="25">
        <f t="shared" si="7"/>
        <v>0</v>
      </c>
      <c r="V15" s="32">
        <v>0</v>
      </c>
      <c r="W15" s="25">
        <f t="shared" si="8"/>
        <v>0</v>
      </c>
      <c r="X15" s="32">
        <v>0</v>
      </c>
      <c r="Y15" s="25">
        <f t="shared" si="11"/>
        <v>0</v>
      </c>
      <c r="Z15" s="62">
        <f t="shared" si="9"/>
        <v>809</v>
      </c>
      <c r="AA15" s="34" t="e">
        <f>AND(SUM(#REF!,#REF!,#REF!,X15,P15,#REF!,#REF!,V15,N15,H15,R15,#REF!,L15)&gt;=D15,NOT(OR(#REF!&gt;D15,#REF!&gt;D15,#REF!&gt;D15,X15&gt;D15,P15&gt;D15,#REF!&gt;D15,#REF!&gt;D15,V15&gt;D15,N15&gt;D15,H15&gt;D15,R15&gt;D15,#REF!&gt;D15,L15&gt;D15)))</f>
        <v>#REF!</v>
      </c>
      <c r="AB15" s="27">
        <f t="shared" si="10"/>
        <v>1</v>
      </c>
    </row>
    <row r="16" spans="1:28" s="34" customFormat="1" ht="18.75" x14ac:dyDescent="0.3">
      <c r="A16" s="28">
        <v>11</v>
      </c>
      <c r="B16" s="29" t="s">
        <v>13</v>
      </c>
      <c r="C16" s="35">
        <v>335</v>
      </c>
      <c r="D16" s="32">
        <v>291</v>
      </c>
      <c r="E16" s="6">
        <v>0.86865671641791042</v>
      </c>
      <c r="F16" s="54">
        <v>271</v>
      </c>
      <c r="G16" s="25">
        <f t="shared" si="0"/>
        <v>0.93127147766323026</v>
      </c>
      <c r="H16" s="33">
        <v>9</v>
      </c>
      <c r="I16" s="25">
        <f t="shared" si="1"/>
        <v>3.0927835051546393E-2</v>
      </c>
      <c r="J16" s="54">
        <v>5</v>
      </c>
      <c r="K16" s="25">
        <f t="shared" si="2"/>
        <v>1.7182130584192441E-2</v>
      </c>
      <c r="L16" s="32">
        <v>0</v>
      </c>
      <c r="M16" s="25">
        <f t="shared" si="3"/>
        <v>0</v>
      </c>
      <c r="N16" s="32">
        <v>2</v>
      </c>
      <c r="O16" s="25">
        <f t="shared" si="4"/>
        <v>6.8728522336769758E-3</v>
      </c>
      <c r="P16" s="32">
        <v>0</v>
      </c>
      <c r="Q16" s="25">
        <f t="shared" si="5"/>
        <v>0</v>
      </c>
      <c r="R16" s="32">
        <v>0</v>
      </c>
      <c r="S16" s="25">
        <f t="shared" si="6"/>
        <v>0</v>
      </c>
      <c r="T16" s="54">
        <v>4</v>
      </c>
      <c r="U16" s="25">
        <f t="shared" si="7"/>
        <v>1.3745704467353952E-2</v>
      </c>
      <c r="V16" s="32">
        <v>0</v>
      </c>
      <c r="W16" s="25">
        <f t="shared" si="8"/>
        <v>0</v>
      </c>
      <c r="X16" s="32">
        <v>0</v>
      </c>
      <c r="Y16" s="25">
        <f t="shared" si="11"/>
        <v>0</v>
      </c>
      <c r="Z16" s="62">
        <f t="shared" si="9"/>
        <v>291</v>
      </c>
      <c r="AA16" s="34" t="e">
        <f>AND(SUM(#REF!,#REF!,#REF!,X16,P16,#REF!,#REF!,V16,N16,H16,R16,#REF!,L16)&gt;=D16,NOT(OR(#REF!&gt;D16,#REF!&gt;D16,#REF!&gt;D16,X16&gt;D16,P16&gt;D16,#REF!&gt;D16,#REF!&gt;D16,V16&gt;D16,N16&gt;D16,H16&gt;D16,R16&gt;D16,#REF!&gt;D16,L16&gt;D16)))</f>
        <v>#REF!</v>
      </c>
      <c r="AB16" s="27">
        <f t="shared" si="10"/>
        <v>1</v>
      </c>
    </row>
    <row r="17" spans="1:28" s="34" customFormat="1" ht="18.75" x14ac:dyDescent="0.3">
      <c r="A17" s="28">
        <v>12</v>
      </c>
      <c r="B17" s="29" t="s">
        <v>14</v>
      </c>
      <c r="C17" s="30">
        <v>1585</v>
      </c>
      <c r="D17" s="31">
        <v>1356</v>
      </c>
      <c r="E17" s="5">
        <v>0.85552050473186125</v>
      </c>
      <c r="F17" s="54">
        <v>1087</v>
      </c>
      <c r="G17" s="25">
        <f t="shared" si="0"/>
        <v>0.47612790188348664</v>
      </c>
      <c r="H17" s="33">
        <v>708</v>
      </c>
      <c r="I17" s="25">
        <f t="shared" si="1"/>
        <v>0.31011826544021026</v>
      </c>
      <c r="J17" s="54">
        <v>355</v>
      </c>
      <c r="K17" s="25">
        <f t="shared" si="2"/>
        <v>0.15549715286903198</v>
      </c>
      <c r="L17" s="32">
        <v>0</v>
      </c>
      <c r="M17" s="25">
        <f t="shared" si="3"/>
        <v>0</v>
      </c>
      <c r="N17" s="32">
        <v>25</v>
      </c>
      <c r="O17" s="25">
        <f t="shared" si="4"/>
        <v>1.0950503723171266E-2</v>
      </c>
      <c r="P17" s="32">
        <v>0</v>
      </c>
      <c r="Q17" s="25">
        <f t="shared" si="5"/>
        <v>0</v>
      </c>
      <c r="R17" s="32">
        <v>13</v>
      </c>
      <c r="S17" s="25">
        <f t="shared" si="6"/>
        <v>5.6942619360490585E-3</v>
      </c>
      <c r="T17" s="54">
        <v>89</v>
      </c>
      <c r="U17" s="25">
        <f t="shared" si="7"/>
        <v>3.898379325448971E-2</v>
      </c>
      <c r="V17" s="32">
        <v>6</v>
      </c>
      <c r="W17" s="25">
        <f t="shared" si="8"/>
        <v>2.6281208935611039E-3</v>
      </c>
      <c r="X17" s="32">
        <v>0</v>
      </c>
      <c r="Y17" s="25">
        <f t="shared" si="11"/>
        <v>0</v>
      </c>
      <c r="Z17" s="62">
        <f t="shared" si="9"/>
        <v>2283</v>
      </c>
      <c r="AA17" s="34" t="e">
        <f>AND(SUM(#REF!,#REF!,#REF!,X17,P17,#REF!,#REF!,V17,N17,H17,R17,#REF!,L17)&gt;=D17,NOT(OR(#REF!&gt;D17,#REF!&gt;D17,#REF!&gt;D17,X17&gt;D17,P17&gt;D17,#REF!&gt;D17,#REF!&gt;D17,V17&gt;D17,N17&gt;D17,H17&gt;D17,R17&gt;D17,#REF!&gt;D17,L17&gt;D17)))</f>
        <v>#REF!</v>
      </c>
      <c r="AB17" s="65">
        <f t="shared" si="10"/>
        <v>1.6836283185840708</v>
      </c>
    </row>
    <row r="18" spans="1:28" s="34" customFormat="1" ht="18.75" x14ac:dyDescent="0.3">
      <c r="A18" s="28">
        <v>13</v>
      </c>
      <c r="B18" s="29" t="s">
        <v>15</v>
      </c>
      <c r="C18" s="30">
        <v>87</v>
      </c>
      <c r="D18" s="31">
        <v>73</v>
      </c>
      <c r="E18" s="5">
        <v>0.83908045977011492</v>
      </c>
      <c r="F18" s="54">
        <v>73</v>
      </c>
      <c r="G18" s="25">
        <f t="shared" si="0"/>
        <v>0.45911949685534592</v>
      </c>
      <c r="H18" s="33">
        <v>0</v>
      </c>
      <c r="I18" s="25">
        <f t="shared" si="1"/>
        <v>0</v>
      </c>
      <c r="J18" s="54">
        <v>0</v>
      </c>
      <c r="K18" s="25">
        <f t="shared" si="2"/>
        <v>0</v>
      </c>
      <c r="L18" s="32">
        <v>0</v>
      </c>
      <c r="M18" s="25">
        <f t="shared" si="3"/>
        <v>0</v>
      </c>
      <c r="N18" s="32">
        <v>58</v>
      </c>
      <c r="O18" s="25">
        <f t="shared" si="4"/>
        <v>0.36477987421383645</v>
      </c>
      <c r="P18" s="32">
        <v>1</v>
      </c>
      <c r="Q18" s="25">
        <f t="shared" si="5"/>
        <v>6.2893081761006293E-3</v>
      </c>
      <c r="R18" s="32">
        <v>3</v>
      </c>
      <c r="S18" s="25">
        <f t="shared" si="6"/>
        <v>1.8867924528301886E-2</v>
      </c>
      <c r="T18" s="54">
        <v>23</v>
      </c>
      <c r="U18" s="25">
        <f t="shared" si="7"/>
        <v>0.14465408805031446</v>
      </c>
      <c r="V18" s="32">
        <v>1</v>
      </c>
      <c r="W18" s="25">
        <f t="shared" si="8"/>
        <v>6.2893081761006293E-3</v>
      </c>
      <c r="X18" s="32">
        <v>0</v>
      </c>
      <c r="Y18" s="25">
        <f t="shared" si="11"/>
        <v>0</v>
      </c>
      <c r="Z18" s="62">
        <f t="shared" si="9"/>
        <v>159</v>
      </c>
      <c r="AA18" s="34" t="e">
        <f>AND(SUM(#REF!,#REF!,#REF!,X18,P18,#REF!,#REF!,V18,N18,H18,R18,#REF!,L18)&gt;=D18,NOT(OR(#REF!&gt;D18,#REF!&gt;D18,#REF!&gt;D18,X18&gt;D18,P18&gt;D18,#REF!&gt;D18,#REF!&gt;D18,V18&gt;D18,N18&gt;D18,H18&gt;D18,R18&gt;D18,#REF!&gt;D18,L18&gt;D18)))</f>
        <v>#REF!</v>
      </c>
      <c r="AB18" s="64">
        <f t="shared" si="10"/>
        <v>2.1780821917808217</v>
      </c>
    </row>
    <row r="19" spans="1:28" s="34" customFormat="1" ht="18.75" x14ac:dyDescent="0.3">
      <c r="A19" s="28">
        <v>14</v>
      </c>
      <c r="B19" s="29" t="s">
        <v>16</v>
      </c>
      <c r="C19" s="35">
        <v>341</v>
      </c>
      <c r="D19" s="32">
        <v>286</v>
      </c>
      <c r="E19" s="6">
        <v>0.83870967741935487</v>
      </c>
      <c r="F19" s="54">
        <v>286</v>
      </c>
      <c r="G19" s="25">
        <f t="shared" si="0"/>
        <v>0.58969072164948455</v>
      </c>
      <c r="H19" s="33">
        <v>3</v>
      </c>
      <c r="I19" s="25">
        <f t="shared" si="1"/>
        <v>6.1855670103092781E-3</v>
      </c>
      <c r="J19" s="54">
        <v>65</v>
      </c>
      <c r="K19" s="25">
        <f t="shared" si="2"/>
        <v>0.13402061855670103</v>
      </c>
      <c r="L19" s="32">
        <v>106</v>
      </c>
      <c r="M19" s="25">
        <f t="shared" si="3"/>
        <v>0.21855670103092784</v>
      </c>
      <c r="N19" s="32">
        <v>3</v>
      </c>
      <c r="O19" s="25">
        <f t="shared" si="4"/>
        <v>6.1855670103092781E-3</v>
      </c>
      <c r="P19" s="32">
        <v>22</v>
      </c>
      <c r="Q19" s="25">
        <f t="shared" si="5"/>
        <v>4.536082474226804E-2</v>
      </c>
      <c r="R19" s="32">
        <v>0</v>
      </c>
      <c r="S19" s="25">
        <f t="shared" si="6"/>
        <v>0</v>
      </c>
      <c r="T19" s="54">
        <v>0</v>
      </c>
      <c r="U19" s="25">
        <f t="shared" si="7"/>
        <v>0</v>
      </c>
      <c r="V19" s="32">
        <v>0</v>
      </c>
      <c r="W19" s="25">
        <f t="shared" si="8"/>
        <v>0</v>
      </c>
      <c r="X19" s="32">
        <v>0</v>
      </c>
      <c r="Y19" s="25">
        <f t="shared" si="11"/>
        <v>0</v>
      </c>
      <c r="Z19" s="62">
        <f t="shared" si="9"/>
        <v>485</v>
      </c>
      <c r="AA19" s="34" t="e">
        <f>AND(SUM(#REF!,#REF!,#REF!,X19,P19,#REF!,#REF!,V19,N19,H19,R19,#REF!,L19)&gt;=D19,NOT(OR(#REF!&gt;D19,#REF!&gt;D19,#REF!&gt;D19,X19&gt;D19,P19&gt;D19,#REF!&gt;D19,#REF!&gt;D19,V19&gt;D19,N19&gt;D19,H19&gt;D19,R19&gt;D19,#REF!&gt;D19,L19&gt;D19)))</f>
        <v>#REF!</v>
      </c>
      <c r="AB19" s="65">
        <f t="shared" si="10"/>
        <v>1.6958041958041958</v>
      </c>
    </row>
    <row r="20" spans="1:28" s="34" customFormat="1" ht="18.75" x14ac:dyDescent="0.3">
      <c r="A20" s="28">
        <v>15</v>
      </c>
      <c r="B20" s="29" t="s">
        <v>17</v>
      </c>
      <c r="C20" s="35">
        <v>1522</v>
      </c>
      <c r="D20" s="32">
        <v>1221</v>
      </c>
      <c r="E20" s="6">
        <v>0.80223390275952688</v>
      </c>
      <c r="F20" s="54">
        <v>851</v>
      </c>
      <c r="G20" s="25">
        <f t="shared" si="0"/>
        <v>0.43045017703591298</v>
      </c>
      <c r="H20" s="33">
        <v>870</v>
      </c>
      <c r="I20" s="25">
        <f t="shared" si="1"/>
        <v>0.44006069802731412</v>
      </c>
      <c r="J20" s="54">
        <v>176</v>
      </c>
      <c r="K20" s="25">
        <f t="shared" si="2"/>
        <v>8.9023773394031364E-2</v>
      </c>
      <c r="L20" s="32">
        <v>0</v>
      </c>
      <c r="M20" s="25">
        <f t="shared" si="3"/>
        <v>0</v>
      </c>
      <c r="N20" s="32">
        <v>39</v>
      </c>
      <c r="O20" s="25">
        <f t="shared" si="4"/>
        <v>1.9726858877086494E-2</v>
      </c>
      <c r="P20" s="32">
        <v>20</v>
      </c>
      <c r="Q20" s="25">
        <f t="shared" si="5"/>
        <v>1.0116337885685382E-2</v>
      </c>
      <c r="R20" s="32">
        <v>10</v>
      </c>
      <c r="S20" s="25">
        <f t="shared" si="6"/>
        <v>5.0581689428426911E-3</v>
      </c>
      <c r="T20" s="54">
        <v>0</v>
      </c>
      <c r="U20" s="25">
        <f t="shared" si="7"/>
        <v>0</v>
      </c>
      <c r="V20" s="32">
        <v>0</v>
      </c>
      <c r="W20" s="25">
        <f t="shared" si="8"/>
        <v>0</v>
      </c>
      <c r="X20" s="32">
        <v>11</v>
      </c>
      <c r="Y20" s="25">
        <f t="shared" si="11"/>
        <v>5.5639858371269602E-3</v>
      </c>
      <c r="Z20" s="62">
        <f t="shared" si="9"/>
        <v>1977</v>
      </c>
      <c r="AA20" s="34" t="e">
        <f>AND(SUM(#REF!,#REF!,#REF!,X20,P20,#REF!,#REF!,V20,N20,H20,R20,#REF!,L20)&gt;=D20,NOT(OR(#REF!&gt;D20,#REF!&gt;D20,#REF!&gt;D20,X20&gt;D20,P20&gt;D20,#REF!&gt;D20,#REF!&gt;D20,V20&gt;D20,N20&gt;D20,H20&gt;D20,R20&gt;D20,#REF!&gt;D20,L20&gt;D20)))</f>
        <v>#REF!</v>
      </c>
      <c r="AB20" s="65">
        <f t="shared" si="10"/>
        <v>1.6191646191646192</v>
      </c>
    </row>
    <row r="21" spans="1:28" s="34" customFormat="1" ht="18.75" x14ac:dyDescent="0.3">
      <c r="A21" s="28">
        <v>16</v>
      </c>
      <c r="B21" s="29" t="s">
        <v>18</v>
      </c>
      <c r="C21" s="30">
        <v>1240</v>
      </c>
      <c r="D21" s="31">
        <v>989</v>
      </c>
      <c r="E21" s="5">
        <v>0.79758064516129035</v>
      </c>
      <c r="F21" s="54">
        <v>244</v>
      </c>
      <c r="G21" s="25">
        <f t="shared" si="0"/>
        <v>0.26264800861141013</v>
      </c>
      <c r="H21" s="33">
        <v>496</v>
      </c>
      <c r="I21" s="25">
        <f t="shared" si="1"/>
        <v>0.53390742734122709</v>
      </c>
      <c r="J21" s="54">
        <v>181</v>
      </c>
      <c r="K21" s="25">
        <f t="shared" si="2"/>
        <v>0.19483315392895587</v>
      </c>
      <c r="L21" s="32">
        <v>0</v>
      </c>
      <c r="M21" s="25">
        <f t="shared" si="3"/>
        <v>0</v>
      </c>
      <c r="N21" s="32">
        <v>0</v>
      </c>
      <c r="O21" s="25">
        <f t="shared" si="4"/>
        <v>0</v>
      </c>
      <c r="P21" s="32">
        <v>0</v>
      </c>
      <c r="Q21" s="25">
        <f t="shared" si="5"/>
        <v>0</v>
      </c>
      <c r="R21" s="32">
        <v>1</v>
      </c>
      <c r="S21" s="25">
        <f t="shared" si="6"/>
        <v>1.076426264800861E-3</v>
      </c>
      <c r="T21" s="54">
        <v>5</v>
      </c>
      <c r="U21" s="25">
        <f t="shared" si="7"/>
        <v>5.3821313240043061E-3</v>
      </c>
      <c r="V21" s="32">
        <v>0</v>
      </c>
      <c r="W21" s="25">
        <f t="shared" si="8"/>
        <v>0</v>
      </c>
      <c r="X21" s="32">
        <v>2</v>
      </c>
      <c r="Y21" s="25">
        <f t="shared" si="11"/>
        <v>2.1528525296017221E-3</v>
      </c>
      <c r="Z21" s="62">
        <f t="shared" si="9"/>
        <v>929</v>
      </c>
      <c r="AA21" s="34" t="e">
        <f>AND(SUM(#REF!,#REF!,#REF!,X21,P21,#REF!,#REF!,V21,N21,H21,R21,#REF!,L21)&gt;=D21,NOT(OR(#REF!&gt;D21,#REF!&gt;D21,#REF!&gt;D21,X21&gt;D21,P21&gt;D21,#REF!&gt;D21,#REF!&gt;D21,V21&gt;D21,N21&gt;D21,H21&gt;D21,R21&gt;D21,#REF!&gt;D21,L21&gt;D21)))</f>
        <v>#REF!</v>
      </c>
      <c r="AB21" s="27">
        <f t="shared" si="10"/>
        <v>0.93933265925176945</v>
      </c>
    </row>
    <row r="22" spans="1:28" s="34" customFormat="1" ht="18.75" x14ac:dyDescent="0.3">
      <c r="A22" s="28">
        <v>17</v>
      </c>
      <c r="B22" s="29" t="s">
        <v>19</v>
      </c>
      <c r="C22" s="30">
        <v>323</v>
      </c>
      <c r="D22" s="31">
        <v>254</v>
      </c>
      <c r="E22" s="5">
        <v>0.78637770897832815</v>
      </c>
      <c r="F22" s="54">
        <v>128</v>
      </c>
      <c r="G22" s="25">
        <f t="shared" si="0"/>
        <v>0.50393700787401574</v>
      </c>
      <c r="H22" s="33">
        <v>122</v>
      </c>
      <c r="I22" s="25">
        <f t="shared" si="1"/>
        <v>0.48031496062992124</v>
      </c>
      <c r="J22" s="54">
        <v>1</v>
      </c>
      <c r="K22" s="25">
        <f t="shared" si="2"/>
        <v>3.937007874015748E-3</v>
      </c>
      <c r="L22" s="32">
        <v>0</v>
      </c>
      <c r="M22" s="25">
        <f t="shared" si="3"/>
        <v>0</v>
      </c>
      <c r="N22" s="32">
        <v>3</v>
      </c>
      <c r="O22" s="25">
        <f t="shared" si="4"/>
        <v>1.1811023622047244E-2</v>
      </c>
      <c r="P22" s="32">
        <v>0</v>
      </c>
      <c r="Q22" s="25">
        <f t="shared" si="5"/>
        <v>0</v>
      </c>
      <c r="R22" s="32">
        <v>0</v>
      </c>
      <c r="S22" s="25">
        <f t="shared" si="6"/>
        <v>0</v>
      </c>
      <c r="T22" s="54">
        <v>0</v>
      </c>
      <c r="U22" s="25">
        <f t="shared" si="7"/>
        <v>0</v>
      </c>
      <c r="V22" s="32">
        <v>0</v>
      </c>
      <c r="W22" s="25">
        <f t="shared" si="8"/>
        <v>0</v>
      </c>
      <c r="X22" s="32">
        <v>0</v>
      </c>
      <c r="Y22" s="25">
        <f t="shared" si="11"/>
        <v>0</v>
      </c>
      <c r="Z22" s="62">
        <f t="shared" si="9"/>
        <v>254</v>
      </c>
      <c r="AA22" s="34" t="e">
        <f>AND(SUM(#REF!,#REF!,#REF!,X22,P22,#REF!,#REF!,V22,N22,H22,R22,#REF!,L22)&gt;=D22,NOT(OR(#REF!&gt;D22,#REF!&gt;D22,#REF!&gt;D22,X22&gt;D22,P22&gt;D22,#REF!&gt;D22,#REF!&gt;D22,V22&gt;D22,N22&gt;D22,H22&gt;D22,R22&gt;D22,#REF!&gt;D22,L22&gt;D22)))</f>
        <v>#REF!</v>
      </c>
      <c r="AB22" s="27">
        <f t="shared" si="10"/>
        <v>1</v>
      </c>
    </row>
    <row r="23" spans="1:28" s="34" customFormat="1" ht="18.75" x14ac:dyDescent="0.3">
      <c r="A23" s="28">
        <v>18</v>
      </c>
      <c r="B23" s="29" t="s">
        <v>20</v>
      </c>
      <c r="C23" s="30">
        <v>450</v>
      </c>
      <c r="D23" s="31">
        <v>352</v>
      </c>
      <c r="E23" s="5">
        <v>0.78222222222222226</v>
      </c>
      <c r="F23" s="54">
        <v>77</v>
      </c>
      <c r="G23" s="25">
        <f t="shared" si="0"/>
        <v>0.15157480314960631</v>
      </c>
      <c r="H23" s="33">
        <v>168</v>
      </c>
      <c r="I23" s="25">
        <f t="shared" si="1"/>
        <v>0.33070866141732286</v>
      </c>
      <c r="J23" s="54">
        <v>2</v>
      </c>
      <c r="K23" s="25">
        <f t="shared" si="2"/>
        <v>3.937007874015748E-3</v>
      </c>
      <c r="L23" s="32">
        <v>0</v>
      </c>
      <c r="M23" s="25">
        <f t="shared" si="3"/>
        <v>0</v>
      </c>
      <c r="N23" s="32">
        <v>28</v>
      </c>
      <c r="O23" s="25">
        <f t="shared" si="4"/>
        <v>5.5118110236220472E-2</v>
      </c>
      <c r="P23" s="32">
        <v>215</v>
      </c>
      <c r="Q23" s="25">
        <f t="shared" si="5"/>
        <v>0.42322834645669294</v>
      </c>
      <c r="R23" s="32">
        <v>18</v>
      </c>
      <c r="S23" s="25">
        <f t="shared" si="6"/>
        <v>3.5433070866141732E-2</v>
      </c>
      <c r="T23" s="54">
        <v>0</v>
      </c>
      <c r="U23" s="25">
        <f t="shared" si="7"/>
        <v>0</v>
      </c>
      <c r="V23" s="32">
        <v>0</v>
      </c>
      <c r="W23" s="25">
        <f t="shared" si="8"/>
        <v>0</v>
      </c>
      <c r="X23" s="32">
        <v>0</v>
      </c>
      <c r="Y23" s="25">
        <f t="shared" si="11"/>
        <v>0</v>
      </c>
      <c r="Z23" s="62">
        <f t="shared" si="9"/>
        <v>508</v>
      </c>
      <c r="AA23" s="34" t="e">
        <f>AND(SUM(#REF!,#REF!,#REF!,X23,P23,#REF!,#REF!,V23,N23,H23,R23,#REF!,L23)&gt;=D23,NOT(OR(#REF!&gt;D23,#REF!&gt;D23,#REF!&gt;D23,X23&gt;D23,P23&gt;D23,#REF!&gt;D23,#REF!&gt;D23,V23&gt;D23,N23&gt;D23,H23&gt;D23,R23&gt;D23,#REF!&gt;D23,L23&gt;D23)))</f>
        <v>#REF!</v>
      </c>
      <c r="AB23" s="65">
        <f t="shared" si="10"/>
        <v>1.4431818181818181</v>
      </c>
    </row>
    <row r="24" spans="1:28" s="34" customFormat="1" ht="18.75" x14ac:dyDescent="0.3">
      <c r="A24" s="28">
        <v>19</v>
      </c>
      <c r="B24" s="29" t="s">
        <v>21</v>
      </c>
      <c r="C24" s="30">
        <v>594</v>
      </c>
      <c r="D24" s="31">
        <v>464</v>
      </c>
      <c r="E24" s="5">
        <v>0.78114478114478114</v>
      </c>
      <c r="F24" s="54">
        <v>256</v>
      </c>
      <c r="G24" s="25">
        <f t="shared" si="0"/>
        <v>0.54584221748400852</v>
      </c>
      <c r="H24" s="33">
        <v>206</v>
      </c>
      <c r="I24" s="25">
        <f t="shared" si="1"/>
        <v>0.43923240938166314</v>
      </c>
      <c r="J24" s="54">
        <v>0</v>
      </c>
      <c r="K24" s="25">
        <f t="shared" si="2"/>
        <v>0</v>
      </c>
      <c r="L24" s="32">
        <v>0</v>
      </c>
      <c r="M24" s="25">
        <f t="shared" si="3"/>
        <v>0</v>
      </c>
      <c r="N24" s="32">
        <v>7</v>
      </c>
      <c r="O24" s="25">
        <f t="shared" si="4"/>
        <v>1.4925373134328358E-2</v>
      </c>
      <c r="P24" s="32">
        <v>0</v>
      </c>
      <c r="Q24" s="25">
        <f t="shared" si="5"/>
        <v>0</v>
      </c>
      <c r="R24" s="32">
        <v>0</v>
      </c>
      <c r="S24" s="25">
        <f t="shared" si="6"/>
        <v>0</v>
      </c>
      <c r="T24" s="54">
        <v>0</v>
      </c>
      <c r="U24" s="25">
        <f t="shared" si="7"/>
        <v>0</v>
      </c>
      <c r="V24" s="32">
        <v>0</v>
      </c>
      <c r="W24" s="25">
        <f t="shared" si="8"/>
        <v>0</v>
      </c>
      <c r="X24" s="32">
        <v>0</v>
      </c>
      <c r="Y24" s="25">
        <f t="shared" si="11"/>
        <v>0</v>
      </c>
      <c r="Z24" s="62">
        <f t="shared" si="9"/>
        <v>469</v>
      </c>
      <c r="AA24" s="34" t="e">
        <f>AND(SUM(#REF!,#REF!,#REF!,X24,P24,#REF!,#REF!,V24,N24,H24,R24,#REF!,L24)&gt;=D24,NOT(OR(#REF!&gt;D24,#REF!&gt;D24,#REF!&gt;D24,X24&gt;D24,P24&gt;D24,#REF!&gt;D24,#REF!&gt;D24,V24&gt;D24,N24&gt;D24,H24&gt;D24,R24&gt;D24,#REF!&gt;D24,L24&gt;D24)))</f>
        <v>#REF!</v>
      </c>
      <c r="AB24" s="27">
        <f t="shared" si="10"/>
        <v>1.0107758620689655</v>
      </c>
    </row>
    <row r="25" spans="1:28" s="34" customFormat="1" ht="18.75" x14ac:dyDescent="0.3">
      <c r="A25" s="28">
        <v>20</v>
      </c>
      <c r="B25" s="29" t="s">
        <v>22</v>
      </c>
      <c r="C25" s="30">
        <v>440</v>
      </c>
      <c r="D25" s="31">
        <v>343</v>
      </c>
      <c r="E25" s="5">
        <v>0.77954545454545454</v>
      </c>
      <c r="F25" s="54">
        <v>343</v>
      </c>
      <c r="G25" s="25">
        <f t="shared" si="0"/>
        <v>0.4830985915492958</v>
      </c>
      <c r="H25" s="33">
        <v>0</v>
      </c>
      <c r="I25" s="25">
        <f t="shared" si="1"/>
        <v>0</v>
      </c>
      <c r="J25" s="54">
        <v>24</v>
      </c>
      <c r="K25" s="25">
        <f t="shared" si="2"/>
        <v>3.3802816901408447E-2</v>
      </c>
      <c r="L25" s="32">
        <v>343</v>
      </c>
      <c r="M25" s="25">
        <f t="shared" si="3"/>
        <v>0.4830985915492958</v>
      </c>
      <c r="N25" s="32">
        <v>0</v>
      </c>
      <c r="O25" s="25">
        <f t="shared" si="4"/>
        <v>0</v>
      </c>
      <c r="P25" s="32">
        <v>0</v>
      </c>
      <c r="Q25" s="25">
        <f t="shared" si="5"/>
        <v>0</v>
      </c>
      <c r="R25" s="32">
        <v>0</v>
      </c>
      <c r="S25" s="25">
        <f t="shared" si="6"/>
        <v>0</v>
      </c>
      <c r="T25" s="54">
        <v>0</v>
      </c>
      <c r="U25" s="25">
        <f t="shared" si="7"/>
        <v>0</v>
      </c>
      <c r="V25" s="32">
        <v>0</v>
      </c>
      <c r="W25" s="25">
        <f t="shared" si="8"/>
        <v>0</v>
      </c>
      <c r="X25" s="32">
        <v>0</v>
      </c>
      <c r="Y25" s="25">
        <f t="shared" si="11"/>
        <v>0</v>
      </c>
      <c r="Z25" s="62">
        <f t="shared" si="9"/>
        <v>710</v>
      </c>
      <c r="AA25" s="34" t="e">
        <f>AND(SUM(#REF!,#REF!,#REF!,X25,P25,#REF!,#REF!,V25,N25,H25,R25,#REF!,L25)&gt;=D25,NOT(OR(#REF!&gt;D25,#REF!&gt;D25,#REF!&gt;D25,X25&gt;D25,P25&gt;D25,#REF!&gt;D25,#REF!&gt;D25,V25&gt;D25,N25&gt;D25,H25&gt;D25,R25&gt;D25,#REF!&gt;D25,L25&gt;D25)))</f>
        <v>#REF!</v>
      </c>
      <c r="AB25" s="64">
        <f t="shared" si="10"/>
        <v>2.0699708454810497</v>
      </c>
    </row>
    <row r="26" spans="1:28" s="34" customFormat="1" ht="18.75" x14ac:dyDescent="0.3">
      <c r="A26" s="28">
        <v>21</v>
      </c>
      <c r="B26" s="29" t="s">
        <v>23</v>
      </c>
      <c r="C26" s="35">
        <v>1428</v>
      </c>
      <c r="D26" s="32">
        <v>1105</v>
      </c>
      <c r="E26" s="6">
        <v>0.77380952380952384</v>
      </c>
      <c r="F26" s="54">
        <v>289</v>
      </c>
      <c r="G26" s="25">
        <f t="shared" si="0"/>
        <v>0.27393364928909952</v>
      </c>
      <c r="H26" s="33">
        <v>612</v>
      </c>
      <c r="I26" s="25">
        <f t="shared" si="1"/>
        <v>0.58009478672985781</v>
      </c>
      <c r="J26" s="54">
        <v>52</v>
      </c>
      <c r="K26" s="25">
        <f t="shared" si="2"/>
        <v>4.9289099526066353E-2</v>
      </c>
      <c r="L26" s="32">
        <v>1</v>
      </c>
      <c r="M26" s="25">
        <f t="shared" si="3"/>
        <v>9.4786729857819908E-4</v>
      </c>
      <c r="N26" s="32">
        <v>33</v>
      </c>
      <c r="O26" s="25">
        <f t="shared" si="4"/>
        <v>3.1279620853080566E-2</v>
      </c>
      <c r="P26" s="32">
        <v>0</v>
      </c>
      <c r="Q26" s="25">
        <f t="shared" si="5"/>
        <v>0</v>
      </c>
      <c r="R26" s="32">
        <v>27</v>
      </c>
      <c r="S26" s="25">
        <f t="shared" si="6"/>
        <v>2.5592417061611375E-2</v>
      </c>
      <c r="T26" s="54">
        <v>41</v>
      </c>
      <c r="U26" s="25">
        <f t="shared" si="7"/>
        <v>3.886255924170616E-2</v>
      </c>
      <c r="V26" s="32">
        <v>0</v>
      </c>
      <c r="W26" s="25">
        <f t="shared" si="8"/>
        <v>0</v>
      </c>
      <c r="X26" s="32">
        <v>0</v>
      </c>
      <c r="Y26" s="25">
        <f t="shared" si="11"/>
        <v>0</v>
      </c>
      <c r="Z26" s="62">
        <f t="shared" si="9"/>
        <v>1055</v>
      </c>
      <c r="AA26" s="34" t="e">
        <f>AND(SUM(#REF!,#REF!,#REF!,X26,P26,#REF!,#REF!,V26,N26,H26,R26,#REF!,L26)&gt;=D26,NOT(OR(#REF!&gt;D26,#REF!&gt;D26,#REF!&gt;D26,X26&gt;D26,P26&gt;D26,#REF!&gt;D26,#REF!&gt;D26,V26&gt;D26,N26&gt;D26,H26&gt;D26,R26&gt;D26,#REF!&gt;D26,L26&gt;D26)))</f>
        <v>#REF!</v>
      </c>
      <c r="AB26" s="27">
        <f t="shared" si="10"/>
        <v>0.95475113122171951</v>
      </c>
    </row>
    <row r="27" spans="1:28" s="34" customFormat="1" ht="18.75" x14ac:dyDescent="0.3">
      <c r="A27" s="28">
        <v>22</v>
      </c>
      <c r="B27" s="29" t="s">
        <v>24</v>
      </c>
      <c r="C27" s="30">
        <v>468</v>
      </c>
      <c r="D27" s="31">
        <v>361</v>
      </c>
      <c r="E27" s="5">
        <v>0.7713675213675214</v>
      </c>
      <c r="F27" s="54">
        <v>271</v>
      </c>
      <c r="G27" s="25">
        <f t="shared" si="0"/>
        <v>0.75069252077562332</v>
      </c>
      <c r="H27" s="33">
        <v>2</v>
      </c>
      <c r="I27" s="25">
        <f t="shared" si="1"/>
        <v>5.5401662049861496E-3</v>
      </c>
      <c r="J27" s="54">
        <v>2</v>
      </c>
      <c r="K27" s="25">
        <f t="shared" si="2"/>
        <v>5.5401662049861496E-3</v>
      </c>
      <c r="L27" s="32">
        <v>7</v>
      </c>
      <c r="M27" s="25">
        <f t="shared" si="3"/>
        <v>1.9390581717451522E-2</v>
      </c>
      <c r="N27" s="32">
        <v>56</v>
      </c>
      <c r="O27" s="25">
        <f t="shared" si="4"/>
        <v>0.15512465373961218</v>
      </c>
      <c r="P27" s="32">
        <v>0</v>
      </c>
      <c r="Q27" s="25">
        <f t="shared" si="5"/>
        <v>0</v>
      </c>
      <c r="R27" s="32">
        <v>3</v>
      </c>
      <c r="S27" s="25">
        <f t="shared" si="6"/>
        <v>8.3102493074792248E-3</v>
      </c>
      <c r="T27" s="54">
        <v>20</v>
      </c>
      <c r="U27" s="25">
        <f t="shared" si="7"/>
        <v>5.5401662049861494E-2</v>
      </c>
      <c r="V27" s="32">
        <v>0</v>
      </c>
      <c r="W27" s="25">
        <f t="shared" si="8"/>
        <v>0</v>
      </c>
      <c r="X27" s="32">
        <v>0</v>
      </c>
      <c r="Y27" s="25">
        <f t="shared" si="11"/>
        <v>0</v>
      </c>
      <c r="Z27" s="62">
        <f t="shared" si="9"/>
        <v>361</v>
      </c>
      <c r="AA27" s="34" t="e">
        <f>AND(SUM(#REF!,#REF!,#REF!,X27,P27,#REF!,#REF!,V27,N27,H27,R27,#REF!,L27)&gt;=D27,NOT(OR(#REF!&gt;D27,#REF!&gt;D27,#REF!&gt;D27,X27&gt;D27,P27&gt;D27,#REF!&gt;D27,#REF!&gt;D27,V27&gt;D27,N27&gt;D27,H27&gt;D27,R27&gt;D27,#REF!&gt;D27,L27&gt;D27)))</f>
        <v>#REF!</v>
      </c>
      <c r="AB27" s="27">
        <f t="shared" si="10"/>
        <v>1</v>
      </c>
    </row>
    <row r="28" spans="1:28" s="34" customFormat="1" ht="18.75" x14ac:dyDescent="0.3">
      <c r="A28" s="28">
        <v>23</v>
      </c>
      <c r="B28" s="29" t="s">
        <v>25</v>
      </c>
      <c r="C28" s="35">
        <v>414</v>
      </c>
      <c r="D28" s="32">
        <v>317</v>
      </c>
      <c r="E28" s="6">
        <v>0.7657004830917874</v>
      </c>
      <c r="F28" s="54">
        <v>0</v>
      </c>
      <c r="G28" s="25">
        <f t="shared" si="0"/>
        <v>0</v>
      </c>
      <c r="H28" s="33">
        <v>66</v>
      </c>
      <c r="I28" s="25">
        <f t="shared" si="1"/>
        <v>0.20820189274447951</v>
      </c>
      <c r="J28" s="54">
        <v>0</v>
      </c>
      <c r="K28" s="25">
        <f t="shared" si="2"/>
        <v>0</v>
      </c>
      <c r="L28" s="32">
        <v>0</v>
      </c>
      <c r="M28" s="25">
        <f t="shared" si="3"/>
        <v>0</v>
      </c>
      <c r="N28" s="32">
        <v>251</v>
      </c>
      <c r="O28" s="25">
        <f t="shared" si="4"/>
        <v>0.79179810725552047</v>
      </c>
      <c r="P28" s="32">
        <v>0</v>
      </c>
      <c r="Q28" s="25">
        <f t="shared" si="5"/>
        <v>0</v>
      </c>
      <c r="R28" s="32">
        <v>0</v>
      </c>
      <c r="S28" s="25">
        <f t="shared" si="6"/>
        <v>0</v>
      </c>
      <c r="T28" s="54">
        <v>0</v>
      </c>
      <c r="U28" s="25">
        <f t="shared" si="7"/>
        <v>0</v>
      </c>
      <c r="V28" s="32">
        <v>0</v>
      </c>
      <c r="W28" s="25">
        <f t="shared" si="8"/>
        <v>0</v>
      </c>
      <c r="X28" s="32">
        <v>0</v>
      </c>
      <c r="Y28" s="25">
        <f t="shared" si="11"/>
        <v>0</v>
      </c>
      <c r="Z28" s="62">
        <f t="shared" si="9"/>
        <v>317</v>
      </c>
      <c r="AA28" s="34" t="e">
        <f>AND(SUM(#REF!,#REF!,#REF!,X28,P28,#REF!,#REF!,V28,N28,H28,R28,#REF!,L28)&gt;=D28,NOT(OR(#REF!&gt;D28,#REF!&gt;D28,#REF!&gt;D28,X28&gt;D28,P28&gt;D28,#REF!&gt;D28,#REF!&gt;D28,V28&gt;D28,N28&gt;D28,H28&gt;D28,R28&gt;D28,#REF!&gt;D28,L28&gt;D28)))</f>
        <v>#REF!</v>
      </c>
      <c r="AB28" s="27">
        <f t="shared" si="10"/>
        <v>1</v>
      </c>
    </row>
    <row r="29" spans="1:28" s="34" customFormat="1" ht="18.75" x14ac:dyDescent="0.3">
      <c r="A29" s="28">
        <v>24</v>
      </c>
      <c r="B29" s="29" t="s">
        <v>79</v>
      </c>
      <c r="C29" s="35">
        <v>142</v>
      </c>
      <c r="D29" s="32">
        <v>108</v>
      </c>
      <c r="E29" s="6">
        <v>0.76056338028169013</v>
      </c>
      <c r="F29" s="54">
        <v>38</v>
      </c>
      <c r="G29" s="25">
        <f t="shared" si="0"/>
        <v>0.35185185185185186</v>
      </c>
      <c r="H29" s="33">
        <v>0</v>
      </c>
      <c r="I29" s="25">
        <f t="shared" si="1"/>
        <v>0</v>
      </c>
      <c r="J29" s="54">
        <v>70</v>
      </c>
      <c r="K29" s="25">
        <f t="shared" si="2"/>
        <v>0.64814814814814814</v>
      </c>
      <c r="L29" s="32">
        <v>0</v>
      </c>
      <c r="M29" s="25">
        <f t="shared" si="3"/>
        <v>0</v>
      </c>
      <c r="N29" s="32">
        <v>0</v>
      </c>
      <c r="O29" s="25">
        <f t="shared" si="4"/>
        <v>0</v>
      </c>
      <c r="P29" s="32">
        <v>0</v>
      </c>
      <c r="Q29" s="25">
        <f t="shared" si="5"/>
        <v>0</v>
      </c>
      <c r="R29" s="32">
        <v>0</v>
      </c>
      <c r="S29" s="25">
        <f t="shared" si="6"/>
        <v>0</v>
      </c>
      <c r="T29" s="54">
        <v>0</v>
      </c>
      <c r="U29" s="25">
        <f t="shared" si="7"/>
        <v>0</v>
      </c>
      <c r="V29" s="32">
        <v>0</v>
      </c>
      <c r="W29" s="25">
        <f t="shared" si="8"/>
        <v>0</v>
      </c>
      <c r="X29" s="32">
        <v>0</v>
      </c>
      <c r="Y29" s="25">
        <f t="shared" si="11"/>
        <v>0</v>
      </c>
      <c r="Z29" s="62">
        <f t="shared" si="9"/>
        <v>108</v>
      </c>
      <c r="AA29" s="34" t="e">
        <f>AND(SUM(#REF!,#REF!,#REF!,X29,P29,#REF!,#REF!,V29,N29,H29,R29,#REF!,L29)&gt;=D29,NOT(OR(#REF!&gt;D29,#REF!&gt;D29,#REF!&gt;D29,X29&gt;D29,P29&gt;D29,#REF!&gt;D29,#REF!&gt;D29,V29&gt;D29,N29&gt;D29,H29&gt;D29,R29&gt;D29,#REF!&gt;D29,L29&gt;D29)))</f>
        <v>#REF!</v>
      </c>
      <c r="AB29" s="27">
        <f t="shared" si="10"/>
        <v>1</v>
      </c>
    </row>
    <row r="30" spans="1:28" s="34" customFormat="1" ht="18.75" x14ac:dyDescent="0.3">
      <c r="A30" s="28">
        <v>25</v>
      </c>
      <c r="B30" s="29" t="s">
        <v>26</v>
      </c>
      <c r="C30" s="30">
        <v>190</v>
      </c>
      <c r="D30" s="31">
        <v>144</v>
      </c>
      <c r="E30" s="5">
        <v>0.75789473684210529</v>
      </c>
      <c r="F30" s="54">
        <v>20</v>
      </c>
      <c r="G30" s="25">
        <f t="shared" si="0"/>
        <v>0.16129032258064516</v>
      </c>
      <c r="H30" s="33">
        <v>0</v>
      </c>
      <c r="I30" s="25">
        <f t="shared" si="1"/>
        <v>0</v>
      </c>
      <c r="J30" s="54">
        <v>0</v>
      </c>
      <c r="K30" s="25">
        <f t="shared" si="2"/>
        <v>0</v>
      </c>
      <c r="L30" s="32">
        <v>0</v>
      </c>
      <c r="M30" s="25">
        <f t="shared" si="3"/>
        <v>0</v>
      </c>
      <c r="N30" s="32">
        <v>24</v>
      </c>
      <c r="O30" s="25">
        <f t="shared" si="4"/>
        <v>0.19354838709677419</v>
      </c>
      <c r="P30" s="32">
        <v>80</v>
      </c>
      <c r="Q30" s="25">
        <f t="shared" si="5"/>
        <v>0.64516129032258063</v>
      </c>
      <c r="R30" s="32">
        <v>0</v>
      </c>
      <c r="S30" s="25">
        <f t="shared" si="6"/>
        <v>0</v>
      </c>
      <c r="T30" s="54">
        <v>0</v>
      </c>
      <c r="U30" s="25">
        <f t="shared" si="7"/>
        <v>0</v>
      </c>
      <c r="V30" s="32">
        <v>0</v>
      </c>
      <c r="W30" s="25">
        <f t="shared" si="8"/>
        <v>0</v>
      </c>
      <c r="X30" s="32">
        <v>0</v>
      </c>
      <c r="Y30" s="25">
        <f t="shared" si="11"/>
        <v>0</v>
      </c>
      <c r="Z30" s="62">
        <f t="shared" si="9"/>
        <v>124</v>
      </c>
      <c r="AA30" s="34" t="e">
        <f>AND(SUM(#REF!,#REF!,#REF!,X30,P30,#REF!,#REF!,V30,N30,H30,R30,#REF!,L30)&gt;=D30,NOT(OR(#REF!&gt;D30,#REF!&gt;D30,#REF!&gt;D30,X30&gt;D30,P30&gt;D30,#REF!&gt;D30,#REF!&gt;D30,V30&gt;D30,N30&gt;D30,H30&gt;D30,R30&gt;D30,#REF!&gt;D30,L30&gt;D30)))</f>
        <v>#REF!</v>
      </c>
      <c r="AB30" s="27">
        <f t="shared" si="10"/>
        <v>0.86111111111111116</v>
      </c>
    </row>
    <row r="31" spans="1:28" s="34" customFormat="1" ht="18.75" x14ac:dyDescent="0.3">
      <c r="A31" s="28">
        <v>26</v>
      </c>
      <c r="B31" s="29" t="s">
        <v>27</v>
      </c>
      <c r="C31" s="35">
        <v>677</v>
      </c>
      <c r="D31" s="32">
        <v>513</v>
      </c>
      <c r="E31" s="6">
        <v>0.75775480059084199</v>
      </c>
      <c r="F31" s="54">
        <v>443</v>
      </c>
      <c r="G31" s="25">
        <f t="shared" si="0"/>
        <v>0.73710482529118138</v>
      </c>
      <c r="H31" s="33">
        <v>0</v>
      </c>
      <c r="I31" s="25">
        <f t="shared" si="1"/>
        <v>0</v>
      </c>
      <c r="J31" s="54">
        <v>16</v>
      </c>
      <c r="K31" s="25">
        <f t="shared" si="2"/>
        <v>2.6622296173044926E-2</v>
      </c>
      <c r="L31" s="32">
        <v>1</v>
      </c>
      <c r="M31" s="25">
        <f t="shared" si="3"/>
        <v>1.6638935108153079E-3</v>
      </c>
      <c r="N31" s="32">
        <v>8</v>
      </c>
      <c r="O31" s="25">
        <f t="shared" si="4"/>
        <v>1.3311148086522463E-2</v>
      </c>
      <c r="P31" s="32">
        <v>4</v>
      </c>
      <c r="Q31" s="25">
        <f t="shared" si="5"/>
        <v>6.6555740432612314E-3</v>
      </c>
      <c r="R31" s="32">
        <v>120</v>
      </c>
      <c r="S31" s="25">
        <f t="shared" si="6"/>
        <v>0.19966722129783693</v>
      </c>
      <c r="T31" s="54">
        <v>8</v>
      </c>
      <c r="U31" s="25">
        <f t="shared" si="7"/>
        <v>1.3311148086522463E-2</v>
      </c>
      <c r="V31" s="32">
        <v>0</v>
      </c>
      <c r="W31" s="25">
        <f t="shared" si="8"/>
        <v>0</v>
      </c>
      <c r="X31" s="32">
        <v>1</v>
      </c>
      <c r="Y31" s="25">
        <f t="shared" si="11"/>
        <v>1.6638935108153079E-3</v>
      </c>
      <c r="Z31" s="62">
        <f t="shared" si="9"/>
        <v>601</v>
      </c>
      <c r="AA31" s="34" t="e">
        <f>AND(SUM(#REF!,#REF!,#REF!,X31,P31,#REF!,#REF!,V31,N31,H31,R31,#REF!,L31)&gt;=D31,NOT(OR(#REF!&gt;D31,#REF!&gt;D31,#REF!&gt;D31,X31&gt;D31,P31&gt;D31,#REF!&gt;D31,#REF!&gt;D31,V31&gt;D31,N31&gt;D31,H31&gt;D31,R31&gt;D31,#REF!&gt;D31,L31&gt;D31)))</f>
        <v>#REF!</v>
      </c>
      <c r="AB31" s="27">
        <f t="shared" si="10"/>
        <v>1.1715399610136452</v>
      </c>
    </row>
    <row r="32" spans="1:28" s="34" customFormat="1" ht="18.75" x14ac:dyDescent="0.3">
      <c r="A32" s="28">
        <v>27</v>
      </c>
      <c r="B32" s="29" t="s">
        <v>28</v>
      </c>
      <c r="C32" s="35">
        <v>462</v>
      </c>
      <c r="D32" s="32">
        <v>348</v>
      </c>
      <c r="E32" s="6">
        <v>0.75324675324675328</v>
      </c>
      <c r="F32" s="54">
        <v>348</v>
      </c>
      <c r="G32" s="25">
        <f t="shared" si="0"/>
        <v>0.69599999999999995</v>
      </c>
      <c r="H32" s="33">
        <v>0</v>
      </c>
      <c r="I32" s="25">
        <f t="shared" si="1"/>
        <v>0</v>
      </c>
      <c r="J32" s="54">
        <v>0</v>
      </c>
      <c r="K32" s="25">
        <f t="shared" si="2"/>
        <v>0</v>
      </c>
      <c r="L32" s="32">
        <v>75</v>
      </c>
      <c r="M32" s="25">
        <f t="shared" si="3"/>
        <v>0.15</v>
      </c>
      <c r="N32" s="32">
        <v>0</v>
      </c>
      <c r="O32" s="25">
        <f t="shared" si="4"/>
        <v>0</v>
      </c>
      <c r="P32" s="32">
        <v>76</v>
      </c>
      <c r="Q32" s="25">
        <f t="shared" si="5"/>
        <v>0.152</v>
      </c>
      <c r="R32" s="32">
        <v>0</v>
      </c>
      <c r="S32" s="25">
        <f t="shared" si="6"/>
        <v>0</v>
      </c>
      <c r="T32" s="54">
        <v>0</v>
      </c>
      <c r="U32" s="25">
        <f t="shared" si="7"/>
        <v>0</v>
      </c>
      <c r="V32" s="32">
        <v>1</v>
      </c>
      <c r="W32" s="25">
        <f t="shared" si="8"/>
        <v>2E-3</v>
      </c>
      <c r="X32" s="32">
        <v>0</v>
      </c>
      <c r="Y32" s="25">
        <f t="shared" si="11"/>
        <v>0</v>
      </c>
      <c r="Z32" s="62">
        <f t="shared" si="9"/>
        <v>500</v>
      </c>
      <c r="AA32" s="34" t="e">
        <f>AND(SUM(#REF!,#REF!,#REF!,X32,P32,#REF!,#REF!,V32,N32,H32,R32,#REF!,L32)&gt;=D32,NOT(OR(#REF!&gt;D32,#REF!&gt;D32,#REF!&gt;D32,X32&gt;D32,P32&gt;D32,#REF!&gt;D32,#REF!&gt;D32,V32&gt;D32,N32&gt;D32,H32&gt;D32,R32&gt;D32,#REF!&gt;D32,L32&gt;D32)))</f>
        <v>#REF!</v>
      </c>
      <c r="AB32" s="65">
        <f t="shared" si="10"/>
        <v>1.4367816091954022</v>
      </c>
    </row>
    <row r="33" spans="1:28" s="34" customFormat="1" ht="18.75" x14ac:dyDescent="0.3">
      <c r="A33" s="28">
        <v>28</v>
      </c>
      <c r="B33" s="29" t="s">
        <v>80</v>
      </c>
      <c r="C33" s="35">
        <v>1233</v>
      </c>
      <c r="D33" s="32">
        <v>922</v>
      </c>
      <c r="E33" s="6">
        <v>0.74776966747769669</v>
      </c>
      <c r="F33" s="54">
        <v>417</v>
      </c>
      <c r="G33" s="25">
        <f t="shared" si="0"/>
        <v>0.42464358452138495</v>
      </c>
      <c r="H33" s="33">
        <v>119</v>
      </c>
      <c r="I33" s="25">
        <f t="shared" si="1"/>
        <v>0.12118126272912423</v>
      </c>
      <c r="J33" s="54">
        <v>333</v>
      </c>
      <c r="K33" s="25">
        <f t="shared" si="2"/>
        <v>0.33910386965376782</v>
      </c>
      <c r="L33" s="32">
        <v>0</v>
      </c>
      <c r="M33" s="25">
        <f t="shared" si="3"/>
        <v>0</v>
      </c>
      <c r="N33" s="32">
        <v>29</v>
      </c>
      <c r="O33" s="25">
        <f t="shared" si="4"/>
        <v>2.9531568228105907E-2</v>
      </c>
      <c r="P33" s="32">
        <v>0</v>
      </c>
      <c r="Q33" s="25">
        <f t="shared" si="5"/>
        <v>0</v>
      </c>
      <c r="R33" s="32">
        <v>5</v>
      </c>
      <c r="S33" s="25">
        <f t="shared" si="6"/>
        <v>5.0916496945010185E-3</v>
      </c>
      <c r="T33" s="54">
        <v>1</v>
      </c>
      <c r="U33" s="25">
        <f t="shared" si="7"/>
        <v>1.0183299389002036E-3</v>
      </c>
      <c r="V33" s="32">
        <v>78</v>
      </c>
      <c r="W33" s="25">
        <f t="shared" si="8"/>
        <v>7.9429735234215884E-2</v>
      </c>
      <c r="X33" s="32">
        <v>0</v>
      </c>
      <c r="Y33" s="25">
        <f t="shared" si="11"/>
        <v>0</v>
      </c>
      <c r="Z33" s="62">
        <f t="shared" si="9"/>
        <v>982</v>
      </c>
      <c r="AA33" s="34" t="e">
        <f>AND(SUM(#REF!,#REF!,#REF!,X33,P33,#REF!,#REF!,V33,N33,H33,R33,#REF!,L33)&gt;=D33,NOT(OR(#REF!&gt;D33,#REF!&gt;D33,#REF!&gt;D33,X33&gt;D33,P33&gt;D33,#REF!&gt;D33,#REF!&gt;D33,V33&gt;D33,N33&gt;D33,H33&gt;D33,R33&gt;D33,#REF!&gt;D33,L33&gt;D33)))</f>
        <v>#REF!</v>
      </c>
      <c r="AB33" s="27">
        <f t="shared" si="10"/>
        <v>1.0650759219088937</v>
      </c>
    </row>
    <row r="34" spans="1:28" s="34" customFormat="1" ht="18.75" x14ac:dyDescent="0.3">
      <c r="A34" s="28">
        <v>29</v>
      </c>
      <c r="B34" s="29" t="s">
        <v>29</v>
      </c>
      <c r="C34" s="30">
        <v>915</v>
      </c>
      <c r="D34" s="31">
        <v>680</v>
      </c>
      <c r="E34" s="5">
        <v>0.74316939890710387</v>
      </c>
      <c r="F34" s="54">
        <v>332</v>
      </c>
      <c r="G34" s="25">
        <f t="shared" si="0"/>
        <v>0.30570902394106814</v>
      </c>
      <c r="H34" s="33">
        <v>501</v>
      </c>
      <c r="I34" s="25">
        <f t="shared" si="1"/>
        <v>0.46132596685082872</v>
      </c>
      <c r="J34" s="54">
        <v>139</v>
      </c>
      <c r="K34" s="25">
        <f t="shared" si="2"/>
        <v>0.1279926335174954</v>
      </c>
      <c r="L34" s="32">
        <v>0</v>
      </c>
      <c r="M34" s="25">
        <f t="shared" si="3"/>
        <v>0</v>
      </c>
      <c r="N34" s="32">
        <v>108</v>
      </c>
      <c r="O34" s="25">
        <f t="shared" si="4"/>
        <v>9.9447513812154692E-2</v>
      </c>
      <c r="P34" s="32">
        <v>0</v>
      </c>
      <c r="Q34" s="25">
        <f t="shared" si="5"/>
        <v>0</v>
      </c>
      <c r="R34" s="32">
        <v>4</v>
      </c>
      <c r="S34" s="25">
        <f t="shared" si="6"/>
        <v>3.6832412523020259E-3</v>
      </c>
      <c r="T34" s="54">
        <v>1</v>
      </c>
      <c r="U34" s="25">
        <f t="shared" si="7"/>
        <v>9.2081031307550648E-4</v>
      </c>
      <c r="V34" s="32">
        <v>1</v>
      </c>
      <c r="W34" s="25">
        <f t="shared" si="8"/>
        <v>9.2081031307550648E-4</v>
      </c>
      <c r="X34" s="32">
        <v>0</v>
      </c>
      <c r="Y34" s="25">
        <f t="shared" si="11"/>
        <v>0</v>
      </c>
      <c r="Z34" s="62">
        <f t="shared" si="9"/>
        <v>1086</v>
      </c>
      <c r="AA34" s="34" t="e">
        <f>AND(SUM(#REF!,#REF!,#REF!,X34,P34,#REF!,#REF!,V34,N34,H34,R34,#REF!,L34)&gt;=D34,NOT(OR(#REF!&gt;D34,#REF!&gt;D34,#REF!&gt;D34,X34&gt;D34,P34&gt;D34,#REF!&gt;D34,#REF!&gt;D34,V34&gt;D34,N34&gt;D34,H34&gt;D34,R34&gt;D34,#REF!&gt;D34,L34&gt;D34)))</f>
        <v>#REF!</v>
      </c>
      <c r="AB34" s="65">
        <f t="shared" si="10"/>
        <v>1.5970588235294119</v>
      </c>
    </row>
    <row r="35" spans="1:28" s="34" customFormat="1" ht="18.75" x14ac:dyDescent="0.3">
      <c r="A35" s="28">
        <v>30</v>
      </c>
      <c r="B35" s="29" t="s">
        <v>30</v>
      </c>
      <c r="C35" s="35">
        <v>455</v>
      </c>
      <c r="D35" s="32">
        <v>338</v>
      </c>
      <c r="E35" s="6">
        <v>0.74285714285714288</v>
      </c>
      <c r="F35" s="54">
        <v>338</v>
      </c>
      <c r="G35" s="25">
        <f t="shared" si="0"/>
        <v>0.95750708215297453</v>
      </c>
      <c r="H35" s="33">
        <v>1</v>
      </c>
      <c r="I35" s="25">
        <f t="shared" si="1"/>
        <v>2.8328611898016999E-3</v>
      </c>
      <c r="J35" s="54">
        <v>0</v>
      </c>
      <c r="K35" s="25">
        <f t="shared" si="2"/>
        <v>0</v>
      </c>
      <c r="L35" s="32">
        <v>11</v>
      </c>
      <c r="M35" s="25">
        <f t="shared" si="3"/>
        <v>3.1161473087818695E-2</v>
      </c>
      <c r="N35" s="32">
        <v>1</v>
      </c>
      <c r="O35" s="25">
        <f t="shared" si="4"/>
        <v>2.8328611898016999E-3</v>
      </c>
      <c r="P35" s="32">
        <v>0</v>
      </c>
      <c r="Q35" s="25">
        <f t="shared" si="5"/>
        <v>0</v>
      </c>
      <c r="R35" s="32">
        <v>0</v>
      </c>
      <c r="S35" s="25">
        <f t="shared" si="6"/>
        <v>0</v>
      </c>
      <c r="T35" s="54">
        <v>1</v>
      </c>
      <c r="U35" s="25">
        <f t="shared" si="7"/>
        <v>2.8328611898016999E-3</v>
      </c>
      <c r="V35" s="32">
        <v>1</v>
      </c>
      <c r="W35" s="25">
        <f t="shared" si="8"/>
        <v>2.8328611898016999E-3</v>
      </c>
      <c r="X35" s="32">
        <v>0</v>
      </c>
      <c r="Y35" s="25">
        <f t="shared" si="11"/>
        <v>0</v>
      </c>
      <c r="Z35" s="62">
        <f t="shared" si="9"/>
        <v>353</v>
      </c>
      <c r="AA35" s="34" t="e">
        <f>AND(SUM(#REF!,#REF!,#REF!,X35,P35,#REF!,#REF!,V35,N35,H35,R35,#REF!,L35)&gt;=D35,NOT(OR(#REF!&gt;D35,#REF!&gt;D35,#REF!&gt;D35,X35&gt;D35,P35&gt;D35,#REF!&gt;D35,#REF!&gt;D35,V35&gt;D35,N35&gt;D35,H35&gt;D35,R35&gt;D35,#REF!&gt;D35,L35&gt;D35)))</f>
        <v>#REF!</v>
      </c>
      <c r="AB35" s="27">
        <f t="shared" si="10"/>
        <v>1.044378698224852</v>
      </c>
    </row>
    <row r="36" spans="1:28" s="34" customFormat="1" ht="18.75" x14ac:dyDescent="0.3">
      <c r="A36" s="28">
        <v>31</v>
      </c>
      <c r="B36" s="29" t="s">
        <v>31</v>
      </c>
      <c r="C36" s="35">
        <v>2446</v>
      </c>
      <c r="D36" s="32">
        <v>1794</v>
      </c>
      <c r="E36" s="6">
        <v>0.7334423548650858</v>
      </c>
      <c r="F36" s="54">
        <v>1660</v>
      </c>
      <c r="G36" s="25">
        <f t="shared" si="0"/>
        <v>0.92479108635097496</v>
      </c>
      <c r="H36" s="33">
        <v>21</v>
      </c>
      <c r="I36" s="25">
        <f t="shared" si="1"/>
        <v>1.16991643454039E-2</v>
      </c>
      <c r="J36" s="54">
        <v>15</v>
      </c>
      <c r="K36" s="25">
        <f t="shared" si="2"/>
        <v>8.356545961002786E-3</v>
      </c>
      <c r="L36" s="32">
        <v>0</v>
      </c>
      <c r="M36" s="25">
        <f t="shared" si="3"/>
        <v>0</v>
      </c>
      <c r="N36" s="32">
        <v>94</v>
      </c>
      <c r="O36" s="25">
        <f t="shared" si="4"/>
        <v>5.2367688022284122E-2</v>
      </c>
      <c r="P36" s="32">
        <v>0</v>
      </c>
      <c r="Q36" s="25">
        <f t="shared" si="5"/>
        <v>0</v>
      </c>
      <c r="R36" s="32">
        <v>5</v>
      </c>
      <c r="S36" s="25">
        <f t="shared" si="6"/>
        <v>2.7855153203342618E-3</v>
      </c>
      <c r="T36" s="54">
        <v>0</v>
      </c>
      <c r="U36" s="25">
        <f t="shared" si="7"/>
        <v>0</v>
      </c>
      <c r="V36" s="32">
        <v>0</v>
      </c>
      <c r="W36" s="25">
        <f t="shared" si="8"/>
        <v>0</v>
      </c>
      <c r="X36" s="32">
        <v>0</v>
      </c>
      <c r="Y36" s="25">
        <f t="shared" si="11"/>
        <v>0</v>
      </c>
      <c r="Z36" s="62">
        <f t="shared" si="9"/>
        <v>1795</v>
      </c>
      <c r="AA36" s="34" t="e">
        <f>AND(SUM(#REF!,#REF!,#REF!,X36,P36,#REF!,#REF!,V36,N36,H36,R36,#REF!,L36)&gt;=D36,NOT(OR(#REF!&gt;D36,#REF!&gt;D36,#REF!&gt;D36,X36&gt;D36,P36&gt;D36,#REF!&gt;D36,#REF!&gt;D36,V36&gt;D36,N36&gt;D36,H36&gt;D36,R36&gt;D36,#REF!&gt;D36,L36&gt;D36)))</f>
        <v>#REF!</v>
      </c>
      <c r="AB36" s="27">
        <f t="shared" si="10"/>
        <v>1.0005574136008919</v>
      </c>
    </row>
    <row r="37" spans="1:28" s="34" customFormat="1" ht="18.75" x14ac:dyDescent="0.3">
      <c r="A37" s="28">
        <v>32</v>
      </c>
      <c r="B37" s="29" t="s">
        <v>32</v>
      </c>
      <c r="C37" s="35">
        <v>294</v>
      </c>
      <c r="D37" s="32">
        <v>214</v>
      </c>
      <c r="E37" s="6">
        <v>0.72789115646258506</v>
      </c>
      <c r="F37" s="54">
        <v>168</v>
      </c>
      <c r="G37" s="25">
        <f t="shared" ref="G37:G68" si="12">F37/Z37</f>
        <v>0.28378378378378377</v>
      </c>
      <c r="H37" s="33">
        <v>58</v>
      </c>
      <c r="I37" s="25">
        <f t="shared" ref="I37:I68" si="13">H37/Z37</f>
        <v>9.7972972972972971E-2</v>
      </c>
      <c r="J37" s="54">
        <v>190</v>
      </c>
      <c r="K37" s="25">
        <f t="shared" ref="K37:K68" si="14">J37/Z37</f>
        <v>0.32094594594594594</v>
      </c>
      <c r="L37" s="32">
        <v>0</v>
      </c>
      <c r="M37" s="25">
        <f t="shared" ref="M37:M68" si="15">L37/Z37</f>
        <v>0</v>
      </c>
      <c r="N37" s="32">
        <v>14</v>
      </c>
      <c r="O37" s="25">
        <f t="shared" ref="O37:O68" si="16">N37/Z37</f>
        <v>2.364864864864865E-2</v>
      </c>
      <c r="P37" s="32">
        <v>82</v>
      </c>
      <c r="Q37" s="25">
        <f t="shared" ref="Q37:Q68" si="17">P37/Z37</f>
        <v>0.13851351351351351</v>
      </c>
      <c r="R37" s="32">
        <v>2</v>
      </c>
      <c r="S37" s="25">
        <f t="shared" ref="S37:S68" si="18">R37/Z37</f>
        <v>3.3783783783783786E-3</v>
      </c>
      <c r="T37" s="54">
        <v>3</v>
      </c>
      <c r="U37" s="25">
        <f t="shared" ref="U37:U68" si="19">T37/Z37</f>
        <v>5.0675675675675678E-3</v>
      </c>
      <c r="V37" s="32">
        <v>14</v>
      </c>
      <c r="W37" s="25">
        <f t="shared" ref="W37:W68" si="20">V37/Z37</f>
        <v>2.364864864864865E-2</v>
      </c>
      <c r="X37" s="32">
        <v>61</v>
      </c>
      <c r="Y37" s="25">
        <f t="shared" si="11"/>
        <v>0.10304054054054054</v>
      </c>
      <c r="Z37" s="62">
        <f t="shared" ref="Z37:Z68" si="21">F37+H37+J37+L37+N37+R37+P37+V37+T37+X37</f>
        <v>592</v>
      </c>
      <c r="AA37" s="34" t="e">
        <f>AND(SUM(#REF!,#REF!,#REF!,X37,P37,#REF!,#REF!,V37,N37,H37,R37,#REF!,L37)&gt;=D37,NOT(OR(#REF!&gt;D37,#REF!&gt;D37,#REF!&gt;D37,X37&gt;D37,P37&gt;D37,#REF!&gt;D37,#REF!&gt;D37,V37&gt;D37,N37&gt;D37,H37&gt;D37,R37&gt;D37,#REF!&gt;D37,L37&gt;D37)))</f>
        <v>#REF!</v>
      </c>
      <c r="AB37" s="64">
        <f t="shared" ref="AB37:AB68" si="22">Z37/D37</f>
        <v>2.7663551401869158</v>
      </c>
    </row>
    <row r="38" spans="1:28" s="34" customFormat="1" ht="18.75" x14ac:dyDescent="0.3">
      <c r="A38" s="28">
        <v>33</v>
      </c>
      <c r="B38" s="29" t="s">
        <v>33</v>
      </c>
      <c r="C38" s="35">
        <v>249</v>
      </c>
      <c r="D38" s="32">
        <v>181</v>
      </c>
      <c r="E38" s="6">
        <v>0.7269076305220884</v>
      </c>
      <c r="F38" s="54">
        <v>150</v>
      </c>
      <c r="G38" s="25">
        <f t="shared" si="12"/>
        <v>0.68181818181818177</v>
      </c>
      <c r="H38" s="33">
        <v>2</v>
      </c>
      <c r="I38" s="25">
        <f t="shared" si="13"/>
        <v>9.0909090909090905E-3</v>
      </c>
      <c r="J38" s="54">
        <v>40</v>
      </c>
      <c r="K38" s="25">
        <f t="shared" si="14"/>
        <v>0.18181818181818182</v>
      </c>
      <c r="L38" s="32">
        <v>0</v>
      </c>
      <c r="M38" s="25">
        <f t="shared" si="15"/>
        <v>0</v>
      </c>
      <c r="N38" s="32">
        <v>2</v>
      </c>
      <c r="O38" s="25">
        <f t="shared" si="16"/>
        <v>9.0909090909090905E-3</v>
      </c>
      <c r="P38" s="32">
        <v>0</v>
      </c>
      <c r="Q38" s="25">
        <f t="shared" si="17"/>
        <v>0</v>
      </c>
      <c r="R38" s="32">
        <v>5</v>
      </c>
      <c r="S38" s="25">
        <f t="shared" si="18"/>
        <v>2.2727272727272728E-2</v>
      </c>
      <c r="T38" s="54">
        <v>0</v>
      </c>
      <c r="U38" s="25">
        <f t="shared" si="19"/>
        <v>0</v>
      </c>
      <c r="V38" s="32">
        <v>19</v>
      </c>
      <c r="W38" s="25">
        <f t="shared" si="20"/>
        <v>8.6363636363636365E-2</v>
      </c>
      <c r="X38" s="32">
        <v>2</v>
      </c>
      <c r="Y38" s="25">
        <f t="shared" si="11"/>
        <v>9.0909090909090905E-3</v>
      </c>
      <c r="Z38" s="62">
        <f t="shared" si="21"/>
        <v>220</v>
      </c>
      <c r="AA38" s="34" t="e">
        <f>AND(SUM(#REF!,#REF!,#REF!,X38,P38,#REF!,#REF!,V38,N38,H38,R38,#REF!,L38)&gt;=D38,NOT(OR(#REF!&gt;D38,#REF!&gt;D38,#REF!&gt;D38,X38&gt;D38,P38&gt;D38,#REF!&gt;D38,#REF!&gt;D38,V38&gt;D38,N38&gt;D38,H38&gt;D38,R38&gt;D38,#REF!&gt;D38,L38&gt;D38)))</f>
        <v>#REF!</v>
      </c>
      <c r="AB38" s="27">
        <f t="shared" si="22"/>
        <v>1.2154696132596685</v>
      </c>
    </row>
    <row r="39" spans="1:28" s="34" customFormat="1" ht="18.75" x14ac:dyDescent="0.3">
      <c r="A39" s="28">
        <v>34</v>
      </c>
      <c r="B39" s="29" t="s">
        <v>34</v>
      </c>
      <c r="C39" s="30">
        <v>1631</v>
      </c>
      <c r="D39" s="31">
        <v>1181</v>
      </c>
      <c r="E39" s="5">
        <v>0.724095646842428</v>
      </c>
      <c r="F39" s="54">
        <v>428</v>
      </c>
      <c r="G39" s="25">
        <f t="shared" si="12"/>
        <v>0.24825986078886311</v>
      </c>
      <c r="H39" s="33">
        <v>41</v>
      </c>
      <c r="I39" s="25">
        <f t="shared" si="13"/>
        <v>2.3781902552204175E-2</v>
      </c>
      <c r="J39" s="54">
        <v>0</v>
      </c>
      <c r="K39" s="25">
        <f t="shared" si="14"/>
        <v>0</v>
      </c>
      <c r="L39" s="32">
        <v>0</v>
      </c>
      <c r="M39" s="25">
        <f t="shared" si="15"/>
        <v>0</v>
      </c>
      <c r="N39" s="32">
        <v>5</v>
      </c>
      <c r="O39" s="25">
        <f t="shared" si="16"/>
        <v>2.9002320185614848E-3</v>
      </c>
      <c r="P39" s="32">
        <v>1108</v>
      </c>
      <c r="Q39" s="25">
        <f t="shared" si="17"/>
        <v>0.64269141531322505</v>
      </c>
      <c r="R39" s="32">
        <v>2</v>
      </c>
      <c r="S39" s="25">
        <f t="shared" si="18"/>
        <v>1.1600928074245939E-3</v>
      </c>
      <c r="T39" s="54">
        <v>0</v>
      </c>
      <c r="U39" s="25">
        <f t="shared" si="19"/>
        <v>0</v>
      </c>
      <c r="V39" s="32">
        <v>140</v>
      </c>
      <c r="W39" s="25">
        <f t="shared" si="20"/>
        <v>8.1206496519721574E-2</v>
      </c>
      <c r="X39" s="32">
        <v>0</v>
      </c>
      <c r="Y39" s="25">
        <f t="shared" si="11"/>
        <v>0</v>
      </c>
      <c r="Z39" s="62">
        <f t="shared" si="21"/>
        <v>1724</v>
      </c>
      <c r="AA39" s="34" t="e">
        <f>AND(SUM(#REF!,#REF!,#REF!,X39,P39,#REF!,#REF!,V39,N39,H39,R39,#REF!,L39)&gt;=D39,NOT(OR(#REF!&gt;D39,#REF!&gt;D39,#REF!&gt;D39,X39&gt;D39,P39&gt;D39,#REF!&gt;D39,#REF!&gt;D39,V39&gt;D39,N39&gt;D39,H39&gt;D39,R39&gt;D39,#REF!&gt;D39,L39&gt;D39)))</f>
        <v>#REF!</v>
      </c>
      <c r="AB39" s="65">
        <f t="shared" si="22"/>
        <v>1.4597798475867909</v>
      </c>
    </row>
    <row r="40" spans="1:28" s="34" customFormat="1" ht="18.75" x14ac:dyDescent="0.3">
      <c r="A40" s="28">
        <v>35</v>
      </c>
      <c r="B40" s="29" t="s">
        <v>35</v>
      </c>
      <c r="C40" s="30">
        <v>1821</v>
      </c>
      <c r="D40" s="31">
        <v>1318</v>
      </c>
      <c r="E40" s="5">
        <v>0.72377814387699069</v>
      </c>
      <c r="F40" s="54">
        <v>1199</v>
      </c>
      <c r="G40" s="25">
        <f t="shared" si="12"/>
        <v>0.88421828908554567</v>
      </c>
      <c r="H40" s="33">
        <v>2</v>
      </c>
      <c r="I40" s="25">
        <f t="shared" si="13"/>
        <v>1.4749262536873156E-3</v>
      </c>
      <c r="J40" s="54">
        <v>13</v>
      </c>
      <c r="K40" s="25">
        <f t="shared" si="14"/>
        <v>9.5870206489675515E-3</v>
      </c>
      <c r="L40" s="32">
        <v>0</v>
      </c>
      <c r="M40" s="25">
        <f t="shared" si="15"/>
        <v>0</v>
      </c>
      <c r="N40" s="32">
        <v>142</v>
      </c>
      <c r="O40" s="25">
        <f t="shared" si="16"/>
        <v>0.10471976401179942</v>
      </c>
      <c r="P40" s="32">
        <v>0</v>
      </c>
      <c r="Q40" s="25">
        <f t="shared" si="17"/>
        <v>0</v>
      </c>
      <c r="R40" s="32">
        <v>0</v>
      </c>
      <c r="S40" s="25">
        <f t="shared" si="18"/>
        <v>0</v>
      </c>
      <c r="T40" s="54">
        <v>0</v>
      </c>
      <c r="U40" s="25">
        <f t="shared" si="19"/>
        <v>0</v>
      </c>
      <c r="V40" s="32">
        <v>0</v>
      </c>
      <c r="W40" s="25">
        <f t="shared" si="20"/>
        <v>0</v>
      </c>
      <c r="X40" s="32">
        <v>0</v>
      </c>
      <c r="Y40" s="25">
        <f t="shared" si="11"/>
        <v>0</v>
      </c>
      <c r="Z40" s="62">
        <f t="shared" si="21"/>
        <v>1356</v>
      </c>
      <c r="AA40" s="34" t="e">
        <f>AND(SUM(#REF!,#REF!,#REF!,X40,P40,#REF!,#REF!,V40,N40,H40,R40,#REF!,L40)&gt;=D40,NOT(OR(#REF!&gt;D40,#REF!&gt;D40,#REF!&gt;D40,X40&gt;D40,P40&gt;D40,#REF!&gt;D40,#REF!&gt;D40,V40&gt;D40,N40&gt;D40,H40&gt;D40,R40&gt;D40,#REF!&gt;D40,L40&gt;D40)))</f>
        <v>#REF!</v>
      </c>
      <c r="AB40" s="27">
        <f t="shared" si="22"/>
        <v>1.0288315629742033</v>
      </c>
    </row>
    <row r="41" spans="1:28" s="34" customFormat="1" ht="18.75" x14ac:dyDescent="0.3">
      <c r="A41" s="28">
        <v>36</v>
      </c>
      <c r="B41" s="29" t="s">
        <v>36</v>
      </c>
      <c r="C41" s="30">
        <v>1103</v>
      </c>
      <c r="D41" s="31">
        <v>795</v>
      </c>
      <c r="E41" s="5">
        <v>0.72076155938349951</v>
      </c>
      <c r="F41" s="54">
        <v>532</v>
      </c>
      <c r="G41" s="25">
        <f t="shared" si="12"/>
        <v>0.66251556662515565</v>
      </c>
      <c r="H41" s="33">
        <v>144</v>
      </c>
      <c r="I41" s="25">
        <f t="shared" si="13"/>
        <v>0.17932752179327521</v>
      </c>
      <c r="J41" s="54">
        <v>58</v>
      </c>
      <c r="K41" s="25">
        <f t="shared" si="14"/>
        <v>7.2229140722291404E-2</v>
      </c>
      <c r="L41" s="32">
        <v>0</v>
      </c>
      <c r="M41" s="25">
        <f t="shared" si="15"/>
        <v>0</v>
      </c>
      <c r="N41" s="32">
        <v>42</v>
      </c>
      <c r="O41" s="25">
        <f t="shared" si="16"/>
        <v>5.2303860523038606E-2</v>
      </c>
      <c r="P41" s="32">
        <v>0</v>
      </c>
      <c r="Q41" s="25">
        <f t="shared" si="17"/>
        <v>0</v>
      </c>
      <c r="R41" s="32">
        <v>23</v>
      </c>
      <c r="S41" s="25">
        <f t="shared" si="18"/>
        <v>2.8642590286425903E-2</v>
      </c>
      <c r="T41" s="54">
        <v>0</v>
      </c>
      <c r="U41" s="25">
        <f t="shared" si="19"/>
        <v>0</v>
      </c>
      <c r="V41" s="32">
        <v>4</v>
      </c>
      <c r="W41" s="25">
        <f t="shared" si="20"/>
        <v>4.9813200498132005E-3</v>
      </c>
      <c r="X41" s="32">
        <v>0</v>
      </c>
      <c r="Y41" s="25">
        <f t="shared" si="11"/>
        <v>0</v>
      </c>
      <c r="Z41" s="62">
        <f t="shared" si="21"/>
        <v>803</v>
      </c>
      <c r="AA41" s="34" t="e">
        <f>AND(SUM(#REF!,#REF!,#REF!,X41,P41,#REF!,#REF!,V41,N41,H41,R41,#REF!,L41)&gt;=D41,NOT(OR(#REF!&gt;D41,#REF!&gt;D41,#REF!&gt;D41,X41&gt;D41,P41&gt;D41,#REF!&gt;D41,#REF!&gt;D41,V41&gt;D41,N41&gt;D41,H41&gt;D41,R41&gt;D41,#REF!&gt;D41,L41&gt;D41)))</f>
        <v>#REF!</v>
      </c>
      <c r="AB41" s="27">
        <f t="shared" si="22"/>
        <v>1.010062893081761</v>
      </c>
    </row>
    <row r="42" spans="1:28" s="34" customFormat="1" ht="18.75" x14ac:dyDescent="0.3">
      <c r="A42" s="28">
        <v>37</v>
      </c>
      <c r="B42" s="29" t="s">
        <v>37</v>
      </c>
      <c r="C42" s="35">
        <v>283</v>
      </c>
      <c r="D42" s="32">
        <v>203</v>
      </c>
      <c r="E42" s="6">
        <v>0.71731448763250882</v>
      </c>
      <c r="F42" s="54">
        <v>173</v>
      </c>
      <c r="G42" s="25">
        <f t="shared" si="12"/>
        <v>0.83980582524271841</v>
      </c>
      <c r="H42" s="33">
        <v>0</v>
      </c>
      <c r="I42" s="25">
        <f t="shared" si="13"/>
        <v>0</v>
      </c>
      <c r="J42" s="54">
        <v>0</v>
      </c>
      <c r="K42" s="25">
        <f t="shared" si="14"/>
        <v>0</v>
      </c>
      <c r="L42" s="32">
        <v>0</v>
      </c>
      <c r="M42" s="25">
        <f t="shared" si="15"/>
        <v>0</v>
      </c>
      <c r="N42" s="32">
        <v>29</v>
      </c>
      <c r="O42" s="25">
        <f t="shared" si="16"/>
        <v>0.14077669902912621</v>
      </c>
      <c r="P42" s="32">
        <v>0</v>
      </c>
      <c r="Q42" s="25">
        <f t="shared" si="17"/>
        <v>0</v>
      </c>
      <c r="R42" s="32">
        <v>0</v>
      </c>
      <c r="S42" s="25">
        <f t="shared" si="18"/>
        <v>0</v>
      </c>
      <c r="T42" s="54">
        <v>0</v>
      </c>
      <c r="U42" s="25">
        <f t="shared" si="19"/>
        <v>0</v>
      </c>
      <c r="V42" s="32">
        <v>4</v>
      </c>
      <c r="W42" s="25">
        <f t="shared" si="20"/>
        <v>1.9417475728155338E-2</v>
      </c>
      <c r="X42" s="32">
        <v>0</v>
      </c>
      <c r="Y42" s="25">
        <f t="shared" si="11"/>
        <v>0</v>
      </c>
      <c r="Z42" s="62">
        <f t="shared" si="21"/>
        <v>206</v>
      </c>
      <c r="AA42" s="34" t="e">
        <f>AND(SUM(#REF!,#REF!,#REF!,X42,P42,#REF!,#REF!,V42,N42,H42,R42,#REF!,L42)&gt;=D42,NOT(OR(#REF!&gt;D42,#REF!&gt;D42,#REF!&gt;D42,X42&gt;D42,P42&gt;D42,#REF!&gt;D42,#REF!&gt;D42,V42&gt;D42,N42&gt;D42,H42&gt;D42,R42&gt;D42,#REF!&gt;D42,L42&gt;D42)))</f>
        <v>#REF!</v>
      </c>
      <c r="AB42" s="27">
        <f t="shared" si="22"/>
        <v>1.0147783251231528</v>
      </c>
    </row>
    <row r="43" spans="1:28" s="34" customFormat="1" ht="18.75" x14ac:dyDescent="0.3">
      <c r="A43" s="28">
        <v>38</v>
      </c>
      <c r="B43" s="29" t="s">
        <v>38</v>
      </c>
      <c r="C43" s="35">
        <v>1037</v>
      </c>
      <c r="D43" s="32">
        <v>741</v>
      </c>
      <c r="E43" s="6">
        <v>0.71456123432979746</v>
      </c>
      <c r="F43" s="54">
        <v>741</v>
      </c>
      <c r="G43" s="25">
        <f t="shared" si="12"/>
        <v>0.61596009975062349</v>
      </c>
      <c r="H43" s="33">
        <v>0</v>
      </c>
      <c r="I43" s="25">
        <f t="shared" si="13"/>
        <v>0</v>
      </c>
      <c r="J43" s="54">
        <v>0</v>
      </c>
      <c r="K43" s="25">
        <f t="shared" si="14"/>
        <v>0</v>
      </c>
      <c r="L43" s="32">
        <v>462</v>
      </c>
      <c r="M43" s="25">
        <f t="shared" si="15"/>
        <v>0.38403990024937656</v>
      </c>
      <c r="N43" s="32">
        <v>0</v>
      </c>
      <c r="O43" s="25">
        <f t="shared" si="16"/>
        <v>0</v>
      </c>
      <c r="P43" s="32">
        <v>0</v>
      </c>
      <c r="Q43" s="25">
        <f t="shared" si="17"/>
        <v>0</v>
      </c>
      <c r="R43" s="32">
        <v>0</v>
      </c>
      <c r="S43" s="25">
        <f t="shared" si="18"/>
        <v>0</v>
      </c>
      <c r="T43" s="54">
        <v>0</v>
      </c>
      <c r="U43" s="25">
        <f t="shared" si="19"/>
        <v>0</v>
      </c>
      <c r="V43" s="32">
        <v>0</v>
      </c>
      <c r="W43" s="25">
        <f t="shared" si="20"/>
        <v>0</v>
      </c>
      <c r="X43" s="32">
        <v>0</v>
      </c>
      <c r="Y43" s="25">
        <f t="shared" si="11"/>
        <v>0</v>
      </c>
      <c r="Z43" s="62">
        <f t="shared" si="21"/>
        <v>1203</v>
      </c>
      <c r="AA43" s="34" t="e">
        <f>AND(SUM(#REF!,#REF!,#REF!,X43,P43,#REF!,#REF!,V43,N43,H43,R43,#REF!,L43)&gt;=D43,NOT(OR(#REF!&gt;D43,#REF!&gt;D43,#REF!&gt;D43,X43&gt;D43,P43&gt;D43,#REF!&gt;D43,#REF!&gt;D43,V43&gt;D43,N43&gt;D43,H43&gt;D43,R43&gt;D43,#REF!&gt;D43,L43&gt;D43)))</f>
        <v>#REF!</v>
      </c>
      <c r="AB43" s="65">
        <f t="shared" si="22"/>
        <v>1.6234817813765183</v>
      </c>
    </row>
    <row r="44" spans="1:28" s="34" customFormat="1" ht="18.75" x14ac:dyDescent="0.3">
      <c r="A44" s="28">
        <v>39</v>
      </c>
      <c r="B44" s="29" t="s">
        <v>39</v>
      </c>
      <c r="C44" s="35">
        <v>3739</v>
      </c>
      <c r="D44" s="32">
        <v>2671</v>
      </c>
      <c r="E44" s="6">
        <v>0.71436212891147366</v>
      </c>
      <c r="F44" s="54">
        <v>2671</v>
      </c>
      <c r="G44" s="25">
        <f t="shared" si="12"/>
        <v>0.810376213592233</v>
      </c>
      <c r="H44" s="33">
        <v>1</v>
      </c>
      <c r="I44" s="25">
        <f t="shared" si="13"/>
        <v>3.0339805825242716E-4</v>
      </c>
      <c r="J44" s="54">
        <v>0</v>
      </c>
      <c r="K44" s="25">
        <f t="shared" si="14"/>
        <v>0</v>
      </c>
      <c r="L44" s="32">
        <v>602</v>
      </c>
      <c r="M44" s="25">
        <f t="shared" si="15"/>
        <v>0.18264563106796117</v>
      </c>
      <c r="N44" s="32">
        <v>21</v>
      </c>
      <c r="O44" s="25">
        <f t="shared" si="16"/>
        <v>6.3713592233009706E-3</v>
      </c>
      <c r="P44" s="32">
        <v>0</v>
      </c>
      <c r="Q44" s="25">
        <f t="shared" si="17"/>
        <v>0</v>
      </c>
      <c r="R44" s="32">
        <v>1</v>
      </c>
      <c r="S44" s="25">
        <f t="shared" si="18"/>
        <v>3.0339805825242716E-4</v>
      </c>
      <c r="T44" s="54">
        <v>0</v>
      </c>
      <c r="U44" s="25">
        <f t="shared" si="19"/>
        <v>0</v>
      </c>
      <c r="V44" s="32">
        <v>0</v>
      </c>
      <c r="W44" s="25">
        <f t="shared" si="20"/>
        <v>0</v>
      </c>
      <c r="X44" s="32">
        <v>0</v>
      </c>
      <c r="Y44" s="25">
        <f t="shared" si="11"/>
        <v>0</v>
      </c>
      <c r="Z44" s="62">
        <f t="shared" si="21"/>
        <v>3296</v>
      </c>
      <c r="AA44" s="34" t="e">
        <f>AND(SUM(#REF!,#REF!,#REF!,X44,P44,#REF!,#REF!,V44,N44,H44,R44,#REF!,L44)&gt;=D44,NOT(OR(#REF!&gt;D44,#REF!&gt;D44,#REF!&gt;D44,X44&gt;D44,P44&gt;D44,#REF!&gt;D44,#REF!&gt;D44,V44&gt;D44,N44&gt;D44,H44&gt;D44,R44&gt;D44,#REF!&gt;D44,L44&gt;D44)))</f>
        <v>#REF!</v>
      </c>
      <c r="AB44" s="27">
        <f t="shared" si="22"/>
        <v>1.2339947585174091</v>
      </c>
    </row>
    <row r="45" spans="1:28" s="34" customFormat="1" ht="18.75" x14ac:dyDescent="0.3">
      <c r="A45" s="28">
        <v>40</v>
      </c>
      <c r="B45" s="29" t="s">
        <v>40</v>
      </c>
      <c r="C45" s="30">
        <v>626</v>
      </c>
      <c r="D45" s="31">
        <v>446</v>
      </c>
      <c r="E45" s="5">
        <v>0.71246006389776362</v>
      </c>
      <c r="F45" s="54">
        <v>211</v>
      </c>
      <c r="G45" s="25">
        <f t="shared" si="12"/>
        <v>0.27086007702182285</v>
      </c>
      <c r="H45" s="33">
        <v>300</v>
      </c>
      <c r="I45" s="25">
        <f t="shared" si="13"/>
        <v>0.38510911424903721</v>
      </c>
      <c r="J45" s="54">
        <v>6</v>
      </c>
      <c r="K45" s="25">
        <f t="shared" si="14"/>
        <v>7.7021822849807449E-3</v>
      </c>
      <c r="L45" s="32">
        <v>0</v>
      </c>
      <c r="M45" s="25">
        <f t="shared" si="15"/>
        <v>0</v>
      </c>
      <c r="N45" s="32">
        <v>17</v>
      </c>
      <c r="O45" s="25">
        <f t="shared" si="16"/>
        <v>2.1822849807445442E-2</v>
      </c>
      <c r="P45" s="32">
        <v>2</v>
      </c>
      <c r="Q45" s="25">
        <f t="shared" si="17"/>
        <v>2.5673940949935813E-3</v>
      </c>
      <c r="R45" s="32">
        <v>235</v>
      </c>
      <c r="S45" s="25">
        <f t="shared" si="18"/>
        <v>0.30166880616174585</v>
      </c>
      <c r="T45" s="54">
        <v>3</v>
      </c>
      <c r="U45" s="25">
        <f t="shared" si="19"/>
        <v>3.8510911424903724E-3</v>
      </c>
      <c r="V45" s="32">
        <v>5</v>
      </c>
      <c r="W45" s="25">
        <f t="shared" si="20"/>
        <v>6.4184852374839542E-3</v>
      </c>
      <c r="X45" s="32">
        <v>0</v>
      </c>
      <c r="Y45" s="25">
        <f t="shared" si="11"/>
        <v>0</v>
      </c>
      <c r="Z45" s="62">
        <f t="shared" si="21"/>
        <v>779</v>
      </c>
      <c r="AA45" s="34" t="e">
        <f>AND(SUM(#REF!,#REF!,#REF!,X45,P45,#REF!,#REF!,V45,N45,H45,R45,#REF!,L45)&gt;=D45,NOT(OR(#REF!&gt;D45,#REF!&gt;D45,#REF!&gt;D45,X45&gt;D45,P45&gt;D45,#REF!&gt;D45,#REF!&gt;D45,V45&gt;D45,N45&gt;D45,H45&gt;D45,R45&gt;D45,#REF!&gt;D45,L45&gt;D45)))</f>
        <v>#REF!</v>
      </c>
      <c r="AB45" s="65">
        <f t="shared" si="22"/>
        <v>1.7466367713004485</v>
      </c>
    </row>
    <row r="46" spans="1:28" s="34" customFormat="1" ht="18.75" x14ac:dyDescent="0.3">
      <c r="A46" s="28">
        <v>41</v>
      </c>
      <c r="B46" s="29" t="s">
        <v>41</v>
      </c>
      <c r="C46" s="35">
        <v>947</v>
      </c>
      <c r="D46" s="32">
        <v>672</v>
      </c>
      <c r="E46" s="6">
        <v>0.70960929250263993</v>
      </c>
      <c r="F46" s="54">
        <v>171</v>
      </c>
      <c r="G46" s="25">
        <f t="shared" si="12"/>
        <v>0.15186500888099466</v>
      </c>
      <c r="H46" s="33">
        <v>1</v>
      </c>
      <c r="I46" s="25">
        <f t="shared" si="13"/>
        <v>8.8809946714031975E-4</v>
      </c>
      <c r="J46" s="54">
        <v>598</v>
      </c>
      <c r="K46" s="25">
        <f t="shared" si="14"/>
        <v>0.53108348134991124</v>
      </c>
      <c r="L46" s="32">
        <v>0</v>
      </c>
      <c r="M46" s="25">
        <f t="shared" si="15"/>
        <v>0</v>
      </c>
      <c r="N46" s="32">
        <v>6</v>
      </c>
      <c r="O46" s="25">
        <f t="shared" si="16"/>
        <v>5.3285968028419185E-3</v>
      </c>
      <c r="P46" s="32">
        <v>0</v>
      </c>
      <c r="Q46" s="25">
        <f t="shared" si="17"/>
        <v>0</v>
      </c>
      <c r="R46" s="32">
        <v>0</v>
      </c>
      <c r="S46" s="25">
        <f t="shared" si="18"/>
        <v>0</v>
      </c>
      <c r="T46" s="54">
        <v>6</v>
      </c>
      <c r="U46" s="25">
        <f t="shared" si="19"/>
        <v>5.3285968028419185E-3</v>
      </c>
      <c r="V46" s="32">
        <v>344</v>
      </c>
      <c r="W46" s="25">
        <f t="shared" si="20"/>
        <v>0.30550621669626998</v>
      </c>
      <c r="X46" s="32">
        <v>0</v>
      </c>
      <c r="Y46" s="25">
        <f t="shared" si="11"/>
        <v>0</v>
      </c>
      <c r="Z46" s="62">
        <f t="shared" si="21"/>
        <v>1126</v>
      </c>
      <c r="AA46" s="34" t="e">
        <f>AND(SUM(#REF!,#REF!,#REF!,X46,P46,#REF!,#REF!,V46,N46,H46,R46,#REF!,L46)&gt;=D46,NOT(OR(#REF!&gt;D46,#REF!&gt;D46,#REF!&gt;D46,X46&gt;D46,P46&gt;D46,#REF!&gt;D46,#REF!&gt;D46,V46&gt;D46,N46&gt;D46,H46&gt;D46,R46&gt;D46,#REF!&gt;D46,L46&gt;D46)))</f>
        <v>#REF!</v>
      </c>
      <c r="AB46" s="65">
        <f t="shared" si="22"/>
        <v>1.6755952380952381</v>
      </c>
    </row>
    <row r="47" spans="1:28" s="34" customFormat="1" ht="18.75" x14ac:dyDescent="0.3">
      <c r="A47" s="28">
        <v>42</v>
      </c>
      <c r="B47" s="29" t="s">
        <v>42</v>
      </c>
      <c r="C47" s="35">
        <v>1007</v>
      </c>
      <c r="D47" s="32">
        <v>707</v>
      </c>
      <c r="E47" s="6">
        <v>0.70208540218470705</v>
      </c>
      <c r="F47" s="54">
        <v>702</v>
      </c>
      <c r="G47" s="25">
        <f t="shared" si="12"/>
        <v>0.78787878787878785</v>
      </c>
      <c r="H47" s="33">
        <v>11</v>
      </c>
      <c r="I47" s="25">
        <f t="shared" si="13"/>
        <v>1.2345679012345678E-2</v>
      </c>
      <c r="J47" s="54">
        <v>15</v>
      </c>
      <c r="K47" s="25">
        <f t="shared" si="14"/>
        <v>1.6835016835016835E-2</v>
      </c>
      <c r="L47" s="32">
        <v>1</v>
      </c>
      <c r="M47" s="25">
        <f t="shared" si="15"/>
        <v>1.1223344556677891E-3</v>
      </c>
      <c r="N47" s="32">
        <v>16</v>
      </c>
      <c r="O47" s="25">
        <f t="shared" si="16"/>
        <v>1.7957351290684626E-2</v>
      </c>
      <c r="P47" s="32">
        <v>130</v>
      </c>
      <c r="Q47" s="25">
        <f t="shared" si="17"/>
        <v>0.14590347923681257</v>
      </c>
      <c r="R47" s="32">
        <v>1</v>
      </c>
      <c r="S47" s="25">
        <f t="shared" si="18"/>
        <v>1.1223344556677891E-3</v>
      </c>
      <c r="T47" s="54">
        <v>15</v>
      </c>
      <c r="U47" s="25">
        <f t="shared" si="19"/>
        <v>1.6835016835016835E-2</v>
      </c>
      <c r="V47" s="32">
        <v>0</v>
      </c>
      <c r="W47" s="25">
        <f t="shared" si="20"/>
        <v>0</v>
      </c>
      <c r="X47" s="32">
        <v>0</v>
      </c>
      <c r="Y47" s="25">
        <f t="shared" si="11"/>
        <v>0</v>
      </c>
      <c r="Z47" s="62">
        <f t="shared" si="21"/>
        <v>891</v>
      </c>
      <c r="AA47" s="34" t="e">
        <f>AND(SUM(#REF!,#REF!,#REF!,X47,P47,#REF!,#REF!,V47,N47,H47,R47,#REF!,L47)&gt;=D47,NOT(OR(#REF!&gt;D47,#REF!&gt;D47,#REF!&gt;D47,X47&gt;D47,P47&gt;D47,#REF!&gt;D47,#REF!&gt;D47,V47&gt;D47,N47&gt;D47,H47&gt;D47,R47&gt;D47,#REF!&gt;D47,L47&gt;D47)))</f>
        <v>#REF!</v>
      </c>
      <c r="AB47" s="27">
        <f t="shared" si="22"/>
        <v>1.2602545968882604</v>
      </c>
    </row>
    <row r="48" spans="1:28" s="34" customFormat="1" ht="18.75" x14ac:dyDescent="0.3">
      <c r="A48" s="28">
        <v>43</v>
      </c>
      <c r="B48" s="29" t="s">
        <v>43</v>
      </c>
      <c r="C48" s="35">
        <v>1305</v>
      </c>
      <c r="D48" s="32">
        <v>912</v>
      </c>
      <c r="E48" s="6">
        <v>0.69885057471264367</v>
      </c>
      <c r="F48" s="54">
        <v>888</v>
      </c>
      <c r="G48" s="25">
        <f t="shared" si="12"/>
        <v>0.66417352281226627</v>
      </c>
      <c r="H48" s="33">
        <v>29</v>
      </c>
      <c r="I48" s="25">
        <f t="shared" si="13"/>
        <v>2.169035153328347E-2</v>
      </c>
      <c r="J48" s="54">
        <v>93</v>
      </c>
      <c r="K48" s="25">
        <f t="shared" si="14"/>
        <v>6.9558713537771127E-2</v>
      </c>
      <c r="L48" s="32">
        <v>0</v>
      </c>
      <c r="M48" s="25">
        <f t="shared" si="15"/>
        <v>0</v>
      </c>
      <c r="N48" s="32">
        <v>3</v>
      </c>
      <c r="O48" s="25">
        <f t="shared" si="16"/>
        <v>2.243829468960359E-3</v>
      </c>
      <c r="P48" s="32">
        <v>181</v>
      </c>
      <c r="Q48" s="25">
        <f t="shared" si="17"/>
        <v>0.13537771129394166</v>
      </c>
      <c r="R48" s="32">
        <v>137</v>
      </c>
      <c r="S48" s="25">
        <f t="shared" si="18"/>
        <v>0.10246821241585639</v>
      </c>
      <c r="T48" s="54">
        <v>6</v>
      </c>
      <c r="U48" s="25">
        <f t="shared" si="19"/>
        <v>4.4876589379207179E-3</v>
      </c>
      <c r="V48" s="32">
        <v>0</v>
      </c>
      <c r="W48" s="25">
        <f t="shared" si="20"/>
        <v>0</v>
      </c>
      <c r="X48" s="32">
        <v>0</v>
      </c>
      <c r="Y48" s="25">
        <f t="shared" si="11"/>
        <v>0</v>
      </c>
      <c r="Z48" s="62">
        <f t="shared" si="21"/>
        <v>1337</v>
      </c>
      <c r="AA48" s="34" t="e">
        <f>AND(SUM(#REF!,#REF!,#REF!,X48,P48,#REF!,#REF!,V48,N48,H48,R48,#REF!,L48)&gt;=D48,NOT(OR(#REF!&gt;D48,#REF!&gt;D48,#REF!&gt;D48,X48&gt;D48,P48&gt;D48,#REF!&gt;D48,#REF!&gt;D48,V48&gt;D48,N48&gt;D48,H48&gt;D48,R48&gt;D48,#REF!&gt;D48,L48&gt;D48)))</f>
        <v>#REF!</v>
      </c>
      <c r="AB48" s="65">
        <f t="shared" si="22"/>
        <v>1.4660087719298245</v>
      </c>
    </row>
    <row r="49" spans="1:28" s="34" customFormat="1" ht="18.75" x14ac:dyDescent="0.3">
      <c r="A49" s="28">
        <v>44</v>
      </c>
      <c r="B49" s="29" t="s">
        <v>44</v>
      </c>
      <c r="C49" s="35">
        <v>531</v>
      </c>
      <c r="D49" s="32">
        <v>368</v>
      </c>
      <c r="E49" s="6">
        <v>0.69696969696969702</v>
      </c>
      <c r="F49" s="54">
        <v>363</v>
      </c>
      <c r="G49" s="25">
        <f t="shared" si="12"/>
        <v>0.95778364116094983</v>
      </c>
      <c r="H49" s="33">
        <v>0</v>
      </c>
      <c r="I49" s="25">
        <f t="shared" si="13"/>
        <v>0</v>
      </c>
      <c r="J49" s="54">
        <v>14</v>
      </c>
      <c r="K49" s="25">
        <f t="shared" si="14"/>
        <v>3.6939313984168866E-2</v>
      </c>
      <c r="L49" s="32">
        <v>0</v>
      </c>
      <c r="M49" s="25">
        <f t="shared" si="15"/>
        <v>0</v>
      </c>
      <c r="N49" s="32">
        <v>1</v>
      </c>
      <c r="O49" s="25">
        <f t="shared" si="16"/>
        <v>2.6385224274406332E-3</v>
      </c>
      <c r="P49" s="32">
        <v>0</v>
      </c>
      <c r="Q49" s="25">
        <f t="shared" si="17"/>
        <v>0</v>
      </c>
      <c r="R49" s="32">
        <v>0</v>
      </c>
      <c r="S49" s="25">
        <f t="shared" si="18"/>
        <v>0</v>
      </c>
      <c r="T49" s="54">
        <v>1</v>
      </c>
      <c r="U49" s="25">
        <f t="shared" si="19"/>
        <v>2.6385224274406332E-3</v>
      </c>
      <c r="V49" s="32">
        <v>0</v>
      </c>
      <c r="W49" s="25">
        <f t="shared" si="20"/>
        <v>0</v>
      </c>
      <c r="X49" s="32">
        <v>0</v>
      </c>
      <c r="Y49" s="25">
        <f t="shared" si="11"/>
        <v>0</v>
      </c>
      <c r="Z49" s="62">
        <f t="shared" si="21"/>
        <v>379</v>
      </c>
      <c r="AA49" s="34" t="e">
        <f>AND(SUM(#REF!,#REF!,#REF!,X49,P49,#REF!,#REF!,V49,N49,H49,R49,#REF!,L49)&gt;=D49,NOT(OR(#REF!&gt;D49,#REF!&gt;D49,#REF!&gt;D49,X49&gt;D49,P49&gt;D49,#REF!&gt;D49,#REF!&gt;D49,V49&gt;D49,N49&gt;D49,H49&gt;D49,R49&gt;D49,#REF!&gt;D49,L49&gt;D49)))</f>
        <v>#REF!</v>
      </c>
      <c r="AB49" s="27">
        <f t="shared" si="22"/>
        <v>1.0298913043478262</v>
      </c>
    </row>
    <row r="50" spans="1:28" s="34" customFormat="1" ht="18.75" x14ac:dyDescent="0.3">
      <c r="A50" s="28">
        <v>45</v>
      </c>
      <c r="B50" s="29" t="s">
        <v>45</v>
      </c>
      <c r="C50" s="35">
        <v>299</v>
      </c>
      <c r="D50" s="32">
        <v>207</v>
      </c>
      <c r="E50" s="6">
        <v>0.69230769230769229</v>
      </c>
      <c r="F50" s="54">
        <v>139</v>
      </c>
      <c r="G50" s="25">
        <f t="shared" si="12"/>
        <v>0.439873417721519</v>
      </c>
      <c r="H50" s="33">
        <v>2</v>
      </c>
      <c r="I50" s="25">
        <f t="shared" si="13"/>
        <v>6.3291139240506328E-3</v>
      </c>
      <c r="J50" s="54">
        <v>134</v>
      </c>
      <c r="K50" s="25">
        <f t="shared" si="14"/>
        <v>0.42405063291139239</v>
      </c>
      <c r="L50" s="32">
        <v>0</v>
      </c>
      <c r="M50" s="25">
        <f t="shared" si="15"/>
        <v>0</v>
      </c>
      <c r="N50" s="32">
        <v>38</v>
      </c>
      <c r="O50" s="25">
        <f t="shared" si="16"/>
        <v>0.12025316455696203</v>
      </c>
      <c r="P50" s="32">
        <v>2</v>
      </c>
      <c r="Q50" s="25">
        <f t="shared" si="17"/>
        <v>6.3291139240506328E-3</v>
      </c>
      <c r="R50" s="32">
        <v>1</v>
      </c>
      <c r="S50" s="25">
        <f t="shared" si="18"/>
        <v>3.1645569620253164E-3</v>
      </c>
      <c r="T50" s="54">
        <v>0</v>
      </c>
      <c r="U50" s="25">
        <f t="shared" si="19"/>
        <v>0</v>
      </c>
      <c r="V50" s="32">
        <v>0</v>
      </c>
      <c r="W50" s="25">
        <f t="shared" si="20"/>
        <v>0</v>
      </c>
      <c r="X50" s="32">
        <v>0</v>
      </c>
      <c r="Y50" s="25">
        <f t="shared" si="11"/>
        <v>0</v>
      </c>
      <c r="Z50" s="62">
        <f t="shared" si="21"/>
        <v>316</v>
      </c>
      <c r="AA50" s="34" t="e">
        <f>AND(SUM(#REF!,#REF!,#REF!,X50,P50,#REF!,#REF!,V50,N50,H50,R50,#REF!,L50)&gt;=D50,NOT(OR(#REF!&gt;D50,#REF!&gt;D50,#REF!&gt;D50,X50&gt;D50,P50&gt;D50,#REF!&gt;D50,#REF!&gt;D50,V50&gt;D50,N50&gt;D50,H50&gt;D50,R50&gt;D50,#REF!&gt;D50,L50&gt;D50)))</f>
        <v>#REF!</v>
      </c>
      <c r="AB50" s="65">
        <f t="shared" si="22"/>
        <v>1.5265700483091786</v>
      </c>
    </row>
    <row r="51" spans="1:28" s="34" customFormat="1" ht="18.75" x14ac:dyDescent="0.3">
      <c r="A51" s="28">
        <v>46</v>
      </c>
      <c r="B51" s="29" t="s">
        <v>46</v>
      </c>
      <c r="C51" s="35">
        <v>681</v>
      </c>
      <c r="D51" s="32">
        <v>470</v>
      </c>
      <c r="E51" s="6">
        <v>0.69016152716593249</v>
      </c>
      <c r="F51" s="54">
        <v>234</v>
      </c>
      <c r="G51" s="25">
        <f t="shared" si="12"/>
        <v>0.49787234042553191</v>
      </c>
      <c r="H51" s="33">
        <v>235</v>
      </c>
      <c r="I51" s="25">
        <f t="shared" si="13"/>
        <v>0.5</v>
      </c>
      <c r="J51" s="54">
        <v>0</v>
      </c>
      <c r="K51" s="25">
        <f t="shared" si="14"/>
        <v>0</v>
      </c>
      <c r="L51" s="32">
        <v>0</v>
      </c>
      <c r="M51" s="25">
        <f t="shared" si="15"/>
        <v>0</v>
      </c>
      <c r="N51" s="32">
        <v>0</v>
      </c>
      <c r="O51" s="25">
        <f t="shared" si="16"/>
        <v>0</v>
      </c>
      <c r="P51" s="32">
        <v>0</v>
      </c>
      <c r="Q51" s="25">
        <f t="shared" si="17"/>
        <v>0</v>
      </c>
      <c r="R51" s="32">
        <v>0</v>
      </c>
      <c r="S51" s="25">
        <f t="shared" si="18"/>
        <v>0</v>
      </c>
      <c r="T51" s="54">
        <v>1</v>
      </c>
      <c r="U51" s="25">
        <f t="shared" si="19"/>
        <v>2.1276595744680851E-3</v>
      </c>
      <c r="V51" s="32">
        <v>0</v>
      </c>
      <c r="W51" s="25">
        <f t="shared" si="20"/>
        <v>0</v>
      </c>
      <c r="X51" s="32">
        <v>0</v>
      </c>
      <c r="Y51" s="25">
        <f t="shared" si="11"/>
        <v>0</v>
      </c>
      <c r="Z51" s="62">
        <f t="shared" si="21"/>
        <v>470</v>
      </c>
      <c r="AA51" s="34" t="e">
        <f>AND(SUM(#REF!,#REF!,#REF!,X51,P51,#REF!,#REF!,V51,N51,H51,R51,#REF!,L51)&gt;=D51,NOT(OR(#REF!&gt;D51,#REF!&gt;D51,#REF!&gt;D51,X51&gt;D51,P51&gt;D51,#REF!&gt;D51,#REF!&gt;D51,V51&gt;D51,N51&gt;D51,H51&gt;D51,R51&gt;D51,#REF!&gt;D51,L51&gt;D51)))</f>
        <v>#REF!</v>
      </c>
      <c r="AB51" s="27">
        <f t="shared" si="22"/>
        <v>1</v>
      </c>
    </row>
    <row r="52" spans="1:28" s="34" customFormat="1" ht="18.75" x14ac:dyDescent="0.3">
      <c r="A52" s="28">
        <v>47</v>
      </c>
      <c r="B52" s="29" t="s">
        <v>47</v>
      </c>
      <c r="C52" s="30">
        <v>450</v>
      </c>
      <c r="D52" s="31">
        <v>310</v>
      </c>
      <c r="E52" s="5">
        <v>0.68888888888888888</v>
      </c>
      <c r="F52" s="54">
        <v>266</v>
      </c>
      <c r="G52" s="25">
        <f t="shared" si="12"/>
        <v>0.76436781609195403</v>
      </c>
      <c r="H52" s="33">
        <v>40</v>
      </c>
      <c r="I52" s="25">
        <f t="shared" si="13"/>
        <v>0.11494252873563218</v>
      </c>
      <c r="J52" s="54">
        <v>11</v>
      </c>
      <c r="K52" s="25">
        <f t="shared" si="14"/>
        <v>3.1609195402298854E-2</v>
      </c>
      <c r="L52" s="32">
        <v>0</v>
      </c>
      <c r="M52" s="25">
        <f t="shared" si="15"/>
        <v>0</v>
      </c>
      <c r="N52" s="32">
        <v>31</v>
      </c>
      <c r="O52" s="25">
        <f t="shared" si="16"/>
        <v>8.9080459770114945E-2</v>
      </c>
      <c r="P52" s="32">
        <v>0</v>
      </c>
      <c r="Q52" s="25">
        <f t="shared" si="17"/>
        <v>0</v>
      </c>
      <c r="R52" s="32">
        <v>0</v>
      </c>
      <c r="S52" s="25">
        <f t="shared" si="18"/>
        <v>0</v>
      </c>
      <c r="T52" s="54">
        <v>0</v>
      </c>
      <c r="U52" s="25">
        <f t="shared" si="19"/>
        <v>0</v>
      </c>
      <c r="V52" s="32">
        <v>0</v>
      </c>
      <c r="W52" s="25">
        <f t="shared" si="20"/>
        <v>0</v>
      </c>
      <c r="X52" s="32">
        <v>0</v>
      </c>
      <c r="Y52" s="25">
        <f t="shared" si="11"/>
        <v>0</v>
      </c>
      <c r="Z52" s="62">
        <f t="shared" si="21"/>
        <v>348</v>
      </c>
      <c r="AA52" s="34" t="e">
        <f>AND(SUM(#REF!,#REF!,#REF!,X52,P52,#REF!,#REF!,V52,N52,H52,R52,#REF!,L52)&gt;=D52,NOT(OR(#REF!&gt;D52,#REF!&gt;D52,#REF!&gt;D52,X52&gt;D52,P52&gt;D52,#REF!&gt;D52,#REF!&gt;D52,V52&gt;D52,N52&gt;D52,H52&gt;D52,R52&gt;D52,#REF!&gt;D52,L52&gt;D52)))</f>
        <v>#REF!</v>
      </c>
      <c r="AB52" s="27">
        <f t="shared" si="22"/>
        <v>1.1225806451612903</v>
      </c>
    </row>
    <row r="53" spans="1:28" s="34" customFormat="1" ht="18.75" x14ac:dyDescent="0.3">
      <c r="A53" s="28">
        <v>48</v>
      </c>
      <c r="B53" s="29" t="s">
        <v>48</v>
      </c>
      <c r="C53" s="30">
        <v>517</v>
      </c>
      <c r="D53" s="31">
        <v>356</v>
      </c>
      <c r="E53" s="5">
        <v>0.68858800773694395</v>
      </c>
      <c r="F53" s="54">
        <v>356</v>
      </c>
      <c r="G53" s="25">
        <f t="shared" si="12"/>
        <v>0.52818991097922852</v>
      </c>
      <c r="H53" s="33">
        <v>317</v>
      </c>
      <c r="I53" s="25">
        <f t="shared" si="13"/>
        <v>0.47032640949554894</v>
      </c>
      <c r="J53" s="54">
        <v>0</v>
      </c>
      <c r="K53" s="25">
        <f t="shared" si="14"/>
        <v>0</v>
      </c>
      <c r="L53" s="32">
        <v>0</v>
      </c>
      <c r="M53" s="25">
        <f t="shared" si="15"/>
        <v>0</v>
      </c>
      <c r="N53" s="32">
        <v>1</v>
      </c>
      <c r="O53" s="25">
        <f t="shared" si="16"/>
        <v>1.483679525222552E-3</v>
      </c>
      <c r="P53" s="32">
        <v>0</v>
      </c>
      <c r="Q53" s="25">
        <f t="shared" si="17"/>
        <v>0</v>
      </c>
      <c r="R53" s="32">
        <v>0</v>
      </c>
      <c r="S53" s="25">
        <f t="shared" si="18"/>
        <v>0</v>
      </c>
      <c r="T53" s="54">
        <v>0</v>
      </c>
      <c r="U53" s="25">
        <f t="shared" si="19"/>
        <v>0</v>
      </c>
      <c r="V53" s="32">
        <v>0</v>
      </c>
      <c r="W53" s="25">
        <f t="shared" si="20"/>
        <v>0</v>
      </c>
      <c r="X53" s="32">
        <v>0</v>
      </c>
      <c r="Y53" s="25">
        <f t="shared" si="11"/>
        <v>0</v>
      </c>
      <c r="Z53" s="62">
        <f t="shared" si="21"/>
        <v>674</v>
      </c>
      <c r="AA53" s="34" t="e">
        <f>AND(SUM(#REF!,#REF!,#REF!,X53,P53,#REF!,#REF!,V53,N53,H53,R53,#REF!,L53)&gt;=D53,NOT(OR(#REF!&gt;D53,#REF!&gt;D53,#REF!&gt;D53,X53&gt;D53,P53&gt;D53,#REF!&gt;D53,#REF!&gt;D53,V53&gt;D53,N53&gt;D53,H53&gt;D53,R53&gt;D53,#REF!&gt;D53,L53&gt;D53)))</f>
        <v>#REF!</v>
      </c>
      <c r="AB53" s="64">
        <f t="shared" si="22"/>
        <v>1.8932584269662922</v>
      </c>
    </row>
    <row r="54" spans="1:28" s="34" customFormat="1" ht="18.75" x14ac:dyDescent="0.3">
      <c r="A54" s="28">
        <v>49</v>
      </c>
      <c r="B54" s="29" t="s">
        <v>49</v>
      </c>
      <c r="C54" s="35">
        <v>1267</v>
      </c>
      <c r="D54" s="32">
        <v>871</v>
      </c>
      <c r="E54" s="6">
        <v>0.68745067087608525</v>
      </c>
      <c r="F54" s="54">
        <v>363</v>
      </c>
      <c r="G54" s="25">
        <f t="shared" si="12"/>
        <v>0.29876543209876544</v>
      </c>
      <c r="H54" s="33">
        <v>78</v>
      </c>
      <c r="I54" s="25">
        <f t="shared" si="13"/>
        <v>6.4197530864197536E-2</v>
      </c>
      <c r="J54" s="54">
        <v>1</v>
      </c>
      <c r="K54" s="25">
        <f t="shared" si="14"/>
        <v>8.2304526748971192E-4</v>
      </c>
      <c r="L54" s="32">
        <v>590</v>
      </c>
      <c r="M54" s="25">
        <f t="shared" si="15"/>
        <v>0.48559670781893005</v>
      </c>
      <c r="N54" s="32">
        <v>8</v>
      </c>
      <c r="O54" s="25">
        <f t="shared" si="16"/>
        <v>6.5843621399176953E-3</v>
      </c>
      <c r="P54" s="32">
        <v>0</v>
      </c>
      <c r="Q54" s="25">
        <f t="shared" si="17"/>
        <v>0</v>
      </c>
      <c r="R54" s="32">
        <v>18</v>
      </c>
      <c r="S54" s="25">
        <f t="shared" si="18"/>
        <v>1.4814814814814815E-2</v>
      </c>
      <c r="T54" s="54">
        <v>0</v>
      </c>
      <c r="U54" s="25">
        <f t="shared" si="19"/>
        <v>0</v>
      </c>
      <c r="V54" s="32">
        <v>0</v>
      </c>
      <c r="W54" s="25">
        <f t="shared" si="20"/>
        <v>0</v>
      </c>
      <c r="X54" s="32">
        <v>157</v>
      </c>
      <c r="Y54" s="25">
        <f t="shared" si="11"/>
        <v>0.12921810699588476</v>
      </c>
      <c r="Z54" s="62">
        <f t="shared" si="21"/>
        <v>1215</v>
      </c>
      <c r="AA54" s="34" t="e">
        <f>AND(SUM(#REF!,#REF!,#REF!,X54,P54,#REF!,#REF!,V54,N54,H54,R54,#REF!,L54)&gt;=D54,NOT(OR(#REF!&gt;D54,#REF!&gt;D54,#REF!&gt;D54,X54&gt;D54,P54&gt;D54,#REF!&gt;D54,#REF!&gt;D54,V54&gt;D54,N54&gt;D54,H54&gt;D54,R54&gt;D54,#REF!&gt;D54,L54&gt;D54)))</f>
        <v>#REF!</v>
      </c>
      <c r="AB54" s="65">
        <f t="shared" si="22"/>
        <v>1.3949483352468428</v>
      </c>
    </row>
    <row r="55" spans="1:28" s="34" customFormat="1" ht="18.75" x14ac:dyDescent="0.3">
      <c r="A55" s="28">
        <v>50</v>
      </c>
      <c r="B55" s="29" t="s">
        <v>50</v>
      </c>
      <c r="C55" s="35">
        <v>404</v>
      </c>
      <c r="D55" s="32">
        <v>276</v>
      </c>
      <c r="E55" s="6">
        <v>0.68316831683168322</v>
      </c>
      <c r="F55" s="54">
        <v>203</v>
      </c>
      <c r="G55" s="25">
        <f t="shared" si="12"/>
        <v>0.44615384615384618</v>
      </c>
      <c r="H55" s="33">
        <v>0</v>
      </c>
      <c r="I55" s="25">
        <f t="shared" si="13"/>
        <v>0</v>
      </c>
      <c r="J55" s="54">
        <v>31</v>
      </c>
      <c r="K55" s="25">
        <f t="shared" si="14"/>
        <v>6.8131868131868126E-2</v>
      </c>
      <c r="L55" s="32">
        <v>0</v>
      </c>
      <c r="M55" s="25">
        <f t="shared" si="15"/>
        <v>0</v>
      </c>
      <c r="N55" s="32">
        <v>210</v>
      </c>
      <c r="O55" s="25">
        <f t="shared" si="16"/>
        <v>0.46153846153846156</v>
      </c>
      <c r="P55" s="32">
        <v>0</v>
      </c>
      <c r="Q55" s="25">
        <f t="shared" si="17"/>
        <v>0</v>
      </c>
      <c r="R55" s="32">
        <v>11</v>
      </c>
      <c r="S55" s="25">
        <f t="shared" si="18"/>
        <v>2.4175824175824177E-2</v>
      </c>
      <c r="T55" s="54">
        <v>0</v>
      </c>
      <c r="U55" s="25">
        <f t="shared" si="19"/>
        <v>0</v>
      </c>
      <c r="V55" s="32">
        <v>0</v>
      </c>
      <c r="W55" s="25">
        <f t="shared" si="20"/>
        <v>0</v>
      </c>
      <c r="X55" s="32">
        <v>0</v>
      </c>
      <c r="Y55" s="25">
        <f t="shared" si="11"/>
        <v>0</v>
      </c>
      <c r="Z55" s="62">
        <f t="shared" si="21"/>
        <v>455</v>
      </c>
      <c r="AA55" s="34" t="e">
        <f>AND(SUM(#REF!,#REF!,#REF!,X55,P55,#REF!,#REF!,V55,N55,H55,R55,#REF!,L55)&gt;=D55,NOT(OR(#REF!&gt;D55,#REF!&gt;D55,#REF!&gt;D55,X55&gt;D55,P55&gt;D55,#REF!&gt;D55,#REF!&gt;D55,V55&gt;D55,N55&gt;D55,H55&gt;D55,R55&gt;D55,#REF!&gt;D55,L55&gt;D55)))</f>
        <v>#REF!</v>
      </c>
      <c r="AB55" s="65">
        <f t="shared" si="22"/>
        <v>1.6485507246376812</v>
      </c>
    </row>
    <row r="56" spans="1:28" s="34" customFormat="1" ht="18.75" x14ac:dyDescent="0.3">
      <c r="A56" s="28">
        <v>51</v>
      </c>
      <c r="B56" s="29" t="s">
        <v>51</v>
      </c>
      <c r="C56" s="30">
        <v>512</v>
      </c>
      <c r="D56" s="31">
        <v>349</v>
      </c>
      <c r="E56" s="5">
        <v>0.681640625</v>
      </c>
      <c r="F56" s="54">
        <v>321</v>
      </c>
      <c r="G56" s="25">
        <f t="shared" si="12"/>
        <v>0.83160621761658027</v>
      </c>
      <c r="H56" s="33">
        <v>0</v>
      </c>
      <c r="I56" s="25">
        <f t="shared" si="13"/>
        <v>0</v>
      </c>
      <c r="J56" s="54">
        <v>29</v>
      </c>
      <c r="K56" s="25">
        <f t="shared" si="14"/>
        <v>7.512953367875648E-2</v>
      </c>
      <c r="L56" s="32">
        <v>0</v>
      </c>
      <c r="M56" s="25">
        <f t="shared" si="15"/>
        <v>0</v>
      </c>
      <c r="N56" s="32">
        <v>2</v>
      </c>
      <c r="O56" s="25">
        <f t="shared" si="16"/>
        <v>5.1813471502590676E-3</v>
      </c>
      <c r="P56" s="32">
        <v>34</v>
      </c>
      <c r="Q56" s="25">
        <f t="shared" si="17"/>
        <v>8.8082901554404139E-2</v>
      </c>
      <c r="R56" s="32">
        <v>0</v>
      </c>
      <c r="S56" s="25">
        <f t="shared" si="18"/>
        <v>0</v>
      </c>
      <c r="T56" s="54">
        <v>0</v>
      </c>
      <c r="U56" s="25">
        <f t="shared" si="19"/>
        <v>0</v>
      </c>
      <c r="V56" s="32">
        <v>0</v>
      </c>
      <c r="W56" s="25">
        <f t="shared" si="20"/>
        <v>0</v>
      </c>
      <c r="X56" s="32">
        <v>0</v>
      </c>
      <c r="Y56" s="25">
        <f t="shared" si="11"/>
        <v>0</v>
      </c>
      <c r="Z56" s="62">
        <f t="shared" si="21"/>
        <v>386</v>
      </c>
      <c r="AA56" s="34" t="e">
        <f>AND(SUM(#REF!,#REF!,#REF!,X56,P56,#REF!,#REF!,V56,N56,H56,R56,#REF!,L56)&gt;=D56,NOT(OR(#REF!&gt;D56,#REF!&gt;D56,#REF!&gt;D56,X56&gt;D56,P56&gt;D56,#REF!&gt;D56,#REF!&gt;D56,V56&gt;D56,N56&gt;D56,H56&gt;D56,R56&gt;D56,#REF!&gt;D56,L56&gt;D56)))</f>
        <v>#REF!</v>
      </c>
      <c r="AB56" s="27">
        <f t="shared" si="22"/>
        <v>1.1060171919770774</v>
      </c>
    </row>
    <row r="57" spans="1:28" s="34" customFormat="1" ht="18.75" x14ac:dyDescent="0.3">
      <c r="A57" s="28">
        <v>52</v>
      </c>
      <c r="B57" s="29" t="s">
        <v>52</v>
      </c>
      <c r="C57" s="35">
        <v>924</v>
      </c>
      <c r="D57" s="32">
        <v>627</v>
      </c>
      <c r="E57" s="6">
        <v>0.6785714285714286</v>
      </c>
      <c r="F57" s="54">
        <v>441</v>
      </c>
      <c r="G57" s="25">
        <f t="shared" si="12"/>
        <v>0.63362068965517238</v>
      </c>
      <c r="H57" s="33">
        <v>0</v>
      </c>
      <c r="I57" s="25">
        <f t="shared" si="13"/>
        <v>0</v>
      </c>
      <c r="J57" s="54">
        <v>155</v>
      </c>
      <c r="K57" s="25">
        <f t="shared" si="14"/>
        <v>0.22270114942528735</v>
      </c>
      <c r="L57" s="32">
        <v>0</v>
      </c>
      <c r="M57" s="25">
        <f t="shared" si="15"/>
        <v>0</v>
      </c>
      <c r="N57" s="32">
        <v>78</v>
      </c>
      <c r="O57" s="25">
        <f t="shared" si="16"/>
        <v>0.11206896551724138</v>
      </c>
      <c r="P57" s="32">
        <v>19</v>
      </c>
      <c r="Q57" s="25">
        <f t="shared" si="17"/>
        <v>2.7298850574712645E-2</v>
      </c>
      <c r="R57" s="32">
        <v>3</v>
      </c>
      <c r="S57" s="25">
        <f t="shared" si="18"/>
        <v>4.3103448275862068E-3</v>
      </c>
      <c r="T57" s="54">
        <v>0</v>
      </c>
      <c r="U57" s="25">
        <f t="shared" si="19"/>
        <v>0</v>
      </c>
      <c r="V57" s="32">
        <v>0</v>
      </c>
      <c r="W57" s="25">
        <f t="shared" si="20"/>
        <v>0</v>
      </c>
      <c r="X57" s="32">
        <v>0</v>
      </c>
      <c r="Y57" s="25">
        <f t="shared" si="11"/>
        <v>0</v>
      </c>
      <c r="Z57" s="62">
        <f t="shared" si="21"/>
        <v>696</v>
      </c>
      <c r="AA57" s="34" t="e">
        <f>AND(SUM(#REF!,#REF!,#REF!,X57,P57,#REF!,#REF!,V57,N57,H57,R57,#REF!,L57)&gt;=D57,NOT(OR(#REF!&gt;D57,#REF!&gt;D57,#REF!&gt;D57,X57&gt;D57,P57&gt;D57,#REF!&gt;D57,#REF!&gt;D57,V57&gt;D57,N57&gt;D57,H57&gt;D57,R57&gt;D57,#REF!&gt;D57,L57&gt;D57)))</f>
        <v>#REF!</v>
      </c>
      <c r="AB57" s="27">
        <f t="shared" si="22"/>
        <v>1.1100478468899522</v>
      </c>
    </row>
    <row r="58" spans="1:28" s="34" customFormat="1" ht="18.75" x14ac:dyDescent="0.3">
      <c r="A58" s="28">
        <v>53</v>
      </c>
      <c r="B58" s="29" t="s">
        <v>53</v>
      </c>
      <c r="C58" s="30">
        <v>1700</v>
      </c>
      <c r="D58" s="31">
        <v>1150</v>
      </c>
      <c r="E58" s="5">
        <v>0.67647058823529416</v>
      </c>
      <c r="F58" s="54">
        <v>33</v>
      </c>
      <c r="G58" s="25">
        <f t="shared" si="12"/>
        <v>2.8695652173913042E-2</v>
      </c>
      <c r="H58" s="33">
        <v>14</v>
      </c>
      <c r="I58" s="25">
        <f t="shared" si="13"/>
        <v>1.2173913043478261E-2</v>
      </c>
      <c r="J58" s="54">
        <v>461</v>
      </c>
      <c r="K58" s="25">
        <f t="shared" si="14"/>
        <v>0.40086956521739131</v>
      </c>
      <c r="L58" s="32">
        <v>0</v>
      </c>
      <c r="M58" s="25">
        <f t="shared" si="15"/>
        <v>0</v>
      </c>
      <c r="N58" s="32">
        <v>2</v>
      </c>
      <c r="O58" s="25">
        <f t="shared" si="16"/>
        <v>1.7391304347826088E-3</v>
      </c>
      <c r="P58" s="32">
        <v>640</v>
      </c>
      <c r="Q58" s="25">
        <f t="shared" si="17"/>
        <v>0.55652173913043479</v>
      </c>
      <c r="R58" s="32">
        <v>0</v>
      </c>
      <c r="S58" s="25">
        <f t="shared" si="18"/>
        <v>0</v>
      </c>
      <c r="T58" s="54">
        <v>0</v>
      </c>
      <c r="U58" s="25">
        <f t="shared" si="19"/>
        <v>0</v>
      </c>
      <c r="V58" s="32">
        <v>0</v>
      </c>
      <c r="W58" s="25">
        <f t="shared" si="20"/>
        <v>0</v>
      </c>
      <c r="X58" s="32">
        <v>0</v>
      </c>
      <c r="Y58" s="25">
        <f t="shared" si="11"/>
        <v>0</v>
      </c>
      <c r="Z58" s="62">
        <f t="shared" si="21"/>
        <v>1150</v>
      </c>
      <c r="AA58" s="34" t="e">
        <f>AND(SUM(#REF!,#REF!,#REF!,X58,P58,#REF!,#REF!,V58,N58,H58,R58,#REF!,L58)&gt;=D58,NOT(OR(#REF!&gt;D58,#REF!&gt;D58,#REF!&gt;D58,X58&gt;D58,P58&gt;D58,#REF!&gt;D58,#REF!&gt;D58,V58&gt;D58,N58&gt;D58,H58&gt;D58,R58&gt;D58,#REF!&gt;D58,L58&gt;D58)))</f>
        <v>#REF!</v>
      </c>
      <c r="AB58" s="27">
        <f t="shared" si="22"/>
        <v>1</v>
      </c>
    </row>
    <row r="59" spans="1:28" s="34" customFormat="1" ht="18.75" x14ac:dyDescent="0.3">
      <c r="A59" s="28">
        <v>54</v>
      </c>
      <c r="B59" s="29" t="s">
        <v>54</v>
      </c>
      <c r="C59" s="30">
        <v>455</v>
      </c>
      <c r="D59" s="31">
        <v>307</v>
      </c>
      <c r="E59" s="5">
        <v>0.67472527472527477</v>
      </c>
      <c r="F59" s="54">
        <v>169</v>
      </c>
      <c r="G59" s="25">
        <f t="shared" si="12"/>
        <v>0.30071174377224197</v>
      </c>
      <c r="H59" s="33">
        <v>32</v>
      </c>
      <c r="I59" s="25">
        <f t="shared" si="13"/>
        <v>5.6939501779359428E-2</v>
      </c>
      <c r="J59" s="54">
        <v>179</v>
      </c>
      <c r="K59" s="25">
        <f t="shared" si="14"/>
        <v>0.31850533807829179</v>
      </c>
      <c r="L59" s="32">
        <v>3</v>
      </c>
      <c r="M59" s="25">
        <f t="shared" si="15"/>
        <v>5.3380782918149468E-3</v>
      </c>
      <c r="N59" s="32">
        <v>50</v>
      </c>
      <c r="O59" s="25">
        <f t="shared" si="16"/>
        <v>8.8967971530249115E-2</v>
      </c>
      <c r="P59" s="32">
        <v>0</v>
      </c>
      <c r="Q59" s="25">
        <f t="shared" si="17"/>
        <v>0</v>
      </c>
      <c r="R59" s="32">
        <v>92</v>
      </c>
      <c r="S59" s="25">
        <f t="shared" si="18"/>
        <v>0.16370106761565836</v>
      </c>
      <c r="T59" s="54">
        <v>0</v>
      </c>
      <c r="U59" s="25">
        <f t="shared" si="19"/>
        <v>0</v>
      </c>
      <c r="V59" s="32">
        <v>37</v>
      </c>
      <c r="W59" s="25">
        <f t="shared" si="20"/>
        <v>6.5836298932384338E-2</v>
      </c>
      <c r="X59" s="32">
        <v>0</v>
      </c>
      <c r="Y59" s="25">
        <f t="shared" si="11"/>
        <v>0</v>
      </c>
      <c r="Z59" s="62">
        <f t="shared" si="21"/>
        <v>562</v>
      </c>
      <c r="AA59" s="34" t="e">
        <f>AND(SUM(#REF!,#REF!,#REF!,X59,P59,#REF!,#REF!,V59,N59,H59,R59,#REF!,L59)&gt;=D59,NOT(OR(#REF!&gt;D59,#REF!&gt;D59,#REF!&gt;D59,X59&gt;D59,P59&gt;D59,#REF!&gt;D59,#REF!&gt;D59,V59&gt;D59,N59&gt;D59,H59&gt;D59,R59&gt;D59,#REF!&gt;D59,L59&gt;D59)))</f>
        <v>#REF!</v>
      </c>
      <c r="AB59" s="64">
        <f t="shared" si="22"/>
        <v>1.8306188925081432</v>
      </c>
    </row>
    <row r="60" spans="1:28" s="34" customFormat="1" ht="18.75" x14ac:dyDescent="0.3">
      <c r="A60" s="28">
        <v>55</v>
      </c>
      <c r="B60" s="29" t="s">
        <v>55</v>
      </c>
      <c r="C60" s="30">
        <v>565</v>
      </c>
      <c r="D60" s="31">
        <v>379</v>
      </c>
      <c r="E60" s="5">
        <v>0.67079646017699113</v>
      </c>
      <c r="F60" s="54">
        <v>268</v>
      </c>
      <c r="G60" s="25">
        <f t="shared" si="12"/>
        <v>0.61609195402298855</v>
      </c>
      <c r="H60" s="33">
        <v>117</v>
      </c>
      <c r="I60" s="25">
        <f t="shared" si="13"/>
        <v>0.26896551724137929</v>
      </c>
      <c r="J60" s="54">
        <v>0</v>
      </c>
      <c r="K60" s="25">
        <f t="shared" si="14"/>
        <v>0</v>
      </c>
      <c r="L60" s="32">
        <v>0</v>
      </c>
      <c r="M60" s="25">
        <f t="shared" si="15"/>
        <v>0</v>
      </c>
      <c r="N60" s="32">
        <v>0</v>
      </c>
      <c r="O60" s="25">
        <f t="shared" si="16"/>
        <v>0</v>
      </c>
      <c r="P60" s="32">
        <v>1</v>
      </c>
      <c r="Q60" s="25">
        <f t="shared" si="17"/>
        <v>2.2988505747126436E-3</v>
      </c>
      <c r="R60" s="32">
        <v>0</v>
      </c>
      <c r="S60" s="25">
        <f t="shared" si="18"/>
        <v>0</v>
      </c>
      <c r="T60" s="54">
        <v>44</v>
      </c>
      <c r="U60" s="25">
        <f t="shared" si="19"/>
        <v>0.10114942528735632</v>
      </c>
      <c r="V60" s="32">
        <v>0</v>
      </c>
      <c r="W60" s="25">
        <f t="shared" si="20"/>
        <v>0</v>
      </c>
      <c r="X60" s="32">
        <v>5</v>
      </c>
      <c r="Y60" s="25">
        <f t="shared" si="11"/>
        <v>1.1494252873563218E-2</v>
      </c>
      <c r="Z60" s="62">
        <f t="shared" si="21"/>
        <v>435</v>
      </c>
      <c r="AA60" s="34" t="e">
        <f>AND(SUM(#REF!,#REF!,#REF!,X60,P60,#REF!,#REF!,V60,N60,H60,R60,#REF!,L60)&gt;=D60,NOT(OR(#REF!&gt;D60,#REF!&gt;D60,#REF!&gt;D60,X60&gt;D60,P60&gt;D60,#REF!&gt;D60,#REF!&gt;D60,V60&gt;D60,N60&gt;D60,H60&gt;D60,R60&gt;D60,#REF!&gt;D60,L60&gt;D60)))</f>
        <v>#REF!</v>
      </c>
      <c r="AB60" s="27">
        <f t="shared" si="22"/>
        <v>1.1477572559366755</v>
      </c>
    </row>
    <row r="61" spans="1:28" s="34" customFormat="1" ht="18.75" x14ac:dyDescent="0.3">
      <c r="A61" s="28">
        <v>56</v>
      </c>
      <c r="B61" s="29" t="s">
        <v>56</v>
      </c>
      <c r="C61" s="35">
        <v>421</v>
      </c>
      <c r="D61" s="32">
        <v>282</v>
      </c>
      <c r="E61" s="6">
        <v>0.66983372921615203</v>
      </c>
      <c r="F61" s="54">
        <v>168</v>
      </c>
      <c r="G61" s="25">
        <f t="shared" si="12"/>
        <v>0.59154929577464788</v>
      </c>
      <c r="H61" s="33">
        <v>0</v>
      </c>
      <c r="I61" s="25">
        <f t="shared" si="13"/>
        <v>0</v>
      </c>
      <c r="J61" s="54">
        <v>0</v>
      </c>
      <c r="K61" s="25">
        <f t="shared" si="14"/>
        <v>0</v>
      </c>
      <c r="L61" s="32">
        <v>107</v>
      </c>
      <c r="M61" s="25">
        <f t="shared" si="15"/>
        <v>0.37676056338028169</v>
      </c>
      <c r="N61" s="32">
        <v>3</v>
      </c>
      <c r="O61" s="25">
        <f t="shared" si="16"/>
        <v>1.0563380281690141E-2</v>
      </c>
      <c r="P61" s="32">
        <v>1</v>
      </c>
      <c r="Q61" s="25">
        <f t="shared" si="17"/>
        <v>3.5211267605633804E-3</v>
      </c>
      <c r="R61" s="32">
        <v>5</v>
      </c>
      <c r="S61" s="25">
        <f t="shared" si="18"/>
        <v>1.7605633802816902E-2</v>
      </c>
      <c r="T61" s="54">
        <v>0</v>
      </c>
      <c r="U61" s="25">
        <f t="shared" si="19"/>
        <v>0</v>
      </c>
      <c r="V61" s="32">
        <v>0</v>
      </c>
      <c r="W61" s="25">
        <f t="shared" si="20"/>
        <v>0</v>
      </c>
      <c r="X61" s="32">
        <v>0</v>
      </c>
      <c r="Y61" s="25">
        <f t="shared" si="11"/>
        <v>0</v>
      </c>
      <c r="Z61" s="62">
        <f t="shared" si="21"/>
        <v>284</v>
      </c>
      <c r="AA61" s="34" t="e">
        <f>AND(SUM(#REF!,#REF!,#REF!,X61,P61,#REF!,#REF!,V61,N61,H61,R61,#REF!,L61)&gt;=D61,NOT(OR(#REF!&gt;D61,#REF!&gt;D61,#REF!&gt;D61,X61&gt;D61,P61&gt;D61,#REF!&gt;D61,#REF!&gt;D61,V61&gt;D61,N61&gt;D61,H61&gt;D61,R61&gt;D61,#REF!&gt;D61,L61&gt;D61)))</f>
        <v>#REF!</v>
      </c>
      <c r="AB61" s="27">
        <f t="shared" si="22"/>
        <v>1.0070921985815602</v>
      </c>
    </row>
    <row r="62" spans="1:28" s="34" customFormat="1" ht="18.75" x14ac:dyDescent="0.3">
      <c r="A62" s="28">
        <v>57</v>
      </c>
      <c r="B62" s="29" t="s">
        <v>57</v>
      </c>
      <c r="C62" s="30">
        <v>546</v>
      </c>
      <c r="D62" s="31">
        <v>364</v>
      </c>
      <c r="E62" s="5">
        <v>0.66666666666666663</v>
      </c>
      <c r="F62" s="54">
        <v>331</v>
      </c>
      <c r="G62" s="25">
        <f t="shared" si="12"/>
        <v>0.91689750692520777</v>
      </c>
      <c r="H62" s="33">
        <v>30</v>
      </c>
      <c r="I62" s="25">
        <f t="shared" si="13"/>
        <v>8.3102493074792241E-2</v>
      </c>
      <c r="J62" s="54">
        <v>0</v>
      </c>
      <c r="K62" s="25">
        <f t="shared" si="14"/>
        <v>0</v>
      </c>
      <c r="L62" s="32">
        <v>0</v>
      </c>
      <c r="M62" s="25">
        <f t="shared" si="15"/>
        <v>0</v>
      </c>
      <c r="N62" s="32">
        <v>0</v>
      </c>
      <c r="O62" s="25">
        <f t="shared" si="16"/>
        <v>0</v>
      </c>
      <c r="P62" s="32">
        <v>0</v>
      </c>
      <c r="Q62" s="25">
        <f t="shared" si="17"/>
        <v>0</v>
      </c>
      <c r="R62" s="32">
        <v>0</v>
      </c>
      <c r="S62" s="25">
        <f t="shared" si="18"/>
        <v>0</v>
      </c>
      <c r="T62" s="54">
        <v>0</v>
      </c>
      <c r="U62" s="25">
        <f t="shared" si="19"/>
        <v>0</v>
      </c>
      <c r="V62" s="32">
        <v>0</v>
      </c>
      <c r="W62" s="25">
        <f t="shared" si="20"/>
        <v>0</v>
      </c>
      <c r="X62" s="32">
        <v>0</v>
      </c>
      <c r="Y62" s="25">
        <f t="shared" si="11"/>
        <v>0</v>
      </c>
      <c r="Z62" s="62">
        <f t="shared" si="21"/>
        <v>361</v>
      </c>
      <c r="AA62" s="34" t="e">
        <f>AND(SUM(#REF!,#REF!,#REF!,X62,P62,#REF!,#REF!,V62,N62,H62,R62,#REF!,L62)&gt;=D62,NOT(OR(#REF!&gt;D62,#REF!&gt;D62,#REF!&gt;D62,X62&gt;D62,P62&gt;D62,#REF!&gt;D62,#REF!&gt;D62,V62&gt;D62,N62&gt;D62,H62&gt;D62,R62&gt;D62,#REF!&gt;D62,L62&gt;D62)))</f>
        <v>#REF!</v>
      </c>
      <c r="AB62" s="27">
        <f t="shared" si="22"/>
        <v>0.99175824175824179</v>
      </c>
    </row>
    <row r="63" spans="1:28" s="34" customFormat="1" ht="18.75" x14ac:dyDescent="0.3">
      <c r="A63" s="28">
        <v>58</v>
      </c>
      <c r="B63" s="29" t="s">
        <v>58</v>
      </c>
      <c r="C63" s="30">
        <v>423</v>
      </c>
      <c r="D63" s="31">
        <v>281</v>
      </c>
      <c r="E63" s="5">
        <v>0.6643026004728132</v>
      </c>
      <c r="F63" s="54">
        <v>75</v>
      </c>
      <c r="G63" s="25">
        <f t="shared" si="12"/>
        <v>0.27173913043478259</v>
      </c>
      <c r="H63" s="33">
        <v>0</v>
      </c>
      <c r="I63" s="25">
        <f t="shared" si="13"/>
        <v>0</v>
      </c>
      <c r="J63" s="54">
        <v>12</v>
      </c>
      <c r="K63" s="25">
        <f t="shared" si="14"/>
        <v>4.3478260869565216E-2</v>
      </c>
      <c r="L63" s="32">
        <v>0</v>
      </c>
      <c r="M63" s="25">
        <f t="shared" si="15"/>
        <v>0</v>
      </c>
      <c r="N63" s="32">
        <v>0</v>
      </c>
      <c r="O63" s="25">
        <f t="shared" si="16"/>
        <v>0</v>
      </c>
      <c r="P63" s="32">
        <v>0</v>
      </c>
      <c r="Q63" s="25">
        <f t="shared" si="17"/>
        <v>0</v>
      </c>
      <c r="R63" s="32">
        <v>0</v>
      </c>
      <c r="S63" s="25">
        <f t="shared" si="18"/>
        <v>0</v>
      </c>
      <c r="T63" s="54">
        <v>187</v>
      </c>
      <c r="U63" s="25">
        <f t="shared" si="19"/>
        <v>0.67753623188405798</v>
      </c>
      <c r="V63" s="32">
        <v>2</v>
      </c>
      <c r="W63" s="25">
        <f t="shared" si="20"/>
        <v>7.246376811594203E-3</v>
      </c>
      <c r="X63" s="32">
        <v>0</v>
      </c>
      <c r="Y63" s="25">
        <f t="shared" si="11"/>
        <v>0</v>
      </c>
      <c r="Z63" s="62">
        <f t="shared" si="21"/>
        <v>276</v>
      </c>
      <c r="AA63" s="34" t="e">
        <f>AND(SUM(#REF!,#REF!,#REF!,X63,P63,#REF!,#REF!,V63,N63,H63,R63,#REF!,L63)&gt;=D63,NOT(OR(#REF!&gt;D63,#REF!&gt;D63,#REF!&gt;D63,X63&gt;D63,P63&gt;D63,#REF!&gt;D63,#REF!&gt;D63,V63&gt;D63,N63&gt;D63,H63&gt;D63,R63&gt;D63,#REF!&gt;D63,L63&gt;D63)))</f>
        <v>#REF!</v>
      </c>
      <c r="AB63" s="27">
        <f t="shared" si="22"/>
        <v>0.98220640569395012</v>
      </c>
    </row>
    <row r="64" spans="1:28" s="34" customFormat="1" ht="18.75" x14ac:dyDescent="0.3">
      <c r="A64" s="28">
        <v>59</v>
      </c>
      <c r="B64" s="29" t="s">
        <v>59</v>
      </c>
      <c r="C64" s="30">
        <v>1105</v>
      </c>
      <c r="D64" s="31">
        <v>721</v>
      </c>
      <c r="E64" s="5">
        <v>0.65248868778280544</v>
      </c>
      <c r="F64" s="54">
        <v>17</v>
      </c>
      <c r="G64" s="25">
        <f t="shared" si="12"/>
        <v>2.2696929238985315E-2</v>
      </c>
      <c r="H64" s="33">
        <v>601</v>
      </c>
      <c r="I64" s="25">
        <f t="shared" si="13"/>
        <v>0.80240320427236311</v>
      </c>
      <c r="J64" s="54">
        <v>37</v>
      </c>
      <c r="K64" s="25">
        <f t="shared" si="14"/>
        <v>4.9399198931909215E-2</v>
      </c>
      <c r="L64" s="32">
        <v>0</v>
      </c>
      <c r="M64" s="25">
        <f t="shared" si="15"/>
        <v>0</v>
      </c>
      <c r="N64" s="32">
        <v>8</v>
      </c>
      <c r="O64" s="25">
        <f t="shared" si="16"/>
        <v>1.0680907877169559E-2</v>
      </c>
      <c r="P64" s="32">
        <v>0</v>
      </c>
      <c r="Q64" s="25">
        <f t="shared" si="17"/>
        <v>0</v>
      </c>
      <c r="R64" s="32">
        <v>0</v>
      </c>
      <c r="S64" s="25">
        <f t="shared" si="18"/>
        <v>0</v>
      </c>
      <c r="T64" s="54">
        <v>0</v>
      </c>
      <c r="U64" s="25">
        <f t="shared" si="19"/>
        <v>0</v>
      </c>
      <c r="V64" s="32">
        <v>0</v>
      </c>
      <c r="W64" s="25">
        <f t="shared" si="20"/>
        <v>0</v>
      </c>
      <c r="X64" s="32">
        <v>86</v>
      </c>
      <c r="Y64" s="25">
        <f t="shared" si="11"/>
        <v>0.11481975967957277</v>
      </c>
      <c r="Z64" s="62">
        <f t="shared" si="21"/>
        <v>749</v>
      </c>
      <c r="AA64" s="34" t="e">
        <f>AND(SUM(#REF!,#REF!,#REF!,X64,P64,#REF!,#REF!,V64,N64,H64,R64,#REF!,L64)&gt;=D64,NOT(OR(#REF!&gt;D64,#REF!&gt;D64,#REF!&gt;D64,X64&gt;D64,P64&gt;D64,#REF!&gt;D64,#REF!&gt;D64,V64&gt;D64,N64&gt;D64,H64&gt;D64,R64&gt;D64,#REF!&gt;D64,L64&gt;D64)))</f>
        <v>#REF!</v>
      </c>
      <c r="AB64" s="27">
        <f t="shared" si="22"/>
        <v>1.0388349514563107</v>
      </c>
    </row>
    <row r="65" spans="1:28" s="34" customFormat="1" ht="18.75" x14ac:dyDescent="0.3">
      <c r="A65" s="28">
        <v>60</v>
      </c>
      <c r="B65" s="29" t="s">
        <v>60</v>
      </c>
      <c r="C65" s="30">
        <v>1803</v>
      </c>
      <c r="D65" s="31">
        <v>1175</v>
      </c>
      <c r="E65" s="5">
        <v>0.65169162506932887</v>
      </c>
      <c r="F65" s="54">
        <v>772</v>
      </c>
      <c r="G65" s="25">
        <f t="shared" si="12"/>
        <v>0.65870307167235498</v>
      </c>
      <c r="H65" s="33">
        <v>20</v>
      </c>
      <c r="I65" s="25">
        <f t="shared" si="13"/>
        <v>1.7064846416382253E-2</v>
      </c>
      <c r="J65" s="54">
        <v>48</v>
      </c>
      <c r="K65" s="25">
        <f t="shared" si="14"/>
        <v>4.0955631399317405E-2</v>
      </c>
      <c r="L65" s="32">
        <v>0</v>
      </c>
      <c r="M65" s="25">
        <f t="shared" si="15"/>
        <v>0</v>
      </c>
      <c r="N65" s="32">
        <v>221</v>
      </c>
      <c r="O65" s="25">
        <f t="shared" si="16"/>
        <v>0.18856655290102389</v>
      </c>
      <c r="P65" s="32">
        <v>2</v>
      </c>
      <c r="Q65" s="25">
        <f t="shared" si="17"/>
        <v>1.7064846416382253E-3</v>
      </c>
      <c r="R65" s="32">
        <v>106</v>
      </c>
      <c r="S65" s="25">
        <f t="shared" si="18"/>
        <v>9.0443686006825938E-2</v>
      </c>
      <c r="T65" s="54">
        <v>0</v>
      </c>
      <c r="U65" s="25">
        <f t="shared" si="19"/>
        <v>0</v>
      </c>
      <c r="V65" s="32">
        <v>1</v>
      </c>
      <c r="W65" s="25">
        <f t="shared" si="20"/>
        <v>8.5324232081911264E-4</v>
      </c>
      <c r="X65" s="32">
        <v>2</v>
      </c>
      <c r="Y65" s="25">
        <f t="shared" si="11"/>
        <v>1.7064846416382253E-3</v>
      </c>
      <c r="Z65" s="62">
        <f t="shared" si="21"/>
        <v>1172</v>
      </c>
      <c r="AA65" s="34" t="e">
        <f>AND(SUM(#REF!,#REF!,#REF!,X65,P65,#REF!,#REF!,V65,N65,H65,R65,#REF!,L65)&gt;=D65,NOT(OR(#REF!&gt;D65,#REF!&gt;D65,#REF!&gt;D65,X65&gt;D65,P65&gt;D65,#REF!&gt;D65,#REF!&gt;D65,V65&gt;D65,N65&gt;D65,H65&gt;D65,R65&gt;D65,#REF!&gt;D65,L65&gt;D65)))</f>
        <v>#REF!</v>
      </c>
      <c r="AB65" s="27">
        <f t="shared" si="22"/>
        <v>0.99744680851063827</v>
      </c>
    </row>
    <row r="66" spans="1:28" s="34" customFormat="1" ht="18.75" x14ac:dyDescent="0.3">
      <c r="A66" s="28">
        <v>61</v>
      </c>
      <c r="B66" s="29" t="s">
        <v>61</v>
      </c>
      <c r="C66" s="30">
        <v>633</v>
      </c>
      <c r="D66" s="31">
        <v>408</v>
      </c>
      <c r="E66" s="5">
        <v>0.64454976303317535</v>
      </c>
      <c r="F66" s="54">
        <v>181</v>
      </c>
      <c r="G66" s="25">
        <f t="shared" si="12"/>
        <v>0.51420454545454541</v>
      </c>
      <c r="H66" s="33">
        <v>11</v>
      </c>
      <c r="I66" s="25">
        <f t="shared" si="13"/>
        <v>3.125E-2</v>
      </c>
      <c r="J66" s="54">
        <v>27</v>
      </c>
      <c r="K66" s="25">
        <f t="shared" si="14"/>
        <v>7.6704545454545456E-2</v>
      </c>
      <c r="L66" s="32">
        <v>2</v>
      </c>
      <c r="M66" s="25">
        <f t="shared" si="15"/>
        <v>5.681818181818182E-3</v>
      </c>
      <c r="N66" s="32">
        <v>68</v>
      </c>
      <c r="O66" s="25">
        <f t="shared" si="16"/>
        <v>0.19318181818181818</v>
      </c>
      <c r="P66" s="32">
        <v>34</v>
      </c>
      <c r="Q66" s="25">
        <f t="shared" si="17"/>
        <v>9.6590909090909088E-2</v>
      </c>
      <c r="R66" s="32">
        <v>0</v>
      </c>
      <c r="S66" s="25">
        <f t="shared" si="18"/>
        <v>0</v>
      </c>
      <c r="T66" s="54">
        <v>0</v>
      </c>
      <c r="U66" s="25">
        <f t="shared" si="19"/>
        <v>0</v>
      </c>
      <c r="V66" s="32">
        <v>0</v>
      </c>
      <c r="W66" s="25">
        <f t="shared" si="20"/>
        <v>0</v>
      </c>
      <c r="X66" s="32">
        <v>29</v>
      </c>
      <c r="Y66" s="25">
        <f t="shared" si="11"/>
        <v>8.2386363636363633E-2</v>
      </c>
      <c r="Z66" s="62">
        <f t="shared" si="21"/>
        <v>352</v>
      </c>
      <c r="AA66" s="34" t="e">
        <f>AND(SUM(#REF!,#REF!,#REF!,X66,P66,#REF!,#REF!,V66,N66,H66,R66,#REF!,L66)&gt;=D66,NOT(OR(#REF!&gt;D66,#REF!&gt;D66,#REF!&gt;D66,X66&gt;D66,P66&gt;D66,#REF!&gt;D66,#REF!&gt;D66,V66&gt;D66,N66&gt;D66,H66&gt;D66,R66&gt;D66,#REF!&gt;D66,L66&gt;D66)))</f>
        <v>#REF!</v>
      </c>
      <c r="AB66" s="27">
        <f t="shared" si="22"/>
        <v>0.86274509803921573</v>
      </c>
    </row>
    <row r="67" spans="1:28" s="34" customFormat="1" ht="18.75" x14ac:dyDescent="0.3">
      <c r="A67" s="28">
        <v>62</v>
      </c>
      <c r="B67" s="29" t="s">
        <v>62</v>
      </c>
      <c r="C67" s="35">
        <v>1979</v>
      </c>
      <c r="D67" s="32">
        <v>1274</v>
      </c>
      <c r="E67" s="6">
        <v>0.64375947448206161</v>
      </c>
      <c r="F67" s="54">
        <v>100</v>
      </c>
      <c r="G67" s="25">
        <f t="shared" si="12"/>
        <v>7.8864353312302835E-2</v>
      </c>
      <c r="H67" s="33">
        <v>595</v>
      </c>
      <c r="I67" s="25">
        <f t="shared" si="13"/>
        <v>0.46924290220820192</v>
      </c>
      <c r="J67" s="54">
        <v>523</v>
      </c>
      <c r="K67" s="25">
        <f t="shared" si="14"/>
        <v>0.41246056782334384</v>
      </c>
      <c r="L67" s="32">
        <v>0</v>
      </c>
      <c r="M67" s="25">
        <f t="shared" si="15"/>
        <v>0</v>
      </c>
      <c r="N67" s="32">
        <v>48</v>
      </c>
      <c r="O67" s="25">
        <f t="shared" si="16"/>
        <v>3.7854889589905363E-2</v>
      </c>
      <c r="P67" s="32">
        <v>0</v>
      </c>
      <c r="Q67" s="25">
        <f t="shared" si="17"/>
        <v>0</v>
      </c>
      <c r="R67" s="32">
        <v>0</v>
      </c>
      <c r="S67" s="25">
        <f t="shared" si="18"/>
        <v>0</v>
      </c>
      <c r="T67" s="54">
        <v>2</v>
      </c>
      <c r="U67" s="25">
        <f t="shared" si="19"/>
        <v>1.5772870662460567E-3</v>
      </c>
      <c r="V67" s="32">
        <v>0</v>
      </c>
      <c r="W67" s="25">
        <f t="shared" si="20"/>
        <v>0</v>
      </c>
      <c r="X67" s="32">
        <v>0</v>
      </c>
      <c r="Y67" s="25">
        <f t="shared" si="11"/>
        <v>0</v>
      </c>
      <c r="Z67" s="62">
        <f t="shared" si="21"/>
        <v>1268</v>
      </c>
      <c r="AA67" s="34" t="e">
        <f>AND(SUM(#REF!,#REF!,#REF!,X67,P67,#REF!,#REF!,V67,N67,H67,R67,#REF!,L67)&gt;=D67,NOT(OR(#REF!&gt;D67,#REF!&gt;D67,#REF!&gt;D67,X67&gt;D67,P67&gt;D67,#REF!&gt;D67,#REF!&gt;D67,V67&gt;D67,N67&gt;D67,H67&gt;D67,R67&gt;D67,#REF!&gt;D67,L67&gt;D67)))</f>
        <v>#REF!</v>
      </c>
      <c r="AB67" s="27">
        <f t="shared" si="22"/>
        <v>0.9952904238618524</v>
      </c>
    </row>
    <row r="68" spans="1:28" s="34" customFormat="1" ht="18.75" x14ac:dyDescent="0.3">
      <c r="A68" s="28">
        <v>63</v>
      </c>
      <c r="B68" s="29" t="s">
        <v>63</v>
      </c>
      <c r="C68" s="35">
        <v>1403</v>
      </c>
      <c r="D68" s="32">
        <v>895</v>
      </c>
      <c r="E68" s="6">
        <v>0.63791874554526018</v>
      </c>
      <c r="F68" s="54">
        <v>540</v>
      </c>
      <c r="G68" s="25">
        <f t="shared" si="12"/>
        <v>0.32066508313539194</v>
      </c>
      <c r="H68" s="33">
        <v>11</v>
      </c>
      <c r="I68" s="25">
        <f t="shared" si="13"/>
        <v>6.5320665083135393E-3</v>
      </c>
      <c r="J68" s="54">
        <v>688</v>
      </c>
      <c r="K68" s="25">
        <f t="shared" si="14"/>
        <v>0.40855106888361042</v>
      </c>
      <c r="L68" s="32">
        <v>0</v>
      </c>
      <c r="M68" s="25">
        <f t="shared" si="15"/>
        <v>0</v>
      </c>
      <c r="N68" s="32">
        <v>253</v>
      </c>
      <c r="O68" s="25">
        <f t="shared" si="16"/>
        <v>0.1502375296912114</v>
      </c>
      <c r="P68" s="32">
        <v>77</v>
      </c>
      <c r="Q68" s="25">
        <f t="shared" si="17"/>
        <v>4.5724465558194774E-2</v>
      </c>
      <c r="R68" s="32">
        <v>114</v>
      </c>
      <c r="S68" s="25">
        <f t="shared" si="18"/>
        <v>6.769596199524941E-2</v>
      </c>
      <c r="T68" s="54">
        <v>0</v>
      </c>
      <c r="U68" s="25">
        <f t="shared" si="19"/>
        <v>0</v>
      </c>
      <c r="V68" s="32">
        <v>1</v>
      </c>
      <c r="W68" s="25">
        <f t="shared" si="20"/>
        <v>5.9382422802850359E-4</v>
      </c>
      <c r="X68" s="32">
        <v>0</v>
      </c>
      <c r="Y68" s="25">
        <f t="shared" si="11"/>
        <v>0</v>
      </c>
      <c r="Z68" s="62">
        <f t="shared" si="21"/>
        <v>1684</v>
      </c>
      <c r="AA68" s="34" t="e">
        <f>AND(SUM(#REF!,#REF!,#REF!,X68,P68,#REF!,#REF!,V68,N68,H68,R68,#REF!,L68)&gt;=D68,NOT(OR(#REF!&gt;D68,#REF!&gt;D68,#REF!&gt;D68,X68&gt;D68,P68&gt;D68,#REF!&gt;D68,#REF!&gt;D68,V68&gt;D68,N68&gt;D68,H68&gt;D68,R68&gt;D68,#REF!&gt;D68,L68&gt;D68)))</f>
        <v>#REF!</v>
      </c>
      <c r="AB68" s="64">
        <f t="shared" si="22"/>
        <v>1.8815642458100559</v>
      </c>
    </row>
    <row r="69" spans="1:28" s="34" customFormat="1" ht="18.75" x14ac:dyDescent="0.3">
      <c r="A69" s="28">
        <v>64</v>
      </c>
      <c r="B69" s="29" t="s">
        <v>64</v>
      </c>
      <c r="C69" s="35">
        <v>773</v>
      </c>
      <c r="D69" s="32">
        <v>485</v>
      </c>
      <c r="E69" s="6">
        <v>0.62742561448900391</v>
      </c>
      <c r="F69" s="54">
        <v>69</v>
      </c>
      <c r="G69" s="25">
        <f t="shared" ref="G69:G89" si="23">F69/Z69</f>
        <v>0.10207100591715976</v>
      </c>
      <c r="H69" s="33">
        <v>36</v>
      </c>
      <c r="I69" s="25">
        <f t="shared" ref="I69:I89" si="24">H69/Z69</f>
        <v>5.3254437869822487E-2</v>
      </c>
      <c r="J69" s="54">
        <v>0</v>
      </c>
      <c r="K69" s="25">
        <f t="shared" ref="K69:K89" si="25">J69/Z69</f>
        <v>0</v>
      </c>
      <c r="L69" s="32">
        <v>0</v>
      </c>
      <c r="M69" s="25">
        <f t="shared" ref="M69:M89" si="26">L69/Z69</f>
        <v>0</v>
      </c>
      <c r="N69" s="32">
        <v>354</v>
      </c>
      <c r="O69" s="25">
        <f t="shared" ref="O69:O89" si="27">N69/Z69</f>
        <v>0.52366863905325445</v>
      </c>
      <c r="P69" s="32">
        <v>191</v>
      </c>
      <c r="Q69" s="25">
        <f t="shared" ref="Q69:Q89" si="28">P69/Z69</f>
        <v>0.28254437869822485</v>
      </c>
      <c r="R69" s="32">
        <v>0</v>
      </c>
      <c r="S69" s="25">
        <f t="shared" ref="S69:S89" si="29">R69/Z69</f>
        <v>0</v>
      </c>
      <c r="T69" s="54">
        <v>0</v>
      </c>
      <c r="U69" s="25">
        <f t="shared" ref="U69:U89" si="30">T69/Z69</f>
        <v>0</v>
      </c>
      <c r="V69" s="32">
        <v>26</v>
      </c>
      <c r="W69" s="25">
        <f t="shared" ref="W69:W89" si="31">V69/Z69</f>
        <v>3.8461538461538464E-2</v>
      </c>
      <c r="X69" s="32">
        <v>0</v>
      </c>
      <c r="Y69" s="25">
        <f t="shared" si="11"/>
        <v>0</v>
      </c>
      <c r="Z69" s="62">
        <f t="shared" ref="Z69:Z89" si="32">F69+H69+J69+L69+N69+R69+P69+V69+T69+X69</f>
        <v>676</v>
      </c>
      <c r="AA69" s="34" t="e">
        <f>AND(SUM(#REF!,#REF!,#REF!,X69,P69,#REF!,#REF!,V69,N69,H69,R69,#REF!,L69)&gt;=D69,NOT(OR(#REF!&gt;D69,#REF!&gt;D69,#REF!&gt;D69,X69&gt;D69,P69&gt;D69,#REF!&gt;D69,#REF!&gt;D69,V69&gt;D69,N69&gt;D69,H69&gt;D69,R69&gt;D69,#REF!&gt;D69,L69&gt;D69)))</f>
        <v>#REF!</v>
      </c>
      <c r="AB69" s="27">
        <f t="shared" ref="AB69:AB89" si="33">Z69/D69</f>
        <v>1.3938144329896907</v>
      </c>
    </row>
    <row r="70" spans="1:28" s="34" customFormat="1" ht="18.75" x14ac:dyDescent="0.3">
      <c r="A70" s="28">
        <v>65</v>
      </c>
      <c r="B70" s="29" t="s">
        <v>65</v>
      </c>
      <c r="C70" s="35">
        <v>16</v>
      </c>
      <c r="D70" s="32">
        <v>10</v>
      </c>
      <c r="E70" s="6">
        <v>0.625</v>
      </c>
      <c r="F70" s="54">
        <v>6</v>
      </c>
      <c r="G70" s="25">
        <f t="shared" si="23"/>
        <v>0.375</v>
      </c>
      <c r="H70" s="33">
        <v>0</v>
      </c>
      <c r="I70" s="25">
        <f t="shared" si="24"/>
        <v>0</v>
      </c>
      <c r="J70" s="54">
        <v>10</v>
      </c>
      <c r="K70" s="25">
        <f t="shared" si="25"/>
        <v>0.625</v>
      </c>
      <c r="L70" s="32">
        <v>0</v>
      </c>
      <c r="M70" s="25">
        <f t="shared" si="26"/>
        <v>0</v>
      </c>
      <c r="N70" s="32">
        <v>0</v>
      </c>
      <c r="O70" s="25">
        <f t="shared" si="27"/>
        <v>0</v>
      </c>
      <c r="P70" s="32">
        <v>0</v>
      </c>
      <c r="Q70" s="25">
        <f t="shared" si="28"/>
        <v>0</v>
      </c>
      <c r="R70" s="32">
        <v>0</v>
      </c>
      <c r="S70" s="25">
        <f t="shared" si="29"/>
        <v>0</v>
      </c>
      <c r="T70" s="54">
        <v>0</v>
      </c>
      <c r="U70" s="25">
        <f t="shared" si="30"/>
        <v>0</v>
      </c>
      <c r="V70" s="32">
        <v>0</v>
      </c>
      <c r="W70" s="25">
        <f t="shared" si="31"/>
        <v>0</v>
      </c>
      <c r="X70" s="32">
        <v>0</v>
      </c>
      <c r="Y70" s="25">
        <f t="shared" ref="Y70:Y89" si="34">X70/Z70</f>
        <v>0</v>
      </c>
      <c r="Z70" s="62">
        <f t="shared" si="32"/>
        <v>16</v>
      </c>
      <c r="AA70" s="34" t="e">
        <f>AND(SUM(#REF!,#REF!,#REF!,X70,P70,#REF!,#REF!,V70,N70,H70,R70,#REF!,L70)&gt;=D70,NOT(OR(#REF!&gt;D70,#REF!&gt;D70,#REF!&gt;D70,X70&gt;D70,P70&gt;D70,#REF!&gt;D70,#REF!&gt;D70,V70&gt;D70,N70&gt;D70,H70&gt;D70,R70&gt;D70,#REF!&gt;D70,L70&gt;D70)))</f>
        <v>#REF!</v>
      </c>
      <c r="AB70" s="65">
        <f t="shared" si="33"/>
        <v>1.6</v>
      </c>
    </row>
    <row r="71" spans="1:28" s="34" customFormat="1" ht="18.75" x14ac:dyDescent="0.3">
      <c r="A71" s="28">
        <v>66</v>
      </c>
      <c r="B71" s="29" t="s">
        <v>66</v>
      </c>
      <c r="C71" s="35">
        <v>198</v>
      </c>
      <c r="D71" s="32">
        <v>121</v>
      </c>
      <c r="E71" s="6">
        <v>0.61111111111111116</v>
      </c>
      <c r="F71" s="54">
        <v>120</v>
      </c>
      <c r="G71" s="25">
        <f t="shared" si="23"/>
        <v>0.86330935251798557</v>
      </c>
      <c r="H71" s="33">
        <v>2</v>
      </c>
      <c r="I71" s="25">
        <f t="shared" si="24"/>
        <v>1.4388489208633094E-2</v>
      </c>
      <c r="J71" s="54">
        <v>17</v>
      </c>
      <c r="K71" s="25">
        <f t="shared" si="25"/>
        <v>0.1223021582733813</v>
      </c>
      <c r="L71" s="32">
        <v>0</v>
      </c>
      <c r="M71" s="25">
        <f t="shared" si="26"/>
        <v>0</v>
      </c>
      <c r="N71" s="32">
        <v>0</v>
      </c>
      <c r="O71" s="25">
        <f t="shared" si="27"/>
        <v>0</v>
      </c>
      <c r="P71" s="32">
        <v>0</v>
      </c>
      <c r="Q71" s="25">
        <f t="shared" si="28"/>
        <v>0</v>
      </c>
      <c r="R71" s="32">
        <v>0</v>
      </c>
      <c r="S71" s="25">
        <f t="shared" si="29"/>
        <v>0</v>
      </c>
      <c r="T71" s="54">
        <v>0</v>
      </c>
      <c r="U71" s="25">
        <f t="shared" si="30"/>
        <v>0</v>
      </c>
      <c r="V71" s="32">
        <v>0</v>
      </c>
      <c r="W71" s="25">
        <f t="shared" si="31"/>
        <v>0</v>
      </c>
      <c r="X71" s="32">
        <v>0</v>
      </c>
      <c r="Y71" s="25">
        <f t="shared" si="34"/>
        <v>0</v>
      </c>
      <c r="Z71" s="62">
        <f t="shared" si="32"/>
        <v>139</v>
      </c>
      <c r="AA71" s="34" t="e">
        <f>AND(SUM(#REF!,#REF!,#REF!,X71,P71,#REF!,#REF!,V71,N71,H71,R71,#REF!,L71)&gt;=D71,NOT(OR(#REF!&gt;D71,#REF!&gt;D71,#REF!&gt;D71,X71&gt;D71,P71&gt;D71,#REF!&gt;D71,#REF!&gt;D71,V71&gt;D71,N71&gt;D71,H71&gt;D71,R71&gt;D71,#REF!&gt;D71,L71&gt;D71)))</f>
        <v>#REF!</v>
      </c>
      <c r="AB71" s="27">
        <f t="shared" si="33"/>
        <v>1.1487603305785123</v>
      </c>
    </row>
    <row r="72" spans="1:28" s="34" customFormat="1" ht="18.75" x14ac:dyDescent="0.3">
      <c r="A72" s="28">
        <v>67</v>
      </c>
      <c r="B72" s="29" t="s">
        <v>67</v>
      </c>
      <c r="C72" s="30">
        <v>341</v>
      </c>
      <c r="D72" s="31">
        <v>200</v>
      </c>
      <c r="E72" s="5">
        <v>0.5865102639296188</v>
      </c>
      <c r="F72" s="54">
        <v>115</v>
      </c>
      <c r="G72" s="25">
        <f t="shared" si="23"/>
        <v>0.36858974358974361</v>
      </c>
      <c r="H72" s="33">
        <v>26</v>
      </c>
      <c r="I72" s="25">
        <f t="shared" si="24"/>
        <v>8.3333333333333329E-2</v>
      </c>
      <c r="J72" s="54">
        <v>149</v>
      </c>
      <c r="K72" s="25">
        <f t="shared" si="25"/>
        <v>0.47756410256410259</v>
      </c>
      <c r="L72" s="32">
        <v>0</v>
      </c>
      <c r="M72" s="25">
        <f t="shared" si="26"/>
        <v>0</v>
      </c>
      <c r="N72" s="32">
        <v>0</v>
      </c>
      <c r="O72" s="25">
        <f t="shared" si="27"/>
        <v>0</v>
      </c>
      <c r="P72" s="32">
        <v>1</v>
      </c>
      <c r="Q72" s="25">
        <f t="shared" si="28"/>
        <v>3.205128205128205E-3</v>
      </c>
      <c r="R72" s="32">
        <v>4</v>
      </c>
      <c r="S72" s="25">
        <f t="shared" si="29"/>
        <v>1.282051282051282E-2</v>
      </c>
      <c r="T72" s="54">
        <v>0</v>
      </c>
      <c r="U72" s="25">
        <f t="shared" si="30"/>
        <v>0</v>
      </c>
      <c r="V72" s="32">
        <v>17</v>
      </c>
      <c r="W72" s="25">
        <f t="shared" si="31"/>
        <v>5.4487179487179488E-2</v>
      </c>
      <c r="X72" s="32">
        <v>0</v>
      </c>
      <c r="Y72" s="25">
        <f t="shared" si="34"/>
        <v>0</v>
      </c>
      <c r="Z72" s="62">
        <f t="shared" si="32"/>
        <v>312</v>
      </c>
      <c r="AA72" s="34" t="e">
        <f>AND(SUM(#REF!,#REF!,#REF!,X72,P72,#REF!,#REF!,V72,N72,H72,R72,#REF!,L72)&gt;=D72,NOT(OR(#REF!&gt;D72,#REF!&gt;D72,#REF!&gt;D72,X72&gt;D72,P72&gt;D72,#REF!&gt;D72,#REF!&gt;D72,V72&gt;D72,N72&gt;D72,H72&gt;D72,R72&gt;D72,#REF!&gt;D72,L72&gt;D72)))</f>
        <v>#REF!</v>
      </c>
      <c r="AB72" s="65">
        <f t="shared" si="33"/>
        <v>1.56</v>
      </c>
    </row>
    <row r="73" spans="1:28" s="34" customFormat="1" ht="18.75" x14ac:dyDescent="0.3">
      <c r="A73" s="28">
        <v>68</v>
      </c>
      <c r="B73" s="29" t="s">
        <v>68</v>
      </c>
      <c r="C73" s="35">
        <v>931</v>
      </c>
      <c r="D73" s="32">
        <v>528</v>
      </c>
      <c r="E73" s="6">
        <v>0.56713211600429647</v>
      </c>
      <c r="F73" s="54">
        <v>515</v>
      </c>
      <c r="G73" s="25">
        <f t="shared" si="23"/>
        <v>0.97353497164461245</v>
      </c>
      <c r="H73" s="33">
        <v>0</v>
      </c>
      <c r="I73" s="25">
        <f t="shared" si="24"/>
        <v>0</v>
      </c>
      <c r="J73" s="54">
        <v>0</v>
      </c>
      <c r="K73" s="25">
        <f t="shared" si="25"/>
        <v>0</v>
      </c>
      <c r="L73" s="32">
        <v>0</v>
      </c>
      <c r="M73" s="25">
        <f t="shared" si="26"/>
        <v>0</v>
      </c>
      <c r="N73" s="32">
        <v>14</v>
      </c>
      <c r="O73" s="25">
        <f t="shared" si="27"/>
        <v>2.6465028355387523E-2</v>
      </c>
      <c r="P73" s="32">
        <v>0</v>
      </c>
      <c r="Q73" s="25">
        <f t="shared" si="28"/>
        <v>0</v>
      </c>
      <c r="R73" s="32">
        <v>0</v>
      </c>
      <c r="S73" s="25">
        <f t="shared" si="29"/>
        <v>0</v>
      </c>
      <c r="T73" s="54">
        <v>0</v>
      </c>
      <c r="U73" s="25">
        <f t="shared" si="30"/>
        <v>0</v>
      </c>
      <c r="V73" s="32">
        <v>0</v>
      </c>
      <c r="W73" s="25">
        <f t="shared" si="31"/>
        <v>0</v>
      </c>
      <c r="X73" s="32">
        <v>0</v>
      </c>
      <c r="Y73" s="25">
        <f t="shared" si="34"/>
        <v>0</v>
      </c>
      <c r="Z73" s="62">
        <f t="shared" si="32"/>
        <v>529</v>
      </c>
      <c r="AA73" s="34" t="e">
        <f>AND(SUM(#REF!,#REF!,#REF!,X73,P73,#REF!,#REF!,V73,N73,H73,R73,#REF!,L73)&gt;=D73,NOT(OR(#REF!&gt;D73,#REF!&gt;D73,#REF!&gt;D73,X73&gt;D73,P73&gt;D73,#REF!&gt;D73,#REF!&gt;D73,V73&gt;D73,N73&gt;D73,H73&gt;D73,R73&gt;D73,#REF!&gt;D73,L73&gt;D73)))</f>
        <v>#REF!</v>
      </c>
      <c r="AB73" s="27">
        <f t="shared" si="33"/>
        <v>1.0018939393939394</v>
      </c>
    </row>
    <row r="74" spans="1:28" s="34" customFormat="1" ht="18.75" x14ac:dyDescent="0.3">
      <c r="A74" s="28">
        <v>69</v>
      </c>
      <c r="B74" s="29" t="s">
        <v>69</v>
      </c>
      <c r="C74" s="30">
        <v>893</v>
      </c>
      <c r="D74" s="31">
        <v>490</v>
      </c>
      <c r="E74" s="5">
        <v>0.54871220604703252</v>
      </c>
      <c r="F74" s="54">
        <v>487</v>
      </c>
      <c r="G74" s="25">
        <f t="shared" si="23"/>
        <v>0.70887918486171764</v>
      </c>
      <c r="H74" s="33">
        <v>8</v>
      </c>
      <c r="I74" s="25">
        <f t="shared" si="24"/>
        <v>1.1644832605531296E-2</v>
      </c>
      <c r="J74" s="54">
        <v>1</v>
      </c>
      <c r="K74" s="25">
        <f t="shared" si="25"/>
        <v>1.455604075691412E-3</v>
      </c>
      <c r="L74" s="32">
        <v>0</v>
      </c>
      <c r="M74" s="25">
        <f t="shared" si="26"/>
        <v>0</v>
      </c>
      <c r="N74" s="32">
        <v>91</v>
      </c>
      <c r="O74" s="25">
        <f t="shared" si="27"/>
        <v>0.1324599708879185</v>
      </c>
      <c r="P74" s="32">
        <v>99</v>
      </c>
      <c r="Q74" s="25">
        <f t="shared" si="28"/>
        <v>0.14410480349344978</v>
      </c>
      <c r="R74" s="32">
        <v>1</v>
      </c>
      <c r="S74" s="25">
        <f t="shared" si="29"/>
        <v>1.455604075691412E-3</v>
      </c>
      <c r="T74" s="54">
        <v>0</v>
      </c>
      <c r="U74" s="25">
        <f t="shared" si="30"/>
        <v>0</v>
      </c>
      <c r="V74" s="32">
        <v>0</v>
      </c>
      <c r="W74" s="25">
        <f t="shared" si="31"/>
        <v>0</v>
      </c>
      <c r="X74" s="32">
        <v>0</v>
      </c>
      <c r="Y74" s="25">
        <f t="shared" si="34"/>
        <v>0</v>
      </c>
      <c r="Z74" s="62">
        <f t="shared" si="32"/>
        <v>687</v>
      </c>
      <c r="AA74" s="34" t="e">
        <f>AND(SUM(#REF!,#REF!,#REF!,X74,P74,#REF!,#REF!,V74,N74,H74,R74,#REF!,L74)&gt;=D74,NOT(OR(#REF!&gt;D74,#REF!&gt;D74,#REF!&gt;D74,X74&gt;D74,P74&gt;D74,#REF!&gt;D74,#REF!&gt;D74,V74&gt;D74,N74&gt;D74,H74&gt;D74,R74&gt;D74,#REF!&gt;D74,L74&gt;D74)))</f>
        <v>#REF!</v>
      </c>
      <c r="AB74" s="27">
        <f t="shared" si="33"/>
        <v>1.4020408163265305</v>
      </c>
    </row>
    <row r="75" spans="1:28" s="34" customFormat="1" ht="18.75" x14ac:dyDescent="0.3">
      <c r="A75" s="28">
        <v>70</v>
      </c>
      <c r="B75" s="29" t="s">
        <v>70</v>
      </c>
      <c r="C75" s="30">
        <v>177</v>
      </c>
      <c r="D75" s="31">
        <v>90</v>
      </c>
      <c r="E75" s="5">
        <v>0.50847457627118642</v>
      </c>
      <c r="F75" s="54">
        <v>90</v>
      </c>
      <c r="G75" s="25">
        <f t="shared" si="23"/>
        <v>0.45685279187817257</v>
      </c>
      <c r="H75" s="33">
        <v>39</v>
      </c>
      <c r="I75" s="25">
        <f t="shared" si="24"/>
        <v>0.19796954314720813</v>
      </c>
      <c r="J75" s="54">
        <v>0</v>
      </c>
      <c r="K75" s="25">
        <f t="shared" si="25"/>
        <v>0</v>
      </c>
      <c r="L75" s="32">
        <v>58</v>
      </c>
      <c r="M75" s="25">
        <f t="shared" si="26"/>
        <v>0.29441624365482233</v>
      </c>
      <c r="N75" s="32">
        <v>0</v>
      </c>
      <c r="O75" s="25">
        <f t="shared" si="27"/>
        <v>0</v>
      </c>
      <c r="P75" s="32">
        <v>1</v>
      </c>
      <c r="Q75" s="25">
        <f t="shared" si="28"/>
        <v>5.076142131979695E-3</v>
      </c>
      <c r="R75" s="32">
        <v>0</v>
      </c>
      <c r="S75" s="25">
        <f t="shared" si="29"/>
        <v>0</v>
      </c>
      <c r="T75" s="54">
        <v>9</v>
      </c>
      <c r="U75" s="25">
        <f t="shared" si="30"/>
        <v>4.5685279187817257E-2</v>
      </c>
      <c r="V75" s="32">
        <v>0</v>
      </c>
      <c r="W75" s="25">
        <f t="shared" si="31"/>
        <v>0</v>
      </c>
      <c r="X75" s="32">
        <v>0</v>
      </c>
      <c r="Y75" s="25">
        <f t="shared" si="34"/>
        <v>0</v>
      </c>
      <c r="Z75" s="62">
        <f t="shared" si="32"/>
        <v>197</v>
      </c>
      <c r="AA75" s="34" t="e">
        <f>AND(SUM(#REF!,#REF!,#REF!,X75,P75,#REF!,#REF!,V75,N75,H75,R75,#REF!,L75)&gt;=D75,NOT(OR(#REF!&gt;D75,#REF!&gt;D75,#REF!&gt;D75,X75&gt;D75,P75&gt;D75,#REF!&gt;D75,#REF!&gt;D75,V75&gt;D75,N75&gt;D75,H75&gt;D75,R75&gt;D75,#REF!&gt;D75,L75&gt;D75)))</f>
        <v>#REF!</v>
      </c>
      <c r="AB75" s="64">
        <f t="shared" si="33"/>
        <v>2.1888888888888891</v>
      </c>
    </row>
    <row r="76" spans="1:28" s="34" customFormat="1" ht="18.75" x14ac:dyDescent="0.3">
      <c r="A76" s="28">
        <v>71</v>
      </c>
      <c r="B76" s="29" t="s">
        <v>71</v>
      </c>
      <c r="C76" s="30">
        <v>440</v>
      </c>
      <c r="D76" s="31">
        <v>222</v>
      </c>
      <c r="E76" s="5">
        <v>0.50454545454545452</v>
      </c>
      <c r="F76" s="54">
        <v>88</v>
      </c>
      <c r="G76" s="25">
        <f t="shared" si="23"/>
        <v>0.29139072847682118</v>
      </c>
      <c r="H76" s="33">
        <v>1</v>
      </c>
      <c r="I76" s="25">
        <f t="shared" si="24"/>
        <v>3.3112582781456954E-3</v>
      </c>
      <c r="J76" s="54">
        <v>7</v>
      </c>
      <c r="K76" s="25">
        <f t="shared" si="25"/>
        <v>2.3178807947019868E-2</v>
      </c>
      <c r="L76" s="32">
        <v>0</v>
      </c>
      <c r="M76" s="25">
        <f t="shared" si="26"/>
        <v>0</v>
      </c>
      <c r="N76" s="32">
        <v>1</v>
      </c>
      <c r="O76" s="25">
        <f t="shared" si="27"/>
        <v>3.3112582781456954E-3</v>
      </c>
      <c r="P76" s="32">
        <v>0</v>
      </c>
      <c r="Q76" s="25">
        <f t="shared" si="28"/>
        <v>0</v>
      </c>
      <c r="R76" s="32">
        <v>205</v>
      </c>
      <c r="S76" s="25">
        <f t="shared" si="29"/>
        <v>0.67880794701986757</v>
      </c>
      <c r="T76" s="54">
        <v>0</v>
      </c>
      <c r="U76" s="25">
        <f t="shared" si="30"/>
        <v>0</v>
      </c>
      <c r="V76" s="32">
        <v>0</v>
      </c>
      <c r="W76" s="25">
        <f t="shared" si="31"/>
        <v>0</v>
      </c>
      <c r="X76" s="32">
        <v>0</v>
      </c>
      <c r="Y76" s="25">
        <f t="shared" si="34"/>
        <v>0</v>
      </c>
      <c r="Z76" s="62">
        <f t="shared" si="32"/>
        <v>302</v>
      </c>
      <c r="AA76" s="34" t="e">
        <f>AND(SUM(#REF!,#REF!,#REF!,X76,P76,#REF!,#REF!,V76,N76,H76,R76,#REF!,L76)&gt;=D76,NOT(OR(#REF!&gt;D76,#REF!&gt;D76,#REF!&gt;D76,X76&gt;D76,P76&gt;D76,#REF!&gt;D76,#REF!&gt;D76,V76&gt;D76,N76&gt;D76,H76&gt;D76,R76&gt;D76,#REF!&gt;D76,L76&gt;D76)))</f>
        <v>#REF!</v>
      </c>
      <c r="AB76" s="27">
        <f t="shared" si="33"/>
        <v>1.3603603603603605</v>
      </c>
    </row>
    <row r="77" spans="1:28" s="34" customFormat="1" ht="18.75" x14ac:dyDescent="0.3">
      <c r="A77" s="28">
        <v>72</v>
      </c>
      <c r="B77" s="29" t="s">
        <v>72</v>
      </c>
      <c r="C77" s="35">
        <v>518</v>
      </c>
      <c r="D77" s="32">
        <v>248</v>
      </c>
      <c r="E77" s="6">
        <v>0.47876447876447881</v>
      </c>
      <c r="F77" s="54">
        <v>184</v>
      </c>
      <c r="G77" s="25">
        <f t="shared" si="23"/>
        <v>0.36435643564356435</v>
      </c>
      <c r="H77" s="33">
        <v>20</v>
      </c>
      <c r="I77" s="25">
        <f t="shared" si="24"/>
        <v>3.9603960396039604E-2</v>
      </c>
      <c r="J77" s="54">
        <v>120</v>
      </c>
      <c r="K77" s="25">
        <f t="shared" si="25"/>
        <v>0.23762376237623761</v>
      </c>
      <c r="L77" s="32">
        <v>0</v>
      </c>
      <c r="M77" s="25">
        <f t="shared" si="26"/>
        <v>0</v>
      </c>
      <c r="N77" s="32">
        <v>10</v>
      </c>
      <c r="O77" s="25">
        <f t="shared" si="27"/>
        <v>1.9801980198019802E-2</v>
      </c>
      <c r="P77" s="32">
        <v>165</v>
      </c>
      <c r="Q77" s="25">
        <f t="shared" si="28"/>
        <v>0.32673267326732675</v>
      </c>
      <c r="R77" s="32">
        <v>0</v>
      </c>
      <c r="S77" s="25">
        <f t="shared" si="29"/>
        <v>0</v>
      </c>
      <c r="T77" s="54">
        <v>6</v>
      </c>
      <c r="U77" s="25">
        <f t="shared" si="30"/>
        <v>1.1881188118811881E-2</v>
      </c>
      <c r="V77" s="32">
        <v>0</v>
      </c>
      <c r="W77" s="25">
        <f t="shared" si="31"/>
        <v>0</v>
      </c>
      <c r="X77" s="32">
        <v>0</v>
      </c>
      <c r="Y77" s="25">
        <f t="shared" si="34"/>
        <v>0</v>
      </c>
      <c r="Z77" s="62">
        <f t="shared" si="32"/>
        <v>505</v>
      </c>
      <c r="AA77" s="34" t="e">
        <f>AND(SUM(#REF!,#REF!,#REF!,X77,P77,#REF!,#REF!,V77,N77,H77,R77,#REF!,L77)&gt;=D77,NOT(OR(#REF!&gt;D77,#REF!&gt;D77,#REF!&gt;D77,X77&gt;D77,P77&gt;D77,#REF!&gt;D77,#REF!&gt;D77,V77&gt;D77,N77&gt;D77,H77&gt;D77,R77&gt;D77,#REF!&gt;D77,L77&gt;D77)))</f>
        <v>#REF!</v>
      </c>
      <c r="AB77" s="64">
        <f t="shared" si="33"/>
        <v>2.036290322580645</v>
      </c>
    </row>
    <row r="78" spans="1:28" s="34" customFormat="1" ht="18.75" x14ac:dyDescent="0.3">
      <c r="A78" s="28">
        <v>73</v>
      </c>
      <c r="B78" s="29" t="s">
        <v>73</v>
      </c>
      <c r="C78" s="35">
        <v>792</v>
      </c>
      <c r="D78" s="32">
        <v>378</v>
      </c>
      <c r="E78" s="6">
        <v>0.47727272727272729</v>
      </c>
      <c r="F78" s="54">
        <v>0</v>
      </c>
      <c r="G78" s="25">
        <f t="shared" si="23"/>
        <v>0</v>
      </c>
      <c r="H78" s="33">
        <v>322</v>
      </c>
      <c r="I78" s="25">
        <f t="shared" si="24"/>
        <v>0.84736842105263155</v>
      </c>
      <c r="J78" s="54">
        <v>53</v>
      </c>
      <c r="K78" s="25">
        <f t="shared" si="25"/>
        <v>0.13947368421052631</v>
      </c>
      <c r="L78" s="32">
        <v>0</v>
      </c>
      <c r="M78" s="25">
        <f t="shared" si="26"/>
        <v>0</v>
      </c>
      <c r="N78" s="32">
        <v>1</v>
      </c>
      <c r="O78" s="25">
        <f t="shared" si="27"/>
        <v>2.631578947368421E-3</v>
      </c>
      <c r="P78" s="32">
        <v>4</v>
      </c>
      <c r="Q78" s="25">
        <f t="shared" si="28"/>
        <v>1.0526315789473684E-2</v>
      </c>
      <c r="R78" s="32">
        <v>0</v>
      </c>
      <c r="S78" s="25">
        <f t="shared" si="29"/>
        <v>0</v>
      </c>
      <c r="T78" s="54">
        <v>0</v>
      </c>
      <c r="U78" s="25">
        <f t="shared" si="30"/>
        <v>0</v>
      </c>
      <c r="V78" s="32">
        <v>0</v>
      </c>
      <c r="W78" s="25">
        <f t="shared" si="31"/>
        <v>0</v>
      </c>
      <c r="X78" s="32">
        <v>0</v>
      </c>
      <c r="Y78" s="25">
        <f t="shared" si="34"/>
        <v>0</v>
      </c>
      <c r="Z78" s="62">
        <f t="shared" si="32"/>
        <v>380</v>
      </c>
      <c r="AA78" s="34" t="e">
        <f>AND(SUM(#REF!,#REF!,#REF!,X78,P78,#REF!,#REF!,V78,N78,H78,R78,#REF!,L78)&gt;=D78,NOT(OR(#REF!&gt;D78,#REF!&gt;D78,#REF!&gt;D78,X78&gt;D78,P78&gt;D78,#REF!&gt;D78,#REF!&gt;D78,V78&gt;D78,N78&gt;D78,H78&gt;D78,R78&gt;D78,#REF!&gt;D78,L78&gt;D78)))</f>
        <v>#REF!</v>
      </c>
      <c r="AB78" s="27">
        <f t="shared" si="33"/>
        <v>1.0052910052910053</v>
      </c>
    </row>
    <row r="79" spans="1:28" s="34" customFormat="1" ht="18.75" x14ac:dyDescent="0.3">
      <c r="A79" s="28">
        <v>74</v>
      </c>
      <c r="B79" s="29" t="s">
        <v>74</v>
      </c>
      <c r="C79" s="35">
        <v>481</v>
      </c>
      <c r="D79" s="32">
        <v>223</v>
      </c>
      <c r="E79" s="6">
        <v>0.46361746361746359</v>
      </c>
      <c r="F79" s="54">
        <v>93</v>
      </c>
      <c r="G79" s="25">
        <f t="shared" si="23"/>
        <v>0.23134328358208955</v>
      </c>
      <c r="H79" s="33">
        <v>6</v>
      </c>
      <c r="I79" s="25">
        <f t="shared" si="24"/>
        <v>1.4925373134328358E-2</v>
      </c>
      <c r="J79" s="54">
        <v>112</v>
      </c>
      <c r="K79" s="25">
        <f t="shared" si="25"/>
        <v>0.27860696517412936</v>
      </c>
      <c r="L79" s="32">
        <v>0</v>
      </c>
      <c r="M79" s="25">
        <f t="shared" si="26"/>
        <v>0</v>
      </c>
      <c r="N79" s="32">
        <v>173</v>
      </c>
      <c r="O79" s="25">
        <f t="shared" si="27"/>
        <v>0.43034825870646765</v>
      </c>
      <c r="P79" s="32">
        <v>2</v>
      </c>
      <c r="Q79" s="25">
        <f t="shared" si="28"/>
        <v>4.9751243781094526E-3</v>
      </c>
      <c r="R79" s="32">
        <v>3</v>
      </c>
      <c r="S79" s="25">
        <f t="shared" si="29"/>
        <v>7.462686567164179E-3</v>
      </c>
      <c r="T79" s="54">
        <v>5</v>
      </c>
      <c r="U79" s="25">
        <f t="shared" si="30"/>
        <v>1.2437810945273632E-2</v>
      </c>
      <c r="V79" s="32">
        <v>8</v>
      </c>
      <c r="W79" s="25">
        <f t="shared" si="31"/>
        <v>1.9900497512437811E-2</v>
      </c>
      <c r="X79" s="32">
        <v>0</v>
      </c>
      <c r="Y79" s="25">
        <f t="shared" si="34"/>
        <v>0</v>
      </c>
      <c r="Z79" s="62">
        <f t="shared" si="32"/>
        <v>402</v>
      </c>
      <c r="AA79" s="34" t="e">
        <f>AND(SUM(#REF!,#REF!,#REF!,X79,P79,#REF!,#REF!,V79,N79,H79,R79,#REF!,L79)&gt;=D79,NOT(OR(#REF!&gt;D79,#REF!&gt;D79,#REF!&gt;D79,X79&gt;D79,P79&gt;D79,#REF!&gt;D79,#REF!&gt;D79,V79&gt;D79,N79&gt;D79,H79&gt;D79,R79&gt;D79,#REF!&gt;D79,L79&gt;D79)))</f>
        <v>#REF!</v>
      </c>
      <c r="AB79" s="64">
        <f t="shared" si="33"/>
        <v>1.8026905829596414</v>
      </c>
    </row>
    <row r="80" spans="1:28" s="34" customFormat="1" ht="18.75" x14ac:dyDescent="0.3">
      <c r="A80" s="28">
        <v>75</v>
      </c>
      <c r="B80" s="29" t="s">
        <v>81</v>
      </c>
      <c r="C80" s="30">
        <v>340</v>
      </c>
      <c r="D80" s="31">
        <v>151</v>
      </c>
      <c r="E80" s="5">
        <v>0.44411764705882351</v>
      </c>
      <c r="F80" s="54">
        <v>0</v>
      </c>
      <c r="G80" s="25">
        <f t="shared" si="23"/>
        <v>0</v>
      </c>
      <c r="H80" s="33">
        <v>0</v>
      </c>
      <c r="I80" s="25">
        <f t="shared" si="24"/>
        <v>0</v>
      </c>
      <c r="J80" s="54">
        <v>2</v>
      </c>
      <c r="K80" s="25">
        <f t="shared" si="25"/>
        <v>1.3245033112582781E-2</v>
      </c>
      <c r="L80" s="32">
        <v>0</v>
      </c>
      <c r="M80" s="25">
        <f t="shared" si="26"/>
        <v>0</v>
      </c>
      <c r="N80" s="32">
        <v>16</v>
      </c>
      <c r="O80" s="25">
        <f t="shared" si="27"/>
        <v>0.10596026490066225</v>
      </c>
      <c r="P80" s="32">
        <v>0</v>
      </c>
      <c r="Q80" s="25">
        <f t="shared" si="28"/>
        <v>0</v>
      </c>
      <c r="R80" s="32">
        <v>0</v>
      </c>
      <c r="S80" s="25">
        <f t="shared" si="29"/>
        <v>0</v>
      </c>
      <c r="T80" s="54">
        <v>133</v>
      </c>
      <c r="U80" s="25">
        <f t="shared" si="30"/>
        <v>0.88079470198675491</v>
      </c>
      <c r="V80" s="32">
        <v>0</v>
      </c>
      <c r="W80" s="25">
        <f t="shared" si="31"/>
        <v>0</v>
      </c>
      <c r="X80" s="32">
        <v>0</v>
      </c>
      <c r="Y80" s="25">
        <f t="shared" si="34"/>
        <v>0</v>
      </c>
      <c r="Z80" s="62">
        <f t="shared" si="32"/>
        <v>151</v>
      </c>
      <c r="AA80" s="34" t="e">
        <f>AND(SUM(#REF!,#REF!,#REF!,X80,P80,#REF!,#REF!,V80,N80,H80,R80,#REF!,L80)&gt;=D80,NOT(OR(#REF!&gt;D80,#REF!&gt;D80,#REF!&gt;D80,X80&gt;D80,P80&gt;D80,#REF!&gt;D80,#REF!&gt;D80,V80&gt;D80,N80&gt;D80,H80&gt;D80,R80&gt;D80,#REF!&gt;D80,L80&gt;D80)))</f>
        <v>#REF!</v>
      </c>
      <c r="AB80" s="27">
        <f t="shared" si="33"/>
        <v>1</v>
      </c>
    </row>
    <row r="81" spans="1:28" s="34" customFormat="1" ht="18.75" x14ac:dyDescent="0.3">
      <c r="A81" s="28">
        <v>76</v>
      </c>
      <c r="B81" s="29" t="s">
        <v>82</v>
      </c>
      <c r="C81" s="35">
        <v>540</v>
      </c>
      <c r="D81" s="32">
        <v>222</v>
      </c>
      <c r="E81" s="6">
        <v>0.41111111111111109</v>
      </c>
      <c r="F81" s="54">
        <v>222</v>
      </c>
      <c r="G81" s="25">
        <f t="shared" si="23"/>
        <v>1</v>
      </c>
      <c r="H81" s="33">
        <v>0</v>
      </c>
      <c r="I81" s="25">
        <f t="shared" si="24"/>
        <v>0</v>
      </c>
      <c r="J81" s="54">
        <v>0</v>
      </c>
      <c r="K81" s="25">
        <f t="shared" si="25"/>
        <v>0</v>
      </c>
      <c r="L81" s="32">
        <v>0</v>
      </c>
      <c r="M81" s="25">
        <f t="shared" si="26"/>
        <v>0</v>
      </c>
      <c r="N81" s="32">
        <v>0</v>
      </c>
      <c r="O81" s="25">
        <f t="shared" si="27"/>
        <v>0</v>
      </c>
      <c r="P81" s="32">
        <v>0</v>
      </c>
      <c r="Q81" s="25">
        <f t="shared" si="28"/>
        <v>0</v>
      </c>
      <c r="R81" s="32">
        <v>0</v>
      </c>
      <c r="S81" s="25">
        <f t="shared" si="29"/>
        <v>0</v>
      </c>
      <c r="T81" s="54">
        <v>0</v>
      </c>
      <c r="U81" s="25">
        <f t="shared" si="30"/>
        <v>0</v>
      </c>
      <c r="V81" s="32">
        <v>0</v>
      </c>
      <c r="W81" s="25">
        <f t="shared" si="31"/>
        <v>0</v>
      </c>
      <c r="X81" s="32">
        <v>0</v>
      </c>
      <c r="Y81" s="25">
        <f t="shared" si="34"/>
        <v>0</v>
      </c>
      <c r="Z81" s="62">
        <f t="shared" si="32"/>
        <v>222</v>
      </c>
      <c r="AA81" s="34" t="e">
        <f>AND(SUM(#REF!,#REF!,#REF!,X81,P81,#REF!,#REF!,V81,N81,H81,R81,#REF!,L81)&gt;=D81,NOT(OR(#REF!&gt;D81,#REF!&gt;D81,#REF!&gt;D81,X81&gt;D81,P81&gt;D81,#REF!&gt;D81,#REF!&gt;D81,V81&gt;D81,N81&gt;D81,H81&gt;D81,R81&gt;D81,#REF!&gt;D81,L81&gt;D81)))</f>
        <v>#REF!</v>
      </c>
      <c r="AB81" s="27">
        <f t="shared" si="33"/>
        <v>1</v>
      </c>
    </row>
    <row r="82" spans="1:28" s="34" customFormat="1" ht="18.75" x14ac:dyDescent="0.3">
      <c r="A82" s="28">
        <v>77</v>
      </c>
      <c r="B82" s="29" t="s">
        <v>83</v>
      </c>
      <c r="C82" s="30">
        <v>292</v>
      </c>
      <c r="D82" s="31">
        <v>115</v>
      </c>
      <c r="E82" s="5">
        <v>0.39383561643835618</v>
      </c>
      <c r="F82" s="54">
        <v>115</v>
      </c>
      <c r="G82" s="25">
        <f t="shared" si="23"/>
        <v>0.38851351351351349</v>
      </c>
      <c r="H82" s="33">
        <v>50</v>
      </c>
      <c r="I82" s="25">
        <f t="shared" si="24"/>
        <v>0.16891891891891891</v>
      </c>
      <c r="J82" s="54">
        <v>86</v>
      </c>
      <c r="K82" s="25">
        <f t="shared" si="25"/>
        <v>0.29054054054054052</v>
      </c>
      <c r="L82" s="32">
        <v>20</v>
      </c>
      <c r="M82" s="25">
        <f t="shared" si="26"/>
        <v>6.7567567567567571E-2</v>
      </c>
      <c r="N82" s="32">
        <v>0</v>
      </c>
      <c r="O82" s="25">
        <f t="shared" si="27"/>
        <v>0</v>
      </c>
      <c r="P82" s="32">
        <v>0</v>
      </c>
      <c r="Q82" s="25">
        <f t="shared" si="28"/>
        <v>0</v>
      </c>
      <c r="R82" s="32">
        <v>5</v>
      </c>
      <c r="S82" s="25">
        <f t="shared" si="29"/>
        <v>1.6891891891891893E-2</v>
      </c>
      <c r="T82" s="54">
        <v>0</v>
      </c>
      <c r="U82" s="25">
        <f t="shared" si="30"/>
        <v>0</v>
      </c>
      <c r="V82" s="32">
        <v>20</v>
      </c>
      <c r="W82" s="25">
        <f t="shared" si="31"/>
        <v>6.7567567567567571E-2</v>
      </c>
      <c r="X82" s="32">
        <v>0</v>
      </c>
      <c r="Y82" s="25">
        <f t="shared" si="34"/>
        <v>0</v>
      </c>
      <c r="Z82" s="62">
        <f t="shared" si="32"/>
        <v>296</v>
      </c>
      <c r="AA82" s="34" t="e">
        <f>AND(SUM(#REF!,#REF!,#REF!,X82,P82,#REF!,#REF!,V82,N82,H82,R82,#REF!,L82)&gt;=D82,NOT(OR(#REF!&gt;D82,#REF!&gt;D82,#REF!&gt;D82,X82&gt;D82,P82&gt;D82,#REF!&gt;D82,#REF!&gt;D82,V82&gt;D82,N82&gt;D82,H82&gt;D82,R82&gt;D82,#REF!&gt;D82,L82&gt;D82)))</f>
        <v>#REF!</v>
      </c>
      <c r="AB82" s="64">
        <f t="shared" si="33"/>
        <v>2.5739130434782607</v>
      </c>
    </row>
    <row r="83" spans="1:28" s="34" customFormat="1" ht="18.75" x14ac:dyDescent="0.3">
      <c r="A83" s="28">
        <v>78</v>
      </c>
      <c r="B83" s="29" t="s">
        <v>84</v>
      </c>
      <c r="C83" s="30">
        <v>237</v>
      </c>
      <c r="D83" s="31">
        <v>87</v>
      </c>
      <c r="E83" s="5">
        <v>0.36708860759493672</v>
      </c>
      <c r="F83" s="54">
        <v>33</v>
      </c>
      <c r="G83" s="25">
        <f t="shared" si="23"/>
        <v>0.37931034482758619</v>
      </c>
      <c r="H83" s="33">
        <v>54</v>
      </c>
      <c r="I83" s="25">
        <f t="shared" si="24"/>
        <v>0.62068965517241381</v>
      </c>
      <c r="J83" s="54">
        <v>0</v>
      </c>
      <c r="K83" s="25">
        <f t="shared" si="25"/>
        <v>0</v>
      </c>
      <c r="L83" s="32">
        <v>0</v>
      </c>
      <c r="M83" s="25">
        <f t="shared" si="26"/>
        <v>0</v>
      </c>
      <c r="N83" s="32">
        <v>0</v>
      </c>
      <c r="O83" s="25">
        <f t="shared" si="27"/>
        <v>0</v>
      </c>
      <c r="P83" s="32">
        <v>0</v>
      </c>
      <c r="Q83" s="25">
        <f t="shared" si="28"/>
        <v>0</v>
      </c>
      <c r="R83" s="32">
        <v>0</v>
      </c>
      <c r="S83" s="25">
        <f t="shared" si="29"/>
        <v>0</v>
      </c>
      <c r="T83" s="54">
        <v>0</v>
      </c>
      <c r="U83" s="25">
        <f t="shared" si="30"/>
        <v>0</v>
      </c>
      <c r="V83" s="32">
        <v>0</v>
      </c>
      <c r="W83" s="25">
        <f t="shared" si="31"/>
        <v>0</v>
      </c>
      <c r="X83" s="32">
        <v>0</v>
      </c>
      <c r="Y83" s="25">
        <f t="shared" si="34"/>
        <v>0</v>
      </c>
      <c r="Z83" s="62">
        <f t="shared" si="32"/>
        <v>87</v>
      </c>
      <c r="AA83" s="34" t="e">
        <f>AND(SUM(#REF!,#REF!,#REF!,X83,P83,#REF!,#REF!,V83,N83,H83,R83,#REF!,L83)&gt;=D83,NOT(OR(#REF!&gt;D83,#REF!&gt;D83,#REF!&gt;D83,X83&gt;D83,P83&gt;D83,#REF!&gt;D83,#REF!&gt;D83,V83&gt;D83,N83&gt;D83,H83&gt;D83,R83&gt;D83,#REF!&gt;D83,L83&gt;D83)))</f>
        <v>#REF!</v>
      </c>
      <c r="AB83" s="27">
        <f t="shared" si="33"/>
        <v>1</v>
      </c>
    </row>
    <row r="84" spans="1:28" s="34" customFormat="1" ht="18.75" x14ac:dyDescent="0.3">
      <c r="A84" s="28">
        <v>79</v>
      </c>
      <c r="B84" s="29" t="s">
        <v>85</v>
      </c>
      <c r="C84" s="35">
        <v>68</v>
      </c>
      <c r="D84" s="32">
        <v>20</v>
      </c>
      <c r="E84" s="6">
        <v>0.29411764705882348</v>
      </c>
      <c r="F84" s="54">
        <v>16</v>
      </c>
      <c r="G84" s="25">
        <f t="shared" si="23"/>
        <v>0.8</v>
      </c>
      <c r="H84" s="33">
        <v>0</v>
      </c>
      <c r="I84" s="25">
        <f t="shared" si="24"/>
        <v>0</v>
      </c>
      <c r="J84" s="54">
        <v>3</v>
      </c>
      <c r="K84" s="25">
        <f t="shared" si="25"/>
        <v>0.15</v>
      </c>
      <c r="L84" s="32">
        <v>0</v>
      </c>
      <c r="M84" s="25">
        <f t="shared" si="26"/>
        <v>0</v>
      </c>
      <c r="N84" s="32">
        <v>1</v>
      </c>
      <c r="O84" s="25">
        <f t="shared" si="27"/>
        <v>0.05</v>
      </c>
      <c r="P84" s="32">
        <v>0</v>
      </c>
      <c r="Q84" s="25">
        <f t="shared" si="28"/>
        <v>0</v>
      </c>
      <c r="R84" s="32">
        <v>0</v>
      </c>
      <c r="S84" s="25">
        <f t="shared" si="29"/>
        <v>0</v>
      </c>
      <c r="T84" s="54">
        <v>0</v>
      </c>
      <c r="U84" s="25">
        <f t="shared" si="30"/>
        <v>0</v>
      </c>
      <c r="V84" s="32">
        <v>0</v>
      </c>
      <c r="W84" s="25">
        <f t="shared" si="31"/>
        <v>0</v>
      </c>
      <c r="X84" s="32">
        <v>0</v>
      </c>
      <c r="Y84" s="25">
        <f t="shared" si="34"/>
        <v>0</v>
      </c>
      <c r="Z84" s="62">
        <f t="shared" si="32"/>
        <v>20</v>
      </c>
      <c r="AA84" s="34" t="e">
        <f>AND(SUM(#REF!,#REF!,#REF!,X84,P84,#REF!,#REF!,V84,N84,H84,R84,#REF!,L84)&gt;=D84,NOT(OR(#REF!&gt;D84,#REF!&gt;D84,#REF!&gt;D84,X84&gt;D84,P84&gt;D84,#REF!&gt;D84,#REF!&gt;D84,V84&gt;D84,N84&gt;D84,H84&gt;D84,R84&gt;D84,#REF!&gt;D84,L84&gt;D84)))</f>
        <v>#REF!</v>
      </c>
      <c r="AB84" s="27">
        <f t="shared" si="33"/>
        <v>1</v>
      </c>
    </row>
    <row r="85" spans="1:28" s="34" customFormat="1" ht="18.75" x14ac:dyDescent="0.3">
      <c r="A85" s="28">
        <v>80</v>
      </c>
      <c r="B85" s="29" t="s">
        <v>86</v>
      </c>
      <c r="C85" s="30">
        <v>408</v>
      </c>
      <c r="D85" s="31">
        <v>109</v>
      </c>
      <c r="E85" s="5">
        <v>0.26715686274509798</v>
      </c>
      <c r="F85" s="54">
        <v>109</v>
      </c>
      <c r="G85" s="25">
        <f t="shared" si="23"/>
        <v>0.689873417721519</v>
      </c>
      <c r="H85" s="33">
        <v>0</v>
      </c>
      <c r="I85" s="25">
        <f t="shared" si="24"/>
        <v>0</v>
      </c>
      <c r="J85" s="54">
        <v>0</v>
      </c>
      <c r="K85" s="25">
        <f t="shared" si="25"/>
        <v>0</v>
      </c>
      <c r="L85" s="32">
        <v>49</v>
      </c>
      <c r="M85" s="25">
        <f t="shared" si="26"/>
        <v>0.310126582278481</v>
      </c>
      <c r="N85" s="32">
        <v>0</v>
      </c>
      <c r="O85" s="25">
        <f t="shared" si="27"/>
        <v>0</v>
      </c>
      <c r="P85" s="32">
        <v>0</v>
      </c>
      <c r="Q85" s="25">
        <f t="shared" si="28"/>
        <v>0</v>
      </c>
      <c r="R85" s="32">
        <v>0</v>
      </c>
      <c r="S85" s="25">
        <f t="shared" si="29"/>
        <v>0</v>
      </c>
      <c r="T85" s="54">
        <v>0</v>
      </c>
      <c r="U85" s="25">
        <f t="shared" si="30"/>
        <v>0</v>
      </c>
      <c r="V85" s="32">
        <v>0</v>
      </c>
      <c r="W85" s="25">
        <f t="shared" si="31"/>
        <v>0</v>
      </c>
      <c r="X85" s="32">
        <v>0</v>
      </c>
      <c r="Y85" s="25">
        <f t="shared" si="34"/>
        <v>0</v>
      </c>
      <c r="Z85" s="62">
        <f t="shared" si="32"/>
        <v>158</v>
      </c>
      <c r="AA85" s="34" t="e">
        <f>AND(SUM(#REF!,#REF!,#REF!,X85,P85,#REF!,#REF!,V85,N85,H85,R85,#REF!,L85)&gt;=D85,NOT(OR(#REF!&gt;D85,#REF!&gt;D85,#REF!&gt;D85,X85&gt;D85,P85&gt;D85,#REF!&gt;D85,#REF!&gt;D85,V85&gt;D85,N85&gt;D85,H85&gt;D85,R85&gt;D85,#REF!&gt;D85,L85&gt;D85)))</f>
        <v>#REF!</v>
      </c>
      <c r="AB85" s="27">
        <f t="shared" si="33"/>
        <v>1.4495412844036697</v>
      </c>
    </row>
    <row r="86" spans="1:28" s="34" customFormat="1" ht="18.75" x14ac:dyDescent="0.3">
      <c r="A86" s="28">
        <v>81</v>
      </c>
      <c r="B86" s="29" t="s">
        <v>87</v>
      </c>
      <c r="C86" s="35">
        <v>976</v>
      </c>
      <c r="D86" s="32">
        <v>257</v>
      </c>
      <c r="E86" s="6">
        <v>0.26331967213114749</v>
      </c>
      <c r="F86" s="54">
        <v>132</v>
      </c>
      <c r="G86" s="25">
        <f t="shared" si="23"/>
        <v>0.40366972477064222</v>
      </c>
      <c r="H86" s="33">
        <v>31</v>
      </c>
      <c r="I86" s="25">
        <f t="shared" si="24"/>
        <v>9.480122324159021E-2</v>
      </c>
      <c r="J86" s="54">
        <v>118</v>
      </c>
      <c r="K86" s="25">
        <f t="shared" si="25"/>
        <v>0.36085626911314983</v>
      </c>
      <c r="L86" s="32">
        <v>0</v>
      </c>
      <c r="M86" s="25">
        <f t="shared" si="26"/>
        <v>0</v>
      </c>
      <c r="N86" s="32">
        <v>27</v>
      </c>
      <c r="O86" s="25">
        <f t="shared" si="27"/>
        <v>8.2568807339449546E-2</v>
      </c>
      <c r="P86" s="32">
        <v>1</v>
      </c>
      <c r="Q86" s="25">
        <f t="shared" si="28"/>
        <v>3.0581039755351682E-3</v>
      </c>
      <c r="R86" s="32">
        <v>11</v>
      </c>
      <c r="S86" s="25">
        <f t="shared" si="29"/>
        <v>3.3639143730886847E-2</v>
      </c>
      <c r="T86" s="54">
        <v>7</v>
      </c>
      <c r="U86" s="25">
        <f t="shared" si="30"/>
        <v>2.1406727828746176E-2</v>
      </c>
      <c r="V86" s="32">
        <v>0</v>
      </c>
      <c r="W86" s="25">
        <f t="shared" si="31"/>
        <v>0</v>
      </c>
      <c r="X86" s="32">
        <v>0</v>
      </c>
      <c r="Y86" s="25">
        <f t="shared" si="34"/>
        <v>0</v>
      </c>
      <c r="Z86" s="62">
        <f t="shared" si="32"/>
        <v>327</v>
      </c>
      <c r="AA86" s="34" t="e">
        <f>AND(SUM(#REF!,#REF!,#REF!,X86,P86,#REF!,#REF!,V86,N86,H86,R86,#REF!,L86)&gt;=D86,NOT(OR(#REF!&gt;D86,#REF!&gt;D86,#REF!&gt;D86,X86&gt;D86,P86&gt;D86,#REF!&gt;D86,#REF!&gt;D86,V86&gt;D86,N86&gt;D86,H86&gt;D86,R86&gt;D86,#REF!&gt;D86,L86&gt;D86)))</f>
        <v>#REF!</v>
      </c>
      <c r="AB86" s="27">
        <f t="shared" si="33"/>
        <v>1.272373540856031</v>
      </c>
    </row>
    <row r="87" spans="1:28" s="34" customFormat="1" ht="18.75" x14ac:dyDescent="0.3">
      <c r="A87" s="28">
        <v>82</v>
      </c>
      <c r="B87" s="29" t="s">
        <v>88</v>
      </c>
      <c r="C87" s="35">
        <v>519</v>
      </c>
      <c r="D87" s="32">
        <v>136</v>
      </c>
      <c r="E87" s="6">
        <v>0.26204238921001932</v>
      </c>
      <c r="F87" s="54">
        <v>0</v>
      </c>
      <c r="G87" s="25">
        <f t="shared" si="23"/>
        <v>0</v>
      </c>
      <c r="H87" s="33">
        <v>0</v>
      </c>
      <c r="I87" s="25">
        <f t="shared" si="24"/>
        <v>0</v>
      </c>
      <c r="J87" s="54">
        <v>12</v>
      </c>
      <c r="K87" s="25">
        <f t="shared" si="25"/>
        <v>8.8235294117647065E-2</v>
      </c>
      <c r="L87" s="32">
        <v>0</v>
      </c>
      <c r="M87" s="25">
        <f t="shared" si="26"/>
        <v>0</v>
      </c>
      <c r="N87" s="32">
        <v>94</v>
      </c>
      <c r="O87" s="25">
        <f t="shared" si="27"/>
        <v>0.69117647058823528</v>
      </c>
      <c r="P87" s="32">
        <v>30</v>
      </c>
      <c r="Q87" s="25">
        <f t="shared" si="28"/>
        <v>0.22058823529411764</v>
      </c>
      <c r="R87" s="32">
        <v>0</v>
      </c>
      <c r="S87" s="25">
        <f t="shared" si="29"/>
        <v>0</v>
      </c>
      <c r="T87" s="54">
        <v>0</v>
      </c>
      <c r="U87" s="25">
        <f t="shared" si="30"/>
        <v>0</v>
      </c>
      <c r="V87" s="32">
        <v>0</v>
      </c>
      <c r="W87" s="25">
        <f t="shared" si="31"/>
        <v>0</v>
      </c>
      <c r="X87" s="32">
        <v>0</v>
      </c>
      <c r="Y87" s="25">
        <f t="shared" si="34"/>
        <v>0</v>
      </c>
      <c r="Z87" s="62">
        <f t="shared" si="32"/>
        <v>136</v>
      </c>
      <c r="AA87" s="34" t="e">
        <f>AND(SUM(#REF!,#REF!,#REF!,X87,P87,#REF!,#REF!,V87,N87,H87,R87,#REF!,L87)&gt;=D87,NOT(OR(#REF!&gt;D87,#REF!&gt;D87,#REF!&gt;D87,X87&gt;D87,P87&gt;D87,#REF!&gt;D87,#REF!&gt;D87,V87&gt;D87,N87&gt;D87,H87&gt;D87,R87&gt;D87,#REF!&gt;D87,L87&gt;D87)))</f>
        <v>#REF!</v>
      </c>
      <c r="AB87" s="27">
        <f t="shared" si="33"/>
        <v>1</v>
      </c>
    </row>
    <row r="88" spans="1:28" s="34" customFormat="1" ht="18.75" x14ac:dyDescent="0.3">
      <c r="A88" s="28">
        <v>83</v>
      </c>
      <c r="B88" s="29" t="s">
        <v>89</v>
      </c>
      <c r="C88" s="35">
        <v>620</v>
      </c>
      <c r="D88" s="32">
        <v>117</v>
      </c>
      <c r="E88" s="6">
        <v>0.18870967741935479</v>
      </c>
      <c r="F88" s="54">
        <v>104</v>
      </c>
      <c r="G88" s="25">
        <f t="shared" si="23"/>
        <v>0.88135593220338981</v>
      </c>
      <c r="H88" s="33">
        <v>0</v>
      </c>
      <c r="I88" s="25">
        <f t="shared" si="24"/>
        <v>0</v>
      </c>
      <c r="J88" s="54">
        <v>7</v>
      </c>
      <c r="K88" s="25">
        <f t="shared" si="25"/>
        <v>5.9322033898305086E-2</v>
      </c>
      <c r="L88" s="32">
        <v>0</v>
      </c>
      <c r="M88" s="25">
        <f t="shared" si="26"/>
        <v>0</v>
      </c>
      <c r="N88" s="32">
        <v>2</v>
      </c>
      <c r="O88" s="25">
        <f t="shared" si="27"/>
        <v>1.6949152542372881E-2</v>
      </c>
      <c r="P88" s="32">
        <v>0</v>
      </c>
      <c r="Q88" s="25">
        <f t="shared" si="28"/>
        <v>0</v>
      </c>
      <c r="R88" s="32">
        <v>0</v>
      </c>
      <c r="S88" s="25">
        <f t="shared" si="29"/>
        <v>0</v>
      </c>
      <c r="T88" s="54">
        <v>0</v>
      </c>
      <c r="U88" s="25">
        <f t="shared" si="30"/>
        <v>0</v>
      </c>
      <c r="V88" s="32">
        <v>0</v>
      </c>
      <c r="W88" s="25">
        <f t="shared" si="31"/>
        <v>0</v>
      </c>
      <c r="X88" s="32">
        <v>5</v>
      </c>
      <c r="Y88" s="25">
        <f t="shared" si="34"/>
        <v>4.2372881355932202E-2</v>
      </c>
      <c r="Z88" s="62">
        <f t="shared" si="32"/>
        <v>118</v>
      </c>
      <c r="AA88" s="34" t="e">
        <f>AND(SUM(#REF!,#REF!,#REF!,X88,P88,#REF!,#REF!,V88,N88,H88,R88,#REF!,L88)&gt;=D88,NOT(OR(#REF!&gt;D88,#REF!&gt;D88,#REF!&gt;D88,X88&gt;D88,P88&gt;D88,#REF!&gt;D88,#REF!&gt;D88,V88&gt;D88,N88&gt;D88,H88&gt;D88,R88&gt;D88,#REF!&gt;D88,L88&gt;D88)))</f>
        <v>#REF!</v>
      </c>
      <c r="AB88" s="27">
        <f t="shared" si="33"/>
        <v>1.0085470085470085</v>
      </c>
    </row>
    <row r="89" spans="1:28" s="34" customFormat="1" ht="19.5" thickBot="1" x14ac:dyDescent="0.35">
      <c r="A89" s="36">
        <v>84</v>
      </c>
      <c r="B89" s="37" t="s">
        <v>90</v>
      </c>
      <c r="C89" s="38">
        <v>381</v>
      </c>
      <c r="D89" s="39">
        <v>36</v>
      </c>
      <c r="E89" s="7">
        <v>9.4488188976377951E-2</v>
      </c>
      <c r="F89" s="54">
        <v>0</v>
      </c>
      <c r="G89" s="25">
        <f t="shared" si="23"/>
        <v>0</v>
      </c>
      <c r="H89" s="33">
        <v>0</v>
      </c>
      <c r="I89" s="25">
        <f t="shared" si="24"/>
        <v>0</v>
      </c>
      <c r="J89" s="54">
        <v>0</v>
      </c>
      <c r="K89" s="25">
        <f t="shared" si="25"/>
        <v>0</v>
      </c>
      <c r="L89" s="32">
        <v>0</v>
      </c>
      <c r="M89" s="25">
        <f t="shared" si="26"/>
        <v>0</v>
      </c>
      <c r="N89" s="32">
        <v>36</v>
      </c>
      <c r="O89" s="25">
        <f t="shared" si="27"/>
        <v>0.69230769230769229</v>
      </c>
      <c r="P89" s="32">
        <v>0</v>
      </c>
      <c r="Q89" s="25">
        <f t="shared" si="28"/>
        <v>0</v>
      </c>
      <c r="R89" s="32">
        <v>0</v>
      </c>
      <c r="S89" s="25">
        <f t="shared" si="29"/>
        <v>0</v>
      </c>
      <c r="T89" s="54">
        <v>16</v>
      </c>
      <c r="U89" s="25">
        <f t="shared" si="30"/>
        <v>0.30769230769230771</v>
      </c>
      <c r="V89" s="32">
        <v>0</v>
      </c>
      <c r="W89" s="25">
        <f t="shared" si="31"/>
        <v>0</v>
      </c>
      <c r="X89" s="32">
        <v>0</v>
      </c>
      <c r="Y89" s="25">
        <f t="shared" si="34"/>
        <v>0</v>
      </c>
      <c r="Z89" s="62">
        <f t="shared" si="32"/>
        <v>52</v>
      </c>
      <c r="AA89" s="34" t="e">
        <f>AND(SUM(#REF!,#REF!,#REF!,X89,P89,#REF!,#REF!,V89,N89,H89,R89,#REF!,L89)&gt;=D89,NOT(OR(#REF!&gt;D89,#REF!&gt;D89,#REF!&gt;D89,X89&gt;D89,P89&gt;D89,#REF!&gt;D89,#REF!&gt;D89,V89&gt;D89,N89&gt;D89,H89&gt;D89,R89&gt;D89,#REF!&gt;D89,L89&gt;D89)))</f>
        <v>#REF!</v>
      </c>
      <c r="AB89" s="27">
        <f t="shared" si="33"/>
        <v>1.4444444444444444</v>
      </c>
    </row>
    <row r="1048547" spans="10:19" x14ac:dyDescent="0.25">
      <c r="J1048547" s="59"/>
      <c r="K1048547" s="56"/>
      <c r="M1048547" s="49"/>
      <c r="S1048547" s="48"/>
    </row>
    <row r="1048548" spans="10:19" x14ac:dyDescent="0.25">
      <c r="J1048548" s="60"/>
      <c r="K1048548" s="57"/>
      <c r="M1048548" s="52"/>
      <c r="S1048548" s="51"/>
    </row>
    <row r="1048549" spans="10:19" x14ac:dyDescent="0.25">
      <c r="J1048549" s="61"/>
      <c r="K1048549" s="58"/>
      <c r="M1048549" s="80"/>
      <c r="S1048549" s="82"/>
    </row>
    <row r="1048550" spans="10:19" x14ac:dyDescent="0.25">
      <c r="J1048550" s="61"/>
      <c r="K1048550" s="58"/>
      <c r="M1048550" s="81"/>
      <c r="S1048550" s="83"/>
    </row>
    <row r="1048551" spans="10:19" x14ac:dyDescent="0.25">
      <c r="M1048551" s="53"/>
      <c r="S1048551" s="50"/>
    </row>
    <row r="1048552" spans="10:19" x14ac:dyDescent="0.25">
      <c r="M1048552" s="53"/>
      <c r="S1048552" s="50"/>
    </row>
    <row r="1048553" spans="10:19" x14ac:dyDescent="0.25">
      <c r="M1048553" s="53"/>
      <c r="S1048553" s="50"/>
    </row>
    <row r="1048554" spans="10:19" x14ac:dyDescent="0.25">
      <c r="M1048554" s="53"/>
      <c r="S1048554" s="50"/>
    </row>
    <row r="1048555" spans="10:19" x14ac:dyDescent="0.25">
      <c r="M1048555" s="53"/>
      <c r="S1048555" s="50"/>
    </row>
    <row r="1048556" spans="10:19" x14ac:dyDescent="0.25">
      <c r="M1048556" s="53"/>
      <c r="S1048556" s="50"/>
    </row>
    <row r="1048557" spans="10:19" x14ac:dyDescent="0.25">
      <c r="M1048557" s="53"/>
      <c r="S1048557" s="50"/>
    </row>
    <row r="1048558" spans="10:19" x14ac:dyDescent="0.25">
      <c r="M1048558" s="53"/>
      <c r="S1048558" s="50"/>
    </row>
    <row r="1048559" spans="10:19" x14ac:dyDescent="0.25">
      <c r="M1048559" s="53"/>
      <c r="S1048559" s="50"/>
    </row>
    <row r="1048560" spans="10:19" x14ac:dyDescent="0.25">
      <c r="M1048560" s="53"/>
      <c r="S1048560" s="50"/>
    </row>
    <row r="1048561" spans="13:19" x14ac:dyDescent="0.25">
      <c r="M1048561" s="53"/>
      <c r="S1048561" s="50"/>
    </row>
    <row r="1048562" spans="13:19" x14ac:dyDescent="0.25">
      <c r="M1048562" s="53"/>
      <c r="S1048562" s="50"/>
    </row>
    <row r="1048563" spans="13:19" x14ac:dyDescent="0.25">
      <c r="M1048563" s="53"/>
      <c r="S1048563" s="50"/>
    </row>
    <row r="1048564" spans="13:19" x14ac:dyDescent="0.25">
      <c r="M1048564" s="53"/>
      <c r="S1048564" s="50"/>
    </row>
    <row r="1048565" spans="13:19" x14ac:dyDescent="0.25">
      <c r="M1048565" s="53"/>
      <c r="S1048565" s="50"/>
    </row>
  </sheetData>
  <mergeCells count="19">
    <mergeCell ref="AB2:AB3"/>
    <mergeCell ref="B2:B3"/>
    <mergeCell ref="M1048549:M1048550"/>
    <mergeCell ref="S1048549:S1048550"/>
    <mergeCell ref="C2:C3"/>
    <mergeCell ref="F2:G3"/>
    <mergeCell ref="J2:K3"/>
    <mergeCell ref="Z2:Z3"/>
    <mergeCell ref="X2:Y3"/>
    <mergeCell ref="A1:Y1"/>
    <mergeCell ref="A2:A3"/>
    <mergeCell ref="D2:E2"/>
    <mergeCell ref="N2:O3"/>
    <mergeCell ref="R2:S3"/>
    <mergeCell ref="V2:W3"/>
    <mergeCell ref="H2:I3"/>
    <mergeCell ref="P2:Q3"/>
    <mergeCell ref="L2:M3"/>
    <mergeCell ref="T2:U3"/>
  </mergeCells>
  <conditionalFormatting sqref="AA1:AA1048576">
    <cfRule type="containsText" dxfId="0" priority="1" operator="containsText" text="ложь">
      <formula>NOT(ISERROR(SEARCH("ложь",AA1)))</formula>
    </cfRule>
  </conditionalFormatting>
  <pageMargins left="0.25" right="0.25" top="0.17" bottom="0.17" header="0.3" footer="0.17"/>
  <pageSetup paperSize="8" scale="82" fitToHeight="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</vt:lpstr>
      <vt:lpstr>Sheet!Заголовки_для_печати</vt:lpstr>
      <vt:lpstr>Sheet!Область_печати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Зайцев Алексей Дмитриевич</cp:lastModifiedBy>
  <cp:lastPrinted>2023-12-08T14:09:34Z</cp:lastPrinted>
  <dcterms:created xsi:type="dcterms:W3CDTF">2023-11-02T07:59:38Z</dcterms:created>
  <dcterms:modified xsi:type="dcterms:W3CDTF">2023-12-11T12:39:52Z</dcterms:modified>
</cp:coreProperties>
</file>