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Y:\Контроллер\Тех описание ПЛК\"/>
    </mc:Choice>
  </mc:AlternateContent>
  <xr:revisionPtr revIDLastSave="0" documentId="13_ncr:1_{B41056DA-98AC-4249-94C9-60ADD0804BA9}" xr6:coauthVersionLast="47" xr6:coauthVersionMax="47" xr10:uidLastSave="{00000000-0000-0000-0000-000000000000}"/>
  <bookViews>
    <workbookView xWindow="-120" yWindow="-120" windowWidth="29040" windowHeight="15840" tabRatio="543" firstSheet="1" activeTab="9" xr2:uid="{00000000-000D-0000-FFFF-FFFF00000000}"/>
  </bookViews>
  <sheets>
    <sheet name="Общие регистры" sheetId="1" r:id="rId1"/>
    <sheet name="Общие регистры - подробно" sheetId="2" r:id="rId2"/>
    <sheet name="Сервис байт и свитч" sheetId="3" r:id="rId3"/>
    <sheet name="МПД" sheetId="16" r:id="rId4"/>
    <sheet name="МВД" sheetId="14" r:id="rId5"/>
    <sheet name="МПТ" sheetId="13" r:id="rId6"/>
    <sheet name="МВА" sheetId="15" r:id="rId7"/>
    <sheet name="МПА" sheetId="17" r:id="rId8"/>
    <sheet name="МПИ" sheetId="18" r:id="rId9"/>
    <sheet name="МСР" sheetId="19" r:id="rId10"/>
    <sheet name="МПЧ" sheetId="20" r:id="rId11"/>
  </sheets>
  <calcPr calcId="181029"/>
  <extLst>
    <ext xmlns:loext="http://schemas.libreoffice.org/" uri="{7626C862-2A13-11E5-B345-FEFF819CDC9F}">
      <loext:extCalcPr stringRefSyntax="ExcelA1"/>
    </ext>
  </extLst>
</workbook>
</file>

<file path=xl/calcChain.xml><?xml version="1.0" encoding="utf-8"?>
<calcChain xmlns="http://schemas.openxmlformats.org/spreadsheetml/2006/main">
  <c r="I46" i="14" l="1"/>
  <c r="I61" i="17"/>
  <c r="B47" i="19"/>
  <c r="B48" i="19" s="1"/>
  <c r="B49" i="19" s="1"/>
  <c r="B50" i="19" s="1"/>
  <c r="B51" i="19" s="1"/>
  <c r="B52" i="19" s="1"/>
  <c r="B53" i="19" s="1"/>
  <c r="B54" i="19" s="1"/>
  <c r="B55" i="19" s="1"/>
  <c r="B56" i="19" s="1"/>
  <c r="B57" i="19" s="1"/>
  <c r="B58" i="19" s="1"/>
  <c r="B59" i="19" s="1"/>
  <c r="B60" i="19" s="1"/>
  <c r="B61" i="19" s="1"/>
  <c r="B62" i="19" s="1"/>
  <c r="B63" i="19" s="1"/>
  <c r="B64" i="19" s="1"/>
  <c r="B65" i="19" s="1"/>
  <c r="B66" i="19" s="1"/>
  <c r="B67" i="19" s="1"/>
  <c r="B68" i="19" s="1"/>
  <c r="B69" i="19" s="1"/>
  <c r="B58" i="17"/>
  <c r="B59" i="17" s="1"/>
  <c r="B60" i="17" s="1"/>
  <c r="B61" i="17" s="1"/>
  <c r="B62" i="17" s="1"/>
  <c r="B63" i="17" s="1"/>
  <c r="B64" i="17" s="1"/>
  <c r="B65" i="17" s="1"/>
  <c r="B66" i="17" s="1"/>
  <c r="B67" i="17" s="1"/>
  <c r="B68" i="17" s="1"/>
  <c r="B69" i="17" s="1"/>
  <c r="B70" i="17" s="1"/>
  <c r="B71" i="17" s="1"/>
  <c r="B72" i="17" s="1"/>
  <c r="B57" i="15"/>
  <c r="B58" i="15" s="1"/>
  <c r="B59" i="15" s="1"/>
  <c r="B60" i="15" s="1"/>
  <c r="B61" i="15" s="1"/>
  <c r="B62" i="15" s="1"/>
  <c r="B63" i="15" s="1"/>
  <c r="B64" i="15" s="1"/>
  <c r="B65" i="15" s="1"/>
  <c r="B66" i="15" s="1"/>
  <c r="B67" i="15" s="1"/>
  <c r="B68" i="15" s="1"/>
  <c r="B69" i="15" s="1"/>
  <c r="B70" i="15" s="1"/>
  <c r="B71" i="15" s="1"/>
  <c r="B72" i="15" s="1"/>
  <c r="B73" i="15" s="1"/>
  <c r="B74" i="15" s="1"/>
  <c r="B56" i="15"/>
  <c r="B55" i="13"/>
  <c r="B56" i="13" s="1"/>
  <c r="B57" i="13" s="1"/>
  <c r="B58" i="13" s="1"/>
  <c r="B59" i="13" s="1"/>
  <c r="B60" i="13" s="1"/>
  <c r="B61" i="13" s="1"/>
  <c r="B62" i="13" s="1"/>
  <c r="B63" i="13" s="1"/>
  <c r="B64" i="13" s="1"/>
  <c r="B65" i="13" s="1"/>
  <c r="B66" i="13" s="1"/>
  <c r="B67" i="13" s="1"/>
  <c r="B68" i="13" s="1"/>
  <c r="B69" i="13" s="1"/>
  <c r="B44" i="14"/>
  <c r="B45" i="14" s="1"/>
  <c r="B46" i="14" s="1"/>
  <c r="B47" i="14" s="1"/>
  <c r="B48" i="14" s="1"/>
  <c r="B49" i="14" s="1"/>
  <c r="B50" i="14" s="1"/>
  <c r="B51" i="14" s="1"/>
  <c r="B52" i="14" s="1"/>
  <c r="B53" i="14" s="1"/>
  <c r="B54" i="14" s="1"/>
  <c r="B55" i="14" s="1"/>
  <c r="B56" i="14" s="1"/>
  <c r="B57" i="14" s="1"/>
  <c r="B58" i="14" s="1"/>
  <c r="B59" i="14" s="1"/>
  <c r="B60" i="14" s="1"/>
  <c r="B61" i="14" s="1"/>
  <c r="B43" i="14"/>
  <c r="B43" i="16"/>
  <c r="B44" i="16" s="1"/>
  <c r="B45" i="16" s="1"/>
  <c r="B46" i="16" s="1"/>
  <c r="B47" i="16" s="1"/>
  <c r="B48" i="16" s="1"/>
  <c r="B49" i="16" s="1"/>
  <c r="B50" i="16" s="1"/>
  <c r="B51" i="16" s="1"/>
  <c r="B52" i="16" s="1"/>
  <c r="B53" i="16" s="1"/>
  <c r="B54" i="16" s="1"/>
  <c r="B55" i="16" s="1"/>
  <c r="B56" i="16" s="1"/>
  <c r="B57" i="16" s="1"/>
  <c r="B54" i="18"/>
  <c r="B55" i="18" s="1"/>
  <c r="B56" i="18" s="1"/>
  <c r="B57" i="18" s="1"/>
  <c r="B58" i="18" s="1"/>
  <c r="B59" i="18" s="1"/>
  <c r="B60" i="18" s="1"/>
  <c r="B61" i="18" s="1"/>
  <c r="B62" i="18" s="1"/>
  <c r="B63" i="18" s="1"/>
  <c r="B64" i="18" s="1"/>
  <c r="B65" i="18" s="1"/>
  <c r="B66" i="18" s="1"/>
  <c r="B67" i="18" s="1"/>
  <c r="B68" i="18" s="1"/>
  <c r="B69" i="18" s="1"/>
  <c r="B70" i="18" s="1"/>
  <c r="B71" i="18" s="1"/>
  <c r="B72" i="18" s="1"/>
  <c r="B73" i="18" s="1"/>
  <c r="B74" i="18" s="1"/>
  <c r="B75" i="18" s="1"/>
  <c r="B76" i="18" s="1"/>
  <c r="B77" i="18" s="1"/>
  <c r="B78" i="18" s="1"/>
  <c r="B79" i="18" s="1"/>
  <c r="B80" i="18" s="1"/>
  <c r="B81" i="18" s="1"/>
  <c r="B82" i="18" s="1"/>
  <c r="B83" i="18" s="1"/>
  <c r="B84" i="18" s="1"/>
  <c r="B85" i="18" s="1"/>
  <c r="B86" i="18" s="1"/>
  <c r="B87" i="18" s="1"/>
  <c r="B88" i="18" s="1"/>
  <c r="B89" i="18" s="1"/>
  <c r="B90" i="18" s="1"/>
  <c r="B91" i="18" s="1"/>
  <c r="B92" i="18" s="1"/>
  <c r="B93" i="18" s="1"/>
  <c r="B94" i="18" s="1"/>
  <c r="B95" i="18" s="1"/>
  <c r="B96" i="18" s="1"/>
  <c r="F96" i="18"/>
  <c r="I93" i="18"/>
  <c r="I81" i="18"/>
  <c r="F88" i="18"/>
  <c r="I85" i="18"/>
  <c r="F84" i="18"/>
  <c r="F80" i="18"/>
  <c r="I77" i="18"/>
  <c r="F76" i="18"/>
  <c r="I73" i="18"/>
  <c r="F72" i="18"/>
  <c r="I69" i="18"/>
  <c r="F68" i="18"/>
  <c r="I65" i="18"/>
  <c r="F64" i="18"/>
  <c r="I61" i="18"/>
  <c r="F60" i="18"/>
  <c r="I57" i="18"/>
  <c r="F53" i="18"/>
  <c r="N11" i="18"/>
  <c r="M11" i="18"/>
  <c r="N10" i="18"/>
  <c r="M10" i="18"/>
  <c r="N9" i="18"/>
  <c r="M9" i="18"/>
  <c r="N8" i="18"/>
  <c r="M8" i="18"/>
  <c r="N7" i="18"/>
  <c r="M7" i="18"/>
  <c r="N6" i="18"/>
  <c r="M6" i="18"/>
  <c r="M5" i="18"/>
  <c r="N4" i="18"/>
  <c r="M4" i="18"/>
  <c r="N3" i="18"/>
  <c r="M3" i="18"/>
  <c r="M2" i="18"/>
  <c r="F69" i="19"/>
  <c r="I66" i="19"/>
  <c r="I58" i="19"/>
  <c r="F61" i="19"/>
  <c r="I54" i="19"/>
  <c r="F57" i="19"/>
  <c r="F53" i="19"/>
  <c r="I50" i="19"/>
  <c r="F46" i="19"/>
  <c r="I66" i="13"/>
  <c r="F69" i="13"/>
  <c r="I58" i="13"/>
  <c r="F61" i="13"/>
  <c r="N11" i="13"/>
  <c r="M11" i="13"/>
  <c r="N10" i="13"/>
  <c r="M10" i="13"/>
  <c r="N9" i="13"/>
  <c r="M9" i="13"/>
  <c r="N8" i="13"/>
  <c r="M8" i="13"/>
  <c r="N7" i="13"/>
  <c r="M7" i="13"/>
  <c r="N6" i="13"/>
  <c r="M6" i="13"/>
  <c r="M5" i="13"/>
  <c r="N4" i="13"/>
  <c r="M4" i="13"/>
  <c r="N3" i="13"/>
  <c r="M3" i="13"/>
  <c r="M2" i="13"/>
  <c r="F54" i="13"/>
  <c r="F57" i="16"/>
  <c r="I54" i="16"/>
  <c r="I46" i="16"/>
  <c r="F49" i="16"/>
  <c r="F42" i="16"/>
  <c r="I71" i="15"/>
  <c r="F74" i="15"/>
  <c r="I59" i="15"/>
  <c r="F62" i="15"/>
  <c r="F66" i="15"/>
  <c r="I63" i="15"/>
  <c r="F55" i="15"/>
  <c r="I69" i="17"/>
  <c r="F72" i="17"/>
  <c r="F64" i="17"/>
  <c r="N11" i="17"/>
  <c r="M11" i="17"/>
  <c r="N10" i="17"/>
  <c r="M10" i="17"/>
  <c r="N9" i="17"/>
  <c r="M9" i="17"/>
  <c r="N8" i="17"/>
  <c r="M8" i="17"/>
  <c r="N7" i="17"/>
  <c r="M7" i="17"/>
  <c r="N6" i="17"/>
  <c r="M6" i="17"/>
  <c r="M5" i="17"/>
  <c r="N4" i="17"/>
  <c r="M4" i="17"/>
  <c r="N3" i="17"/>
  <c r="M3" i="17"/>
  <c r="M2" i="17"/>
  <c r="N3" i="14"/>
  <c r="N4" i="14"/>
  <c r="N6" i="14"/>
  <c r="N7" i="14"/>
  <c r="N8" i="14"/>
  <c r="N9" i="14"/>
  <c r="N10" i="14"/>
  <c r="N11" i="14"/>
  <c r="M2" i="14"/>
  <c r="M3" i="14"/>
  <c r="M4" i="14"/>
  <c r="M5" i="14"/>
  <c r="M6" i="14"/>
  <c r="M7" i="14"/>
  <c r="M8" i="14"/>
  <c r="M9" i="14"/>
  <c r="M10" i="14"/>
  <c r="M11" i="14"/>
  <c r="F57" i="17"/>
  <c r="F61" i="14" l="1"/>
  <c r="I58" i="14"/>
  <c r="A32" i="14"/>
  <c r="I50" i="14"/>
  <c r="F53" i="14"/>
  <c r="F49" i="14"/>
  <c r="F42" i="14"/>
  <c r="B2" i="18"/>
  <c r="B34" i="20"/>
  <c r="B35" i="20" s="1"/>
  <c r="B36" i="20" s="1"/>
  <c r="B37" i="20" s="1"/>
  <c r="B38" i="20" s="1"/>
  <c r="B39" i="20" s="1"/>
  <c r="B40" i="20" s="1"/>
  <c r="B41" i="20" s="1"/>
  <c r="B42" i="20" s="1"/>
  <c r="B43" i="20" s="1"/>
  <c r="B44" i="20" s="1"/>
  <c r="B45" i="20" s="1"/>
  <c r="B46" i="20" s="1"/>
  <c r="B47" i="20" s="1"/>
  <c r="B48" i="20" s="1"/>
  <c r="B49" i="20" s="1"/>
  <c r="B50" i="20" s="1"/>
  <c r="B51" i="20" s="1"/>
  <c r="B52" i="20" s="1"/>
  <c r="J32" i="20"/>
  <c r="I32" i="20"/>
  <c r="H32" i="20"/>
  <c r="G32" i="20"/>
  <c r="E32" i="20"/>
  <c r="C32" i="20"/>
  <c r="A32" i="20"/>
  <c r="J31" i="20"/>
  <c r="I31" i="20"/>
  <c r="H31" i="20"/>
  <c r="G31" i="20"/>
  <c r="E31" i="20"/>
  <c r="C31" i="20"/>
  <c r="A31" i="20"/>
  <c r="J30" i="20"/>
  <c r="I30" i="20"/>
  <c r="H30" i="20"/>
  <c r="G30" i="20"/>
  <c r="E30" i="20"/>
  <c r="C30" i="20"/>
  <c r="A30" i="20"/>
  <c r="J29" i="20"/>
  <c r="I29" i="20"/>
  <c r="H29" i="20"/>
  <c r="G29" i="20"/>
  <c r="E29" i="20"/>
  <c r="C29" i="20"/>
  <c r="A29" i="20"/>
  <c r="J28" i="20"/>
  <c r="I28" i="20"/>
  <c r="H28" i="20"/>
  <c r="G28" i="20"/>
  <c r="E28" i="20"/>
  <c r="C28" i="20"/>
  <c r="A28" i="20"/>
  <c r="J27" i="20"/>
  <c r="I27" i="20"/>
  <c r="H27" i="20"/>
  <c r="G27" i="20"/>
  <c r="E27" i="20"/>
  <c r="C27" i="20"/>
  <c r="A27" i="20"/>
  <c r="J26" i="20"/>
  <c r="I26" i="20"/>
  <c r="H26" i="20"/>
  <c r="G26" i="20"/>
  <c r="E26" i="20"/>
  <c r="C26" i="20"/>
  <c r="A26" i="20"/>
  <c r="J25" i="20"/>
  <c r="I25" i="20"/>
  <c r="H25" i="20"/>
  <c r="G25" i="20"/>
  <c r="E25" i="20"/>
  <c r="C25" i="20"/>
  <c r="A25" i="20"/>
  <c r="J24" i="20"/>
  <c r="I24" i="20"/>
  <c r="H24" i="20"/>
  <c r="G24" i="20"/>
  <c r="E24" i="20"/>
  <c r="C24" i="20"/>
  <c r="A24" i="20"/>
  <c r="J23" i="20"/>
  <c r="I23" i="20"/>
  <c r="H23" i="20"/>
  <c r="G23" i="20"/>
  <c r="E23" i="20"/>
  <c r="C23" i="20"/>
  <c r="A23" i="20"/>
  <c r="J22" i="20"/>
  <c r="I22" i="20"/>
  <c r="H22" i="20"/>
  <c r="G22" i="20"/>
  <c r="E22" i="20"/>
  <c r="C22" i="20"/>
  <c r="A22" i="20"/>
  <c r="J21" i="20"/>
  <c r="I21" i="20"/>
  <c r="H21" i="20"/>
  <c r="G21" i="20"/>
  <c r="E21" i="20"/>
  <c r="C21" i="20"/>
  <c r="A21" i="20"/>
  <c r="J20" i="20"/>
  <c r="I20" i="20"/>
  <c r="H20" i="20"/>
  <c r="G20" i="20"/>
  <c r="E20" i="20"/>
  <c r="C20" i="20"/>
  <c r="A20" i="20"/>
  <c r="J19" i="20"/>
  <c r="I19" i="20"/>
  <c r="H19" i="20"/>
  <c r="G19" i="20"/>
  <c r="E19" i="20"/>
  <c r="C19" i="20"/>
  <c r="A19" i="20"/>
  <c r="J18" i="20"/>
  <c r="I18" i="20"/>
  <c r="H18" i="20"/>
  <c r="G18" i="20"/>
  <c r="E18" i="20"/>
  <c r="C18" i="20"/>
  <c r="A18" i="20"/>
  <c r="J17" i="20"/>
  <c r="I17" i="20"/>
  <c r="H17" i="20"/>
  <c r="G17" i="20"/>
  <c r="E17" i="20"/>
  <c r="C17" i="20"/>
  <c r="A17" i="20"/>
  <c r="J16" i="20"/>
  <c r="I16" i="20"/>
  <c r="H16" i="20"/>
  <c r="G16" i="20"/>
  <c r="E16" i="20"/>
  <c r="C16" i="20"/>
  <c r="A16" i="20"/>
  <c r="J15" i="20"/>
  <c r="I15" i="20"/>
  <c r="H15" i="20"/>
  <c r="G15" i="20"/>
  <c r="E15" i="20"/>
  <c r="C15" i="20"/>
  <c r="A15" i="20"/>
  <c r="J14" i="20"/>
  <c r="I14" i="20"/>
  <c r="H14" i="20"/>
  <c r="G14" i="20"/>
  <c r="E14" i="20"/>
  <c r="C14" i="20"/>
  <c r="A14" i="20"/>
  <c r="J13" i="20"/>
  <c r="I13" i="20"/>
  <c r="H13" i="20"/>
  <c r="G13" i="20"/>
  <c r="E13" i="20"/>
  <c r="C13" i="20"/>
  <c r="A13" i="20"/>
  <c r="J12" i="20"/>
  <c r="I12" i="20"/>
  <c r="H12" i="20"/>
  <c r="G12" i="20"/>
  <c r="E12" i="20"/>
  <c r="C12" i="20"/>
  <c r="A12" i="20"/>
  <c r="J11" i="20"/>
  <c r="I11" i="20"/>
  <c r="H11" i="20"/>
  <c r="G11" i="20"/>
  <c r="E11" i="20"/>
  <c r="C11" i="20"/>
  <c r="A11" i="20"/>
  <c r="J10" i="20"/>
  <c r="I10" i="20"/>
  <c r="H10" i="20"/>
  <c r="G10" i="20"/>
  <c r="E10" i="20"/>
  <c r="C10" i="20"/>
  <c r="A10" i="20"/>
  <c r="J9" i="20"/>
  <c r="I9" i="20"/>
  <c r="H9" i="20"/>
  <c r="G9" i="20"/>
  <c r="E9" i="20"/>
  <c r="C9" i="20"/>
  <c r="A9" i="20"/>
  <c r="J8" i="20"/>
  <c r="I8" i="20"/>
  <c r="H8" i="20"/>
  <c r="G8" i="20"/>
  <c r="E8" i="20"/>
  <c r="C8" i="20"/>
  <c r="A8" i="20"/>
  <c r="J7" i="20"/>
  <c r="I7" i="20"/>
  <c r="H7" i="20"/>
  <c r="G7" i="20"/>
  <c r="E7" i="20"/>
  <c r="C7" i="20"/>
  <c r="A7" i="20"/>
  <c r="J6" i="20"/>
  <c r="I6" i="20"/>
  <c r="H6" i="20"/>
  <c r="G6" i="20"/>
  <c r="E6" i="20"/>
  <c r="C6" i="20"/>
  <c r="A6" i="20"/>
  <c r="J5" i="20"/>
  <c r="I5" i="20"/>
  <c r="H5" i="20"/>
  <c r="G5" i="20"/>
  <c r="E5" i="20"/>
  <c r="C5" i="20"/>
  <c r="A5" i="20"/>
  <c r="J4" i="20"/>
  <c r="I4" i="20"/>
  <c r="H4" i="20"/>
  <c r="G4" i="20"/>
  <c r="E4" i="20"/>
  <c r="C4" i="20"/>
  <c r="A4" i="20"/>
  <c r="J3" i="20"/>
  <c r="I3" i="20"/>
  <c r="H3" i="20"/>
  <c r="G3" i="20"/>
  <c r="E3" i="20"/>
  <c r="C3" i="20"/>
  <c r="A3" i="20"/>
  <c r="J2" i="20"/>
  <c r="I2" i="20"/>
  <c r="H2" i="20"/>
  <c r="G2" i="20"/>
  <c r="E2" i="20"/>
  <c r="C2" i="20"/>
  <c r="B2" i="20"/>
  <c r="A2" i="20"/>
  <c r="J32" i="19"/>
  <c r="I32" i="19"/>
  <c r="H32" i="19"/>
  <c r="G32" i="19"/>
  <c r="E32" i="19"/>
  <c r="C32" i="19"/>
  <c r="A32" i="19"/>
  <c r="J31" i="19"/>
  <c r="I31" i="19"/>
  <c r="H31" i="19"/>
  <c r="G31" i="19"/>
  <c r="E31" i="19"/>
  <c r="C31" i="19"/>
  <c r="A31" i="19"/>
  <c r="J30" i="19"/>
  <c r="I30" i="19"/>
  <c r="H30" i="19"/>
  <c r="G30" i="19"/>
  <c r="E30" i="19"/>
  <c r="C30" i="19"/>
  <c r="A30" i="19"/>
  <c r="J29" i="19"/>
  <c r="I29" i="19"/>
  <c r="H29" i="19"/>
  <c r="G29" i="19"/>
  <c r="E29" i="19"/>
  <c r="C29" i="19"/>
  <c r="A29" i="19"/>
  <c r="J28" i="19"/>
  <c r="I28" i="19"/>
  <c r="H28" i="19"/>
  <c r="G28" i="19"/>
  <c r="E28" i="19"/>
  <c r="C28" i="19"/>
  <c r="A28" i="19"/>
  <c r="J27" i="19"/>
  <c r="I27" i="19"/>
  <c r="H27" i="19"/>
  <c r="G27" i="19"/>
  <c r="E27" i="19"/>
  <c r="C27" i="19"/>
  <c r="A27" i="19"/>
  <c r="J26" i="19"/>
  <c r="I26" i="19"/>
  <c r="H26" i="19"/>
  <c r="G26" i="19"/>
  <c r="E26" i="19"/>
  <c r="C26" i="19"/>
  <c r="A26" i="19"/>
  <c r="J25" i="19"/>
  <c r="I25" i="19"/>
  <c r="H25" i="19"/>
  <c r="G25" i="19"/>
  <c r="E25" i="19"/>
  <c r="C25" i="19"/>
  <c r="A25" i="19"/>
  <c r="J24" i="19"/>
  <c r="I24" i="19"/>
  <c r="H24" i="19"/>
  <c r="G24" i="19"/>
  <c r="E24" i="19"/>
  <c r="C24" i="19"/>
  <c r="A24" i="19"/>
  <c r="J23" i="19"/>
  <c r="I23" i="19"/>
  <c r="H23" i="19"/>
  <c r="G23" i="19"/>
  <c r="E23" i="19"/>
  <c r="C23" i="19"/>
  <c r="A23" i="19"/>
  <c r="J22" i="19"/>
  <c r="I22" i="19"/>
  <c r="H22" i="19"/>
  <c r="G22" i="19"/>
  <c r="E22" i="19"/>
  <c r="C22" i="19"/>
  <c r="A22" i="19"/>
  <c r="J21" i="19"/>
  <c r="I21" i="19"/>
  <c r="H21" i="19"/>
  <c r="G21" i="19"/>
  <c r="E21" i="19"/>
  <c r="C21" i="19"/>
  <c r="A21" i="19"/>
  <c r="J20" i="19"/>
  <c r="I20" i="19"/>
  <c r="H20" i="19"/>
  <c r="G20" i="19"/>
  <c r="E20" i="19"/>
  <c r="C20" i="19"/>
  <c r="A20" i="19"/>
  <c r="J19" i="19"/>
  <c r="I19" i="19"/>
  <c r="H19" i="19"/>
  <c r="G19" i="19"/>
  <c r="E19" i="19"/>
  <c r="C19" i="19"/>
  <c r="A19" i="19"/>
  <c r="J18" i="19"/>
  <c r="I18" i="19"/>
  <c r="H18" i="19"/>
  <c r="G18" i="19"/>
  <c r="I62" i="19" s="1"/>
  <c r="E18" i="19"/>
  <c r="C18" i="19"/>
  <c r="F65" i="19" s="1"/>
  <c r="A18" i="19"/>
  <c r="J17" i="19"/>
  <c r="I17" i="19"/>
  <c r="H17" i="19"/>
  <c r="G17" i="19"/>
  <c r="E17" i="19"/>
  <c r="C17" i="19"/>
  <c r="A17" i="19"/>
  <c r="J16" i="19"/>
  <c r="I16" i="19"/>
  <c r="H16" i="19"/>
  <c r="G16" i="19"/>
  <c r="E16" i="19"/>
  <c r="C16" i="19"/>
  <c r="A16" i="19"/>
  <c r="J15" i="19"/>
  <c r="I15" i="19"/>
  <c r="H15" i="19"/>
  <c r="G15" i="19"/>
  <c r="E15" i="19"/>
  <c r="C15" i="19"/>
  <c r="A15" i="19"/>
  <c r="J14" i="19"/>
  <c r="I14" i="19"/>
  <c r="H14" i="19"/>
  <c r="G14" i="19"/>
  <c r="E14" i="19"/>
  <c r="C14" i="19"/>
  <c r="A14" i="19"/>
  <c r="J13" i="19"/>
  <c r="I13" i="19"/>
  <c r="H13" i="19"/>
  <c r="G13" i="19"/>
  <c r="E13" i="19"/>
  <c r="C13" i="19"/>
  <c r="A13" i="19"/>
  <c r="J12" i="19"/>
  <c r="I12" i="19"/>
  <c r="H12" i="19"/>
  <c r="G12" i="19"/>
  <c r="E12" i="19"/>
  <c r="C12" i="19"/>
  <c r="A12" i="19"/>
  <c r="J11" i="19"/>
  <c r="I11" i="19"/>
  <c r="H11" i="19"/>
  <c r="G11" i="19"/>
  <c r="E11" i="19"/>
  <c r="C11" i="19"/>
  <c r="A11" i="19"/>
  <c r="J10" i="19"/>
  <c r="I10" i="19"/>
  <c r="H10" i="19"/>
  <c r="G10" i="19"/>
  <c r="E10" i="19"/>
  <c r="C10" i="19"/>
  <c r="A10" i="19"/>
  <c r="J9" i="19"/>
  <c r="I9" i="19"/>
  <c r="H9" i="19"/>
  <c r="G9" i="19"/>
  <c r="E9" i="19"/>
  <c r="C9" i="19"/>
  <c r="A9" i="19"/>
  <c r="J8" i="19"/>
  <c r="I8" i="19"/>
  <c r="H8" i="19"/>
  <c r="G8" i="19"/>
  <c r="E8" i="19"/>
  <c r="C8" i="19"/>
  <c r="A8" i="19"/>
  <c r="J7" i="19"/>
  <c r="I7" i="19"/>
  <c r="H7" i="19"/>
  <c r="G7" i="19"/>
  <c r="E7" i="19"/>
  <c r="C7" i="19"/>
  <c r="A7" i="19"/>
  <c r="J6" i="19"/>
  <c r="I6" i="19"/>
  <c r="H6" i="19"/>
  <c r="G6" i="19"/>
  <c r="E6" i="19"/>
  <c r="C6" i="19"/>
  <c r="A6" i="19"/>
  <c r="J5" i="19"/>
  <c r="I5" i="19"/>
  <c r="H5" i="19"/>
  <c r="G5" i="19"/>
  <c r="E5" i="19"/>
  <c r="C5" i="19"/>
  <c r="A5" i="19"/>
  <c r="J4" i="19"/>
  <c r="I4" i="19"/>
  <c r="H4" i="19"/>
  <c r="G4" i="19"/>
  <c r="E4" i="19"/>
  <c r="C4" i="19"/>
  <c r="A4" i="19"/>
  <c r="J3" i="19"/>
  <c r="I3" i="19"/>
  <c r="H3" i="19"/>
  <c r="G3" i="19"/>
  <c r="E3" i="19"/>
  <c r="C3" i="19"/>
  <c r="A3" i="19"/>
  <c r="J2" i="19"/>
  <c r="I2" i="19"/>
  <c r="H2" i="19"/>
  <c r="G2" i="19"/>
  <c r="E2" i="19"/>
  <c r="C2" i="19"/>
  <c r="B2" i="19"/>
  <c r="A2" i="19"/>
  <c r="J32" i="18"/>
  <c r="I32" i="18"/>
  <c r="H32" i="18"/>
  <c r="G32" i="18"/>
  <c r="E32" i="18"/>
  <c r="C32" i="18"/>
  <c r="A32" i="18"/>
  <c r="J31" i="18"/>
  <c r="I31" i="18"/>
  <c r="H31" i="18"/>
  <c r="G31" i="18"/>
  <c r="E31" i="18"/>
  <c r="C31" i="18"/>
  <c r="A31" i="18"/>
  <c r="J30" i="18"/>
  <c r="I30" i="18"/>
  <c r="H30" i="18"/>
  <c r="G30" i="18"/>
  <c r="E30" i="18"/>
  <c r="C30" i="18"/>
  <c r="A30" i="18"/>
  <c r="J29" i="18"/>
  <c r="I29" i="18"/>
  <c r="H29" i="18"/>
  <c r="G29" i="18"/>
  <c r="E29" i="18"/>
  <c r="C29" i="18"/>
  <c r="A29" i="18"/>
  <c r="J28" i="18"/>
  <c r="I28" i="18"/>
  <c r="H28" i="18"/>
  <c r="G28" i="18"/>
  <c r="E28" i="18"/>
  <c r="C28" i="18"/>
  <c r="A28" i="18"/>
  <c r="J27" i="18"/>
  <c r="I27" i="18"/>
  <c r="H27" i="18"/>
  <c r="G27" i="18"/>
  <c r="E27" i="18"/>
  <c r="C27" i="18"/>
  <c r="A27" i="18"/>
  <c r="J26" i="18"/>
  <c r="I26" i="18"/>
  <c r="H26" i="18"/>
  <c r="G26" i="18"/>
  <c r="E26" i="18"/>
  <c r="C26" i="18"/>
  <c r="A26" i="18"/>
  <c r="J25" i="18"/>
  <c r="I25" i="18"/>
  <c r="H25" i="18"/>
  <c r="G25" i="18"/>
  <c r="E25" i="18"/>
  <c r="C25" i="18"/>
  <c r="A25" i="18"/>
  <c r="J24" i="18"/>
  <c r="I24" i="18"/>
  <c r="H24" i="18"/>
  <c r="G24" i="18"/>
  <c r="E24" i="18"/>
  <c r="C24" i="18"/>
  <c r="A24" i="18"/>
  <c r="J23" i="18"/>
  <c r="I23" i="18"/>
  <c r="H23" i="18"/>
  <c r="G23" i="18"/>
  <c r="E23" i="18"/>
  <c r="C23" i="18"/>
  <c r="A23" i="18"/>
  <c r="J22" i="18"/>
  <c r="I22" i="18"/>
  <c r="H22" i="18"/>
  <c r="G22" i="18"/>
  <c r="E22" i="18"/>
  <c r="C22" i="18"/>
  <c r="A22" i="18"/>
  <c r="J21" i="18"/>
  <c r="I21" i="18"/>
  <c r="H21" i="18"/>
  <c r="G21" i="18"/>
  <c r="E21" i="18"/>
  <c r="C21" i="18"/>
  <c r="A21" i="18"/>
  <c r="J20" i="18"/>
  <c r="I20" i="18"/>
  <c r="H20" i="18"/>
  <c r="G20" i="18"/>
  <c r="E20" i="18"/>
  <c r="C20" i="18"/>
  <c r="A20" i="18"/>
  <c r="J19" i="18"/>
  <c r="I19" i="18"/>
  <c r="H19" i="18"/>
  <c r="G19" i="18"/>
  <c r="E19" i="18"/>
  <c r="C19" i="18"/>
  <c r="A19" i="18"/>
  <c r="J18" i="18"/>
  <c r="I18" i="18"/>
  <c r="H18" i="18"/>
  <c r="G18" i="18"/>
  <c r="I89" i="18" s="1"/>
  <c r="E18" i="18"/>
  <c r="C18" i="18"/>
  <c r="F92" i="18" s="1"/>
  <c r="A18" i="18"/>
  <c r="J17" i="18"/>
  <c r="I17" i="18"/>
  <c r="H17" i="18"/>
  <c r="G17" i="18"/>
  <c r="E17" i="18"/>
  <c r="C17" i="18"/>
  <c r="A17" i="18"/>
  <c r="J16" i="18"/>
  <c r="I16" i="18"/>
  <c r="H16" i="18"/>
  <c r="G16" i="18"/>
  <c r="E16" i="18"/>
  <c r="C16" i="18"/>
  <c r="A16" i="18"/>
  <c r="J15" i="18"/>
  <c r="I15" i="18"/>
  <c r="H15" i="18"/>
  <c r="G15" i="18"/>
  <c r="E15" i="18"/>
  <c r="C15" i="18"/>
  <c r="A15" i="18"/>
  <c r="J14" i="18"/>
  <c r="I14" i="18"/>
  <c r="H14" i="18"/>
  <c r="G14" i="18"/>
  <c r="E14" i="18"/>
  <c r="C14" i="18"/>
  <c r="A14" i="18"/>
  <c r="J13" i="18"/>
  <c r="I13" i="18"/>
  <c r="H13" i="18"/>
  <c r="G13" i="18"/>
  <c r="E13" i="18"/>
  <c r="C13" i="18"/>
  <c r="A13" i="18"/>
  <c r="J12" i="18"/>
  <c r="I12" i="18"/>
  <c r="H12" i="18"/>
  <c r="G12" i="18"/>
  <c r="E12" i="18"/>
  <c r="C12" i="18"/>
  <c r="A12" i="18"/>
  <c r="J11" i="18"/>
  <c r="I11" i="18"/>
  <c r="H11" i="18"/>
  <c r="G11" i="18"/>
  <c r="E11" i="18"/>
  <c r="C11" i="18"/>
  <c r="A11" i="18"/>
  <c r="J10" i="18"/>
  <c r="I10" i="18"/>
  <c r="H10" i="18"/>
  <c r="G10" i="18"/>
  <c r="E10" i="18"/>
  <c r="C10" i="18"/>
  <c r="A10" i="18"/>
  <c r="J9" i="18"/>
  <c r="I9" i="18"/>
  <c r="H9" i="18"/>
  <c r="G9" i="18"/>
  <c r="E9" i="18"/>
  <c r="C9" i="18"/>
  <c r="A9" i="18"/>
  <c r="J8" i="18"/>
  <c r="I8" i="18"/>
  <c r="H8" i="18"/>
  <c r="G8" i="18"/>
  <c r="E8" i="18"/>
  <c r="C8" i="18"/>
  <c r="A8" i="18"/>
  <c r="J7" i="18"/>
  <c r="I7" i="18"/>
  <c r="H7" i="18"/>
  <c r="G7" i="18"/>
  <c r="E7" i="18"/>
  <c r="C7" i="18"/>
  <c r="A7" i="18"/>
  <c r="J6" i="18"/>
  <c r="I6" i="18"/>
  <c r="H6" i="18"/>
  <c r="G6" i="18"/>
  <c r="E6" i="18"/>
  <c r="C6" i="18"/>
  <c r="A6" i="18"/>
  <c r="J5" i="18"/>
  <c r="I5" i="18"/>
  <c r="H5" i="18"/>
  <c r="G5" i="18"/>
  <c r="E5" i="18"/>
  <c r="C5" i="18"/>
  <c r="A5" i="18"/>
  <c r="J4" i="18"/>
  <c r="I4" i="18"/>
  <c r="H4" i="18"/>
  <c r="G4" i="18"/>
  <c r="E4" i="18"/>
  <c r="C4" i="18"/>
  <c r="A4" i="18"/>
  <c r="J3" i="18"/>
  <c r="I3" i="18"/>
  <c r="H3" i="18"/>
  <c r="G3" i="18"/>
  <c r="E3" i="18"/>
  <c r="C3" i="18"/>
  <c r="A3" i="18"/>
  <c r="J2" i="18"/>
  <c r="I2" i="18"/>
  <c r="H2" i="18"/>
  <c r="G2" i="18"/>
  <c r="E2" i="18"/>
  <c r="C2" i="18"/>
  <c r="A2" i="18"/>
  <c r="J32" i="17"/>
  <c r="I32" i="17"/>
  <c r="H32" i="17"/>
  <c r="G32" i="17"/>
  <c r="E32" i="17"/>
  <c r="C32" i="17"/>
  <c r="A32" i="17"/>
  <c r="J31" i="17"/>
  <c r="I31" i="17"/>
  <c r="H31" i="17"/>
  <c r="G31" i="17"/>
  <c r="E31" i="17"/>
  <c r="C31" i="17"/>
  <c r="A31" i="17"/>
  <c r="J30" i="17"/>
  <c r="I30" i="17"/>
  <c r="H30" i="17"/>
  <c r="G30" i="17"/>
  <c r="E30" i="17"/>
  <c r="C30" i="17"/>
  <c r="A30" i="17"/>
  <c r="J29" i="17"/>
  <c r="I29" i="17"/>
  <c r="H29" i="17"/>
  <c r="G29" i="17"/>
  <c r="E29" i="17"/>
  <c r="C29" i="17"/>
  <c r="A29" i="17"/>
  <c r="J28" i="17"/>
  <c r="I28" i="17"/>
  <c r="H28" i="17"/>
  <c r="G28" i="17"/>
  <c r="E28" i="17"/>
  <c r="C28" i="17"/>
  <c r="A28" i="17"/>
  <c r="J27" i="17"/>
  <c r="I27" i="17"/>
  <c r="H27" i="17"/>
  <c r="G27" i="17"/>
  <c r="E27" i="17"/>
  <c r="C27" i="17"/>
  <c r="A27" i="17"/>
  <c r="J26" i="17"/>
  <c r="I26" i="17"/>
  <c r="H26" i="17"/>
  <c r="G26" i="17"/>
  <c r="E26" i="17"/>
  <c r="C26" i="17"/>
  <c r="A26" i="17"/>
  <c r="J25" i="17"/>
  <c r="I25" i="17"/>
  <c r="H25" i="17"/>
  <c r="G25" i="17"/>
  <c r="E25" i="17"/>
  <c r="C25" i="17"/>
  <c r="A25" i="17"/>
  <c r="J24" i="17"/>
  <c r="I24" i="17"/>
  <c r="H24" i="17"/>
  <c r="G24" i="17"/>
  <c r="E24" i="17"/>
  <c r="C24" i="17"/>
  <c r="A24" i="17"/>
  <c r="J23" i="17"/>
  <c r="I23" i="17"/>
  <c r="H23" i="17"/>
  <c r="G23" i="17"/>
  <c r="E23" i="17"/>
  <c r="C23" i="17"/>
  <c r="A23" i="17"/>
  <c r="J22" i="17"/>
  <c r="I22" i="17"/>
  <c r="H22" i="17"/>
  <c r="G22" i="17"/>
  <c r="E22" i="17"/>
  <c r="C22" i="17"/>
  <c r="A22" i="17"/>
  <c r="J21" i="17"/>
  <c r="I21" i="17"/>
  <c r="H21" i="17"/>
  <c r="G21" i="17"/>
  <c r="E21" i="17"/>
  <c r="C21" i="17"/>
  <c r="A21" i="17"/>
  <c r="J20" i="17"/>
  <c r="I20" i="17"/>
  <c r="H20" i="17"/>
  <c r="G20" i="17"/>
  <c r="E20" i="17"/>
  <c r="C20" i="17"/>
  <c r="A20" i="17"/>
  <c r="J19" i="17"/>
  <c r="I19" i="17"/>
  <c r="H19" i="17"/>
  <c r="G19" i="17"/>
  <c r="E19" i="17"/>
  <c r="C19" i="17"/>
  <c r="A19" i="17"/>
  <c r="J18" i="17"/>
  <c r="I18" i="17"/>
  <c r="H18" i="17"/>
  <c r="G18" i="17"/>
  <c r="I65" i="17" s="1"/>
  <c r="E18" i="17"/>
  <c r="C18" i="17"/>
  <c r="F68" i="17" s="1"/>
  <c r="A18" i="17"/>
  <c r="J17" i="17"/>
  <c r="I17" i="17"/>
  <c r="H17" i="17"/>
  <c r="G17" i="17"/>
  <c r="E17" i="17"/>
  <c r="C17" i="17"/>
  <c r="A17" i="17"/>
  <c r="J16" i="17"/>
  <c r="I16" i="17"/>
  <c r="H16" i="17"/>
  <c r="G16" i="17"/>
  <c r="E16" i="17"/>
  <c r="C16" i="17"/>
  <c r="A16" i="17"/>
  <c r="J15" i="17"/>
  <c r="I15" i="17"/>
  <c r="H15" i="17"/>
  <c r="G15" i="17"/>
  <c r="E15" i="17"/>
  <c r="C15" i="17"/>
  <c r="A15" i="17"/>
  <c r="J14" i="17"/>
  <c r="I14" i="17"/>
  <c r="H14" i="17"/>
  <c r="G14" i="17"/>
  <c r="E14" i="17"/>
  <c r="C14" i="17"/>
  <c r="A14" i="17"/>
  <c r="J13" i="17"/>
  <c r="I13" i="17"/>
  <c r="H13" i="17"/>
  <c r="G13" i="17"/>
  <c r="E13" i="17"/>
  <c r="C13" i="17"/>
  <c r="A13" i="17"/>
  <c r="J12" i="17"/>
  <c r="I12" i="17"/>
  <c r="H12" i="17"/>
  <c r="G12" i="17"/>
  <c r="E12" i="17"/>
  <c r="C12" i="17"/>
  <c r="A12" i="17"/>
  <c r="J11" i="17"/>
  <c r="I11" i="17"/>
  <c r="H11" i="17"/>
  <c r="G11" i="17"/>
  <c r="E11" i="17"/>
  <c r="C11" i="17"/>
  <c r="A11" i="17"/>
  <c r="J10" i="17"/>
  <c r="I10" i="17"/>
  <c r="H10" i="17"/>
  <c r="G10" i="17"/>
  <c r="E10" i="17"/>
  <c r="C10" i="17"/>
  <c r="A10" i="17"/>
  <c r="J9" i="17"/>
  <c r="I9" i="17"/>
  <c r="H9" i="17"/>
  <c r="G9" i="17"/>
  <c r="E9" i="17"/>
  <c r="C9" i="17"/>
  <c r="A9" i="17"/>
  <c r="J8" i="17"/>
  <c r="I8" i="17"/>
  <c r="H8" i="17"/>
  <c r="G8" i="17"/>
  <c r="E8" i="17"/>
  <c r="C8" i="17"/>
  <c r="A8" i="17"/>
  <c r="J7" i="17"/>
  <c r="I7" i="17"/>
  <c r="H7" i="17"/>
  <c r="G7" i="17"/>
  <c r="E7" i="17"/>
  <c r="C7" i="17"/>
  <c r="A7" i="17"/>
  <c r="J6" i="17"/>
  <c r="I6" i="17"/>
  <c r="H6" i="17"/>
  <c r="G6" i="17"/>
  <c r="E6" i="17"/>
  <c r="C6" i="17"/>
  <c r="A6" i="17"/>
  <c r="J5" i="17"/>
  <c r="I5" i="17"/>
  <c r="H5" i="17"/>
  <c r="G5" i="17"/>
  <c r="E5" i="17"/>
  <c r="C5" i="17"/>
  <c r="A5" i="17"/>
  <c r="J4" i="17"/>
  <c r="I4" i="17"/>
  <c r="H4" i="17"/>
  <c r="G4" i="17"/>
  <c r="E4" i="17"/>
  <c r="C4" i="17"/>
  <c r="A4" i="17"/>
  <c r="J3" i="17"/>
  <c r="I3" i="17"/>
  <c r="H3" i="17"/>
  <c r="G3" i="17"/>
  <c r="E3" i="17"/>
  <c r="C3" i="17"/>
  <c r="A3" i="17"/>
  <c r="J2" i="17"/>
  <c r="I2" i="17"/>
  <c r="H2" i="17"/>
  <c r="G2" i="17"/>
  <c r="E2" i="17"/>
  <c r="C2" i="17"/>
  <c r="B2" i="17"/>
  <c r="A2" i="17"/>
  <c r="J32" i="15"/>
  <c r="I32" i="15"/>
  <c r="H32" i="15"/>
  <c r="G32" i="15"/>
  <c r="E32" i="15"/>
  <c r="C32" i="15"/>
  <c r="A32" i="15"/>
  <c r="J31" i="15"/>
  <c r="I31" i="15"/>
  <c r="H31" i="15"/>
  <c r="G31" i="15"/>
  <c r="E31" i="15"/>
  <c r="C31" i="15"/>
  <c r="A31" i="15"/>
  <c r="J30" i="15"/>
  <c r="I30" i="15"/>
  <c r="H30" i="15"/>
  <c r="G30" i="15"/>
  <c r="E30" i="15"/>
  <c r="C30" i="15"/>
  <c r="A30" i="15"/>
  <c r="J29" i="15"/>
  <c r="I29" i="15"/>
  <c r="H29" i="15"/>
  <c r="G29" i="15"/>
  <c r="E29" i="15"/>
  <c r="C29" i="15"/>
  <c r="A29" i="15"/>
  <c r="J28" i="15"/>
  <c r="I28" i="15"/>
  <c r="H28" i="15"/>
  <c r="G28" i="15"/>
  <c r="E28" i="15"/>
  <c r="C28" i="15"/>
  <c r="A28" i="15"/>
  <c r="J27" i="15"/>
  <c r="I27" i="15"/>
  <c r="H27" i="15"/>
  <c r="G27" i="15"/>
  <c r="E27" i="15"/>
  <c r="C27" i="15"/>
  <c r="A27" i="15"/>
  <c r="J26" i="15"/>
  <c r="I26" i="15"/>
  <c r="H26" i="15"/>
  <c r="G26" i="15"/>
  <c r="E26" i="15"/>
  <c r="C26" i="15"/>
  <c r="A26" i="15"/>
  <c r="J25" i="15"/>
  <c r="I25" i="15"/>
  <c r="H25" i="15"/>
  <c r="G25" i="15"/>
  <c r="E25" i="15"/>
  <c r="C25" i="15"/>
  <c r="A25" i="15"/>
  <c r="J24" i="15"/>
  <c r="I24" i="15"/>
  <c r="H24" i="15"/>
  <c r="G24" i="15"/>
  <c r="E24" i="15"/>
  <c r="C24" i="15"/>
  <c r="A24" i="15"/>
  <c r="J23" i="15"/>
  <c r="I23" i="15"/>
  <c r="H23" i="15"/>
  <c r="G23" i="15"/>
  <c r="E23" i="15"/>
  <c r="C23" i="15"/>
  <c r="A23" i="15"/>
  <c r="J22" i="15"/>
  <c r="I22" i="15"/>
  <c r="H22" i="15"/>
  <c r="G22" i="15"/>
  <c r="E22" i="15"/>
  <c r="C22" i="15"/>
  <c r="A22" i="15"/>
  <c r="J21" i="15"/>
  <c r="I21" i="15"/>
  <c r="H21" i="15"/>
  <c r="G21" i="15"/>
  <c r="E21" i="15"/>
  <c r="C21" i="15"/>
  <c r="A21" i="15"/>
  <c r="J20" i="15"/>
  <c r="I20" i="15"/>
  <c r="H20" i="15"/>
  <c r="G20" i="15"/>
  <c r="E20" i="15"/>
  <c r="C20" i="15"/>
  <c r="A20" i="15"/>
  <c r="J19" i="15"/>
  <c r="I19" i="15"/>
  <c r="H19" i="15"/>
  <c r="G19" i="15"/>
  <c r="E19" i="15"/>
  <c r="C19" i="15"/>
  <c r="A19" i="15"/>
  <c r="J18" i="15"/>
  <c r="I18" i="15"/>
  <c r="H18" i="15"/>
  <c r="G18" i="15"/>
  <c r="I67" i="15" s="1"/>
  <c r="E18" i="15"/>
  <c r="C18" i="15"/>
  <c r="F70" i="15" s="1"/>
  <c r="A18" i="15"/>
  <c r="J17" i="15"/>
  <c r="I17" i="15"/>
  <c r="H17" i="15"/>
  <c r="G17" i="15"/>
  <c r="E17" i="15"/>
  <c r="C17" i="15"/>
  <c r="A17" i="15"/>
  <c r="J16" i="15"/>
  <c r="I16" i="15"/>
  <c r="H16" i="15"/>
  <c r="G16" i="15"/>
  <c r="E16" i="15"/>
  <c r="C16" i="15"/>
  <c r="A16" i="15"/>
  <c r="J15" i="15"/>
  <c r="I15" i="15"/>
  <c r="H15" i="15"/>
  <c r="G15" i="15"/>
  <c r="E15" i="15"/>
  <c r="C15" i="15"/>
  <c r="A15" i="15"/>
  <c r="J14" i="15"/>
  <c r="I14" i="15"/>
  <c r="H14" i="15"/>
  <c r="G14" i="15"/>
  <c r="E14" i="15"/>
  <c r="C14" i="15"/>
  <c r="A14" i="15"/>
  <c r="J13" i="15"/>
  <c r="I13" i="15"/>
  <c r="H13" i="15"/>
  <c r="G13" i="15"/>
  <c r="E13" i="15"/>
  <c r="C13" i="15"/>
  <c r="A13" i="15"/>
  <c r="J12" i="15"/>
  <c r="I12" i="15"/>
  <c r="H12" i="15"/>
  <c r="G12" i="15"/>
  <c r="E12" i="15"/>
  <c r="C12" i="15"/>
  <c r="A12" i="15"/>
  <c r="J11" i="15"/>
  <c r="I11" i="15"/>
  <c r="H11" i="15"/>
  <c r="G11" i="15"/>
  <c r="E11" i="15"/>
  <c r="C11" i="15"/>
  <c r="A11" i="15"/>
  <c r="J10" i="15"/>
  <c r="I10" i="15"/>
  <c r="H10" i="15"/>
  <c r="G10" i="15"/>
  <c r="E10" i="15"/>
  <c r="C10" i="15"/>
  <c r="A10" i="15"/>
  <c r="J9" i="15"/>
  <c r="I9" i="15"/>
  <c r="H9" i="15"/>
  <c r="G9" i="15"/>
  <c r="E9" i="15"/>
  <c r="C9" i="15"/>
  <c r="A9" i="15"/>
  <c r="J8" i="15"/>
  <c r="I8" i="15"/>
  <c r="H8" i="15"/>
  <c r="G8" i="15"/>
  <c r="E8" i="15"/>
  <c r="C8" i="15"/>
  <c r="A8" i="15"/>
  <c r="J7" i="15"/>
  <c r="I7" i="15"/>
  <c r="H7" i="15"/>
  <c r="G7" i="15"/>
  <c r="E7" i="15"/>
  <c r="C7" i="15"/>
  <c r="A7" i="15"/>
  <c r="J6" i="15"/>
  <c r="I6" i="15"/>
  <c r="H6" i="15"/>
  <c r="G6" i="15"/>
  <c r="E6" i="15"/>
  <c r="C6" i="15"/>
  <c r="A6" i="15"/>
  <c r="J5" i="15"/>
  <c r="I5" i="15"/>
  <c r="H5" i="15"/>
  <c r="G5" i="15"/>
  <c r="E5" i="15"/>
  <c r="C5" i="15"/>
  <c r="A5" i="15"/>
  <c r="J4" i="15"/>
  <c r="I4" i="15"/>
  <c r="H4" i="15"/>
  <c r="G4" i="15"/>
  <c r="E4" i="15"/>
  <c r="C4" i="15"/>
  <c r="A4" i="15"/>
  <c r="J3" i="15"/>
  <c r="I3" i="15"/>
  <c r="H3" i="15"/>
  <c r="G3" i="15"/>
  <c r="E3" i="15"/>
  <c r="C3" i="15"/>
  <c r="A3" i="15"/>
  <c r="J2" i="15"/>
  <c r="I2" i="15"/>
  <c r="H2" i="15"/>
  <c r="G2" i="15"/>
  <c r="E2" i="15"/>
  <c r="C2" i="15"/>
  <c r="B2" i="15"/>
  <c r="A2" i="15"/>
  <c r="J32" i="16"/>
  <c r="I32" i="16"/>
  <c r="H32" i="16"/>
  <c r="G32" i="16"/>
  <c r="E32" i="16"/>
  <c r="C32" i="16"/>
  <c r="A32" i="16"/>
  <c r="J31" i="16"/>
  <c r="I31" i="16"/>
  <c r="H31" i="16"/>
  <c r="G31" i="16"/>
  <c r="E31" i="16"/>
  <c r="C31" i="16"/>
  <c r="A31" i="16"/>
  <c r="J30" i="16"/>
  <c r="I30" i="16"/>
  <c r="H30" i="16"/>
  <c r="G30" i="16"/>
  <c r="E30" i="16"/>
  <c r="C30" i="16"/>
  <c r="A30" i="16"/>
  <c r="J29" i="16"/>
  <c r="I29" i="16"/>
  <c r="H29" i="16"/>
  <c r="G29" i="16"/>
  <c r="E29" i="16"/>
  <c r="C29" i="16"/>
  <c r="A29" i="16"/>
  <c r="J28" i="16"/>
  <c r="I28" i="16"/>
  <c r="H28" i="16"/>
  <c r="G28" i="16"/>
  <c r="E28" i="16"/>
  <c r="C28" i="16"/>
  <c r="A28" i="16"/>
  <c r="J27" i="16"/>
  <c r="I27" i="16"/>
  <c r="H27" i="16"/>
  <c r="G27" i="16"/>
  <c r="E27" i="16"/>
  <c r="C27" i="16"/>
  <c r="A27" i="16"/>
  <c r="J26" i="16"/>
  <c r="I26" i="16"/>
  <c r="H26" i="16"/>
  <c r="G26" i="16"/>
  <c r="E26" i="16"/>
  <c r="C26" i="16"/>
  <c r="A26" i="16"/>
  <c r="J25" i="16"/>
  <c r="I25" i="16"/>
  <c r="H25" i="16"/>
  <c r="G25" i="16"/>
  <c r="E25" i="16"/>
  <c r="C25" i="16"/>
  <c r="A25" i="16"/>
  <c r="J24" i="16"/>
  <c r="I24" i="16"/>
  <c r="H24" i="16"/>
  <c r="G24" i="16"/>
  <c r="E24" i="16"/>
  <c r="C24" i="16"/>
  <c r="A24" i="16"/>
  <c r="J23" i="16"/>
  <c r="I23" i="16"/>
  <c r="H23" i="16"/>
  <c r="G23" i="16"/>
  <c r="E23" i="16"/>
  <c r="C23" i="16"/>
  <c r="A23" i="16"/>
  <c r="J22" i="16"/>
  <c r="I22" i="16"/>
  <c r="H22" i="16"/>
  <c r="G22" i="16"/>
  <c r="E22" i="16"/>
  <c r="C22" i="16"/>
  <c r="A22" i="16"/>
  <c r="J21" i="16"/>
  <c r="I21" i="16"/>
  <c r="H21" i="16"/>
  <c r="G21" i="16"/>
  <c r="E21" i="16"/>
  <c r="C21" i="16"/>
  <c r="A21" i="16"/>
  <c r="J20" i="16"/>
  <c r="I20" i="16"/>
  <c r="H20" i="16"/>
  <c r="G20" i="16"/>
  <c r="E20" i="16"/>
  <c r="C20" i="16"/>
  <c r="A20" i="16"/>
  <c r="J19" i="16"/>
  <c r="I19" i="16"/>
  <c r="H19" i="16"/>
  <c r="G19" i="16"/>
  <c r="E19" i="16"/>
  <c r="C19" i="16"/>
  <c r="A19" i="16"/>
  <c r="J18" i="16"/>
  <c r="I18" i="16"/>
  <c r="H18" i="16"/>
  <c r="G18" i="16"/>
  <c r="I50" i="16" s="1"/>
  <c r="E18" i="16"/>
  <c r="C18" i="16"/>
  <c r="F53" i="16" s="1"/>
  <c r="A18" i="16"/>
  <c r="J17" i="16"/>
  <c r="I17" i="16"/>
  <c r="H17" i="16"/>
  <c r="G17" i="16"/>
  <c r="E17" i="16"/>
  <c r="C17" i="16"/>
  <c r="A17" i="16"/>
  <c r="J16" i="16"/>
  <c r="I16" i="16"/>
  <c r="H16" i="16"/>
  <c r="G16" i="16"/>
  <c r="E16" i="16"/>
  <c r="C16" i="16"/>
  <c r="A16" i="16"/>
  <c r="J15" i="16"/>
  <c r="I15" i="16"/>
  <c r="H15" i="16"/>
  <c r="G15" i="16"/>
  <c r="E15" i="16"/>
  <c r="C15" i="16"/>
  <c r="A15" i="16"/>
  <c r="J14" i="16"/>
  <c r="I14" i="16"/>
  <c r="H14" i="16"/>
  <c r="G14" i="16"/>
  <c r="E14" i="16"/>
  <c r="C14" i="16"/>
  <c r="A14" i="16"/>
  <c r="J13" i="16"/>
  <c r="I13" i="16"/>
  <c r="H13" i="16"/>
  <c r="G13" i="16"/>
  <c r="E13" i="16"/>
  <c r="C13" i="16"/>
  <c r="A13" i="16"/>
  <c r="J12" i="16"/>
  <c r="I12" i="16"/>
  <c r="H12" i="16"/>
  <c r="G12" i="16"/>
  <c r="E12" i="16"/>
  <c r="C12" i="16"/>
  <c r="A12" i="16"/>
  <c r="J11" i="16"/>
  <c r="I11" i="16"/>
  <c r="H11" i="16"/>
  <c r="G11" i="16"/>
  <c r="E11" i="16"/>
  <c r="C11" i="16"/>
  <c r="A11" i="16"/>
  <c r="J10" i="16"/>
  <c r="I10" i="16"/>
  <c r="H10" i="16"/>
  <c r="G10" i="16"/>
  <c r="E10" i="16"/>
  <c r="C10" i="16"/>
  <c r="A10" i="16"/>
  <c r="J9" i="16"/>
  <c r="I9" i="16"/>
  <c r="H9" i="16"/>
  <c r="G9" i="16"/>
  <c r="E9" i="16"/>
  <c r="C9" i="16"/>
  <c r="A9" i="16"/>
  <c r="J8" i="16"/>
  <c r="I8" i="16"/>
  <c r="H8" i="16"/>
  <c r="G8" i="16"/>
  <c r="E8" i="16"/>
  <c r="C8" i="16"/>
  <c r="A8" i="16"/>
  <c r="J7" i="16"/>
  <c r="I7" i="16"/>
  <c r="H7" i="16"/>
  <c r="G7" i="16"/>
  <c r="E7" i="16"/>
  <c r="C7" i="16"/>
  <c r="A7" i="16"/>
  <c r="J6" i="16"/>
  <c r="I6" i="16"/>
  <c r="H6" i="16"/>
  <c r="G6" i="16"/>
  <c r="E6" i="16"/>
  <c r="C6" i="16"/>
  <c r="A6" i="16"/>
  <c r="J5" i="16"/>
  <c r="I5" i="16"/>
  <c r="H5" i="16"/>
  <c r="G5" i="16"/>
  <c r="E5" i="16"/>
  <c r="C5" i="16"/>
  <c r="A5" i="16"/>
  <c r="J4" i="16"/>
  <c r="I4" i="16"/>
  <c r="H4" i="16"/>
  <c r="G4" i="16"/>
  <c r="E4" i="16"/>
  <c r="C4" i="16"/>
  <c r="A4" i="16"/>
  <c r="J3" i="16"/>
  <c r="I3" i="16"/>
  <c r="H3" i="16"/>
  <c r="G3" i="16"/>
  <c r="E3" i="16"/>
  <c r="C3" i="16"/>
  <c r="A3" i="16"/>
  <c r="J2" i="16"/>
  <c r="I2" i="16"/>
  <c r="H2" i="16"/>
  <c r="G2" i="16"/>
  <c r="E2" i="16"/>
  <c r="C2" i="16"/>
  <c r="B2" i="16"/>
  <c r="A2" i="16"/>
  <c r="J32" i="14" l="1"/>
  <c r="I32" i="14"/>
  <c r="H32" i="14"/>
  <c r="G32" i="14"/>
  <c r="E32" i="14"/>
  <c r="C32" i="14"/>
  <c r="J31" i="14"/>
  <c r="I31" i="14"/>
  <c r="H31" i="14"/>
  <c r="G31" i="14"/>
  <c r="E31" i="14"/>
  <c r="C31" i="14"/>
  <c r="A31" i="14"/>
  <c r="J30" i="14"/>
  <c r="I30" i="14"/>
  <c r="H30" i="14"/>
  <c r="G30" i="14"/>
  <c r="E30" i="14"/>
  <c r="C30" i="14"/>
  <c r="A30" i="14"/>
  <c r="J29" i="14"/>
  <c r="I29" i="14"/>
  <c r="H29" i="14"/>
  <c r="G29" i="14"/>
  <c r="E29" i="14"/>
  <c r="C29" i="14"/>
  <c r="A29" i="14"/>
  <c r="J28" i="14"/>
  <c r="I28" i="14"/>
  <c r="H28" i="14"/>
  <c r="G28" i="14"/>
  <c r="E28" i="14"/>
  <c r="C28" i="14"/>
  <c r="A28" i="14"/>
  <c r="J27" i="14"/>
  <c r="I27" i="14"/>
  <c r="H27" i="14"/>
  <c r="G27" i="14"/>
  <c r="E27" i="14"/>
  <c r="C27" i="14"/>
  <c r="A27" i="14"/>
  <c r="J26" i="14"/>
  <c r="I26" i="14"/>
  <c r="H26" i="14"/>
  <c r="G26" i="14"/>
  <c r="E26" i="14"/>
  <c r="C26" i="14"/>
  <c r="A26" i="14"/>
  <c r="J25" i="14"/>
  <c r="I25" i="14"/>
  <c r="H25" i="14"/>
  <c r="G25" i="14"/>
  <c r="E25" i="14"/>
  <c r="C25" i="14"/>
  <c r="A25" i="14"/>
  <c r="J24" i="14"/>
  <c r="I24" i="14"/>
  <c r="H24" i="14"/>
  <c r="G24" i="14"/>
  <c r="E24" i="14"/>
  <c r="C24" i="14"/>
  <c r="A24" i="14"/>
  <c r="J23" i="14"/>
  <c r="I23" i="14"/>
  <c r="H23" i="14"/>
  <c r="G23" i="14"/>
  <c r="E23" i="14"/>
  <c r="C23" i="14"/>
  <c r="A23" i="14"/>
  <c r="J22" i="14"/>
  <c r="I22" i="14"/>
  <c r="H22" i="14"/>
  <c r="G22" i="14"/>
  <c r="E22" i="14"/>
  <c r="C22" i="14"/>
  <c r="A22" i="14"/>
  <c r="J21" i="14"/>
  <c r="I21" i="14"/>
  <c r="H21" i="14"/>
  <c r="G21" i="14"/>
  <c r="E21" i="14"/>
  <c r="C21" i="14"/>
  <c r="A21" i="14"/>
  <c r="J20" i="14"/>
  <c r="I20" i="14"/>
  <c r="H20" i="14"/>
  <c r="G20" i="14"/>
  <c r="E20" i="14"/>
  <c r="C20" i="14"/>
  <c r="A20" i="14"/>
  <c r="J19" i="14"/>
  <c r="I19" i="14"/>
  <c r="H19" i="14"/>
  <c r="G19" i="14"/>
  <c r="E19" i="14"/>
  <c r="C19" i="14"/>
  <c r="A19" i="14"/>
  <c r="J18" i="14"/>
  <c r="I18" i="14"/>
  <c r="H18" i="14"/>
  <c r="G18" i="14"/>
  <c r="I54" i="14" s="1"/>
  <c r="E18" i="14"/>
  <c r="C18" i="14"/>
  <c r="F57" i="14" s="1"/>
  <c r="A18" i="14"/>
  <c r="J17" i="14"/>
  <c r="I17" i="14"/>
  <c r="H17" i="14"/>
  <c r="G17" i="14"/>
  <c r="E17" i="14"/>
  <c r="C17" i="14"/>
  <c r="A17" i="14"/>
  <c r="J16" i="14"/>
  <c r="I16" i="14"/>
  <c r="H16" i="14"/>
  <c r="G16" i="14"/>
  <c r="E16" i="14"/>
  <c r="C16" i="14"/>
  <c r="A16" i="14"/>
  <c r="J15" i="14"/>
  <c r="I15" i="14"/>
  <c r="H15" i="14"/>
  <c r="G15" i="14"/>
  <c r="E15" i="14"/>
  <c r="C15" i="14"/>
  <c r="A15" i="14"/>
  <c r="J14" i="14"/>
  <c r="I14" i="14"/>
  <c r="H14" i="14"/>
  <c r="G14" i="14"/>
  <c r="E14" i="14"/>
  <c r="C14" i="14"/>
  <c r="A14" i="14"/>
  <c r="J13" i="14"/>
  <c r="I13" i="14"/>
  <c r="H13" i="14"/>
  <c r="G13" i="14"/>
  <c r="E13" i="14"/>
  <c r="C13" i="14"/>
  <c r="A13" i="14"/>
  <c r="J12" i="14"/>
  <c r="I12" i="14"/>
  <c r="H12" i="14"/>
  <c r="G12" i="14"/>
  <c r="E12" i="14"/>
  <c r="C12" i="14"/>
  <c r="A12" i="14"/>
  <c r="J11" i="14"/>
  <c r="I11" i="14"/>
  <c r="H11" i="14"/>
  <c r="G11" i="14"/>
  <c r="E11" i="14"/>
  <c r="C11" i="14"/>
  <c r="A11" i="14"/>
  <c r="J10" i="14"/>
  <c r="I10" i="14"/>
  <c r="H10" i="14"/>
  <c r="G10" i="14"/>
  <c r="E10" i="14"/>
  <c r="C10" i="14"/>
  <c r="A10" i="14"/>
  <c r="J9" i="14"/>
  <c r="I9" i="14"/>
  <c r="H9" i="14"/>
  <c r="G9" i="14"/>
  <c r="E9" i="14"/>
  <c r="C9" i="14"/>
  <c r="A9" i="14"/>
  <c r="J8" i="14"/>
  <c r="I8" i="14"/>
  <c r="H8" i="14"/>
  <c r="G8" i="14"/>
  <c r="E8" i="14"/>
  <c r="C8" i="14"/>
  <c r="A8" i="14"/>
  <c r="J7" i="14"/>
  <c r="I7" i="14"/>
  <c r="H7" i="14"/>
  <c r="G7" i="14"/>
  <c r="E7" i="14"/>
  <c r="C7" i="14"/>
  <c r="A7" i="14"/>
  <c r="J6" i="14"/>
  <c r="I6" i="14"/>
  <c r="H6" i="14"/>
  <c r="G6" i="14"/>
  <c r="E6" i="14"/>
  <c r="C6" i="14"/>
  <c r="A6" i="14"/>
  <c r="J5" i="14"/>
  <c r="I5" i="14"/>
  <c r="H5" i="14"/>
  <c r="G5" i="14"/>
  <c r="E5" i="14"/>
  <c r="C5" i="14"/>
  <c r="A5" i="14"/>
  <c r="J4" i="14"/>
  <c r="I4" i="14"/>
  <c r="H4" i="14"/>
  <c r="G4" i="14"/>
  <c r="E4" i="14"/>
  <c r="C4" i="14"/>
  <c r="A4" i="14"/>
  <c r="J3" i="14"/>
  <c r="I3" i="14"/>
  <c r="H3" i="14"/>
  <c r="G3" i="14"/>
  <c r="E3" i="14"/>
  <c r="C3" i="14"/>
  <c r="A3" i="14"/>
  <c r="J2" i="14"/>
  <c r="I2" i="14"/>
  <c r="H2" i="14"/>
  <c r="G2" i="14"/>
  <c r="E2" i="14"/>
  <c r="C2" i="14"/>
  <c r="B2" i="14"/>
  <c r="A2" i="14"/>
  <c r="J32" i="13"/>
  <c r="I32" i="13"/>
  <c r="H32" i="13"/>
  <c r="G32" i="13"/>
  <c r="E32" i="13"/>
  <c r="C32" i="13"/>
  <c r="A32" i="13"/>
  <c r="J31" i="13"/>
  <c r="I31" i="13"/>
  <c r="H31" i="13"/>
  <c r="G31" i="13"/>
  <c r="E31" i="13"/>
  <c r="C31" i="13"/>
  <c r="A31" i="13"/>
  <c r="J30" i="13"/>
  <c r="I30" i="13"/>
  <c r="H30" i="13"/>
  <c r="G30" i="13"/>
  <c r="E30" i="13"/>
  <c r="C30" i="13"/>
  <c r="A30" i="13"/>
  <c r="J29" i="13"/>
  <c r="I29" i="13"/>
  <c r="H29" i="13"/>
  <c r="G29" i="13"/>
  <c r="E29" i="13"/>
  <c r="C29" i="13"/>
  <c r="A29" i="13"/>
  <c r="J28" i="13"/>
  <c r="I28" i="13"/>
  <c r="H28" i="13"/>
  <c r="G28" i="13"/>
  <c r="E28" i="13"/>
  <c r="C28" i="13"/>
  <c r="A28" i="13"/>
  <c r="J27" i="13"/>
  <c r="I27" i="13"/>
  <c r="H27" i="13"/>
  <c r="G27" i="13"/>
  <c r="E27" i="13"/>
  <c r="C27" i="13"/>
  <c r="A27" i="13"/>
  <c r="J26" i="13"/>
  <c r="I26" i="13"/>
  <c r="H26" i="13"/>
  <c r="G26" i="13"/>
  <c r="E26" i="13"/>
  <c r="C26" i="13"/>
  <c r="A26" i="13"/>
  <c r="J25" i="13"/>
  <c r="I25" i="13"/>
  <c r="H25" i="13"/>
  <c r="G25" i="13"/>
  <c r="E25" i="13"/>
  <c r="C25" i="13"/>
  <c r="A25" i="13"/>
  <c r="J24" i="13"/>
  <c r="I24" i="13"/>
  <c r="H24" i="13"/>
  <c r="G24" i="13"/>
  <c r="E24" i="13"/>
  <c r="C24" i="13"/>
  <c r="A24" i="13"/>
  <c r="J23" i="13"/>
  <c r="I23" i="13"/>
  <c r="H23" i="13"/>
  <c r="G23" i="13"/>
  <c r="E23" i="13"/>
  <c r="C23" i="13"/>
  <c r="A23" i="13"/>
  <c r="J22" i="13"/>
  <c r="I22" i="13"/>
  <c r="H22" i="13"/>
  <c r="G22" i="13"/>
  <c r="E22" i="13"/>
  <c r="C22" i="13"/>
  <c r="A22" i="13"/>
  <c r="J21" i="13"/>
  <c r="I21" i="13"/>
  <c r="H21" i="13"/>
  <c r="G21" i="13"/>
  <c r="E21" i="13"/>
  <c r="C21" i="13"/>
  <c r="A21" i="13"/>
  <c r="J20" i="13"/>
  <c r="I20" i="13"/>
  <c r="H20" i="13"/>
  <c r="G20" i="13"/>
  <c r="E20" i="13"/>
  <c r="C20" i="13"/>
  <c r="A20" i="13"/>
  <c r="J19" i="13"/>
  <c r="I19" i="13"/>
  <c r="H19" i="13"/>
  <c r="G19" i="13"/>
  <c r="E19" i="13"/>
  <c r="C19" i="13"/>
  <c r="A19" i="13"/>
  <c r="J18" i="13"/>
  <c r="I18" i="13"/>
  <c r="H18" i="13"/>
  <c r="G18" i="13"/>
  <c r="I62" i="13" s="1"/>
  <c r="E18" i="13"/>
  <c r="C18" i="13"/>
  <c r="F65" i="13" s="1"/>
  <c r="A18" i="13"/>
  <c r="J17" i="13"/>
  <c r="I17" i="13"/>
  <c r="H17" i="13"/>
  <c r="G17" i="13"/>
  <c r="E17" i="13"/>
  <c r="C17" i="13"/>
  <c r="A17" i="13"/>
  <c r="J16" i="13"/>
  <c r="I16" i="13"/>
  <c r="H16" i="13"/>
  <c r="G16" i="13"/>
  <c r="E16" i="13"/>
  <c r="C16" i="13"/>
  <c r="A16" i="13"/>
  <c r="J15" i="13"/>
  <c r="I15" i="13"/>
  <c r="H15" i="13"/>
  <c r="G15" i="13"/>
  <c r="E15" i="13"/>
  <c r="C15" i="13"/>
  <c r="A15" i="13"/>
  <c r="J14" i="13"/>
  <c r="I14" i="13"/>
  <c r="H14" i="13"/>
  <c r="G14" i="13"/>
  <c r="E14" i="13"/>
  <c r="C14" i="13"/>
  <c r="A14" i="13"/>
  <c r="J13" i="13"/>
  <c r="I13" i="13"/>
  <c r="H13" i="13"/>
  <c r="G13" i="13"/>
  <c r="E13" i="13"/>
  <c r="C13" i="13"/>
  <c r="A13" i="13"/>
  <c r="J12" i="13"/>
  <c r="I12" i="13"/>
  <c r="H12" i="13"/>
  <c r="G12" i="13"/>
  <c r="E12" i="13"/>
  <c r="C12" i="13"/>
  <c r="A12" i="13"/>
  <c r="J11" i="13"/>
  <c r="I11" i="13"/>
  <c r="H11" i="13"/>
  <c r="G11" i="13"/>
  <c r="E11" i="13"/>
  <c r="C11" i="13"/>
  <c r="A11" i="13"/>
  <c r="J10" i="13"/>
  <c r="I10" i="13"/>
  <c r="H10" i="13"/>
  <c r="G10" i="13"/>
  <c r="E10" i="13"/>
  <c r="C10" i="13"/>
  <c r="A10" i="13"/>
  <c r="J9" i="13"/>
  <c r="I9" i="13"/>
  <c r="H9" i="13"/>
  <c r="G9" i="13"/>
  <c r="E9" i="13"/>
  <c r="C9" i="13"/>
  <c r="A9" i="13"/>
  <c r="J8" i="13"/>
  <c r="I8" i="13"/>
  <c r="H8" i="13"/>
  <c r="G8" i="13"/>
  <c r="E8" i="13"/>
  <c r="C8" i="13"/>
  <c r="A8" i="13"/>
  <c r="J7" i="13"/>
  <c r="I7" i="13"/>
  <c r="H7" i="13"/>
  <c r="G7" i="13"/>
  <c r="E7" i="13"/>
  <c r="C7" i="13"/>
  <c r="A7" i="13"/>
  <c r="J6" i="13"/>
  <c r="I6" i="13"/>
  <c r="H6" i="13"/>
  <c r="G6" i="13"/>
  <c r="E6" i="13"/>
  <c r="C6" i="13"/>
  <c r="A6" i="13"/>
  <c r="J5" i="13"/>
  <c r="I5" i="13"/>
  <c r="H5" i="13"/>
  <c r="G5" i="13"/>
  <c r="E5" i="13"/>
  <c r="C5" i="13"/>
  <c r="A5" i="13"/>
  <c r="J4" i="13"/>
  <c r="I4" i="13"/>
  <c r="H4" i="13"/>
  <c r="G4" i="13"/>
  <c r="E4" i="13"/>
  <c r="C4" i="13"/>
  <c r="A4" i="13"/>
  <c r="J3" i="13"/>
  <c r="I3" i="13"/>
  <c r="H3" i="13"/>
  <c r="G3" i="13"/>
  <c r="E3" i="13"/>
  <c r="C3" i="13"/>
  <c r="A3" i="13"/>
  <c r="J2" i="13"/>
  <c r="I2" i="13"/>
  <c r="H2" i="13"/>
  <c r="G2" i="13"/>
  <c r="E2" i="13"/>
  <c r="C2" i="13"/>
  <c r="B2" i="13"/>
  <c r="A2" i="13"/>
  <c r="B3" i="1"/>
  <c r="B3" i="13" s="1"/>
  <c r="B4" i="1" l="1"/>
  <c r="B3" i="20"/>
  <c r="B3" i="19"/>
  <c r="B3" i="17"/>
  <c r="B3" i="16"/>
  <c r="B3" i="18"/>
  <c r="B3" i="15"/>
  <c r="B3" i="14"/>
  <c r="B5" i="1" l="1"/>
  <c r="B4" i="17"/>
  <c r="B4" i="20"/>
  <c r="B4" i="16"/>
  <c r="B4" i="19"/>
  <c r="B4" i="15"/>
  <c r="B4" i="18"/>
  <c r="B4" i="14"/>
  <c r="B4" i="13"/>
  <c r="B6" i="1" l="1"/>
  <c r="B5" i="15"/>
  <c r="B5" i="16"/>
  <c r="B5" i="20"/>
  <c r="B5" i="17"/>
  <c r="B5" i="19"/>
  <c r="B5" i="18"/>
  <c r="B5" i="14"/>
  <c r="B5" i="13"/>
  <c r="B7" i="1" l="1"/>
  <c r="B6" i="16"/>
  <c r="B6" i="17"/>
  <c r="B6" i="20"/>
  <c r="B6" i="15"/>
  <c r="B6" i="19"/>
  <c r="B6" i="18"/>
  <c r="B6" i="14"/>
  <c r="B6" i="13"/>
  <c r="B8" i="1" l="1"/>
  <c r="B7" i="17"/>
  <c r="B7" i="15"/>
  <c r="B7" i="20"/>
  <c r="B7" i="19"/>
  <c r="B7" i="18"/>
  <c r="B7" i="16"/>
  <c r="B7" i="14"/>
  <c r="B7" i="13"/>
  <c r="B9" i="1" l="1"/>
  <c r="B8" i="20"/>
  <c r="B8" i="19"/>
  <c r="B8" i="17"/>
  <c r="B8" i="15"/>
  <c r="B8" i="16"/>
  <c r="B8" i="18"/>
  <c r="B8" i="14"/>
  <c r="B8" i="13"/>
  <c r="B10" i="1" l="1"/>
  <c r="B9" i="15"/>
  <c r="B9" i="16"/>
  <c r="B9" i="20"/>
  <c r="B9" i="17"/>
  <c r="B9" i="19"/>
  <c r="B9" i="18"/>
  <c r="B9" i="14"/>
  <c r="B9" i="13"/>
  <c r="B11" i="1" l="1"/>
  <c r="B10" i="17"/>
  <c r="B10" i="20"/>
  <c r="B10" i="15"/>
  <c r="B10" i="19"/>
  <c r="B10" i="18"/>
  <c r="B10" i="16"/>
  <c r="B10" i="14"/>
  <c r="B10" i="13"/>
  <c r="B12" i="1" l="1"/>
  <c r="B11" i="17"/>
  <c r="B11" i="20"/>
  <c r="B11" i="16"/>
  <c r="B11" i="19"/>
  <c r="B11" i="15"/>
  <c r="B11" i="18"/>
  <c r="B11" i="14"/>
  <c r="B11" i="13"/>
  <c r="B13" i="1" l="1"/>
  <c r="B12" i="15"/>
  <c r="B12" i="16"/>
  <c r="B12" i="20"/>
  <c r="B12" i="17"/>
  <c r="B12" i="19"/>
  <c r="B12" i="18"/>
  <c r="B12" i="14"/>
  <c r="B12" i="13"/>
  <c r="B14" i="1" l="1"/>
  <c r="B15" i="1" s="1"/>
  <c r="B16" i="1" s="1"/>
  <c r="B17" i="1" s="1"/>
  <c r="B18" i="1" s="1"/>
  <c r="B19" i="1" s="1"/>
  <c r="B20" i="1" s="1"/>
  <c r="B13" i="15"/>
  <c r="B13" i="20"/>
  <c r="B13" i="19"/>
  <c r="B13" i="17"/>
  <c r="B13" i="16"/>
  <c r="B13" i="18"/>
  <c r="B13" i="14"/>
  <c r="B13" i="13"/>
  <c r="B14" i="17" l="1"/>
  <c r="B14" i="16"/>
  <c r="B14" i="20"/>
  <c r="B14" i="15"/>
  <c r="B14" i="19"/>
  <c r="B14" i="18"/>
  <c r="B14" i="14"/>
  <c r="B14" i="13"/>
  <c r="B15" i="16" l="1"/>
  <c r="B15" i="20"/>
  <c r="B15" i="19"/>
  <c r="B15" i="17"/>
  <c r="B15" i="15"/>
  <c r="B15" i="18"/>
  <c r="B15" i="14"/>
  <c r="B15" i="13"/>
  <c r="B16" i="20" l="1"/>
  <c r="B16" i="15"/>
  <c r="B16" i="19"/>
  <c r="B16" i="18"/>
  <c r="B16" i="17"/>
  <c r="B16" i="16"/>
  <c r="B16" i="14"/>
  <c r="B16" i="13"/>
  <c r="B17" i="17" l="1"/>
  <c r="B17" i="15"/>
  <c r="B17" i="20"/>
  <c r="B17" i="19"/>
  <c r="B17" i="16"/>
  <c r="B17" i="18"/>
  <c r="B17" i="14"/>
  <c r="B17" i="13"/>
  <c r="B18" i="16" l="1"/>
  <c r="F52" i="16" s="1"/>
  <c r="B18" i="15"/>
  <c r="F69" i="15" s="1"/>
  <c r="B18" i="20"/>
  <c r="B18" i="17"/>
  <c r="F67" i="17" s="1"/>
  <c r="B18" i="19"/>
  <c r="F64" i="19" s="1"/>
  <c r="B18" i="18"/>
  <c r="F91" i="18" s="1"/>
  <c r="B18" i="14"/>
  <c r="F56" i="14" s="1"/>
  <c r="B18" i="13"/>
  <c r="F64" i="13" s="1"/>
  <c r="B19" i="15" l="1"/>
  <c r="B19" i="20"/>
  <c r="B19" i="19"/>
  <c r="B19" i="17"/>
  <c r="B19" i="18"/>
  <c r="B19" i="16"/>
  <c r="B19" i="14"/>
  <c r="B19" i="13"/>
  <c r="B21" i="1" l="1"/>
  <c r="B20" i="16"/>
  <c r="F43" i="16" s="1"/>
  <c r="B20" i="20"/>
  <c r="B20" i="17"/>
  <c r="F58" i="17" s="1"/>
  <c r="B20" i="19"/>
  <c r="F47" i="19" s="1"/>
  <c r="B20" i="15"/>
  <c r="F56" i="15" s="1"/>
  <c r="B20" i="18"/>
  <c r="F54" i="18" s="1"/>
  <c r="B20" i="14"/>
  <c r="F43" i="14" s="1"/>
  <c r="B20" i="13"/>
  <c r="F55" i="13" s="1"/>
  <c r="B22" i="1" l="1"/>
  <c r="B21" i="15"/>
  <c r="B21" i="16"/>
  <c r="B21" i="20"/>
  <c r="B21" i="19"/>
  <c r="B21" i="17"/>
  <c r="B21" i="18"/>
  <c r="B21" i="14"/>
  <c r="B21" i="13"/>
  <c r="B23" i="1" l="1"/>
  <c r="B22" i="17"/>
  <c r="B22" i="16"/>
  <c r="B22" i="15"/>
  <c r="B22" i="20"/>
  <c r="B22" i="19"/>
  <c r="B22" i="18"/>
  <c r="B22" i="14"/>
  <c r="B22" i="13"/>
  <c r="B24" i="1" l="1"/>
  <c r="B23" i="15"/>
  <c r="B23" i="20"/>
  <c r="B23" i="17"/>
  <c r="B23" i="19"/>
  <c r="B23" i="18"/>
  <c r="B23" i="16"/>
  <c r="B23" i="14"/>
  <c r="B23" i="13"/>
  <c r="B25" i="1" l="1"/>
  <c r="B24" i="16"/>
  <c r="B24" i="20"/>
  <c r="B24" i="17"/>
  <c r="B24" i="19"/>
  <c r="B24" i="15"/>
  <c r="B24" i="18"/>
  <c r="B24" i="14"/>
  <c r="B24" i="13"/>
  <c r="B26" i="1" l="1"/>
  <c r="B25" i="16"/>
  <c r="B25" i="20"/>
  <c r="B25" i="15"/>
  <c r="B25" i="19"/>
  <c r="B25" i="17"/>
  <c r="B25" i="18"/>
  <c r="B25" i="14"/>
  <c r="B25" i="13"/>
  <c r="B27" i="1" l="1"/>
  <c r="B26" i="15"/>
  <c r="B26" i="16"/>
  <c r="B26" i="20"/>
  <c r="B26" i="17"/>
  <c r="B26" i="19"/>
  <c r="B26" i="18"/>
  <c r="B26" i="14"/>
  <c r="B26" i="13"/>
  <c r="B28" i="1" l="1"/>
  <c r="B27" i="16"/>
  <c r="B27" i="15"/>
  <c r="B27" i="20"/>
  <c r="B27" i="17"/>
  <c r="B27" i="19"/>
  <c r="B27" i="18"/>
  <c r="B27" i="14"/>
  <c r="B27" i="13"/>
  <c r="B29" i="1" l="1"/>
  <c r="B28" i="15"/>
  <c r="B28" i="16"/>
  <c r="B28" i="20"/>
  <c r="B28" i="17"/>
  <c r="B28" i="19"/>
  <c r="B28" i="18"/>
  <c r="B28" i="14"/>
  <c r="B28" i="13"/>
  <c r="B30" i="1" l="1"/>
  <c r="B29" i="17"/>
  <c r="B29" i="20"/>
  <c r="B29" i="16"/>
  <c r="B29" i="19"/>
  <c r="B29" i="18"/>
  <c r="B29" i="15"/>
  <c r="B29" i="14"/>
  <c r="B29" i="13"/>
  <c r="B31" i="1" l="1"/>
  <c r="B30" i="20"/>
  <c r="B30" i="19"/>
  <c r="B30" i="17"/>
  <c r="B30" i="15"/>
  <c r="B30" i="16"/>
  <c r="B30" i="18"/>
  <c r="B30" i="14"/>
  <c r="B30" i="13"/>
  <c r="B32" i="1" l="1"/>
  <c r="B31" i="17"/>
  <c r="B31" i="15"/>
  <c r="B31" i="20"/>
  <c r="B31" i="19"/>
  <c r="B31" i="18"/>
  <c r="B31" i="16"/>
  <c r="B31" i="14"/>
  <c r="B31" i="13"/>
  <c r="B32" i="15" l="1"/>
  <c r="B33" i="15" s="1"/>
  <c r="B34" i="15" s="1"/>
  <c r="B35" i="15" s="1"/>
  <c r="B36" i="15" s="1"/>
  <c r="B37" i="15" s="1"/>
  <c r="B38" i="15" s="1"/>
  <c r="B39" i="15" s="1"/>
  <c r="B40" i="15" s="1"/>
  <c r="B41" i="15" s="1"/>
  <c r="B32" i="16"/>
  <c r="B33" i="16" s="1"/>
  <c r="B32" i="20"/>
  <c r="B32" i="17"/>
  <c r="B33" i="17" s="1"/>
  <c r="B34" i="17" s="1"/>
  <c r="B35" i="17" s="1"/>
  <c r="B36" i="17" s="1"/>
  <c r="B37" i="17" s="1"/>
  <c r="B38" i="17" s="1"/>
  <c r="B39" i="17" s="1"/>
  <c r="B40" i="17" s="1"/>
  <c r="B41" i="17" s="1"/>
  <c r="B42" i="17" s="1"/>
  <c r="B43" i="17" s="1"/>
  <c r="B44" i="17" s="1"/>
  <c r="B45" i="17" s="1"/>
  <c r="B46" i="17" s="1"/>
  <c r="B47" i="17" s="1"/>
  <c r="B48" i="17" s="1"/>
  <c r="B49" i="17" s="1"/>
  <c r="B50" i="17" s="1"/>
  <c r="B32" i="19"/>
  <c r="B33" i="19" s="1"/>
  <c r="B34" i="19" s="1"/>
  <c r="B32" i="18"/>
  <c r="B32" i="14"/>
  <c r="B33" i="14" s="1"/>
  <c r="B32" i="13"/>
  <c r="B33" i="18" l="1"/>
  <c r="B34" i="18" s="1"/>
  <c r="B35" i="18" s="1"/>
  <c r="B36" i="18" s="1"/>
  <c r="B37" i="18" s="1"/>
  <c r="B38" i="18" s="1"/>
  <c r="B39" i="18" s="1"/>
  <c r="B40" i="18" s="1"/>
  <c r="B41" i="18" s="1"/>
  <c r="B42" i="18" s="1"/>
  <c r="B43" i="18" s="1"/>
  <c r="B44" i="18" s="1"/>
  <c r="B45" i="18" s="1"/>
  <c r="B46" i="18" s="1"/>
  <c r="B47" i="18" s="1"/>
  <c r="B48" i="18" s="1"/>
  <c r="B49" i="18" s="1"/>
  <c r="B35" i="19"/>
  <c r="B36" i="19" s="1"/>
  <c r="B37" i="19" s="1"/>
  <c r="B39" i="19" s="1"/>
  <c r="B40" i="19" s="1"/>
  <c r="B41" i="19" s="1"/>
  <c r="F60" i="19"/>
  <c r="B51" i="17"/>
  <c r="F71" i="17" s="1"/>
  <c r="F63" i="17"/>
  <c r="B33" i="13"/>
  <c r="B34" i="13" s="1"/>
  <c r="B35" i="13" s="1"/>
  <c r="B36" i="13" s="1"/>
  <c r="B37" i="13" s="1"/>
  <c r="B38" i="13" s="1"/>
  <c r="B39" i="13" s="1"/>
  <c r="B40" i="13" s="1"/>
  <c r="B41" i="13" s="1"/>
  <c r="B42" i="13" s="1"/>
  <c r="B43" i="13" s="1"/>
  <c r="B44" i="13" s="1"/>
  <c r="B45" i="13" s="1"/>
  <c r="B46" i="13" s="1"/>
  <c r="B34" i="16"/>
  <c r="B52" i="17"/>
  <c r="B43" i="15"/>
  <c r="B44" i="15" s="1"/>
  <c r="B45" i="15" s="1"/>
  <c r="B42" i="15"/>
  <c r="F52" i="14"/>
  <c r="B34" i="14"/>
  <c r="B35" i="14" s="1"/>
  <c r="B36" i="14" s="1"/>
  <c r="F71" i="18" l="1"/>
  <c r="F59" i="18"/>
  <c r="F87" i="18"/>
  <c r="F75" i="18"/>
  <c r="F67" i="18"/>
  <c r="F83" i="18"/>
  <c r="F63" i="18"/>
  <c r="F79" i="18"/>
  <c r="F56" i="19"/>
  <c r="B38" i="19"/>
  <c r="F68" i="19" s="1"/>
  <c r="B46" i="15"/>
  <c r="F73" i="15" s="1"/>
  <c r="F65" i="15"/>
  <c r="B47" i="13"/>
  <c r="B48" i="13" s="1"/>
  <c r="B49" i="13" s="1"/>
  <c r="F68" i="13" s="1"/>
  <c r="F60" i="13"/>
  <c r="F52" i="19"/>
  <c r="B36" i="16"/>
  <c r="B37" i="16" s="1"/>
  <c r="B35" i="16"/>
  <c r="F56" i="16" s="1"/>
  <c r="F48" i="16"/>
  <c r="B47" i="15"/>
  <c r="B48" i="15" s="1"/>
  <c r="B37" i="14"/>
  <c r="F48" i="14" s="1"/>
  <c r="F60" i="14"/>
  <c r="B49" i="15" l="1"/>
  <c r="F61" i="15"/>
  <c r="F95" i="18"/>
</calcChain>
</file>

<file path=xl/sharedStrings.xml><?xml version="1.0" encoding="utf-8"?>
<sst xmlns="http://schemas.openxmlformats.org/spreadsheetml/2006/main" count="1651" uniqueCount="561">
  <si>
    <t>Название переменной</t>
  </si>
  <si>
    <t>Адрес в ОЗУ (побайтовая адресация)</t>
  </si>
  <si>
    <t>Размер, байт</t>
  </si>
  <si>
    <t>Тип данных</t>
  </si>
  <si>
    <t>Описание переменной</t>
  </si>
  <si>
    <t>Атрибут</t>
  </si>
  <si>
    <t>Источник</t>
  </si>
  <si>
    <t>Примечание</t>
  </si>
  <si>
    <t>Реализовано:</t>
  </si>
  <si>
    <t>PLC_SoftVer</t>
  </si>
  <si>
    <t>hex</t>
  </si>
  <si>
    <t>Версия ПО</t>
  </si>
  <si>
    <t>ч</t>
  </si>
  <si>
    <t>ПО</t>
  </si>
  <si>
    <t>См. Таблица Б.2</t>
  </si>
  <si>
    <t>+</t>
  </si>
  <si>
    <t>PLC_Config</t>
  </si>
  <si>
    <t>Конфигурация устройства</t>
  </si>
  <si>
    <t>± - никак не используется</t>
  </si>
  <si>
    <t>PLC_PMAddr</t>
  </si>
  <si>
    <t>int</t>
  </si>
  <si>
    <t>Адрес устройства</t>
  </si>
  <si>
    <t>PLC_Durat</t>
  </si>
  <si>
    <t>Время с момента запуска, с</t>
  </si>
  <si>
    <t>PLC_CM_State</t>
  </si>
  <si>
    <t>Состояние автомата выбора УМ</t>
  </si>
  <si>
    <t>PLC_CorrPackFromDevice_B1</t>
  </si>
  <si>
    <t>Корректных пакетов по Ш1, от устройства</t>
  </si>
  <si>
    <t>ч с</t>
  </si>
  <si>
    <t>Сумарное количество корректных пакетов от ПМ к УМ</t>
  </si>
  <si>
    <t>PLC_CorrPackToDevice_B1</t>
  </si>
  <si>
    <t>Корректных пакетов по Ш1, к устройству</t>
  </si>
  <si>
    <t>Сумарное количество корректных пакетов от УМ к ПМ</t>
  </si>
  <si>
    <t>PLC_ErrPackToDevice_B1</t>
  </si>
  <si>
    <t>Ошибок приема пакета по Ш1</t>
  </si>
  <si>
    <t>Количество поврежденных пакетов подряд</t>
  </si>
  <si>
    <t>PLC_ErrPackFromDevice_B1</t>
  </si>
  <si>
    <t>Ошибок отправки пакета по Ш1</t>
  </si>
  <si>
    <t>PLC_CorrPackFromDevice_B2</t>
  </si>
  <si>
    <t>Корректных пакетов по Ш2, от устройства</t>
  </si>
  <si>
    <t>PLC_CorrPackToDevice_B2</t>
  </si>
  <si>
    <t>Корректных пакетов по Ш2, к устройству</t>
  </si>
  <si>
    <t>PLC_ErrPackToDevice_B2</t>
  </si>
  <si>
    <t>Ошибок приема пакета по Ш2</t>
  </si>
  <si>
    <t>PLC_ErrPackFromDevice_B2</t>
  </si>
  <si>
    <t>Ошибок отправки пакета по Ш2</t>
  </si>
  <si>
    <t>PLC_PowerDefect</t>
  </si>
  <si>
    <t>Неиспр питания</t>
  </si>
  <si>
    <t>PLC_BusDefect_B1</t>
  </si>
  <si>
    <t>Неиспр 1 шины</t>
  </si>
  <si>
    <t>PLC_BusDefect_B2</t>
  </si>
  <si>
    <t>Неиспр 2 шины</t>
  </si>
  <si>
    <t>PLC_SelfDiagDefect</t>
  </si>
  <si>
    <t>Неиспр самодиагностики</t>
  </si>
  <si>
    <t>±</t>
  </si>
  <si>
    <t>string</t>
  </si>
  <si>
    <t>РЕЗЕРВ</t>
  </si>
  <si>
    <t>PLC_DeviceInfo</t>
  </si>
  <si>
    <t>Текстовая информация о модуле</t>
  </si>
  <si>
    <t>ч з</t>
  </si>
  <si>
    <t>ПЗУ</t>
  </si>
  <si>
    <t>Произвольный объем данных + сведения о метрологической аттестации</t>
  </si>
  <si>
    <t>PLC_DeviceType</t>
  </si>
  <si>
    <t>Тип устройства</t>
  </si>
  <si>
    <t>PLC_SerialNumber</t>
  </si>
  <si>
    <t>Серийный номер устройства</t>
  </si>
  <si>
    <t>PLC_BusConfig_B1</t>
  </si>
  <si>
    <t>Конфигурация шины 1</t>
  </si>
  <si>
    <t xml:space="preserve"> 0х01 = RS-422, 0х02 = RS-485 </t>
  </si>
  <si>
    <t>PLC_BusConfig_B2</t>
  </si>
  <si>
    <t>Конфигурация шины 2</t>
  </si>
  <si>
    <t xml:space="preserve"> 0х01 = RS-422, 0х02 = RS-486</t>
  </si>
  <si>
    <t>PLC_TimeoutForDefect_B1</t>
  </si>
  <si>
    <t>Время без связи до неиспр шины 1, мс</t>
  </si>
  <si>
    <t>0 = неисправность по таймауту не формируется</t>
  </si>
  <si>
    <t>PLC_TimeoutForDefect_B2</t>
  </si>
  <si>
    <t>Время без связи до неиспр шины 2, мс</t>
  </si>
  <si>
    <t>1 = неисправность по таймауту не формируется</t>
  </si>
  <si>
    <t>PLC_NumCrcErrorsForDefect_B1</t>
  </si>
  <si>
    <t>Количество ошибок приема пакета до неисправности шины 1</t>
  </si>
  <si>
    <t>0 = неисправность по этому признаку не формируется</t>
  </si>
  <si>
    <t>PLC_NumCrcErrorsForDefect_B2</t>
  </si>
  <si>
    <t>Количество ошибок приема пакета до неисправности шины 2</t>
  </si>
  <si>
    <t>1 = неисправность по этому признаку не формируется</t>
  </si>
  <si>
    <t>PLC_TimeToRepair</t>
  </si>
  <si>
    <t>Максимально время  переключения на резервный УМ, х10мс</t>
  </si>
  <si>
    <t>0 - переключение на резервный УМ не предусмотрено, 65535 = неисправность по данному признаку не формируется</t>
  </si>
  <si>
    <t>PLC_TimeSoloWork</t>
  </si>
  <si>
    <t>Время работы без резервирующего УМ, с</t>
  </si>
  <si>
    <t>PLC_DualControl</t>
  </si>
  <si>
    <t xml:space="preserve">Реакция при одновременном управлении </t>
  </si>
  <si>
    <t>В списке сверху старшие биты, снизу - младшие. Внутри переменных биты от ст к мл</t>
  </si>
  <si>
    <t>Кол-во бит</t>
  </si>
  <si>
    <t>Название</t>
  </si>
  <si>
    <t>Соответсвие типа модуля</t>
  </si>
  <si>
    <t>1. Версия ПО</t>
  </si>
  <si>
    <t>Номер</t>
  </si>
  <si>
    <t>Название модуля</t>
  </si>
  <si>
    <t>Тип модуля</t>
  </si>
  <si>
    <t>Модификация модуля</t>
  </si>
  <si>
    <t>Ревизия модуля</t>
  </si>
  <si>
    <t>1=ПО в процессе разработки</t>
  </si>
  <si>
    <t>МПД</t>
  </si>
  <si>
    <t>Доп.информация</t>
  </si>
  <si>
    <t>МВД</t>
  </si>
  <si>
    <t>МВД-У</t>
  </si>
  <si>
    <t>МПТ</t>
  </si>
  <si>
    <t>МВА</t>
  </si>
  <si>
    <t>МПА</t>
  </si>
  <si>
    <t>МПИ_У</t>
  </si>
  <si>
    <t>2. Тип устройства</t>
  </si>
  <si>
    <t>МСР</t>
  </si>
  <si>
    <t>Резерв</t>
  </si>
  <si>
    <t>МПЧ</t>
  </si>
  <si>
    <t>Объект применения</t>
  </si>
  <si>
    <t>МППТ</t>
  </si>
  <si>
    <t>Партия</t>
  </si>
  <si>
    <t>МПИ</t>
  </si>
  <si>
    <t>3. Адрес устройства</t>
  </si>
  <si>
    <t>адрес шасси</t>
  </si>
  <si>
    <t>адрес модуля</t>
  </si>
  <si>
    <t>4. Конфигурация устройства</t>
  </si>
  <si>
    <t>резерв</t>
  </si>
  <si>
    <t>2 Доп свитч (при наличии)</t>
  </si>
  <si>
    <t>1 Доп свитч (при наличии)</t>
  </si>
  <si>
    <t>Основной свитч</t>
  </si>
  <si>
    <t>5. Неисправность питания</t>
  </si>
  <si>
    <t>1V5</t>
  </si>
  <si>
    <t>1V3.3</t>
  </si>
  <si>
    <t>2V5</t>
  </si>
  <si>
    <t>2V3.3</t>
  </si>
  <si>
    <t>6. Неисправность шины</t>
  </si>
  <si>
    <t>Неисправность по таймауту</t>
  </si>
  <si>
    <t>Количество битых пакетов подряд &gt; уст. значения</t>
  </si>
  <si>
    <t>7. Неисправность самодиагностики</t>
  </si>
  <si>
    <t>Неисправность в каналах</t>
  </si>
  <si>
    <t>Неисправность  в ПО 1ой шины</t>
  </si>
  <si>
    <t>Неисправность  в ПО 2ой шины</t>
  </si>
  <si>
    <t>Неисправность  в ПО арбитра ОЗУ</t>
  </si>
  <si>
    <t>Версия ПО и тип модуля не совпадают</t>
  </si>
  <si>
    <t>Ошибка при загрузке данных из ПЗУ</t>
  </si>
  <si>
    <t>Неисправность питания</t>
  </si>
  <si>
    <t>Некорректная ЦРЦ прошивки</t>
  </si>
  <si>
    <t>8. Ошибка выполнения команды</t>
  </si>
  <si>
    <t>Ошибка инициализации: соединение не установлено</t>
  </si>
  <si>
    <t>Ошибка инициализации: соединение было установлено ранее</t>
  </si>
  <si>
    <t>Ошибка инициализации: существует соединение по другой шине</t>
  </si>
  <si>
    <t>Одновременное управление</t>
  </si>
  <si>
    <t>Неизвестная команда</t>
  </si>
  <si>
    <t>Недопустимая команда</t>
  </si>
  <si>
    <t>Недопустимый диапазон р-ров</t>
  </si>
  <si>
    <t>Не завершено выполнение пред. команды</t>
  </si>
  <si>
    <t>9. Состояние автомата выбора УМ</t>
  </si>
  <si>
    <t>Цифровой код</t>
  </si>
  <si>
    <t>Состояние, соответствующее коду</t>
  </si>
  <si>
    <t>0х10</t>
  </si>
  <si>
    <t>Неизвестное состояние</t>
  </si>
  <si>
    <t>0х09</t>
  </si>
  <si>
    <t>Модуль инициализирован, управление по шине 2</t>
  </si>
  <si>
    <t>0х06</t>
  </si>
  <si>
    <t>Критическая неисправность</t>
  </si>
  <si>
    <t>0х05</t>
  </si>
  <si>
    <t>Управление не осуществляется (снятие инициализации)</t>
  </si>
  <si>
    <t>0х04</t>
  </si>
  <si>
    <t>Модуль инициализирован, управление по шине 1</t>
  </si>
  <si>
    <t>0х01</t>
  </si>
  <si>
    <t>Модуль не инициализирован</t>
  </si>
  <si>
    <t>10. Серийный номер</t>
  </si>
  <si>
    <t>Резерв, тип модуля, модификация, ревизия</t>
  </si>
  <si>
    <t>номер устройства</t>
  </si>
  <si>
    <t>11. Реакция при одновременном управлении</t>
  </si>
  <si>
    <t>0х00</t>
  </si>
  <si>
    <t>Возврат ошибки при запросе на одновременное управление</t>
  </si>
  <si>
    <t>Формирвание критической неисправности после 4 запросов подряд</t>
  </si>
  <si>
    <t>0х02</t>
  </si>
  <si>
    <t>Передача права управления</t>
  </si>
  <si>
    <t>В сервис байте  биты от старшего к младшему</t>
  </si>
  <si>
    <t>Сервисный байт периферийного модуля</t>
  </si>
  <si>
    <t>Номер бита</t>
  </si>
  <si>
    <t>Длина (бит)</t>
  </si>
  <si>
    <t>Назначение</t>
  </si>
  <si>
    <t>Инициализация (0 – не инициализирован, 1 – инициализирован)</t>
  </si>
  <si>
    <t>Неисправность самодиагностики</t>
  </si>
  <si>
    <t>Неисправность (1 шина)</t>
  </si>
  <si>
    <t>Неисправность (2 шина)</t>
  </si>
  <si>
    <t>Признак одновременного управления</t>
  </si>
  <si>
    <t>Ведущий мастер (0 – первый, 1 – второй)</t>
  </si>
  <si>
    <t>Сервис байт управляющего модуля</t>
  </si>
  <si>
    <t>1= не получен ответ на предыдущий пакет</t>
  </si>
  <si>
    <t>Флаг «Готовность выполнять управление»</t>
  </si>
  <si>
    <t>Свитч УМ</t>
  </si>
  <si>
    <t>Свитч</t>
  </si>
  <si>
    <t>Если 0</t>
  </si>
  <si>
    <t>Если 1</t>
  </si>
  <si>
    <t>Сервис-режим</t>
  </si>
  <si>
    <t>Выключен</t>
  </si>
  <si>
    <t>Включен (обслуживание)</t>
  </si>
  <si>
    <t>Свитч_1 МВА</t>
  </si>
  <si>
    <t>Свитч_2 МВА</t>
  </si>
  <si>
    <t>Режим работы канала_1</t>
  </si>
  <si>
    <t>Напряжение</t>
  </si>
  <si>
    <t>Ток</t>
  </si>
  <si>
    <t>Режим работы канала_5</t>
  </si>
  <si>
    <t>Режим работы канала_2</t>
  </si>
  <si>
    <t>Режим работы канала_6</t>
  </si>
  <si>
    <t>Режим работы канала_3</t>
  </si>
  <si>
    <t>Режим работы канала_7</t>
  </si>
  <si>
    <t>Режим работы канала_4</t>
  </si>
  <si>
    <t>Режим работы канала_8</t>
  </si>
  <si>
    <t>Свитч_1 МПА</t>
  </si>
  <si>
    <t>Свитч_2 МПА</t>
  </si>
  <si>
    <t>Свитч МПТ</t>
  </si>
  <si>
    <t>Режим работы канала</t>
  </si>
  <si>
    <t>Термопара</t>
  </si>
  <si>
    <t>Термосопротивление</t>
  </si>
  <si>
    <t>Схема подключения ТС 0 бит</t>
  </si>
  <si>
    <t>01 -2-х проводная; 10 -3-х проводная; 11 -4-х проводная</t>
  </si>
  <si>
    <t>Схема подключения ТС 1 бит</t>
  </si>
  <si>
    <t>Свитч МВД</t>
  </si>
  <si>
    <t>Свитч МВД-У</t>
  </si>
  <si>
    <t>Безопасное состояние</t>
  </si>
  <si>
    <t>1 (макс величина)</t>
  </si>
  <si>
    <t>Команда в случае неисправности (расхождение команд, неисправность по самодиагностике)</t>
  </si>
  <si>
    <t>0-ничего не делать</t>
  </si>
  <si>
    <t>1-перевести в безопасное состояние</t>
  </si>
  <si>
    <t>Свитч МПД</t>
  </si>
  <si>
    <t>Свитч МПИ</t>
  </si>
  <si>
    <t>Свитч МПИ-У</t>
  </si>
  <si>
    <t>Свитч МСР</t>
  </si>
  <si>
    <t>Размер, бит (к - канал)</t>
  </si>
  <si>
    <t>TC_MeasurFreq</t>
  </si>
  <si>
    <t>16х8к</t>
  </si>
  <si>
    <t>пзу</t>
  </si>
  <si>
    <t>32х8к</t>
  </si>
  <si>
    <t>TC_OperMode</t>
  </si>
  <si>
    <t>Если записан 0, то канал настроен на работу с термопарой, если 1, то на работу с термосопротивлением. Старшие 8 бит - резерв</t>
  </si>
  <si>
    <t>Кол-во выборок для усреднения</t>
  </si>
  <si>
    <t>Если в поле соответствующего канала записан 0, усреднения проводится не будут. Максимально возможное количество выборок - 16.</t>
  </si>
  <si>
    <t>float</t>
  </si>
  <si>
    <t>TC_MetrologDat</t>
  </si>
  <si>
    <t>Сведения о метрологии</t>
  </si>
  <si>
    <t>TC_CodeADC</t>
  </si>
  <si>
    <t>Сырые данные, код АЦП</t>
  </si>
  <si>
    <t>ацп</t>
  </si>
  <si>
    <t>TC_PhysQuantFloat</t>
  </si>
  <si>
    <t>Физическая величина (число с плавающей точкой)</t>
  </si>
  <si>
    <t>Число с плавающей точкой, представленное по стандарту IEEE-754</t>
  </si>
  <si>
    <t>TC_ElectricQuantFloat</t>
  </si>
  <si>
    <t>Электрическая величина, флоат. мВ или сопротивление</t>
  </si>
  <si>
    <t>Значение электрической величины - мВ или сопротивление.  TC_OperMode = 0 -&gt; мВ,  TC_OperMode = 1 -&gt; Ом</t>
  </si>
  <si>
    <t>TC_ColdJunctFloat</t>
  </si>
  <si>
    <t>Температура хс флоат</t>
  </si>
  <si>
    <t xml:space="preserve">Изменялся ли сигнал с последнего опроса </t>
  </si>
  <si>
    <t>В данном регистре используется только младший байт. Единица в соответствующем бите данного байта говорит о том, что сигнал изменился, ноль - не изменился.</t>
  </si>
  <si>
    <t>ч/з</t>
  </si>
  <si>
    <t>мастер</t>
  </si>
  <si>
    <t>Размер, бит</t>
  </si>
  <si>
    <t>Описание регистра неисправности каналов МПТ</t>
  </si>
  <si>
    <t>Неисправность по АЦП (датчик перестал отвечать)</t>
  </si>
  <si>
    <t>Значение регистра</t>
  </si>
  <si>
    <t>Такт опроса АЦП (мс):</t>
  </si>
  <si>
    <t>Выход соответствующего канала за верхнюю границу диапазона</t>
  </si>
  <si>
    <t>8</t>
  </si>
  <si>
    <t>Превышение скорости изменения величины соответствующего канала</t>
  </si>
  <si>
    <t>Корректная температура холодного спая соответствующего канала</t>
  </si>
  <si>
    <t>Неверная конфигурация</t>
  </si>
  <si>
    <t>Неисправность в ПО каналов</t>
  </si>
  <si>
    <t>Неисправность в каналах (железо)</t>
  </si>
  <si>
    <t>DO_RealChannelState</t>
  </si>
  <si>
    <t>Реальное состояние каналов</t>
  </si>
  <si>
    <t>Реальное состояние каналов может отличаться от установленного УМ благодаря вмешательству внутренней функции безопасности.</t>
  </si>
  <si>
    <t>DO_SafeModeState</t>
  </si>
  <si>
    <t>Статус перевода в безопасное состояние</t>
  </si>
  <si>
    <t>0 - не переведен, 1 - переведен</t>
  </si>
  <si>
    <t>DO_ReasSafeState</t>
  </si>
  <si>
    <t>32х2к</t>
  </si>
  <si>
    <t>Причина перевода в безопасное состояние</t>
  </si>
  <si>
    <t>Модуль может быть переведен в безопасное состояние по причине отказа двух шин одновременно или по причине одновременного управления двух управляющих модулей. Данный регистр разделен на 32 части (одна для каждого канала). Побитовая структура одного поля приведена на дополнительной таблице</t>
  </si>
  <si>
    <t>DO_LastChannelMasterState</t>
  </si>
  <si>
    <t>Установленное мастером состояние каналов</t>
  </si>
  <si>
    <t>В данном регистре находится последнее установленное УМ состояние каналов</t>
  </si>
  <si>
    <t>Причина перевода в безопасное состояние для одного канала</t>
  </si>
  <si>
    <t>Адрес (бит)</t>
  </si>
  <si>
    <t>Описание</t>
  </si>
  <si>
    <t>Отказ обоих шин (0 - нет, 1 - да)</t>
  </si>
  <si>
    <t>Одновременное управление УМ1 и УМ2 (0 - нет, 1 - да)</t>
  </si>
  <si>
    <t>Описание регистра неисправности каналов МВД</t>
  </si>
  <si>
    <t>AO_OperMode</t>
  </si>
  <si>
    <t>Первые 8 бит отвечают за режим работы канала. Если выставлен 0, то канал настроен на выдачу напряжения в диапазоне 0 - 10 В, если выставлена единица, то канал настроен на выдачу тока в диапазоне 4 - 20 мА. Вторые 8 бит - резерв</t>
  </si>
  <si>
    <t>AO_PolynConst0</t>
  </si>
  <si>
    <t>Константа А0 апрокс. Полинома</t>
  </si>
  <si>
    <t>AO_PolynConst1</t>
  </si>
  <si>
    <t>Константа А1 апрокс. полинома</t>
  </si>
  <si>
    <t>AO_PolynConst2</t>
  </si>
  <si>
    <t>Константа А2 апрокс. полинома</t>
  </si>
  <si>
    <t>AO_PolynConst3</t>
  </si>
  <si>
    <t>Константа А3 апрокс. полинома</t>
  </si>
  <si>
    <t>AO_PolynConst4</t>
  </si>
  <si>
    <t>Константа А4 апрокс. полинома</t>
  </si>
  <si>
    <t>AO_PolynConst5</t>
  </si>
  <si>
    <t>Константа А5 апрокс. полинома</t>
  </si>
  <si>
    <t>AO_PolynConst6</t>
  </si>
  <si>
    <t>Константа А6 апрокс. полинома</t>
  </si>
  <si>
    <t>AO_MetrologDat</t>
  </si>
  <si>
    <t>Cведения о метрологии</t>
  </si>
  <si>
    <t>AO_SafeModeState</t>
  </si>
  <si>
    <t>AO_ReasSafeState</t>
  </si>
  <si>
    <t>8х8к</t>
  </si>
  <si>
    <t>Модуль может быть переведен в безопасное состояние по причине отказа двух шин одновременно или по причине одновременного управления двух управляющих модулей. Данный регистр разделен на 8 частей (одна для каждого канала). Побитовая структура одного поля приведена на дополнительной таблице.</t>
  </si>
  <si>
    <t>AO_RealChannelStateInt</t>
  </si>
  <si>
    <t>Реальное состояние каналов (целочисленный тип)</t>
  </si>
  <si>
    <t>Реальное состояние каналов может отличаться от установленного УМ благодаря вмешательству внутренней функции безопасности. Данное представление получается путем округления дробного числа до трех знаков после запятой и умножением его на 1000</t>
  </si>
  <si>
    <t>AO_RealChannelStateFloat</t>
  </si>
  <si>
    <t>Реальное состояние каналов (число с плавающей точкой)</t>
  </si>
  <si>
    <t>Реальное состояние каналов может отличаться от установленного УМ благодаря вмешательству внутренней функции безопасности. Число с плавающей точкой, представленное по стандарту IEEE-754</t>
  </si>
  <si>
    <t>AO_ChannelMasterStateInt</t>
  </si>
  <si>
    <t>Входные данные (целочисленный тип)</t>
  </si>
  <si>
    <t> В данном регистре находится установленное УМ состояние каналов. Данное представление получается путем округления дробного числа до трех знаков после запятой и умножением его на 1000.</t>
  </si>
  <si>
    <t>AO_ChannelMasterStateFloat</t>
  </si>
  <si>
    <t>Входные данные float (число с плавающей точкой)</t>
  </si>
  <si>
    <t> В данном регистре находится установленное УМ состояние каналов. Число с плавающей точкой, представленное по стандарту IEEE-754.</t>
  </si>
  <si>
    <t>AO_ChannelDataSource</t>
  </si>
  <si>
    <t>Источник данных для каналов</t>
  </si>
  <si>
    <t>Данный регистр определяет регистр-источник данных для каналов. Бит, установленный в 0 означает, что для соответствующего канала источником является регистр AO_ChannelMasterStateFloat, в противном случае - AO_ChannelMasterStateInt. Вторые 8 бит - резерв</t>
  </si>
  <si>
    <t>Режим работы для одного канала</t>
  </si>
  <si>
    <t>Если выставлен 0, то канал настроен на выдачу напряжения в диапазоне 0 - 10 В, если выставлена единица, то канал настроен на выдачу тока в диапазоне 4 - 20 мА</t>
  </si>
  <si>
    <t>Описание регистра неисправности каналов МВА</t>
  </si>
  <si>
    <t>Неверная конфигурация (режим работы в ПЗУ и на свитче не совпадают)</t>
  </si>
  <si>
    <t>DI_RattleInsensitivity</t>
  </si>
  <si>
    <t>16х32к</t>
  </si>
  <si>
    <t>Нечувствительность к дребезгу, мс</t>
  </si>
  <si>
    <t>Необходимое время удержания данного сигнала для его валидации</t>
  </si>
  <si>
    <t>DI_CurrentChannelState</t>
  </si>
  <si>
    <t xml:space="preserve">Текущее состояние каналов </t>
  </si>
  <si>
    <t>На каждом канале может находиться либо высокий дискретный уровень (единица в соответствующем бите) либо низкий дискретный уровень (ноль в соответствующем бите)</t>
  </si>
  <si>
    <t>DI_Mask</t>
  </si>
  <si>
    <t>Маскирование</t>
  </si>
  <si>
    <t>DI_ChannelInversion</t>
  </si>
  <si>
    <t>Инверсия канала</t>
  </si>
  <si>
    <t>Описание регистра неисправности каналов МПД</t>
  </si>
  <si>
    <t>AI_OperMode</t>
  </si>
  <si>
    <t>AI_NumForAverag</t>
  </si>
  <si>
    <t>AI_MinCodeADC</t>
  </si>
  <si>
    <t>Константа B - минимум кода АЦП</t>
  </si>
  <si>
    <t>Значение кода АЦП, соответствующее нулю физической величины</t>
  </si>
  <si>
    <t>AI_MaxCodeADC</t>
  </si>
  <si>
    <t>Константа A - максимум кода АЦП</t>
  </si>
  <si>
    <t>Значение кода АЦП, соответствующее максимуму (10 В или 20 мА) физической величины</t>
  </si>
  <si>
    <t>AI_PolynConst0</t>
  </si>
  <si>
    <t>Константа А0 апрокс. полинома</t>
  </si>
  <si>
    <t>AI_PolynConst1</t>
  </si>
  <si>
    <t>AI_PolynConst2</t>
  </si>
  <si>
    <t>AI_PolynConst3</t>
  </si>
  <si>
    <t>AI_PolynConst4</t>
  </si>
  <si>
    <t>AI_PolynConst5</t>
  </si>
  <si>
    <t>AI_PolynConst6</t>
  </si>
  <si>
    <t>AI_MetrologDat</t>
  </si>
  <si>
    <t>AI_SignalChanged</t>
  </si>
  <si>
    <t>AI_CodeADC</t>
  </si>
  <si>
    <t>AI_PhysQuantFloat</t>
  </si>
  <si>
    <t>FI_MaxFreq</t>
  </si>
  <si>
    <t>32х16к</t>
  </si>
  <si>
    <t>Максимальное значение частоты в Гц, разрешенное для канала. Задается для каждого канала индивидуально</t>
  </si>
  <si>
    <t>FI_ImpulsesForAveraging</t>
  </si>
  <si>
    <t>8х16к</t>
  </si>
  <si>
    <t>Количество импульсов для усреденения</t>
  </si>
  <si>
    <t>Количество импульсов, по которому необходимо производит усреднение для вычисления частоты. Диапазон от 1 до 255. Задается для каждого канала индивидуально</t>
  </si>
  <si>
    <t>FI_ImpCntSinceLastRequest</t>
  </si>
  <si>
    <t>Счетчик импульсов с последнего опроса</t>
  </si>
  <si>
    <t xml:space="preserve">Количество импульсов, зафиксированных с момента последнего опроса. Диапазон от 1 до 2^(32). Хранит значения всех каналов </t>
  </si>
  <si>
    <t>FI_CurrentFrequency</t>
  </si>
  <si>
    <t>Текущее значение</t>
  </si>
  <si>
    <t xml:space="preserve">Значение частоты принимаемых импульсных сигналов на момент опроса. Хранит значения всех каналов </t>
  </si>
  <si>
    <t>FI_Mask</t>
  </si>
  <si>
    <t>0 - маскирован, 1 - не маскирован</t>
  </si>
  <si>
    <t>RS_ReceivPack</t>
  </si>
  <si>
    <t>1024х8х8к</t>
  </si>
  <si>
    <t>Последний принятый пакет</t>
  </si>
  <si>
    <t>Данный регистр сохраняет последний принятый пакет по каждому каналу. 1024 байта на канал</t>
  </si>
  <si>
    <t>RS_RxCntBytes</t>
  </si>
  <si>
    <t>2х8х8к</t>
  </si>
  <si>
    <t>Счетчик принятых байт</t>
  </si>
  <si>
    <t>Данный регистр сохраняет количество принятых байт с момента последнего опроса УМ по каждому каналу. 2 байта на канал</t>
  </si>
  <si>
    <t>RS_RxStartIndex</t>
  </si>
  <si>
    <t>Стартовый индекс</t>
  </si>
  <si>
    <t>Данный регистр хранит стартовый индекс новых данных в регистре RS_ReceivPack для каждого канала (от 0 до 1023). 2 байта на канал</t>
  </si>
  <si>
    <t>RS_PackToSend</t>
  </si>
  <si>
    <t>Пакет на отправку</t>
  </si>
  <si>
    <t>8 пакетов, полученных от УМ, предназначенных для отправки по каналам. 1024 байта на канал</t>
  </si>
  <si>
    <t>RS_LengthPackToSend</t>
  </si>
  <si>
    <t>Длины пакетов на отправку</t>
  </si>
  <si>
    <t>Длины пакетов на отправку. 2 байта на канал</t>
  </si>
  <si>
    <t>RS_RateOfChannel</t>
  </si>
  <si>
    <t>Скорость канала</t>
  </si>
  <si>
    <t>Скорость передачи данных: 150 - 921600 бод/с (9600 бод/с - по умолчанию)</t>
  </si>
  <si>
    <t>RS_ParityCheck</t>
  </si>
  <si>
    <t>Проверка четности</t>
  </si>
  <si>
    <t>0 - нет проверки (по умолчанию), 1 - используется бит четности</t>
  </si>
  <si>
    <t>RS_NumStopBits</t>
  </si>
  <si>
    <t>Кол-во стоп бит</t>
  </si>
  <si>
    <t>0 - 1 (по умолчанию), 1 - 1.5, 2 - 2</t>
  </si>
  <si>
    <t>RS_Mask</t>
  </si>
  <si>
    <t>DR_RattleInsensitivity_DI</t>
  </si>
  <si>
    <t>16х16к</t>
  </si>
  <si>
    <t>Необходимое время удержания данного сигнала для его валидации. Для каналов дискретного ввода</t>
  </si>
  <si>
    <t>DR_CurrentChannelState_DI</t>
  </si>
  <si>
    <t>DR_SafeModeState_RO</t>
  </si>
  <si>
    <t>0 - не переведен, 1 - переведен. Для каналов вывода сигналов реле</t>
  </si>
  <si>
    <t>DR_ReasSafeState_RO</t>
  </si>
  <si>
    <t>Модуль может быть переведен в безопасное состояние по причине отказа двух шин одновременно или по причине одновременного управления двух управляющих модулей. Данный регистр разделен на 16 частей (одна для каждого канала). Побитовая структура одного поля приведена на дополнительной таблице. Для каналов вывода сигналов реле</t>
  </si>
  <si>
    <t>DR_RealChannelState_RO</t>
  </si>
  <si>
    <t>DR_Mask_DI</t>
  </si>
  <si>
    <t>DR_ChannelInversion_DI</t>
  </si>
  <si>
    <t>0 - не инвертирован, 1 - инвертирован. Для каналов дискретного ввода</t>
  </si>
  <si>
    <t>DR_LastChannelMasterState_RO</t>
  </si>
  <si>
    <t>Последнее установленное состояние каналов</t>
  </si>
  <si>
    <t>В данном регистре находится последнее установленное состояние каналов, которое ей сообщил УМ. Для каналов вывода сигналов реле</t>
  </si>
  <si>
    <t>Первые 8 бит отвечают за режим работы канала. Если выставлен 0, то канал настроен на нормальный (индивидуальный) режим работы, если выставлена единица, то канал настроен на режим размножения каналов. Вторые 8 бит - резерв</t>
  </si>
  <si>
    <t>RS_OperMode</t>
  </si>
  <si>
    <t>RS_ChannelSource</t>
  </si>
  <si>
    <t>Канал источник данных</t>
  </si>
  <si>
    <t>По байту на канал. Каждый байт имеет значение от 0 до 7. Байт на i-м месте указывает с какого канала брать данные для i-го канала</t>
  </si>
  <si>
    <t>ignore</t>
  </si>
  <si>
    <t>MPT</t>
  </si>
  <si>
    <t>Количество выборок в секунду. Если в поле соответствующего канала записан 0, измерения будут проводиться со значением по умолчанию - 20 SPS</t>
  </si>
  <si>
    <t>Период проведения измерений, мс , канал 1</t>
  </si>
  <si>
    <t>Период проведения измерений, мс , канал 2</t>
  </si>
  <si>
    <t>Период проведения измерений, мс , канал 3</t>
  </si>
  <si>
    <t>Период проведения измерений, мс , канал 4</t>
  </si>
  <si>
    <t>Период проведения измерений, мс , канал 5</t>
  </si>
  <si>
    <t>Период проведения измерений, мс , канал 6</t>
  </si>
  <si>
    <t>Период проведения измерений, мс , канал 7</t>
  </si>
  <si>
    <t>Период проведения измерений, мс , канал 8</t>
  </si>
  <si>
    <t>Значение по умолчанию (для ПЗУ)</t>
  </si>
  <si>
    <t>MVD</t>
  </si>
  <si>
    <t>MPD</t>
  </si>
  <si>
    <t>MVA</t>
  </si>
  <si>
    <t>Отказ обоеих шин (0 - нет, 1 - да)</t>
  </si>
  <si>
    <t>MPA</t>
  </si>
  <si>
    <t>MPI</t>
  </si>
  <si>
    <t>MSR</t>
  </si>
  <si>
    <t>MPCH</t>
  </si>
  <si>
    <t>Максимальная частота, канал 1</t>
  </si>
  <si>
    <t>Максимальная частота, канал 2</t>
  </si>
  <si>
    <t>Максимальная частота, канал 3</t>
  </si>
  <si>
    <t>Максимальная частота, канал 4</t>
  </si>
  <si>
    <t>Максимальная частота, канал 5</t>
  </si>
  <si>
    <t>Максимальная частота, канал 6</t>
  </si>
  <si>
    <t>Максимальная частота, канал 7</t>
  </si>
  <si>
    <t>Максимальная частота, канал 8</t>
  </si>
  <si>
    <t>Максимальная частота, канал 9</t>
  </si>
  <si>
    <t>Максимальная частота, канал 10</t>
  </si>
  <si>
    <t>Максимальная частота, канал 11</t>
  </si>
  <si>
    <t>Максимальная частота, канал 12</t>
  </si>
  <si>
    <t>Максимальная частота, канал 13</t>
  </si>
  <si>
    <t>Максимальная частота, канал 14</t>
  </si>
  <si>
    <t>Максимальная частота, канал 15</t>
  </si>
  <si>
    <t>Максимальная частота, канал 16</t>
  </si>
  <si>
    <t>500000.0</t>
  </si>
  <si>
    <t>10000.0</t>
  </si>
  <si>
    <t>Описание регистра неисправности каналов FI</t>
  </si>
  <si>
    <t>Превышение максимального значения (0 - не превышено, 1 - превышено)</t>
  </si>
  <si>
    <t>Описание регистра неисправности каналов МПИ</t>
  </si>
  <si>
    <t>Факт неисправности канала (0 - исправен, 1 - неисправен)</t>
  </si>
  <si>
    <t>Тип неисправности (0 - ошибка подсчета контрольной суммы, 1 - превышение времени ожидания</t>
  </si>
  <si>
    <t>Описание регистра неисправности каналов DR</t>
  </si>
  <si>
    <t>Описание регистра неисправности каналов МПА</t>
  </si>
  <si>
    <t>RS_EncoderValues</t>
  </si>
  <si>
    <t>Показания энкодера</t>
  </si>
  <si>
    <t>В данном регистре лежат показания энкодеров (4 байта на канал, из них в младших 2 байтах градусная мера, в старших - количество оборотов)</t>
  </si>
  <si>
    <t>4x8x8к</t>
  </si>
  <si>
    <t>Значение частоты в Гц</t>
  </si>
  <si>
    <t>1x8к</t>
  </si>
  <si>
    <t>Доступен пользоваетелю</t>
  </si>
  <si>
    <t>16x8к</t>
  </si>
  <si>
    <t>Команда составлена не правильно</t>
  </si>
  <si>
    <t>TC_TypeSensor</t>
  </si>
  <si>
    <t>Тип термодатчика</t>
  </si>
  <si>
    <t>Код</t>
  </si>
  <si>
    <t>Тип термопары</t>
  </si>
  <si>
    <t>К-тип</t>
  </si>
  <si>
    <t>L-тип</t>
  </si>
  <si>
    <t>J-тип</t>
  </si>
  <si>
    <t>B-тип</t>
  </si>
  <si>
    <t>S-тип</t>
  </si>
  <si>
    <t>A1-тип</t>
  </si>
  <si>
    <t>Длина структуры</t>
  </si>
  <si>
    <t>Флаг изменения структуры</t>
  </si>
  <si>
    <t>Количество диапазонов</t>
  </si>
  <si>
    <t>Адрес</t>
  </si>
  <si>
    <t>Количество байт</t>
  </si>
  <si>
    <t>Диапазон 1</t>
  </si>
  <si>
    <t>DO_DiagnosticChannel</t>
  </si>
  <si>
    <t>Самодиагностика каналов</t>
  </si>
  <si>
    <t>8х32к</t>
  </si>
  <si>
    <t>0х0100</t>
  </si>
  <si>
    <t>0х0000</t>
  </si>
  <si>
    <t>Диапазон 2</t>
  </si>
  <si>
    <t>Диапазон 3</t>
  </si>
  <si>
    <t>Reserv</t>
  </si>
  <si>
    <t>Диапазон 4</t>
  </si>
  <si>
    <t>0х0001</t>
  </si>
  <si>
    <t>0х0400</t>
  </si>
  <si>
    <t>0х0500</t>
  </si>
  <si>
    <t>0х0002</t>
  </si>
  <si>
    <t>Тип операции</t>
  </si>
  <si>
    <t>Тип диапазона</t>
  </si>
  <si>
    <t>Чтение</t>
  </si>
  <si>
    <t>bool</t>
  </si>
  <si>
    <t>Запись</t>
  </si>
  <si>
    <t>diagn comm</t>
  </si>
  <si>
    <t>diagn ch</t>
  </si>
  <si>
    <t>AI_DiagnosticChannel</t>
  </si>
  <si>
    <t>Диапазон 0</t>
  </si>
  <si>
    <t>Тип диапазона (h) и тип операции (l)</t>
  </si>
  <si>
    <t>Стартовый номер канала (h) и номер диапазона (l)</t>
  </si>
  <si>
    <t>По байту на канал</t>
  </si>
  <si>
    <t>AO_DiagnosticChannel</t>
  </si>
  <si>
    <t>0х0101</t>
  </si>
  <si>
    <t>DI_DiagnosticChannel</t>
  </si>
  <si>
    <t>По два байта на канал/ По 2 байта на канал. Тип термопары и типтермосопротивления</t>
  </si>
  <si>
    <t>Температура - Число с плавающей точкой, представленное по стандарту IEEE-754</t>
  </si>
  <si>
    <t>РЕЛЕ - Реальное состояние каналов может отличаться от установленного УМ благодаря вмешательству внутренней функции безопасности.  Для каналов вывода сигналов реле</t>
  </si>
  <si>
    <t>Дискр. Вход - На каждом канале может находиться либо высокий дискретный уровень (единица в соответствующем бите), либо низкий дискретный уровень (ноль в соответствующем бите). Для каналов дискретного ввода</t>
  </si>
  <si>
    <t>DR_DiagnosticChannel</t>
  </si>
  <si>
    <t>0х0003</t>
  </si>
  <si>
    <t>0х0202</t>
  </si>
  <si>
    <t>0х0303</t>
  </si>
  <si>
    <t>0х0300</t>
  </si>
  <si>
    <t>Диапазон 5</t>
  </si>
  <si>
    <t>Диапазон 6</t>
  </si>
  <si>
    <t>0х0404</t>
  </si>
  <si>
    <t>Диапазон 7</t>
  </si>
  <si>
    <t>Диапазон 8</t>
  </si>
  <si>
    <t>Диапазон 9</t>
  </si>
  <si>
    <t>0х0505</t>
  </si>
  <si>
    <t>0х0606</t>
  </si>
  <si>
    <t>0х0707</t>
  </si>
  <si>
    <t>0х0008</t>
  </si>
  <si>
    <t>0х0009</t>
  </si>
  <si>
    <t>RS_DiagnosticChannel</t>
  </si>
  <si>
    <t>0 - не маскирован, 1 - маскирован</t>
  </si>
  <si>
    <t>0 - не инвертирован, 1 - инвертирован</t>
  </si>
  <si>
    <t>0 - не маскирован,    1 - маскирован. Для каналов дискретного ввода</t>
  </si>
  <si>
    <t>Ссылка на текстувую информацию о модуле</t>
  </si>
  <si>
    <t>RS_OperModeMPI</t>
  </si>
  <si>
    <t>Режим работы канала. Режимы: МПИ, прием частоты, коммутатор. По 2 байта на канал.</t>
  </si>
  <si>
    <t>1 - маскирован, 0 - не маскирован</t>
  </si>
  <si>
    <t>Режим работы канала в режиме МПИ: нормальный или размножение</t>
  </si>
  <si>
    <t>FO_FrequencyOut</t>
  </si>
  <si>
    <t>Такт подсчета импульсов</t>
  </si>
  <si>
    <t>Время в мс, за которое будут считаться импульсы.</t>
  </si>
  <si>
    <t>Количество импульсов за такт</t>
  </si>
  <si>
    <t>FI_TactForImpulses</t>
  </si>
  <si>
    <t>4х8х8к</t>
  </si>
  <si>
    <t>Количество импульсов, пришедших за такт</t>
  </si>
  <si>
    <t>Значение частоты в Гц (вывод частоты)</t>
  </si>
  <si>
    <t>Режимы работы канала</t>
  </si>
  <si>
    <t>Прием частоты</t>
  </si>
  <si>
    <t>1x8</t>
  </si>
  <si>
    <t>0х1000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</si>
</sst>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rgb="FF000000"/>
      <name val="Calibri"/>
      <family val="2"/>
      <charset val="204"/>
    </font>
    <font>
      <b/>
      <sz val="11"/>
      <color rgb="FF3F3F3F"/>
      <name val="Calibri"/>
      <family val="2"/>
      <charset val="204"/>
    </font>
    <font>
      <sz val="11"/>
      <color rgb="FF3F3F3F"/>
      <name val="Calibri"/>
      <family val="2"/>
      <charset val="204"/>
    </font>
    <font>
      <b/>
      <sz val="11"/>
      <name val="Calibri"/>
      <family val="2"/>
      <charset val="204"/>
    </font>
    <font>
      <sz val="11"/>
      <name val="Calibri"/>
      <family val="2"/>
      <charset val="204"/>
    </font>
    <font>
      <b/>
      <sz val="12"/>
      <name val="Calibri"/>
      <family val="2"/>
      <charset val="204"/>
    </font>
    <font>
      <b/>
      <sz val="11"/>
      <color rgb="FFFF0000"/>
      <name val="Calibri"/>
      <family val="2"/>
      <charset val="204"/>
    </font>
    <font>
      <b/>
      <sz val="11"/>
      <color rgb="FFFA7D00"/>
      <name val="Calibri"/>
      <family val="2"/>
      <charset val="204"/>
    </font>
    <font>
      <b/>
      <sz val="12"/>
      <color rgb="FFFF0000"/>
      <name val="Calibri"/>
      <family val="2"/>
      <charset val="204"/>
    </font>
    <font>
      <sz val="12"/>
      <color rgb="FF000000"/>
      <name val="Calibri"/>
      <family val="2"/>
      <charset val="204"/>
    </font>
    <font>
      <sz val="11"/>
      <color rgb="FF9C0006"/>
      <name val="Calibri"/>
      <family val="2"/>
      <charset val="204"/>
    </font>
    <font>
      <sz val="12"/>
      <color rgb="FF000000"/>
      <name val="Times New Roman"/>
      <family val="1"/>
      <charset val="204"/>
    </font>
    <font>
      <sz val="11"/>
      <color rgb="FF000000"/>
      <name val="Times New Roman"/>
      <family val="1"/>
      <charset val="204"/>
    </font>
    <font>
      <sz val="11"/>
      <name val="Times New Roman"/>
      <family val="1"/>
      <charset val="204"/>
    </font>
    <font>
      <b/>
      <sz val="11"/>
      <name val="Times New Roman"/>
      <family val="1"/>
      <charset val="204"/>
    </font>
    <font>
      <sz val="11"/>
      <color rgb="FF9C5700"/>
      <name val="Calibri"/>
      <family val="2"/>
      <charset val="204"/>
    </font>
    <font>
      <sz val="11"/>
      <color rgb="FF006100"/>
      <name val="Calibri"/>
      <family val="2"/>
      <charset val="204"/>
    </font>
    <font>
      <sz val="8"/>
      <name val="Calibri"/>
      <family val="2"/>
      <charset val="204"/>
    </font>
    <font>
      <sz val="11"/>
      <color rgb="FF9C5700"/>
      <name val="Calibri"/>
      <family val="2"/>
      <charset val="204"/>
      <scheme val="minor"/>
    </font>
    <font>
      <sz val="11"/>
      <color rgb="FF3F3F3F"/>
      <name val="Times New Roman"/>
      <family val="1"/>
      <charset val="204"/>
    </font>
    <font>
      <sz val="11"/>
      <color rgb="FF006100"/>
      <name val="Times New Roman"/>
      <family val="1"/>
      <charset val="204"/>
    </font>
    <font>
      <sz val="11"/>
      <color rgb="FF9C5700"/>
      <name val="Times New Roman"/>
      <family val="1"/>
      <charset val="204"/>
    </font>
  </fonts>
  <fills count="29">
    <fill>
      <patternFill patternType="none"/>
    </fill>
    <fill>
      <patternFill patternType="gray125"/>
    </fill>
    <fill>
      <patternFill patternType="solid">
        <fgColor rgb="FFF2F2F2"/>
        <bgColor rgb="FFFFFFFF"/>
      </patternFill>
    </fill>
    <fill>
      <patternFill patternType="solid">
        <fgColor rgb="FFFFC7CE"/>
        <bgColor rgb="FFFFEB9C"/>
      </patternFill>
    </fill>
    <fill>
      <patternFill patternType="solid">
        <fgColor rgb="FFFFEB9C"/>
        <bgColor rgb="FFF2F2F2"/>
      </patternFill>
    </fill>
    <fill>
      <patternFill patternType="solid">
        <fgColor rgb="FFC6EFCE"/>
        <bgColor rgb="FFCCFFFF"/>
      </patternFill>
    </fill>
    <fill>
      <patternFill patternType="solid">
        <fgColor rgb="FFFFFFFF"/>
        <bgColor rgb="FFF2F2F2"/>
      </patternFill>
    </fill>
    <fill>
      <patternFill patternType="solid">
        <fgColor rgb="FFFFFF00"/>
        <bgColor rgb="FFFFFF00"/>
      </patternFill>
    </fill>
    <fill>
      <patternFill patternType="solid">
        <fgColor rgb="FF70AD47"/>
        <bgColor rgb="FF99CC00"/>
      </patternFill>
    </fill>
    <fill>
      <patternFill patternType="solid">
        <fgColor rgb="FF00B050"/>
        <bgColor rgb="FF008080"/>
      </patternFill>
    </fill>
    <fill>
      <patternFill patternType="solid">
        <fgColor rgb="FFFFEB9C"/>
      </patternFill>
    </fill>
    <fill>
      <patternFill patternType="solid">
        <fgColor theme="4" tint="0.79998168889431442"/>
        <bgColor rgb="FFF2F2F2"/>
      </patternFill>
    </fill>
    <fill>
      <patternFill patternType="solid">
        <fgColor theme="4" tint="0.79998168889431442"/>
        <bgColor indexed="64"/>
      </patternFill>
    </fill>
    <fill>
      <patternFill patternType="solid">
        <fgColor theme="5" tint="0.39997558519241921"/>
        <bgColor indexed="64"/>
      </patternFill>
    </fill>
    <fill>
      <patternFill patternType="solid">
        <fgColor theme="5" tint="0.39997558519241921"/>
        <bgColor rgb="FFF2F2F2"/>
      </patternFill>
    </fill>
    <fill>
      <patternFill patternType="solid">
        <fgColor theme="4" tint="0.79998168889431442"/>
        <bgColor rgb="FFCCFFFF"/>
      </patternFill>
    </fill>
    <fill>
      <patternFill patternType="solid">
        <fgColor theme="9" tint="0.3999755851924192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0"/>
        <bgColor indexed="64"/>
      </patternFill>
    </fill>
    <fill>
      <patternFill patternType="solid">
        <fgColor theme="0"/>
        <bgColor rgb="FFCCFFFF"/>
      </patternFill>
    </fill>
    <fill>
      <patternFill patternType="solid">
        <fgColor theme="7" tint="0.59999389629810485"/>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9" tint="0.79998168889431442"/>
        <bgColor rgb="FFF2F2F2"/>
      </patternFill>
    </fill>
    <fill>
      <patternFill patternType="solid">
        <fgColor theme="8" tint="0.79998168889431442"/>
        <bgColor rgb="FFF2F2F2"/>
      </patternFill>
    </fill>
    <fill>
      <patternFill patternType="solid">
        <fgColor rgb="FFFF0000"/>
        <bgColor indexed="64"/>
      </patternFill>
    </fill>
  </fills>
  <borders count="20">
    <border>
      <left/>
      <right/>
      <top/>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style="thin">
        <color rgb="FF3F3F3F"/>
      </left>
      <right style="thin">
        <color rgb="FF3F3F3F"/>
      </right>
      <top/>
      <bottom style="thin">
        <color rgb="FF3F3F3F"/>
      </bottom>
      <diagonal/>
    </border>
    <border>
      <left/>
      <right/>
      <top/>
      <bottom style="thin">
        <color rgb="FF3F3F3F"/>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diagonal/>
    </border>
    <border>
      <left style="thin">
        <color rgb="FF3F3F3F"/>
      </left>
      <right style="thin">
        <color rgb="FF3F3F3F"/>
      </right>
      <top style="thin">
        <color rgb="FF3F3F3F"/>
      </top>
      <bottom/>
      <diagonal/>
    </border>
    <border>
      <left style="thin">
        <color auto="1"/>
      </left>
      <right/>
      <top/>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rgb="FF3F3F3F"/>
      </left>
      <right/>
      <top style="thin">
        <color rgb="FF3F3F3F"/>
      </top>
      <bottom/>
      <diagonal/>
    </border>
    <border>
      <left style="thin">
        <color auto="1"/>
      </left>
      <right/>
      <top style="thin">
        <color auto="1"/>
      </top>
      <bottom style="thin">
        <color auto="1"/>
      </bottom>
      <diagonal/>
    </border>
    <border>
      <left/>
      <right/>
      <top style="thin">
        <color indexed="64"/>
      </top>
      <bottom/>
      <diagonal/>
    </border>
    <border>
      <left/>
      <right/>
      <top/>
      <bottom style="medium">
        <color auto="1"/>
      </bottom>
      <diagonal/>
    </border>
    <border>
      <left style="thin">
        <color auto="1"/>
      </left>
      <right style="thin">
        <color auto="1"/>
      </right>
      <top/>
      <bottom style="thin">
        <color auto="1"/>
      </bottom>
      <diagonal/>
    </border>
  </borders>
  <cellStyleXfs count="7">
    <xf numFmtId="0" fontId="0" fillId="0" borderId="0"/>
    <xf numFmtId="0" fontId="1" fillId="2" borderId="1" applyProtection="0"/>
    <xf numFmtId="0" fontId="7" fillId="2" borderId="2" applyProtection="0"/>
    <xf numFmtId="0" fontId="10" fillId="3" borderId="0" applyBorder="0" applyProtection="0"/>
    <xf numFmtId="0" fontId="15" fillId="4" borderId="0" applyBorder="0" applyProtection="0"/>
    <xf numFmtId="0" fontId="16" fillId="5" borderId="0" applyBorder="0" applyProtection="0"/>
    <xf numFmtId="0" fontId="18" fillId="10" borderId="0" applyNumberFormat="0" applyBorder="0" applyAlignment="0" applyProtection="0"/>
  </cellStyleXfs>
  <cellXfs count="193">
    <xf numFmtId="0" fontId="0" fillId="0" borderId="0" xfId="0"/>
    <xf numFmtId="0" fontId="2" fillId="6" borderId="1" xfId="1" applyFont="1" applyFill="1" applyProtection="1"/>
    <xf numFmtId="0" fontId="2" fillId="6" borderId="1" xfId="1" applyFont="1" applyFill="1" applyAlignment="1" applyProtection="1">
      <alignment wrapText="1"/>
    </xf>
    <xf numFmtId="0" fontId="3" fillId="0" borderId="1" xfId="1" applyFont="1" applyFill="1" applyAlignment="1" applyProtection="1">
      <alignment horizontal="center" vertical="center" wrapText="1"/>
    </xf>
    <xf numFmtId="0" fontId="0" fillId="0" borderId="0" xfId="0" applyAlignment="1">
      <alignment wrapText="1"/>
    </xf>
    <xf numFmtId="0" fontId="5" fillId="0" borderId="0" xfId="1" applyFont="1" applyFill="1" applyBorder="1" applyAlignment="1" applyProtection="1">
      <alignment horizontal="center" vertical="center"/>
    </xf>
    <xf numFmtId="0" fontId="0" fillId="0" borderId="0" xfId="0" applyAlignment="1">
      <alignment horizontal="left"/>
    </xf>
    <xf numFmtId="0" fontId="6" fillId="0" borderId="0" xfId="1" applyFont="1" applyFill="1" applyBorder="1" applyAlignment="1" applyProtection="1">
      <alignment horizontal="center" vertical="center"/>
    </xf>
    <xf numFmtId="0" fontId="8" fillId="0" borderId="0" xfId="1" applyFont="1" applyFill="1" applyBorder="1" applyAlignment="1" applyProtection="1">
      <alignment horizontal="center" vertical="center"/>
    </xf>
    <xf numFmtId="0" fontId="9" fillId="0" borderId="0" xfId="0" applyFont="1"/>
    <xf numFmtId="0" fontId="4" fillId="0" borderId="0" xfId="1" applyFont="1" applyFill="1" applyBorder="1" applyProtection="1"/>
    <xf numFmtId="0" fontId="4" fillId="0" borderId="0" xfId="1" applyFont="1" applyFill="1" applyBorder="1" applyAlignment="1" applyProtection="1">
      <alignment wrapText="1"/>
    </xf>
    <xf numFmtId="0" fontId="4" fillId="6" borderId="1" xfId="1" applyFont="1" applyFill="1" applyProtection="1"/>
    <xf numFmtId="1" fontId="4" fillId="6" borderId="1" xfId="1" applyNumberFormat="1" applyFont="1" applyFill="1" applyProtection="1"/>
    <xf numFmtId="1" fontId="2" fillId="6" borderId="1" xfId="1" applyNumberFormat="1" applyFont="1" applyFill="1" applyProtection="1"/>
    <xf numFmtId="0" fontId="10" fillId="6" borderId="1" xfId="3" applyFill="1" applyBorder="1" applyProtection="1"/>
    <xf numFmtId="0" fontId="0" fillId="0" borderId="3" xfId="0" applyBorder="1"/>
    <xf numFmtId="0" fontId="0" fillId="0" borderId="3" xfId="0" applyBorder="1" applyAlignment="1">
      <alignment wrapText="1"/>
    </xf>
    <xf numFmtId="14" fontId="0" fillId="0" borderId="0" xfId="0" applyNumberFormat="1"/>
    <xf numFmtId="0" fontId="0" fillId="7" borderId="3" xfId="0" applyFill="1" applyBorder="1"/>
    <xf numFmtId="0" fontId="11" fillId="0" borderId="0" xfId="0" applyFont="1"/>
    <xf numFmtId="0" fontId="12" fillId="0" borderId="0" xfId="0" applyFont="1" applyAlignment="1">
      <alignment vertical="center"/>
    </xf>
    <xf numFmtId="0" fontId="12" fillId="0" borderId="0" xfId="0" applyFont="1" applyAlignment="1">
      <alignment vertical="center" wrapText="1"/>
    </xf>
    <xf numFmtId="0" fontId="4" fillId="0" borderId="0" xfId="0" applyFont="1"/>
    <xf numFmtId="0" fontId="3" fillId="6" borderId="1" xfId="1" applyFont="1" applyFill="1" applyProtection="1"/>
    <xf numFmtId="0" fontId="4" fillId="6" borderId="1" xfId="1" applyFont="1" applyFill="1" applyAlignment="1" applyProtection="1">
      <alignment horizontal="left"/>
    </xf>
    <xf numFmtId="0" fontId="13" fillId="6" borderId="3" xfId="0" applyFont="1" applyFill="1" applyBorder="1" applyAlignment="1">
      <alignment vertical="center"/>
    </xf>
    <xf numFmtId="0" fontId="4" fillId="6" borderId="3" xfId="1" applyFont="1" applyFill="1" applyBorder="1" applyAlignment="1" applyProtection="1">
      <alignment horizontal="left"/>
    </xf>
    <xf numFmtId="0" fontId="4" fillId="6" borderId="3" xfId="1" applyFont="1" applyFill="1" applyBorder="1" applyProtection="1"/>
    <xf numFmtId="0" fontId="13" fillId="0" borderId="0" xfId="0" applyFont="1"/>
    <xf numFmtId="0" fontId="13" fillId="6" borderId="3" xfId="1" applyFont="1" applyFill="1" applyBorder="1" applyProtection="1"/>
    <xf numFmtId="0" fontId="13" fillId="0" borderId="3" xfId="0" applyFont="1" applyBorder="1" applyAlignment="1">
      <alignment horizontal="right"/>
    </xf>
    <xf numFmtId="0" fontId="13" fillId="0" borderId="3" xfId="0" applyFont="1" applyBorder="1"/>
    <xf numFmtId="0" fontId="13" fillId="0" borderId="3" xfId="0" applyFont="1" applyBorder="1" applyAlignment="1">
      <alignment horizontal="left" vertical="center"/>
    </xf>
    <xf numFmtId="0" fontId="13" fillId="0" borderId="3" xfId="0" applyFont="1" applyBorder="1" applyAlignment="1">
      <alignment wrapText="1"/>
    </xf>
    <xf numFmtId="0" fontId="13" fillId="0" borderId="3" xfId="0" applyFont="1" applyBorder="1" applyAlignment="1">
      <alignment horizontal="left"/>
    </xf>
    <xf numFmtId="0" fontId="14" fillId="6" borderId="3" xfId="1" applyFont="1" applyFill="1" applyBorder="1" applyProtection="1"/>
    <xf numFmtId="0" fontId="13" fillId="8" borderId="3" xfId="0" applyFont="1" applyFill="1" applyBorder="1"/>
    <xf numFmtId="0" fontId="13" fillId="6" borderId="6" xfId="0" applyFont="1" applyFill="1" applyBorder="1" applyAlignment="1">
      <alignment horizontal="left" vertical="center"/>
    </xf>
    <xf numFmtId="0" fontId="13" fillId="8" borderId="7" xfId="0" applyFont="1" applyFill="1" applyBorder="1" applyAlignment="1">
      <alignment horizontal="left" vertical="center"/>
    </xf>
    <xf numFmtId="0" fontId="13" fillId="0" borderId="8" xfId="0" applyFont="1" applyBorder="1" applyAlignment="1">
      <alignment horizontal="left" vertical="center"/>
    </xf>
    <xf numFmtId="0" fontId="13" fillId="0" borderId="9" xfId="0" applyFont="1" applyBorder="1" applyAlignment="1">
      <alignment horizontal="left" vertical="center"/>
    </xf>
    <xf numFmtId="49" fontId="13" fillId="0" borderId="3" xfId="0" applyNumberFormat="1" applyFont="1" applyBorder="1" applyAlignment="1">
      <alignment horizontal="left"/>
    </xf>
    <xf numFmtId="0" fontId="13" fillId="7" borderId="3" xfId="0" applyFont="1" applyFill="1" applyBorder="1"/>
    <xf numFmtId="0" fontId="13" fillId="9" borderId="3" xfId="0" applyFont="1" applyFill="1" applyBorder="1"/>
    <xf numFmtId="0" fontId="13" fillId="9" borderId="3" xfId="0" applyFont="1" applyFill="1" applyBorder="1" applyAlignment="1">
      <alignment vertical="top"/>
    </xf>
    <xf numFmtId="0" fontId="12" fillId="0" borderId="3" xfId="0" applyFont="1" applyBorder="1" applyAlignment="1">
      <alignment vertical="center" wrapText="1"/>
    </xf>
    <xf numFmtId="0" fontId="12" fillId="0" borderId="3" xfId="0" applyFont="1" applyBorder="1"/>
    <xf numFmtId="0" fontId="13" fillId="6" borderId="3" xfId="0" applyFont="1" applyFill="1" applyBorder="1"/>
    <xf numFmtId="0" fontId="0" fillId="0" borderId="3" xfId="0" applyBorder="1" applyAlignment="1">
      <alignment horizontal="right"/>
    </xf>
    <xf numFmtId="0" fontId="4" fillId="0" borderId="3" xfId="0" applyFont="1" applyBorder="1" applyAlignment="1">
      <alignment horizontal="right"/>
    </xf>
    <xf numFmtId="0" fontId="4" fillId="0" borderId="3" xfId="0" applyFont="1" applyBorder="1"/>
    <xf numFmtId="0" fontId="4" fillId="0" borderId="3" xfId="0" applyFont="1" applyBorder="1" applyAlignment="1">
      <alignment wrapText="1"/>
    </xf>
    <xf numFmtId="0" fontId="2" fillId="6" borderId="3" xfId="1" applyFont="1" applyFill="1" applyBorder="1" applyProtection="1"/>
    <xf numFmtId="0" fontId="0" fillId="0" borderId="3" xfId="0" applyBorder="1" applyAlignment="1">
      <alignment horizontal="left"/>
    </xf>
    <xf numFmtId="0" fontId="13" fillId="0" borderId="10" xfId="0" applyFont="1" applyBorder="1" applyAlignment="1">
      <alignment horizontal="right"/>
    </xf>
    <xf numFmtId="0" fontId="13" fillId="0" borderId="10" xfId="0" applyFont="1" applyBorder="1" applyAlignment="1">
      <alignment horizontal="right" vertical="top"/>
    </xf>
    <xf numFmtId="0" fontId="13" fillId="0" borderId="10" xfId="0" applyFont="1" applyBorder="1" applyAlignment="1">
      <alignment vertical="top"/>
    </xf>
    <xf numFmtId="0" fontId="13" fillId="0" borderId="10" xfId="0" applyFont="1" applyBorder="1"/>
    <xf numFmtId="0" fontId="3" fillId="6" borderId="3" xfId="1" applyFont="1" applyFill="1" applyBorder="1" applyAlignment="1" applyProtection="1">
      <alignment horizontal="center" vertical="center" wrapText="1"/>
    </xf>
    <xf numFmtId="0" fontId="3" fillId="0" borderId="11" xfId="1" applyFont="1" applyFill="1" applyBorder="1" applyAlignment="1" applyProtection="1">
      <alignment horizontal="center" vertical="center" wrapText="1"/>
    </xf>
    <xf numFmtId="49" fontId="0" fillId="0" borderId="3" xfId="0" applyNumberFormat="1" applyBorder="1" applyAlignment="1">
      <alignment horizontal="left"/>
    </xf>
    <xf numFmtId="0" fontId="4" fillId="0" borderId="3" xfId="0" applyFont="1" applyBorder="1" applyAlignment="1">
      <alignment horizontal="left"/>
    </xf>
    <xf numFmtId="0" fontId="4" fillId="0" borderId="3" xfId="0" applyFont="1" applyBorder="1" applyAlignment="1">
      <alignment horizontal="left" vertical="center"/>
    </xf>
    <xf numFmtId="0" fontId="1" fillId="6" borderId="3" xfId="1" applyFill="1" applyBorder="1" applyProtection="1"/>
    <xf numFmtId="0" fontId="0" fillId="8" borderId="3" xfId="0" applyFill="1" applyBorder="1"/>
    <xf numFmtId="0" fontId="13" fillId="0" borderId="13" xfId="0" applyFont="1" applyBorder="1" applyAlignment="1">
      <alignment horizontal="left"/>
    </xf>
    <xf numFmtId="49" fontId="13" fillId="0" borderId="13" xfId="0" applyNumberFormat="1" applyFont="1" applyBorder="1" applyAlignment="1">
      <alignment horizontal="left"/>
    </xf>
    <xf numFmtId="0" fontId="13" fillId="9" borderId="3" xfId="0" applyFont="1" applyFill="1" applyBorder="1" applyAlignment="1">
      <alignment wrapText="1"/>
    </xf>
    <xf numFmtId="0" fontId="13" fillId="0" borderId="3" xfId="0" applyFont="1" applyBorder="1" applyAlignment="1">
      <alignment vertical="top"/>
    </xf>
    <xf numFmtId="0" fontId="16" fillId="5" borderId="1" xfId="5" applyBorder="1" applyProtection="1"/>
    <xf numFmtId="0" fontId="16" fillId="5" borderId="2" xfId="5" applyBorder="1" applyProtection="1"/>
    <xf numFmtId="0" fontId="16" fillId="5" borderId="3" xfId="5" applyBorder="1" applyProtection="1"/>
    <xf numFmtId="0" fontId="16" fillId="5" borderId="3" xfId="5" applyBorder="1"/>
    <xf numFmtId="0" fontId="18" fillId="10" borderId="1" xfId="6" applyBorder="1" applyProtection="1"/>
    <xf numFmtId="1" fontId="18" fillId="10" borderId="1" xfId="6" applyNumberFormat="1" applyBorder="1" applyProtection="1"/>
    <xf numFmtId="0" fontId="18" fillId="10" borderId="1" xfId="6" applyBorder="1" applyAlignment="1" applyProtection="1">
      <alignment wrapText="1"/>
    </xf>
    <xf numFmtId="0" fontId="18" fillId="10" borderId="4" xfId="6" applyBorder="1" applyProtection="1"/>
    <xf numFmtId="1" fontId="18" fillId="10" borderId="4" xfId="6" applyNumberFormat="1" applyBorder="1" applyProtection="1"/>
    <xf numFmtId="0" fontId="18" fillId="10" borderId="4" xfId="6" applyBorder="1" applyAlignment="1" applyProtection="1">
      <alignment wrapText="1"/>
    </xf>
    <xf numFmtId="0" fontId="3" fillId="0" borderId="15" xfId="1" applyFont="1" applyFill="1" applyBorder="1" applyAlignment="1" applyProtection="1">
      <alignment horizontal="center" vertical="center" wrapText="1"/>
    </xf>
    <xf numFmtId="0" fontId="0" fillId="0" borderId="16" xfId="0" applyBorder="1" applyAlignment="1">
      <alignment horizontal="left"/>
    </xf>
    <xf numFmtId="0" fontId="4" fillId="0" borderId="16" xfId="0" applyFont="1" applyBorder="1"/>
    <xf numFmtId="0" fontId="0" fillId="0" borderId="16" xfId="0" applyBorder="1"/>
    <xf numFmtId="0" fontId="4" fillId="6" borderId="16" xfId="1" applyFont="1" applyFill="1" applyBorder="1" applyProtection="1"/>
    <xf numFmtId="0" fontId="3" fillId="0" borderId="3" xfId="1" applyFont="1" applyFill="1" applyBorder="1" applyAlignment="1" applyProtection="1">
      <alignment horizontal="center" vertical="center" wrapText="1"/>
    </xf>
    <xf numFmtId="0" fontId="0" fillId="0" borderId="17" xfId="0" applyBorder="1"/>
    <xf numFmtId="0" fontId="0" fillId="0" borderId="10" xfId="0" applyBorder="1"/>
    <xf numFmtId="0" fontId="13" fillId="0" borderId="16" xfId="0" applyFont="1" applyBorder="1" applyAlignment="1">
      <alignment horizontal="left" vertical="center" wrapText="1"/>
    </xf>
    <xf numFmtId="0" fontId="13" fillId="0" borderId="16" xfId="0" applyFont="1" applyBorder="1" applyAlignment="1">
      <alignment vertical="top" wrapText="1"/>
    </xf>
    <xf numFmtId="0" fontId="13" fillId="16" borderId="3" xfId="0" applyFont="1" applyFill="1" applyBorder="1"/>
    <xf numFmtId="0" fontId="3" fillId="6" borderId="10" xfId="1" applyFont="1" applyFill="1" applyBorder="1" applyAlignment="1" applyProtection="1">
      <alignment horizontal="center" vertical="center" wrapText="1"/>
    </xf>
    <xf numFmtId="0" fontId="0" fillId="0" borderId="19" xfId="0" applyBorder="1"/>
    <xf numFmtId="0" fontId="0" fillId="0" borderId="19" xfId="0" applyBorder="1" applyAlignment="1">
      <alignment horizontal="right"/>
    </xf>
    <xf numFmtId="0" fontId="0" fillId="0" borderId="3" xfId="0" applyBorder="1" applyAlignment="1">
      <alignment horizontal="center" vertical="center"/>
    </xf>
    <xf numFmtId="0" fontId="0" fillId="17" borderId="3" xfId="0"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3" xfId="0" applyBorder="1" applyAlignment="1">
      <alignment horizontal="center" vertical="center" wrapText="1"/>
    </xf>
    <xf numFmtId="0" fontId="0" fillId="18" borderId="3" xfId="0" applyFill="1" applyBorder="1" applyAlignment="1">
      <alignment horizontal="center" vertical="center"/>
    </xf>
    <xf numFmtId="0" fontId="0" fillId="19" borderId="3" xfId="0" applyFill="1" applyBorder="1" applyAlignment="1">
      <alignment horizontal="center" vertical="center"/>
    </xf>
    <xf numFmtId="0" fontId="0" fillId="20" borderId="3" xfId="0" applyFill="1" applyBorder="1" applyAlignment="1">
      <alignment horizontal="center" vertical="center"/>
    </xf>
    <xf numFmtId="0" fontId="0" fillId="21" borderId="3" xfId="0" applyFill="1" applyBorder="1"/>
    <xf numFmtId="0" fontId="13" fillId="21" borderId="3" xfId="0" applyFont="1" applyFill="1" applyBorder="1"/>
    <xf numFmtId="0" fontId="4" fillId="22" borderId="3" xfId="5" applyFont="1" applyFill="1" applyBorder="1"/>
    <xf numFmtId="0" fontId="13" fillId="0" borderId="0" xfId="0" applyFont="1" applyAlignment="1">
      <alignment horizontal="right"/>
    </xf>
    <xf numFmtId="0" fontId="13" fillId="0" borderId="3" xfId="0" applyFont="1" applyBorder="1" applyAlignment="1">
      <alignment vertical="center"/>
    </xf>
    <xf numFmtId="0" fontId="13" fillId="8" borderId="3" xfId="0" applyFont="1" applyFill="1" applyBorder="1" applyAlignment="1">
      <alignment vertical="center"/>
    </xf>
    <xf numFmtId="0" fontId="13" fillId="0" borderId="3" xfId="0" applyFont="1" applyBorder="1" applyAlignment="1">
      <alignment horizontal="center" vertical="center"/>
    </xf>
    <xf numFmtId="0" fontId="13" fillId="6" borderId="3" xfId="0" applyFont="1" applyFill="1" applyBorder="1" applyAlignment="1">
      <alignment horizontal="center" vertical="center"/>
    </xf>
    <xf numFmtId="0" fontId="14" fillId="6" borderId="3" xfId="1" applyFont="1" applyFill="1" applyBorder="1" applyAlignment="1" applyProtection="1">
      <alignment horizontal="center" vertical="center"/>
    </xf>
    <xf numFmtId="0" fontId="13" fillId="8" borderId="3" xfId="0" applyFont="1" applyFill="1" applyBorder="1" applyAlignment="1">
      <alignment horizontal="center" vertical="center"/>
    </xf>
    <xf numFmtId="0" fontId="13" fillId="13" borderId="3" xfId="0" applyFont="1" applyFill="1" applyBorder="1"/>
    <xf numFmtId="0" fontId="13" fillId="13" borderId="3" xfId="0" applyFont="1" applyFill="1" applyBorder="1" applyAlignment="1">
      <alignment horizontal="right"/>
    </xf>
    <xf numFmtId="0" fontId="13" fillId="14" borderId="3" xfId="1" applyFont="1" applyFill="1" applyBorder="1" applyProtection="1"/>
    <xf numFmtId="0" fontId="0" fillId="23" borderId="3" xfId="0" applyFill="1" applyBorder="1" applyAlignment="1">
      <alignment horizontal="center" vertical="center"/>
    </xf>
    <xf numFmtId="0" fontId="13" fillId="6" borderId="3" xfId="1" applyFont="1" applyFill="1" applyBorder="1" applyAlignment="1" applyProtection="1">
      <alignment vertical="center"/>
    </xf>
    <xf numFmtId="0" fontId="13" fillId="0" borderId="3" xfId="0" applyFont="1" applyBorder="1" applyAlignment="1">
      <alignment vertical="center" wrapText="1"/>
    </xf>
    <xf numFmtId="0" fontId="0" fillId="24" borderId="3" xfId="0" applyFill="1" applyBorder="1" applyAlignment="1">
      <alignment horizontal="center" vertical="center"/>
    </xf>
    <xf numFmtId="0" fontId="0" fillId="12" borderId="3" xfId="0" applyFill="1" applyBorder="1" applyAlignment="1">
      <alignment horizontal="center" vertical="center"/>
    </xf>
    <xf numFmtId="0" fontId="0" fillId="25" borderId="3" xfId="0" applyFill="1" applyBorder="1" applyAlignment="1">
      <alignment horizontal="center" vertical="center"/>
    </xf>
    <xf numFmtId="0" fontId="0" fillId="21" borderId="3" xfId="0" applyFill="1" applyBorder="1" applyAlignment="1">
      <alignment horizontal="center" vertical="center"/>
    </xf>
    <xf numFmtId="0" fontId="13" fillId="17" borderId="3" xfId="0" applyFont="1" applyFill="1" applyBorder="1"/>
    <xf numFmtId="0" fontId="13" fillId="17" borderId="3" xfId="0" applyFont="1" applyFill="1" applyBorder="1" applyAlignment="1">
      <alignment horizontal="right"/>
    </xf>
    <xf numFmtId="0" fontId="0" fillId="17" borderId="3" xfId="0" applyFill="1" applyBorder="1"/>
    <xf numFmtId="0" fontId="12" fillId="17" borderId="18" xfId="0" applyFont="1" applyFill="1" applyBorder="1" applyAlignment="1">
      <alignment vertical="center" wrapText="1"/>
    </xf>
    <xf numFmtId="0" fontId="13" fillId="17" borderId="3" xfId="0" applyFont="1" applyFill="1" applyBorder="1" applyAlignment="1">
      <alignment wrapText="1"/>
    </xf>
    <xf numFmtId="0" fontId="13" fillId="17" borderId="16" xfId="0" applyFont="1" applyFill="1" applyBorder="1" applyAlignment="1">
      <alignment horizontal="left" vertical="center" wrapText="1"/>
    </xf>
    <xf numFmtId="0" fontId="0" fillId="17" borderId="3" xfId="0" applyFill="1" applyBorder="1" applyAlignment="1">
      <alignment horizontal="left"/>
    </xf>
    <xf numFmtId="0" fontId="13" fillId="26" borderId="3" xfId="1" applyFont="1" applyFill="1" applyBorder="1" applyProtection="1"/>
    <xf numFmtId="0" fontId="12" fillId="26" borderId="18" xfId="0" applyFont="1" applyFill="1" applyBorder="1" applyAlignment="1">
      <alignment vertical="center" wrapText="1"/>
    </xf>
    <xf numFmtId="0" fontId="12" fillId="18" borderId="3" xfId="0" applyFont="1" applyFill="1" applyBorder="1"/>
    <xf numFmtId="0" fontId="13" fillId="18" borderId="3" xfId="0" applyFont="1" applyFill="1" applyBorder="1" applyAlignment="1">
      <alignment horizontal="right"/>
    </xf>
    <xf numFmtId="0" fontId="13" fillId="18" borderId="3" xfId="0" applyFont="1" applyFill="1" applyBorder="1"/>
    <xf numFmtId="0" fontId="13" fillId="18" borderId="3" xfId="0" applyFont="1" applyFill="1" applyBorder="1" applyAlignment="1">
      <alignment wrapText="1"/>
    </xf>
    <xf numFmtId="0" fontId="19" fillId="27" borderId="3" xfId="1" applyFont="1" applyFill="1" applyBorder="1" applyProtection="1"/>
    <xf numFmtId="0" fontId="12" fillId="18" borderId="3" xfId="0" applyFont="1" applyFill="1" applyBorder="1" applyAlignment="1">
      <alignment wrapText="1"/>
    </xf>
    <xf numFmtId="0" fontId="13" fillId="19" borderId="3" xfId="0" applyFont="1" applyFill="1" applyBorder="1"/>
    <xf numFmtId="0" fontId="13" fillId="19" borderId="3" xfId="0" applyFont="1" applyFill="1" applyBorder="1" applyAlignment="1">
      <alignment horizontal="right"/>
    </xf>
    <xf numFmtId="0" fontId="13" fillId="19" borderId="3" xfId="0" applyFont="1" applyFill="1" applyBorder="1" applyAlignment="1">
      <alignment vertical="top"/>
    </xf>
    <xf numFmtId="0" fontId="13" fillId="19" borderId="16" xfId="0" applyFont="1" applyFill="1" applyBorder="1" applyAlignment="1">
      <alignment vertical="top" wrapText="1"/>
    </xf>
    <xf numFmtId="0" fontId="12" fillId="17" borderId="3" xfId="0" applyFont="1" applyFill="1" applyBorder="1"/>
    <xf numFmtId="0" fontId="12" fillId="17" borderId="3" xfId="0" applyFont="1" applyFill="1" applyBorder="1" applyAlignment="1">
      <alignment horizontal="left"/>
    </xf>
    <xf numFmtId="0" fontId="20" fillId="5" borderId="3" xfId="5" applyFont="1" applyBorder="1"/>
    <xf numFmtId="0" fontId="12" fillId="0" borderId="3" xfId="0" applyFont="1" applyBorder="1" applyAlignment="1">
      <alignment horizontal="left"/>
    </xf>
    <xf numFmtId="0" fontId="21" fillId="4" borderId="3" xfId="4" applyFont="1" applyBorder="1"/>
    <xf numFmtId="0" fontId="13" fillId="11" borderId="3" xfId="1" applyFont="1" applyFill="1" applyBorder="1" applyProtection="1"/>
    <xf numFmtId="0" fontId="13" fillId="12" borderId="3" xfId="0" applyFont="1" applyFill="1" applyBorder="1" applyAlignment="1">
      <alignment horizontal="right"/>
    </xf>
    <xf numFmtId="0" fontId="12" fillId="12" borderId="3" xfId="0" applyFont="1" applyFill="1" applyBorder="1" applyAlignment="1">
      <alignment horizontal="right"/>
    </xf>
    <xf numFmtId="0" fontId="13" fillId="12" borderId="3" xfId="0" applyFont="1" applyFill="1" applyBorder="1" applyAlignment="1">
      <alignment horizontal="left"/>
    </xf>
    <xf numFmtId="49" fontId="13" fillId="12" borderId="3" xfId="0" applyNumberFormat="1" applyFont="1" applyFill="1" applyBorder="1" applyAlignment="1">
      <alignment horizontal="left" vertical="center"/>
    </xf>
    <xf numFmtId="0" fontId="13" fillId="0" borderId="3" xfId="0" applyFont="1" applyBorder="1" applyAlignment="1">
      <alignment horizontal="left" wrapText="1"/>
    </xf>
    <xf numFmtId="0" fontId="13" fillId="15" borderId="3" xfId="5" applyFont="1" applyFill="1" applyBorder="1"/>
    <xf numFmtId="0" fontId="12" fillId="12" borderId="3" xfId="0" applyFont="1" applyFill="1" applyBorder="1"/>
    <xf numFmtId="0" fontId="13" fillId="12" borderId="3" xfId="0" applyFont="1" applyFill="1" applyBorder="1"/>
    <xf numFmtId="49" fontId="13" fillId="12" borderId="3" xfId="0" applyNumberFormat="1" applyFont="1" applyFill="1" applyBorder="1" applyAlignment="1">
      <alignment horizontal="left"/>
    </xf>
    <xf numFmtId="0" fontId="12" fillId="13" borderId="3" xfId="0" applyFont="1" applyFill="1" applyBorder="1"/>
    <xf numFmtId="0" fontId="13" fillId="13" borderId="3" xfId="0" applyFont="1" applyFill="1" applyBorder="1" applyAlignment="1">
      <alignment horizontal="left"/>
    </xf>
    <xf numFmtId="49" fontId="13" fillId="13" borderId="3" xfId="0" applyNumberFormat="1" applyFont="1" applyFill="1" applyBorder="1" applyAlignment="1">
      <alignment horizontal="left"/>
    </xf>
    <xf numFmtId="0" fontId="13" fillId="14" borderId="3" xfId="1" applyFont="1" applyFill="1" applyBorder="1" applyAlignment="1" applyProtection="1">
      <alignment horizontal="left"/>
    </xf>
    <xf numFmtId="0" fontId="0" fillId="0" borderId="3" xfId="0" applyBorder="1" applyAlignment="1">
      <alignment horizontal="center" vertical="center"/>
    </xf>
    <xf numFmtId="0" fontId="0" fillId="0" borderId="3" xfId="0" applyBorder="1" applyAlignment="1">
      <alignment horizontal="center" vertical="center" wrapText="1"/>
    </xf>
    <xf numFmtId="0" fontId="0" fillId="0" borderId="0" xfId="0"/>
    <xf numFmtId="0" fontId="0" fillId="0" borderId="3" xfId="0" applyBorder="1"/>
    <xf numFmtId="0" fontId="14" fillId="0" borderId="0" xfId="0" applyFont="1" applyAlignment="1">
      <alignment vertical="center"/>
    </xf>
    <xf numFmtId="0" fontId="14" fillId="0" borderId="3" xfId="0" applyFont="1" applyBorder="1" applyAlignment="1">
      <alignment vertical="center"/>
    </xf>
    <xf numFmtId="0" fontId="3" fillId="0" borderId="5" xfId="0" applyFont="1" applyBorder="1" applyAlignment="1">
      <alignment horizontal="left"/>
    </xf>
    <xf numFmtId="0" fontId="4" fillId="6" borderId="1" xfId="1" applyFont="1" applyFill="1" applyAlignment="1" applyProtection="1">
      <alignment horizontal="center" vertical="center" wrapText="1"/>
    </xf>
    <xf numFmtId="0" fontId="12" fillId="0" borderId="0" xfId="0" applyFont="1" applyAlignment="1">
      <alignment vertical="center"/>
    </xf>
    <xf numFmtId="0" fontId="0" fillId="20" borderId="3" xfId="0" applyFill="1" applyBorder="1" applyAlignment="1">
      <alignment horizontal="center" vertical="center" wrapText="1"/>
    </xf>
    <xf numFmtId="0" fontId="0" fillId="18" borderId="3" xfId="0" applyFill="1" applyBorder="1" applyAlignment="1">
      <alignment horizontal="center" vertical="center" wrapText="1"/>
    </xf>
    <xf numFmtId="0" fontId="0" fillId="18" borderId="10" xfId="0" applyFill="1" applyBorder="1" applyAlignment="1">
      <alignment horizontal="center" vertical="center" wrapText="1"/>
    </xf>
    <xf numFmtId="0" fontId="0" fillId="18" borderId="14" xfId="0" applyFill="1" applyBorder="1" applyAlignment="1">
      <alignment horizontal="center" vertical="center" wrapText="1"/>
    </xf>
    <xf numFmtId="0" fontId="0" fillId="18" borderId="19" xfId="0" applyFill="1" applyBorder="1" applyAlignment="1">
      <alignment horizontal="center" vertical="center" wrapText="1"/>
    </xf>
    <xf numFmtId="0" fontId="0" fillId="19" borderId="3" xfId="0" applyFill="1" applyBorder="1" applyAlignment="1">
      <alignment horizontal="center" vertical="center" wrapText="1"/>
    </xf>
    <xf numFmtId="0" fontId="0" fillId="19" borderId="10" xfId="0" applyFill="1" applyBorder="1" applyAlignment="1">
      <alignment horizontal="center" vertical="center" wrapText="1"/>
    </xf>
    <xf numFmtId="0" fontId="0" fillId="19" borderId="14" xfId="0" applyFill="1" applyBorder="1" applyAlignment="1">
      <alignment horizontal="center" vertical="center" wrapText="1"/>
    </xf>
    <xf numFmtId="0" fontId="0" fillId="19" borderId="19" xfId="0" applyFill="1" applyBorder="1" applyAlignment="1">
      <alignment horizontal="center" vertical="center" wrapText="1"/>
    </xf>
    <xf numFmtId="0" fontId="0" fillId="17" borderId="3" xfId="0" applyFill="1" applyBorder="1" applyAlignment="1">
      <alignment horizontal="center" vertical="center" wrapText="1"/>
    </xf>
    <xf numFmtId="0" fontId="13" fillId="7" borderId="3" xfId="0" applyFont="1" applyFill="1" applyBorder="1" applyAlignment="1">
      <alignment horizontal="center" vertical="center"/>
    </xf>
    <xf numFmtId="0" fontId="13" fillId="7" borderId="3" xfId="0" applyFont="1" applyFill="1" applyBorder="1" applyAlignment="1">
      <alignment horizontal="center"/>
    </xf>
    <xf numFmtId="0" fontId="0" fillId="24" borderId="3" xfId="0" applyFill="1" applyBorder="1" applyAlignment="1">
      <alignment horizontal="center" vertical="center" wrapText="1"/>
    </xf>
    <xf numFmtId="0" fontId="0" fillId="12" borderId="3" xfId="0" applyFill="1" applyBorder="1" applyAlignment="1">
      <alignment horizontal="center" vertical="center" wrapText="1"/>
    </xf>
    <xf numFmtId="0" fontId="0" fillId="25" borderId="3" xfId="0" applyFill="1" applyBorder="1" applyAlignment="1">
      <alignment horizontal="center" vertical="center" wrapText="1"/>
    </xf>
    <xf numFmtId="0" fontId="0" fillId="0" borderId="3" xfId="0" applyBorder="1" applyAlignment="1">
      <alignment horizontal="center"/>
    </xf>
    <xf numFmtId="0" fontId="13" fillId="7" borderId="12" xfId="0" applyFont="1" applyFill="1" applyBorder="1" applyAlignment="1">
      <alignment horizontal="center"/>
    </xf>
    <xf numFmtId="0" fontId="13" fillId="6" borderId="3" xfId="0" applyFont="1" applyFill="1" applyBorder="1" applyAlignment="1">
      <alignment horizontal="center" vertical="top"/>
    </xf>
    <xf numFmtId="0" fontId="13" fillId="6" borderId="3" xfId="0" applyFont="1" applyFill="1" applyBorder="1" applyAlignment="1">
      <alignment horizontal="center"/>
    </xf>
    <xf numFmtId="0" fontId="0" fillId="23" borderId="3" xfId="0" applyFill="1" applyBorder="1" applyAlignment="1">
      <alignment horizontal="center" vertical="center" wrapText="1"/>
    </xf>
    <xf numFmtId="0" fontId="0" fillId="23" borderId="10" xfId="0" applyFill="1" applyBorder="1" applyAlignment="1">
      <alignment horizontal="center" vertical="center" wrapText="1"/>
    </xf>
    <xf numFmtId="0" fontId="0" fillId="23" borderId="14" xfId="0" applyFill="1" applyBorder="1" applyAlignment="1">
      <alignment horizontal="center" vertical="center" wrapText="1"/>
    </xf>
    <xf numFmtId="0" fontId="0" fillId="23" borderId="19" xfId="0" applyFill="1" applyBorder="1" applyAlignment="1">
      <alignment horizontal="center" vertical="center" wrapText="1"/>
    </xf>
    <xf numFmtId="0" fontId="0" fillId="28" borderId="3" xfId="0" applyFill="1" applyBorder="1" applyAlignment="1">
      <alignment horizontal="center" vertical="center"/>
    </xf>
  </cellXfs>
  <cellStyles count="7">
    <cellStyle name="Excel Built-in Bad" xfId="3" xr:uid="{00000000-0005-0000-0000-000000000000}"/>
    <cellStyle name="Excel Built-in Calculation" xfId="2" xr:uid="{00000000-0005-0000-0000-000001000000}"/>
    <cellStyle name="Excel Built-in Good" xfId="5" xr:uid="{00000000-0005-0000-0000-000002000000}"/>
    <cellStyle name="Excel Built-in Neutral" xfId="4" xr:uid="{00000000-0005-0000-0000-000003000000}"/>
    <cellStyle name="Excel Built-in Output" xfId="1" xr:uid="{00000000-0005-0000-0000-000004000000}"/>
    <cellStyle name="Нейтральный" xfId="6" builtinId="28"/>
    <cellStyle name="Обычный"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7F7F7F"/>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EB9C"/>
      <rgbColor rgb="FF99CCFF"/>
      <rgbColor rgb="FFFF99CC"/>
      <rgbColor rgb="FFCC99FF"/>
      <rgbColor rgb="FFFFC7CE"/>
      <rgbColor rgb="FF3366FF"/>
      <rgbColor rgb="FF33CCCC"/>
      <rgbColor rgb="FF99CC00"/>
      <rgbColor rgb="FFFFCC00"/>
      <rgbColor rgb="FFFF9900"/>
      <rgbColor rgb="FFFA7D00"/>
      <rgbColor rgb="FF666699"/>
      <rgbColor rgb="FF70AD47"/>
      <rgbColor rgb="FF003366"/>
      <rgbColor rgb="FF00B050"/>
      <rgbColor rgb="FF003300"/>
      <rgbColor rgb="FF333300"/>
      <rgbColor rgb="FF9C5700"/>
      <rgbColor rgb="FF993366"/>
      <rgbColor rgb="FF333399"/>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5"/>
  <sheetViews>
    <sheetView zoomScaleNormal="100" workbookViewId="0">
      <selection activeCell="A3" sqref="A3"/>
    </sheetView>
  </sheetViews>
  <sheetFormatPr defaultColWidth="8.7109375" defaultRowHeight="15" x14ac:dyDescent="0.25"/>
  <cols>
    <col min="1" max="1" width="32.42578125" style="1" customWidth="1"/>
    <col min="2" max="2" width="14.42578125" style="1" customWidth="1"/>
    <col min="3" max="3" width="8" style="1" customWidth="1"/>
    <col min="4" max="4" width="39.42578125" style="1" customWidth="1"/>
    <col min="5" max="5" width="39.42578125" style="2" customWidth="1"/>
    <col min="6" max="6" width="9.140625" style="1" customWidth="1"/>
    <col min="7" max="7" width="19" style="1" customWidth="1"/>
    <col min="8" max="8" width="67.7109375" style="1" customWidth="1"/>
    <col min="10" max="10" width="15" customWidth="1"/>
    <col min="11" max="11" width="11.85546875" customWidth="1"/>
    <col min="12" max="12" width="26.85546875" customWidth="1"/>
  </cols>
  <sheetData>
    <row r="1" spans="1:12" s="4" customFormat="1" ht="44.25" customHeight="1" x14ac:dyDescent="0.25">
      <c r="A1" s="3" t="s">
        <v>0</v>
      </c>
      <c r="B1" s="3" t="s">
        <v>1</v>
      </c>
      <c r="C1" s="3" t="s">
        <v>2</v>
      </c>
      <c r="D1" s="3" t="s">
        <v>3</v>
      </c>
      <c r="E1" s="3" t="s">
        <v>4</v>
      </c>
      <c r="F1" s="3" t="s">
        <v>5</v>
      </c>
      <c r="G1" s="3" t="s">
        <v>6</v>
      </c>
      <c r="H1" s="3" t="s">
        <v>7</v>
      </c>
      <c r="J1" s="4" t="s">
        <v>8</v>
      </c>
    </row>
    <row r="2" spans="1:12" ht="15" customHeight="1" x14ac:dyDescent="0.25">
      <c r="A2" s="70" t="s">
        <v>9</v>
      </c>
      <c r="B2" s="70">
        <v>200</v>
      </c>
      <c r="C2" s="70">
        <v>4</v>
      </c>
      <c r="D2" s="70" t="s">
        <v>10</v>
      </c>
      <c r="E2" s="70" t="s">
        <v>11</v>
      </c>
      <c r="F2" s="70" t="s">
        <v>12</v>
      </c>
      <c r="G2" s="70" t="s">
        <v>13</v>
      </c>
      <c r="H2" s="70" t="s">
        <v>14</v>
      </c>
      <c r="J2" s="5" t="s">
        <v>15</v>
      </c>
    </row>
    <row r="3" spans="1:12" ht="15.75" x14ac:dyDescent="0.25">
      <c r="A3" s="70" t="s">
        <v>16</v>
      </c>
      <c r="B3" s="70">
        <f t="shared" ref="B3:B32" si="0">B2+C2</f>
        <v>204</v>
      </c>
      <c r="C3" s="70">
        <v>2</v>
      </c>
      <c r="D3" s="70" t="s">
        <v>10</v>
      </c>
      <c r="E3" s="70" t="s">
        <v>17</v>
      </c>
      <c r="F3" s="70" t="s">
        <v>12</v>
      </c>
      <c r="G3" s="70" t="s">
        <v>13</v>
      </c>
      <c r="H3" s="70" t="s">
        <v>14</v>
      </c>
      <c r="J3" s="5" t="s">
        <v>15</v>
      </c>
      <c r="K3" s="6"/>
      <c r="L3" s="7" t="s">
        <v>18</v>
      </c>
    </row>
    <row r="4" spans="1:12" ht="15.75" x14ac:dyDescent="0.25">
      <c r="A4" s="70" t="s">
        <v>19</v>
      </c>
      <c r="B4" s="70">
        <f t="shared" si="0"/>
        <v>206</v>
      </c>
      <c r="C4" s="70">
        <v>2</v>
      </c>
      <c r="D4" s="70" t="s">
        <v>20</v>
      </c>
      <c r="E4" s="70" t="s">
        <v>21</v>
      </c>
      <c r="F4" s="70" t="s">
        <v>12</v>
      </c>
      <c r="G4" s="70" t="s">
        <v>13</v>
      </c>
      <c r="H4" s="70" t="s">
        <v>14</v>
      </c>
      <c r="J4" s="5" t="s">
        <v>15</v>
      </c>
    </row>
    <row r="5" spans="1:12" ht="15" customHeight="1" x14ac:dyDescent="0.25">
      <c r="A5" s="70" t="s">
        <v>22</v>
      </c>
      <c r="B5" s="70">
        <f t="shared" si="0"/>
        <v>208</v>
      </c>
      <c r="C5" s="70">
        <v>4</v>
      </c>
      <c r="D5" s="70" t="s">
        <v>20</v>
      </c>
      <c r="E5" s="70" t="s">
        <v>23</v>
      </c>
      <c r="F5" s="70" t="s">
        <v>12</v>
      </c>
      <c r="G5" s="70" t="s">
        <v>13</v>
      </c>
      <c r="H5" s="70"/>
      <c r="J5" s="5" t="s">
        <v>15</v>
      </c>
    </row>
    <row r="6" spans="1:12" ht="15" customHeight="1" x14ac:dyDescent="0.25">
      <c r="A6" s="70" t="s">
        <v>24</v>
      </c>
      <c r="B6" s="70">
        <f t="shared" si="0"/>
        <v>212</v>
      </c>
      <c r="C6" s="70">
        <v>4</v>
      </c>
      <c r="D6" s="70" t="s">
        <v>20</v>
      </c>
      <c r="E6" s="70" t="s">
        <v>25</v>
      </c>
      <c r="F6" s="70" t="s">
        <v>12</v>
      </c>
      <c r="G6" s="70" t="s">
        <v>13</v>
      </c>
      <c r="H6" s="70" t="s">
        <v>14</v>
      </c>
      <c r="J6" s="5" t="s">
        <v>15</v>
      </c>
    </row>
    <row r="7" spans="1:12" ht="33.75" customHeight="1" x14ac:dyDescent="0.25">
      <c r="A7" s="70" t="s">
        <v>26</v>
      </c>
      <c r="B7" s="70">
        <f t="shared" si="0"/>
        <v>216</v>
      </c>
      <c r="C7" s="70">
        <v>4</v>
      </c>
      <c r="D7" s="70" t="s">
        <v>20</v>
      </c>
      <c r="E7" s="71" t="s">
        <v>27</v>
      </c>
      <c r="F7" s="70" t="s">
        <v>28</v>
      </c>
      <c r="G7" s="70" t="s">
        <v>13</v>
      </c>
      <c r="H7" s="72" t="s">
        <v>29</v>
      </c>
      <c r="J7" s="5" t="s">
        <v>15</v>
      </c>
    </row>
    <row r="8" spans="1:12" ht="15.75" x14ac:dyDescent="0.25">
      <c r="A8" s="70" t="s">
        <v>30</v>
      </c>
      <c r="B8" s="70">
        <f t="shared" si="0"/>
        <v>220</v>
      </c>
      <c r="C8" s="70">
        <v>4</v>
      </c>
      <c r="D8" s="70" t="s">
        <v>20</v>
      </c>
      <c r="E8" s="71" t="s">
        <v>31</v>
      </c>
      <c r="F8" s="70" t="s">
        <v>28</v>
      </c>
      <c r="G8" s="70" t="s">
        <v>13</v>
      </c>
      <c r="H8" s="72" t="s">
        <v>32</v>
      </c>
      <c r="J8" s="5" t="s">
        <v>15</v>
      </c>
    </row>
    <row r="9" spans="1:12" ht="15.75" x14ac:dyDescent="0.25">
      <c r="A9" s="70" t="s">
        <v>33</v>
      </c>
      <c r="B9" s="70">
        <f t="shared" si="0"/>
        <v>224</v>
      </c>
      <c r="C9" s="70">
        <v>4</v>
      </c>
      <c r="D9" s="70" t="s">
        <v>20</v>
      </c>
      <c r="E9" s="71" t="s">
        <v>34</v>
      </c>
      <c r="F9" s="70" t="s">
        <v>28</v>
      </c>
      <c r="G9" s="70" t="s">
        <v>13</v>
      </c>
      <c r="H9" s="72" t="s">
        <v>35</v>
      </c>
      <c r="J9" s="5" t="s">
        <v>15</v>
      </c>
    </row>
    <row r="10" spans="1:12" ht="15.75" x14ac:dyDescent="0.25">
      <c r="A10" s="70" t="s">
        <v>36</v>
      </c>
      <c r="B10" s="70">
        <f t="shared" si="0"/>
        <v>228</v>
      </c>
      <c r="C10" s="70">
        <v>4</v>
      </c>
      <c r="D10" s="70" t="s">
        <v>20</v>
      </c>
      <c r="E10" s="71" t="s">
        <v>37</v>
      </c>
      <c r="F10" s="70" t="s">
        <v>28</v>
      </c>
      <c r="G10" s="70" t="s">
        <v>13</v>
      </c>
      <c r="H10" s="72" t="s">
        <v>35</v>
      </c>
      <c r="J10" s="5" t="s">
        <v>15</v>
      </c>
    </row>
    <row r="11" spans="1:12" ht="15" customHeight="1" x14ac:dyDescent="0.25">
      <c r="A11" s="70" t="s">
        <v>38</v>
      </c>
      <c r="B11" s="70">
        <f t="shared" si="0"/>
        <v>232</v>
      </c>
      <c r="C11" s="70">
        <v>4</v>
      </c>
      <c r="D11" s="70" t="s">
        <v>20</v>
      </c>
      <c r="E11" s="71" t="s">
        <v>39</v>
      </c>
      <c r="F11" s="70" t="s">
        <v>28</v>
      </c>
      <c r="G11" s="70" t="s">
        <v>13</v>
      </c>
      <c r="H11" s="72" t="s">
        <v>29</v>
      </c>
      <c r="J11" s="5" t="s">
        <v>15</v>
      </c>
    </row>
    <row r="12" spans="1:12" ht="15.75" x14ac:dyDescent="0.25">
      <c r="A12" s="70" t="s">
        <v>40</v>
      </c>
      <c r="B12" s="70">
        <f t="shared" si="0"/>
        <v>236</v>
      </c>
      <c r="C12" s="70">
        <v>4</v>
      </c>
      <c r="D12" s="70" t="s">
        <v>20</v>
      </c>
      <c r="E12" s="71" t="s">
        <v>41</v>
      </c>
      <c r="F12" s="70" t="s">
        <v>28</v>
      </c>
      <c r="G12" s="70" t="s">
        <v>13</v>
      </c>
      <c r="H12" s="72" t="s">
        <v>32</v>
      </c>
      <c r="J12" s="5" t="s">
        <v>15</v>
      </c>
    </row>
    <row r="13" spans="1:12" ht="15.75" x14ac:dyDescent="0.25">
      <c r="A13" s="70" t="s">
        <v>42</v>
      </c>
      <c r="B13" s="70">
        <f t="shared" si="0"/>
        <v>240</v>
      </c>
      <c r="C13" s="70">
        <v>4</v>
      </c>
      <c r="D13" s="70" t="s">
        <v>20</v>
      </c>
      <c r="E13" s="71" t="s">
        <v>43</v>
      </c>
      <c r="F13" s="70" t="s">
        <v>28</v>
      </c>
      <c r="G13" s="70" t="s">
        <v>13</v>
      </c>
      <c r="H13" s="72" t="s">
        <v>35</v>
      </c>
      <c r="J13" s="5" t="s">
        <v>15</v>
      </c>
    </row>
    <row r="14" spans="1:12" ht="15.75" x14ac:dyDescent="0.25">
      <c r="A14" s="70" t="s">
        <v>44</v>
      </c>
      <c r="B14" s="70">
        <f t="shared" si="0"/>
        <v>244</v>
      </c>
      <c r="C14" s="70">
        <v>4</v>
      </c>
      <c r="D14" s="70" t="s">
        <v>20</v>
      </c>
      <c r="E14" s="71" t="s">
        <v>45</v>
      </c>
      <c r="F14" s="70" t="s">
        <v>28</v>
      </c>
      <c r="G14" s="70" t="s">
        <v>13</v>
      </c>
      <c r="H14" s="72" t="s">
        <v>35</v>
      </c>
      <c r="J14" s="5" t="s">
        <v>15</v>
      </c>
    </row>
    <row r="15" spans="1:12" ht="15.75" x14ac:dyDescent="0.25">
      <c r="A15" s="70" t="s">
        <v>46</v>
      </c>
      <c r="B15" s="70">
        <f t="shared" si="0"/>
        <v>248</v>
      </c>
      <c r="C15" s="70">
        <v>2</v>
      </c>
      <c r="D15" s="70" t="s">
        <v>20</v>
      </c>
      <c r="E15" s="71" t="s">
        <v>47</v>
      </c>
      <c r="F15" s="70" t="s">
        <v>28</v>
      </c>
      <c r="G15" s="70" t="s">
        <v>13</v>
      </c>
      <c r="H15" s="70" t="s">
        <v>14</v>
      </c>
      <c r="J15" s="5" t="s">
        <v>15</v>
      </c>
    </row>
    <row r="16" spans="1:12" ht="15.75" x14ac:dyDescent="0.25">
      <c r="A16" s="70" t="s">
        <v>48</v>
      </c>
      <c r="B16" s="70">
        <f t="shared" si="0"/>
        <v>250</v>
      </c>
      <c r="C16" s="70">
        <v>2</v>
      </c>
      <c r="D16" s="70" t="s">
        <v>10</v>
      </c>
      <c r="E16" s="71" t="s">
        <v>49</v>
      </c>
      <c r="F16" s="70" t="s">
        <v>28</v>
      </c>
      <c r="G16" s="70" t="s">
        <v>13</v>
      </c>
      <c r="H16" s="70" t="s">
        <v>14</v>
      </c>
      <c r="J16" s="5" t="s">
        <v>15</v>
      </c>
    </row>
    <row r="17" spans="1:16" ht="15.75" x14ac:dyDescent="0.25">
      <c r="A17" s="70" t="s">
        <v>50</v>
      </c>
      <c r="B17" s="70">
        <f t="shared" si="0"/>
        <v>252</v>
      </c>
      <c r="C17" s="70">
        <v>2</v>
      </c>
      <c r="D17" s="70" t="s">
        <v>10</v>
      </c>
      <c r="E17" s="71" t="s">
        <v>51</v>
      </c>
      <c r="F17" s="70" t="s">
        <v>28</v>
      </c>
      <c r="G17" s="70" t="s">
        <v>13</v>
      </c>
      <c r="H17" s="70" t="s">
        <v>14</v>
      </c>
      <c r="J17" s="5" t="s">
        <v>15</v>
      </c>
    </row>
    <row r="18" spans="1:16" ht="15.75" x14ac:dyDescent="0.25">
      <c r="A18" s="70" t="s">
        <v>52</v>
      </c>
      <c r="B18" s="70">
        <f t="shared" si="0"/>
        <v>254</v>
      </c>
      <c r="C18" s="70">
        <v>10</v>
      </c>
      <c r="D18" s="70" t="s">
        <v>10</v>
      </c>
      <c r="E18" s="71" t="s">
        <v>53</v>
      </c>
      <c r="F18" s="70" t="s">
        <v>28</v>
      </c>
      <c r="G18" s="70" t="s">
        <v>13</v>
      </c>
      <c r="H18" s="70" t="s">
        <v>14</v>
      </c>
      <c r="J18" s="8" t="s">
        <v>54</v>
      </c>
    </row>
    <row r="19" spans="1:16" ht="15.75" x14ac:dyDescent="0.25">
      <c r="A19" s="70" t="s">
        <v>499</v>
      </c>
      <c r="B19" s="70">
        <f t="shared" si="0"/>
        <v>264</v>
      </c>
      <c r="C19" s="70">
        <v>68</v>
      </c>
      <c r="D19" s="70" t="s">
        <v>55</v>
      </c>
      <c r="E19" s="70" t="s">
        <v>56</v>
      </c>
      <c r="F19" s="73" t="s">
        <v>12</v>
      </c>
      <c r="G19" s="70" t="s">
        <v>13</v>
      </c>
      <c r="H19" s="70"/>
      <c r="J19" s="9"/>
    </row>
    <row r="20" spans="1:16" ht="15.75" x14ac:dyDescent="0.25">
      <c r="A20" s="74" t="s">
        <v>57</v>
      </c>
      <c r="B20" s="75">
        <f>B19+C19</f>
        <v>332</v>
      </c>
      <c r="C20" s="75">
        <v>1024</v>
      </c>
      <c r="D20" s="74" t="s">
        <v>55</v>
      </c>
      <c r="E20" s="76" t="s">
        <v>58</v>
      </c>
      <c r="F20" s="74" t="s">
        <v>59</v>
      </c>
      <c r="G20" s="74" t="s">
        <v>60</v>
      </c>
      <c r="H20" s="74" t="s">
        <v>61</v>
      </c>
      <c r="J20" s="8" t="s">
        <v>54</v>
      </c>
    </row>
    <row r="21" spans="1:16" ht="15.75" x14ac:dyDescent="0.25">
      <c r="A21" s="77" t="s">
        <v>62</v>
      </c>
      <c r="B21" s="75">
        <f t="shared" si="0"/>
        <v>1356</v>
      </c>
      <c r="C21" s="78">
        <v>4</v>
      </c>
      <c r="D21" s="74" t="s">
        <v>10</v>
      </c>
      <c r="E21" s="79" t="s">
        <v>63</v>
      </c>
      <c r="F21" s="77" t="s">
        <v>12</v>
      </c>
      <c r="G21" s="77" t="s">
        <v>60</v>
      </c>
      <c r="H21" s="74" t="s">
        <v>14</v>
      </c>
      <c r="J21" s="5" t="s">
        <v>15</v>
      </c>
    </row>
    <row r="22" spans="1:16" ht="15.75" x14ac:dyDescent="0.25">
      <c r="A22" s="74" t="s">
        <v>64</v>
      </c>
      <c r="B22" s="75">
        <f t="shared" si="0"/>
        <v>1360</v>
      </c>
      <c r="C22" s="75">
        <v>4</v>
      </c>
      <c r="D22" s="74" t="s">
        <v>10</v>
      </c>
      <c r="E22" s="76" t="s">
        <v>65</v>
      </c>
      <c r="F22" s="74" t="s">
        <v>12</v>
      </c>
      <c r="G22" s="74" t="s">
        <v>60</v>
      </c>
      <c r="H22" s="74" t="s">
        <v>14</v>
      </c>
      <c r="J22" s="5" t="s">
        <v>15</v>
      </c>
    </row>
    <row r="23" spans="1:16" ht="15.75" x14ac:dyDescent="0.25">
      <c r="A23" s="74" t="s">
        <v>66</v>
      </c>
      <c r="B23" s="75">
        <f t="shared" si="0"/>
        <v>1364</v>
      </c>
      <c r="C23" s="75">
        <v>4</v>
      </c>
      <c r="D23" s="74" t="s">
        <v>10</v>
      </c>
      <c r="E23" s="76" t="s">
        <v>67</v>
      </c>
      <c r="F23" s="74" t="s">
        <v>12</v>
      </c>
      <c r="G23" s="74" t="s">
        <v>60</v>
      </c>
      <c r="H23" s="76" t="s">
        <v>68</v>
      </c>
      <c r="J23" s="8" t="s">
        <v>54</v>
      </c>
      <c r="K23" s="10"/>
      <c r="L23" s="10"/>
      <c r="M23" s="11"/>
      <c r="N23" s="10"/>
      <c r="O23" s="10"/>
      <c r="P23" s="10"/>
    </row>
    <row r="24" spans="1:16" ht="15.75" x14ac:dyDescent="0.25">
      <c r="A24" s="74" t="s">
        <v>69</v>
      </c>
      <c r="B24" s="75">
        <f t="shared" si="0"/>
        <v>1368</v>
      </c>
      <c r="C24" s="75">
        <v>4</v>
      </c>
      <c r="D24" s="74" t="s">
        <v>10</v>
      </c>
      <c r="E24" s="76" t="s">
        <v>70</v>
      </c>
      <c r="F24" s="74" t="s">
        <v>12</v>
      </c>
      <c r="G24" s="74" t="s">
        <v>60</v>
      </c>
      <c r="H24" s="76" t="s">
        <v>71</v>
      </c>
      <c r="J24" s="8" t="s">
        <v>54</v>
      </c>
    </row>
    <row r="25" spans="1:16" ht="15.75" x14ac:dyDescent="0.25">
      <c r="A25" s="74" t="s">
        <v>72</v>
      </c>
      <c r="B25" s="75">
        <f t="shared" si="0"/>
        <v>1372</v>
      </c>
      <c r="C25" s="75">
        <v>4</v>
      </c>
      <c r="D25" s="74" t="s">
        <v>20</v>
      </c>
      <c r="E25" s="76" t="s">
        <v>73</v>
      </c>
      <c r="F25" s="74" t="s">
        <v>59</v>
      </c>
      <c r="G25" s="74" t="s">
        <v>60</v>
      </c>
      <c r="H25" s="76" t="s">
        <v>74</v>
      </c>
      <c r="J25" s="5" t="s">
        <v>15</v>
      </c>
      <c r="K25" s="10"/>
      <c r="L25" s="10"/>
      <c r="M25" s="11"/>
      <c r="N25" s="10"/>
      <c r="O25" s="10"/>
      <c r="P25" s="10"/>
    </row>
    <row r="26" spans="1:16" ht="15.75" x14ac:dyDescent="0.25">
      <c r="A26" s="74" t="s">
        <v>75</v>
      </c>
      <c r="B26" s="75">
        <f t="shared" si="0"/>
        <v>1376</v>
      </c>
      <c r="C26" s="75">
        <v>4</v>
      </c>
      <c r="D26" s="74" t="s">
        <v>20</v>
      </c>
      <c r="E26" s="76" t="s">
        <v>76</v>
      </c>
      <c r="F26" s="74" t="s">
        <v>59</v>
      </c>
      <c r="G26" s="74" t="s">
        <v>60</v>
      </c>
      <c r="H26" s="76" t="s">
        <v>77</v>
      </c>
      <c r="J26" s="5" t="s">
        <v>15</v>
      </c>
    </row>
    <row r="27" spans="1:16" ht="30" x14ac:dyDescent="0.25">
      <c r="A27" s="74" t="s">
        <v>78</v>
      </c>
      <c r="B27" s="75">
        <f t="shared" si="0"/>
        <v>1380</v>
      </c>
      <c r="C27" s="75">
        <v>2</v>
      </c>
      <c r="D27" s="74" t="s">
        <v>20</v>
      </c>
      <c r="E27" s="76" t="s">
        <v>79</v>
      </c>
      <c r="F27" s="74" t="s">
        <v>59</v>
      </c>
      <c r="G27" s="74" t="s">
        <v>60</v>
      </c>
      <c r="H27" s="76" t="s">
        <v>80</v>
      </c>
      <c r="J27" s="5" t="s">
        <v>15</v>
      </c>
    </row>
    <row r="28" spans="1:16" ht="30" x14ac:dyDescent="0.25">
      <c r="A28" s="74" t="s">
        <v>81</v>
      </c>
      <c r="B28" s="75">
        <f t="shared" si="0"/>
        <v>1382</v>
      </c>
      <c r="C28" s="75">
        <v>2</v>
      </c>
      <c r="D28" s="74" t="s">
        <v>20</v>
      </c>
      <c r="E28" s="76" t="s">
        <v>82</v>
      </c>
      <c r="F28" s="74" t="s">
        <v>59</v>
      </c>
      <c r="G28" s="74" t="s">
        <v>60</v>
      </c>
      <c r="H28" s="76" t="s">
        <v>83</v>
      </c>
      <c r="J28" s="5" t="s">
        <v>15</v>
      </c>
    </row>
    <row r="29" spans="1:16" ht="30" x14ac:dyDescent="0.25">
      <c r="A29" s="74" t="s">
        <v>84</v>
      </c>
      <c r="B29" s="75">
        <f t="shared" si="0"/>
        <v>1384</v>
      </c>
      <c r="C29" s="75">
        <v>2</v>
      </c>
      <c r="D29" s="74" t="s">
        <v>20</v>
      </c>
      <c r="E29" s="76" t="s">
        <v>85</v>
      </c>
      <c r="F29" s="74" t="s">
        <v>59</v>
      </c>
      <c r="G29" s="74" t="s">
        <v>60</v>
      </c>
      <c r="H29" s="76" t="s">
        <v>86</v>
      </c>
      <c r="J29" s="8" t="s">
        <v>54</v>
      </c>
    </row>
    <row r="30" spans="1:16" ht="30" x14ac:dyDescent="0.25">
      <c r="A30" s="74" t="s">
        <v>87</v>
      </c>
      <c r="B30" s="75">
        <f t="shared" si="0"/>
        <v>1386</v>
      </c>
      <c r="C30" s="75">
        <v>2</v>
      </c>
      <c r="D30" s="74" t="s">
        <v>20</v>
      </c>
      <c r="E30" s="76" t="s">
        <v>88</v>
      </c>
      <c r="F30" s="74" t="s">
        <v>59</v>
      </c>
      <c r="G30" s="74" t="s">
        <v>60</v>
      </c>
      <c r="H30" s="76" t="s">
        <v>80</v>
      </c>
      <c r="J30" s="8" t="s">
        <v>54</v>
      </c>
    </row>
    <row r="31" spans="1:16" ht="30" x14ac:dyDescent="0.25">
      <c r="A31" s="74" t="s">
        <v>89</v>
      </c>
      <c r="B31" s="75">
        <f t="shared" si="0"/>
        <v>1388</v>
      </c>
      <c r="C31" s="75">
        <v>2</v>
      </c>
      <c r="D31" s="74" t="s">
        <v>20</v>
      </c>
      <c r="E31" s="76" t="s">
        <v>90</v>
      </c>
      <c r="F31" s="74" t="s">
        <v>59</v>
      </c>
      <c r="G31" s="74" t="s">
        <v>60</v>
      </c>
      <c r="H31" s="74" t="s">
        <v>14</v>
      </c>
      <c r="J31" s="8" t="s">
        <v>54</v>
      </c>
    </row>
    <row r="32" spans="1:16" x14ac:dyDescent="0.25">
      <c r="A32" s="74" t="s">
        <v>499</v>
      </c>
      <c r="B32" s="75">
        <f t="shared" si="0"/>
        <v>1390</v>
      </c>
      <c r="C32" s="75">
        <v>64</v>
      </c>
      <c r="D32" s="74" t="s">
        <v>55</v>
      </c>
      <c r="E32" s="76" t="s">
        <v>56</v>
      </c>
      <c r="F32" s="74" t="s">
        <v>59</v>
      </c>
      <c r="G32" s="74" t="s">
        <v>60</v>
      </c>
      <c r="H32" s="74"/>
    </row>
    <row r="33" spans="1:4" x14ac:dyDescent="0.25">
      <c r="B33" s="13"/>
      <c r="C33" s="14"/>
    </row>
    <row r="34" spans="1:4" x14ac:dyDescent="0.25">
      <c r="C34" s="15"/>
      <c r="D34" s="15"/>
    </row>
    <row r="35" spans="1:4" x14ac:dyDescent="0.25">
      <c r="A35" s="12"/>
      <c r="B35" s="12"/>
    </row>
  </sheetData>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F2175-CD76-4AAB-83A1-6E4D23C57B09}">
  <dimension ref="A1:R69"/>
  <sheetViews>
    <sheetView tabSelected="1" topLeftCell="A40" zoomScale="115" zoomScaleNormal="115" workbookViewId="0">
      <selection activeCell="G54" sqref="G54"/>
    </sheetView>
  </sheetViews>
  <sheetFormatPr defaultRowHeight="15" x14ac:dyDescent="0.25"/>
  <cols>
    <col min="1" max="1" width="29.85546875" bestFit="1" customWidth="1"/>
    <col min="2" max="2" width="12.28515625" bestFit="1" customWidth="1"/>
    <col min="3" max="3" width="9.5703125" customWidth="1"/>
    <col min="4" max="4" width="9.85546875" customWidth="1"/>
    <col min="5" max="5" width="10.42578125" customWidth="1"/>
    <col min="6" max="6" width="13.85546875" customWidth="1"/>
    <col min="7" max="7" width="58.85546875" bestFit="1" customWidth="1"/>
    <col min="8" max="8" width="10.140625" customWidth="1"/>
    <col min="9" max="9" width="11.42578125" customWidth="1"/>
    <col min="10" max="10" width="121.85546875" bestFit="1" customWidth="1"/>
  </cols>
  <sheetData>
    <row r="1" spans="1:11" ht="60" x14ac:dyDescent="0.25">
      <c r="A1" s="60" t="s">
        <v>0</v>
      </c>
      <c r="B1" s="60" t="s">
        <v>1</v>
      </c>
      <c r="C1" s="60" t="s">
        <v>2</v>
      </c>
      <c r="D1" s="59" t="s">
        <v>229</v>
      </c>
      <c r="E1" s="60" t="s">
        <v>3</v>
      </c>
      <c r="F1" s="60" t="s">
        <v>433</v>
      </c>
      <c r="G1" s="60" t="s">
        <v>4</v>
      </c>
      <c r="H1" s="60" t="s">
        <v>5</v>
      </c>
      <c r="I1" s="60" t="s">
        <v>6</v>
      </c>
      <c r="J1" s="60" t="s">
        <v>7</v>
      </c>
      <c r="K1" s="85" t="s">
        <v>473</v>
      </c>
    </row>
    <row r="2" spans="1:11" x14ac:dyDescent="0.25">
      <c r="A2" s="16" t="str">
        <f>'Общие регистры'!A2</f>
        <v>PLC_SoftVer</v>
      </c>
      <c r="B2" s="49">
        <f>'Общие регистры'!B2</f>
        <v>200</v>
      </c>
      <c r="C2" s="49">
        <f>'Общие регистры'!C2</f>
        <v>4</v>
      </c>
      <c r="D2" s="49"/>
      <c r="E2" s="49" t="str">
        <f>'Общие регистры'!D2</f>
        <v>hex</v>
      </c>
      <c r="F2" s="49"/>
      <c r="G2" s="54" t="str">
        <f>'Общие регистры'!E2</f>
        <v>Версия ПО</v>
      </c>
      <c r="H2" s="61" t="str">
        <f>'Общие регистры'!F2</f>
        <v>ч</v>
      </c>
      <c r="I2" s="54" t="str">
        <f>'Общие регистры'!G2</f>
        <v>ПО</v>
      </c>
      <c r="J2" s="54" t="str">
        <f>'Общие регистры'!H2</f>
        <v>См. Таблица Б.2</v>
      </c>
      <c r="K2" s="16"/>
    </row>
    <row r="3" spans="1:11" x14ac:dyDescent="0.25">
      <c r="A3" s="16" t="str">
        <f>'Общие регистры'!A3</f>
        <v>PLC_Config</v>
      </c>
      <c r="B3" s="49">
        <f>'Общие регистры'!B3</f>
        <v>204</v>
      </c>
      <c r="C3" s="49">
        <f>'Общие регистры'!C3</f>
        <v>2</v>
      </c>
      <c r="D3" s="49"/>
      <c r="E3" s="49" t="str">
        <f>'Общие регистры'!D3</f>
        <v>hex</v>
      </c>
      <c r="F3" s="49"/>
      <c r="G3" s="54" t="str">
        <f>'Общие регистры'!E3</f>
        <v>Конфигурация устройства</v>
      </c>
      <c r="H3" s="61" t="str">
        <f>'Общие регистры'!F3</f>
        <v>ч</v>
      </c>
      <c r="I3" s="54" t="str">
        <f>'Общие регистры'!G3</f>
        <v>ПО</v>
      </c>
      <c r="J3" s="54" t="str">
        <f>'Общие регистры'!H3</f>
        <v>См. Таблица Б.2</v>
      </c>
      <c r="K3" s="16"/>
    </row>
    <row r="4" spans="1:11" x14ac:dyDescent="0.25">
      <c r="A4" s="16" t="str">
        <f>'Общие регистры'!A4</f>
        <v>PLC_PMAddr</v>
      </c>
      <c r="B4" s="49">
        <f>'Общие регистры'!B4</f>
        <v>206</v>
      </c>
      <c r="C4" s="49">
        <f>'Общие регистры'!C4</f>
        <v>2</v>
      </c>
      <c r="D4" s="49"/>
      <c r="E4" s="49" t="str">
        <f>'Общие регистры'!D4</f>
        <v>int</v>
      </c>
      <c r="F4" s="49"/>
      <c r="G4" s="54" t="str">
        <f>'Общие регистры'!E4</f>
        <v>Адрес устройства</v>
      </c>
      <c r="H4" s="61" t="str">
        <f>'Общие регистры'!F4</f>
        <v>ч</v>
      </c>
      <c r="I4" s="54" t="str">
        <f>'Общие регистры'!G4</f>
        <v>ПО</v>
      </c>
      <c r="J4" s="54" t="str">
        <f>'Общие регистры'!H4</f>
        <v>См. Таблица Б.2</v>
      </c>
      <c r="K4" s="16"/>
    </row>
    <row r="5" spans="1:11" x14ac:dyDescent="0.25">
      <c r="A5" s="16" t="str">
        <f>'Общие регистры'!A5</f>
        <v>PLC_Durat</v>
      </c>
      <c r="B5" s="49">
        <f>'Общие регистры'!B5</f>
        <v>208</v>
      </c>
      <c r="C5" s="49">
        <f>'Общие регистры'!C5</f>
        <v>4</v>
      </c>
      <c r="D5" s="49"/>
      <c r="E5" s="49" t="str">
        <f>'Общие регистры'!D5</f>
        <v>int</v>
      </c>
      <c r="F5" s="49"/>
      <c r="G5" s="54" t="str">
        <f>'Общие регистры'!E5</f>
        <v>Время с момента запуска, с</v>
      </c>
      <c r="H5" s="61" t="str">
        <f>'Общие регистры'!F5</f>
        <v>ч</v>
      </c>
      <c r="I5" s="54" t="str">
        <f>'Общие регистры'!G5</f>
        <v>ПО</v>
      </c>
      <c r="J5" s="54">
        <f>'Общие регистры'!H5</f>
        <v>0</v>
      </c>
      <c r="K5" s="16"/>
    </row>
    <row r="6" spans="1:11" x14ac:dyDescent="0.25">
      <c r="A6" s="16" t="str">
        <f>'Общие регистры'!A6</f>
        <v>PLC_CM_State</v>
      </c>
      <c r="B6" s="49">
        <f>'Общие регистры'!B6</f>
        <v>212</v>
      </c>
      <c r="C6" s="49">
        <f>'Общие регистры'!C6</f>
        <v>4</v>
      </c>
      <c r="D6" s="49"/>
      <c r="E6" s="49" t="str">
        <f>'Общие регистры'!D6</f>
        <v>int</v>
      </c>
      <c r="F6" s="49"/>
      <c r="G6" s="54" t="str">
        <f>'Общие регистры'!E6</f>
        <v>Состояние автомата выбора УМ</v>
      </c>
      <c r="H6" s="61" t="str">
        <f>'Общие регистры'!F6</f>
        <v>ч</v>
      </c>
      <c r="I6" s="54" t="str">
        <f>'Общие регистры'!G6</f>
        <v>ПО</v>
      </c>
      <c r="J6" s="54" t="str">
        <f>'Общие регистры'!H6</f>
        <v>См. Таблица Б.2</v>
      </c>
      <c r="K6" s="16"/>
    </row>
    <row r="7" spans="1:11" x14ac:dyDescent="0.25">
      <c r="A7" s="16" t="str">
        <f>'Общие регистры'!A7</f>
        <v>PLC_CorrPackFromDevice_B1</v>
      </c>
      <c r="B7" s="49">
        <f>'Общие регистры'!B7</f>
        <v>216</v>
      </c>
      <c r="C7" s="49">
        <f>'Общие регистры'!C7</f>
        <v>4</v>
      </c>
      <c r="D7" s="49"/>
      <c r="E7" s="49" t="str">
        <f>'Общие регистры'!D7</f>
        <v>int</v>
      </c>
      <c r="F7" s="49"/>
      <c r="G7" s="54" t="str">
        <f>'Общие регистры'!E7</f>
        <v>Корректных пакетов по Ш1, от устройства</v>
      </c>
      <c r="H7" s="61" t="str">
        <f>'Общие регистры'!F7</f>
        <v>ч с</v>
      </c>
      <c r="I7" s="54" t="str">
        <f>'Общие регистры'!G7</f>
        <v>ПО</v>
      </c>
      <c r="J7" s="54" t="str">
        <f>'Общие регистры'!H7</f>
        <v>Сумарное количество корректных пакетов от ПМ к УМ</v>
      </c>
      <c r="K7" s="16"/>
    </row>
    <row r="8" spans="1:11" x14ac:dyDescent="0.25">
      <c r="A8" s="16" t="str">
        <f>'Общие регистры'!A8</f>
        <v>PLC_CorrPackToDevice_B1</v>
      </c>
      <c r="B8" s="49">
        <f>'Общие регистры'!B8</f>
        <v>220</v>
      </c>
      <c r="C8" s="49">
        <f>'Общие регистры'!C8</f>
        <v>4</v>
      </c>
      <c r="D8" s="49"/>
      <c r="E8" s="49" t="str">
        <f>'Общие регистры'!D8</f>
        <v>int</v>
      </c>
      <c r="F8" s="49"/>
      <c r="G8" s="54" t="str">
        <f>'Общие регистры'!E8</f>
        <v>Корректных пакетов по Ш1, к устройству</v>
      </c>
      <c r="H8" s="61" t="str">
        <f>'Общие регистры'!F8</f>
        <v>ч с</v>
      </c>
      <c r="I8" s="54" t="str">
        <f>'Общие регистры'!G8</f>
        <v>ПО</v>
      </c>
      <c r="J8" s="54" t="str">
        <f>'Общие регистры'!H8</f>
        <v>Сумарное количество корректных пакетов от УМ к ПМ</v>
      </c>
      <c r="K8" s="16"/>
    </row>
    <row r="9" spans="1:11" x14ac:dyDescent="0.25">
      <c r="A9" s="16" t="str">
        <f>'Общие регистры'!A9</f>
        <v>PLC_ErrPackToDevice_B1</v>
      </c>
      <c r="B9" s="49">
        <f>'Общие регистры'!B9</f>
        <v>224</v>
      </c>
      <c r="C9" s="49">
        <f>'Общие регистры'!C9</f>
        <v>4</v>
      </c>
      <c r="D9" s="49"/>
      <c r="E9" s="49" t="str">
        <f>'Общие регистры'!D9</f>
        <v>int</v>
      </c>
      <c r="F9" s="49"/>
      <c r="G9" s="54" t="str">
        <f>'Общие регистры'!E9</f>
        <v>Ошибок приема пакета по Ш1</v>
      </c>
      <c r="H9" s="61" t="str">
        <f>'Общие регистры'!F9</f>
        <v>ч с</v>
      </c>
      <c r="I9" s="54" t="str">
        <f>'Общие регистры'!G9</f>
        <v>ПО</v>
      </c>
      <c r="J9" s="54" t="str">
        <f>'Общие регистры'!H9</f>
        <v>Количество поврежденных пакетов подряд</v>
      </c>
      <c r="K9" s="16"/>
    </row>
    <row r="10" spans="1:11" x14ac:dyDescent="0.25">
      <c r="A10" s="16" t="str">
        <f>'Общие регистры'!A10</f>
        <v>PLC_ErrPackFromDevice_B1</v>
      </c>
      <c r="B10" s="49">
        <f>'Общие регистры'!B10</f>
        <v>228</v>
      </c>
      <c r="C10" s="49">
        <f>'Общие регистры'!C10</f>
        <v>4</v>
      </c>
      <c r="D10" s="49"/>
      <c r="E10" s="49" t="str">
        <f>'Общие регистры'!D10</f>
        <v>int</v>
      </c>
      <c r="F10" s="49"/>
      <c r="G10" s="54" t="str">
        <f>'Общие регистры'!E10</f>
        <v>Ошибок отправки пакета по Ш1</v>
      </c>
      <c r="H10" s="61" t="str">
        <f>'Общие регистры'!F10</f>
        <v>ч с</v>
      </c>
      <c r="I10" s="54" t="str">
        <f>'Общие регистры'!G10</f>
        <v>ПО</v>
      </c>
      <c r="J10" s="54" t="str">
        <f>'Общие регистры'!H10</f>
        <v>Количество поврежденных пакетов подряд</v>
      </c>
      <c r="K10" s="16"/>
    </row>
    <row r="11" spans="1:11" x14ac:dyDescent="0.25">
      <c r="A11" s="16" t="str">
        <f>'Общие регистры'!A11</f>
        <v>PLC_CorrPackFromDevice_B2</v>
      </c>
      <c r="B11" s="49">
        <f>'Общие регистры'!B11</f>
        <v>232</v>
      </c>
      <c r="C11" s="49">
        <f>'Общие регистры'!C11</f>
        <v>4</v>
      </c>
      <c r="D11" s="49"/>
      <c r="E11" s="49" t="str">
        <f>'Общие регистры'!D11</f>
        <v>int</v>
      </c>
      <c r="F11" s="49"/>
      <c r="G11" s="54" t="str">
        <f>'Общие регистры'!E11</f>
        <v>Корректных пакетов по Ш2, от устройства</v>
      </c>
      <c r="H11" s="61" t="str">
        <f>'Общие регистры'!F11</f>
        <v>ч с</v>
      </c>
      <c r="I11" s="54" t="str">
        <f>'Общие регистры'!G11</f>
        <v>ПО</v>
      </c>
      <c r="J11" s="54" t="str">
        <f>'Общие регистры'!H11</f>
        <v>Сумарное количество корректных пакетов от ПМ к УМ</v>
      </c>
      <c r="K11" s="16"/>
    </row>
    <row r="12" spans="1:11" x14ac:dyDescent="0.25">
      <c r="A12" s="16" t="str">
        <f>'Общие регистры'!A12</f>
        <v>PLC_CorrPackToDevice_B2</v>
      </c>
      <c r="B12" s="49">
        <f>'Общие регистры'!B12</f>
        <v>236</v>
      </c>
      <c r="C12" s="49">
        <f>'Общие регистры'!C12</f>
        <v>4</v>
      </c>
      <c r="D12" s="49"/>
      <c r="E12" s="49" t="str">
        <f>'Общие регистры'!D12</f>
        <v>int</v>
      </c>
      <c r="F12" s="49"/>
      <c r="G12" s="54" t="str">
        <f>'Общие регистры'!E12</f>
        <v>Корректных пакетов по Ш2, к устройству</v>
      </c>
      <c r="H12" s="61" t="str">
        <f>'Общие регистры'!F12</f>
        <v>ч с</v>
      </c>
      <c r="I12" s="54" t="str">
        <f>'Общие регистры'!G12</f>
        <v>ПО</v>
      </c>
      <c r="J12" s="54" t="str">
        <f>'Общие регистры'!H12</f>
        <v>Сумарное количество корректных пакетов от УМ к ПМ</v>
      </c>
      <c r="K12" s="16"/>
    </row>
    <row r="13" spans="1:11" x14ac:dyDescent="0.25">
      <c r="A13" s="16" t="str">
        <f>'Общие регистры'!A13</f>
        <v>PLC_ErrPackToDevice_B2</v>
      </c>
      <c r="B13" s="49">
        <f>'Общие регистры'!B13</f>
        <v>240</v>
      </c>
      <c r="C13" s="49">
        <f>'Общие регистры'!C13</f>
        <v>4</v>
      </c>
      <c r="D13" s="49"/>
      <c r="E13" s="49" t="str">
        <f>'Общие регистры'!D13</f>
        <v>int</v>
      </c>
      <c r="F13" s="49"/>
      <c r="G13" s="54" t="str">
        <f>'Общие регистры'!E13</f>
        <v>Ошибок приема пакета по Ш2</v>
      </c>
      <c r="H13" s="61" t="str">
        <f>'Общие регистры'!F13</f>
        <v>ч с</v>
      </c>
      <c r="I13" s="54" t="str">
        <f>'Общие регистры'!G13</f>
        <v>ПО</v>
      </c>
      <c r="J13" s="54" t="str">
        <f>'Общие регистры'!H13</f>
        <v>Количество поврежденных пакетов подряд</v>
      </c>
      <c r="K13" s="16"/>
    </row>
    <row r="14" spans="1:11" x14ac:dyDescent="0.25">
      <c r="A14" s="16" t="str">
        <f>'Общие регистры'!A14</f>
        <v>PLC_ErrPackFromDevice_B2</v>
      </c>
      <c r="B14" s="49">
        <f>'Общие регистры'!B14</f>
        <v>244</v>
      </c>
      <c r="C14" s="49">
        <f>'Общие регистры'!C14</f>
        <v>4</v>
      </c>
      <c r="D14" s="49"/>
      <c r="E14" s="49" t="str">
        <f>'Общие регистры'!D14</f>
        <v>int</v>
      </c>
      <c r="F14" s="49"/>
      <c r="G14" s="54" t="str">
        <f>'Общие регистры'!E14</f>
        <v>Ошибок отправки пакета по Ш2</v>
      </c>
      <c r="H14" s="61" t="str">
        <f>'Общие регистры'!F14</f>
        <v>ч с</v>
      </c>
      <c r="I14" s="54" t="str">
        <f>'Общие регистры'!G14</f>
        <v>ПО</v>
      </c>
      <c r="J14" s="54" t="str">
        <f>'Общие регистры'!H14</f>
        <v>Количество поврежденных пакетов подряд</v>
      </c>
      <c r="K14" s="16"/>
    </row>
    <row r="15" spans="1:11" x14ac:dyDescent="0.25">
      <c r="A15" s="16" t="str">
        <f>'Общие регистры'!A15</f>
        <v>PLC_PowerDefect</v>
      </c>
      <c r="B15" s="49">
        <f>'Общие регистры'!B15</f>
        <v>248</v>
      </c>
      <c r="C15" s="49">
        <f>'Общие регистры'!C15</f>
        <v>2</v>
      </c>
      <c r="D15" s="49"/>
      <c r="E15" s="49" t="str">
        <f>'Общие регистры'!D15</f>
        <v>int</v>
      </c>
      <c r="F15" s="49"/>
      <c r="G15" s="54" t="str">
        <f>'Общие регистры'!E15</f>
        <v>Неиспр питания</v>
      </c>
      <c r="H15" s="61" t="str">
        <f>'Общие регистры'!F15</f>
        <v>ч с</v>
      </c>
      <c r="I15" s="54" t="str">
        <f>'Общие регистры'!G15</f>
        <v>ПО</v>
      </c>
      <c r="J15" s="54" t="str">
        <f>'Общие регистры'!H15</f>
        <v>См. Таблица Б.2</v>
      </c>
      <c r="K15" s="16"/>
    </row>
    <row r="16" spans="1:11" x14ac:dyDescent="0.25">
      <c r="A16" s="16" t="str">
        <f>'Общие регистры'!A16</f>
        <v>PLC_BusDefect_B1</v>
      </c>
      <c r="B16" s="49">
        <f>'Общие регистры'!B16</f>
        <v>250</v>
      </c>
      <c r="C16" s="49">
        <f>'Общие регистры'!C16</f>
        <v>2</v>
      </c>
      <c r="D16" s="49"/>
      <c r="E16" s="49" t="str">
        <f>'Общие регистры'!D16</f>
        <v>hex</v>
      </c>
      <c r="F16" s="49"/>
      <c r="G16" s="54" t="str">
        <f>'Общие регистры'!E16</f>
        <v>Неиспр 1 шины</v>
      </c>
      <c r="H16" s="61" t="str">
        <f>'Общие регистры'!F16</f>
        <v>ч с</v>
      </c>
      <c r="I16" s="54" t="str">
        <f>'Общие регистры'!G16</f>
        <v>ПО</v>
      </c>
      <c r="J16" s="54" t="str">
        <f>'Общие регистры'!H16</f>
        <v>См. Таблица Б.2</v>
      </c>
      <c r="K16" s="16"/>
    </row>
    <row r="17" spans="1:11" x14ac:dyDescent="0.25">
      <c r="A17" s="16" t="str">
        <f>'Общие регистры'!A17</f>
        <v>PLC_BusDefect_B2</v>
      </c>
      <c r="B17" s="49">
        <f>'Общие регистры'!B17</f>
        <v>252</v>
      </c>
      <c r="C17" s="49">
        <f>'Общие регистры'!C17</f>
        <v>2</v>
      </c>
      <c r="D17" s="49"/>
      <c r="E17" s="49" t="str">
        <f>'Общие регистры'!D17</f>
        <v>hex</v>
      </c>
      <c r="F17" s="49"/>
      <c r="G17" s="54" t="str">
        <f>'Общие регистры'!E17</f>
        <v>Неиспр 2 шины</v>
      </c>
      <c r="H17" s="61" t="str">
        <f>'Общие регистры'!F17</f>
        <v>ч с</v>
      </c>
      <c r="I17" s="54" t="str">
        <f>'Общие регистры'!G17</f>
        <v>ПО</v>
      </c>
      <c r="J17" s="54" t="str">
        <f>'Общие регистры'!H17</f>
        <v>См. Таблица Б.2</v>
      </c>
      <c r="K17" s="16"/>
    </row>
    <row r="18" spans="1:11" x14ac:dyDescent="0.25">
      <c r="A18" s="16" t="str">
        <f>'Общие регистры'!A18</f>
        <v>PLC_SelfDiagDefect</v>
      </c>
      <c r="B18" s="49">
        <f>'Общие регистры'!B18</f>
        <v>254</v>
      </c>
      <c r="C18" s="49">
        <f>'Общие регистры'!C18</f>
        <v>10</v>
      </c>
      <c r="D18" s="49"/>
      <c r="E18" s="49" t="str">
        <f>'Общие регистры'!D18</f>
        <v>hex</v>
      </c>
      <c r="F18" s="49"/>
      <c r="G18" s="54" t="str">
        <f>'Общие регистры'!E18</f>
        <v>Неиспр самодиагностики</v>
      </c>
      <c r="H18" s="61" t="str">
        <f>'Общие регистры'!F18</f>
        <v>ч с</v>
      </c>
      <c r="I18" s="54" t="str">
        <f>'Общие регистры'!G18</f>
        <v>ПО</v>
      </c>
      <c r="J18" s="54" t="str">
        <f>'Общие регистры'!H18</f>
        <v>См. Таблица Б.2</v>
      </c>
      <c r="K18" s="16"/>
    </row>
    <row r="19" spans="1:11" x14ac:dyDescent="0.25">
      <c r="A19" s="16" t="str">
        <f>'Общие регистры'!A19</f>
        <v>Reserv</v>
      </c>
      <c r="B19" s="49">
        <f>'Общие регистры'!B19</f>
        <v>264</v>
      </c>
      <c r="C19" s="49">
        <f>'Общие регистры'!C19</f>
        <v>68</v>
      </c>
      <c r="D19" s="49"/>
      <c r="E19" s="49" t="str">
        <f>'Общие регистры'!D19</f>
        <v>string</v>
      </c>
      <c r="F19" s="49"/>
      <c r="G19" s="54" t="str">
        <f>'Общие регистры'!E19</f>
        <v>РЕЗЕРВ</v>
      </c>
      <c r="H19" s="61" t="str">
        <f>'Общие регистры'!F19</f>
        <v>ч</v>
      </c>
      <c r="I19" s="54" t="str">
        <f>'Общие регистры'!G19</f>
        <v>ПО</v>
      </c>
      <c r="J19" s="54">
        <f>'Общие регистры'!H19</f>
        <v>0</v>
      </c>
      <c r="K19" s="16"/>
    </row>
    <row r="20" spans="1:11" x14ac:dyDescent="0.25">
      <c r="A20" s="16" t="str">
        <f>'Общие регистры'!A20</f>
        <v>PLC_DeviceInfo</v>
      </c>
      <c r="B20" s="49">
        <f>'Общие регистры'!B20</f>
        <v>332</v>
      </c>
      <c r="C20" s="49">
        <f>'Общие регистры'!C20</f>
        <v>1024</v>
      </c>
      <c r="D20" s="49"/>
      <c r="E20" s="49" t="str">
        <f>'Общие регистры'!D20</f>
        <v>string</v>
      </c>
      <c r="F20" s="49" t="s">
        <v>440</v>
      </c>
      <c r="G20" s="54" t="str">
        <f>'Общие регистры'!E20</f>
        <v>Текстовая информация о модуле</v>
      </c>
      <c r="H20" s="61" t="str">
        <f>'Общие регистры'!F20</f>
        <v>ч з</v>
      </c>
      <c r="I20" s="54" t="str">
        <f>'Общие регистры'!G20</f>
        <v>ПЗУ</v>
      </c>
      <c r="J20" s="54" t="str">
        <f>'Общие регистры'!H20</f>
        <v>Произвольный объем данных + сведения о метрологической аттестации</v>
      </c>
      <c r="K20" s="16"/>
    </row>
    <row r="21" spans="1:11" x14ac:dyDescent="0.25">
      <c r="A21" s="16" t="str">
        <f>'Общие регистры'!A21</f>
        <v>PLC_DeviceType</v>
      </c>
      <c r="B21" s="49">
        <f>'Общие регистры'!B21</f>
        <v>1356</v>
      </c>
      <c r="C21" s="49">
        <f>'Общие регистры'!C21</f>
        <v>4</v>
      </c>
      <c r="D21" s="49"/>
      <c r="E21" s="49" t="str">
        <f>'Общие регистры'!D21</f>
        <v>hex</v>
      </c>
      <c r="F21" s="49">
        <v>2684487713</v>
      </c>
      <c r="G21" s="54" t="str">
        <f>'Общие регистры'!E21</f>
        <v>Тип устройства</v>
      </c>
      <c r="H21" s="61" t="str">
        <f>'Общие регистры'!F21</f>
        <v>ч</v>
      </c>
      <c r="I21" s="54" t="str">
        <f>'Общие регистры'!G21</f>
        <v>ПЗУ</v>
      </c>
      <c r="J21" s="54" t="str">
        <f>'Общие регистры'!H21</f>
        <v>См. Таблица Б.2</v>
      </c>
      <c r="K21" s="16"/>
    </row>
    <row r="22" spans="1:11" x14ac:dyDescent="0.25">
      <c r="A22" s="16" t="str">
        <f>'Общие регистры'!A22</f>
        <v>PLC_SerialNumber</v>
      </c>
      <c r="B22" s="49">
        <f>'Общие регистры'!B22</f>
        <v>1360</v>
      </c>
      <c r="C22" s="49">
        <f>'Общие регистры'!C22</f>
        <v>4</v>
      </c>
      <c r="D22" s="49"/>
      <c r="E22" s="49" t="str">
        <f>'Общие регистры'!D22</f>
        <v>hex</v>
      </c>
      <c r="F22" s="49">
        <v>2290649224</v>
      </c>
      <c r="G22" s="54" t="str">
        <f>'Общие регистры'!E22</f>
        <v>Серийный номер устройства</v>
      </c>
      <c r="H22" s="61" t="str">
        <f>'Общие регистры'!F22</f>
        <v>ч</v>
      </c>
      <c r="I22" s="54" t="str">
        <f>'Общие регистры'!G22</f>
        <v>ПЗУ</v>
      </c>
      <c r="J22" s="54" t="str">
        <f>'Общие регистры'!H22</f>
        <v>См. Таблица Б.2</v>
      </c>
      <c r="K22" s="16"/>
    </row>
    <row r="23" spans="1:11" x14ac:dyDescent="0.25">
      <c r="A23" s="16" t="str">
        <f>'Общие регистры'!A23</f>
        <v>PLC_BusConfig_B1</v>
      </c>
      <c r="B23" s="49">
        <f>'Общие регистры'!B23</f>
        <v>1364</v>
      </c>
      <c r="C23" s="49">
        <f>'Общие регистры'!C23</f>
        <v>4</v>
      </c>
      <c r="D23" s="49"/>
      <c r="E23" s="49" t="str">
        <f>'Общие регистры'!D23</f>
        <v>hex</v>
      </c>
      <c r="F23" s="49">
        <v>66847485</v>
      </c>
      <c r="G23" s="54" t="str">
        <f>'Общие регистры'!E23</f>
        <v>Конфигурация шины 1</v>
      </c>
      <c r="H23" s="61" t="str">
        <f>'Общие регистры'!F23</f>
        <v>ч</v>
      </c>
      <c r="I23" s="54" t="str">
        <f>'Общие регистры'!G23</f>
        <v>ПЗУ</v>
      </c>
      <c r="J23" s="54" t="str">
        <f>'Общие регистры'!H23</f>
        <v xml:space="preserve"> 0х01 = RS-422, 0х02 = RS-485 </v>
      </c>
      <c r="K23" s="16"/>
    </row>
    <row r="24" spans="1:11" x14ac:dyDescent="0.25">
      <c r="A24" s="16" t="str">
        <f>'Общие регистры'!A24</f>
        <v>PLC_BusConfig_B2</v>
      </c>
      <c r="B24" s="49">
        <f>'Общие регистры'!B24</f>
        <v>1368</v>
      </c>
      <c r="C24" s="49">
        <f>'Общие регистры'!C24</f>
        <v>4</v>
      </c>
      <c r="D24" s="49"/>
      <c r="E24" s="49" t="str">
        <f>'Общие регистры'!D24</f>
        <v>hex</v>
      </c>
      <c r="F24" s="49">
        <v>100271355</v>
      </c>
      <c r="G24" s="54" t="str">
        <f>'Общие регистры'!E24</f>
        <v>Конфигурация шины 2</v>
      </c>
      <c r="H24" s="61" t="str">
        <f>'Общие регистры'!F24</f>
        <v>ч</v>
      </c>
      <c r="I24" s="54" t="str">
        <f>'Общие регистры'!G24</f>
        <v>ПЗУ</v>
      </c>
      <c r="J24" s="54" t="str">
        <f>'Общие регистры'!H24</f>
        <v xml:space="preserve"> 0х01 = RS-422, 0х02 = RS-486</v>
      </c>
      <c r="K24" s="16"/>
    </row>
    <row r="25" spans="1:11" x14ac:dyDescent="0.25">
      <c r="A25" s="16" t="str">
        <f>'Общие регистры'!A25</f>
        <v>PLC_TimeoutForDefect_B1</v>
      </c>
      <c r="B25" s="49">
        <f>'Общие регистры'!B25</f>
        <v>1372</v>
      </c>
      <c r="C25" s="49">
        <f>'Общие регистры'!C25</f>
        <v>4</v>
      </c>
      <c r="D25" s="49"/>
      <c r="E25" s="49" t="str">
        <f>'Общие регистры'!D25</f>
        <v>int</v>
      </c>
      <c r="F25" s="49">
        <v>200</v>
      </c>
      <c r="G25" s="54" t="str">
        <f>'Общие регистры'!E25</f>
        <v>Время без связи до неиспр шины 1, мс</v>
      </c>
      <c r="H25" s="61" t="str">
        <f>'Общие регистры'!F25</f>
        <v>ч з</v>
      </c>
      <c r="I25" s="54" t="str">
        <f>'Общие регистры'!G25</f>
        <v>ПЗУ</v>
      </c>
      <c r="J25" s="54" t="str">
        <f>'Общие регистры'!H25</f>
        <v>0 = неисправность по таймауту не формируется</v>
      </c>
      <c r="K25" s="16"/>
    </row>
    <row r="26" spans="1:11" x14ac:dyDescent="0.25">
      <c r="A26" s="16" t="str">
        <f>'Общие регистры'!A26</f>
        <v>PLC_TimeoutForDefect_B2</v>
      </c>
      <c r="B26" s="49">
        <f>'Общие регистры'!B26</f>
        <v>1376</v>
      </c>
      <c r="C26" s="49">
        <f>'Общие регистры'!C26</f>
        <v>4</v>
      </c>
      <c r="D26" s="49"/>
      <c r="E26" s="49" t="str">
        <f>'Общие регистры'!D26</f>
        <v>int</v>
      </c>
      <c r="F26" s="49">
        <v>200</v>
      </c>
      <c r="G26" s="54" t="str">
        <f>'Общие регистры'!E26</f>
        <v>Время без связи до неиспр шины 2, мс</v>
      </c>
      <c r="H26" s="61" t="str">
        <f>'Общие регистры'!F26</f>
        <v>ч з</v>
      </c>
      <c r="I26" s="54" t="str">
        <f>'Общие регистры'!G26</f>
        <v>ПЗУ</v>
      </c>
      <c r="J26" s="54" t="str">
        <f>'Общие регистры'!H26</f>
        <v>1 = неисправность по таймауту не формируется</v>
      </c>
      <c r="K26" s="16"/>
    </row>
    <row r="27" spans="1:11" x14ac:dyDescent="0.25">
      <c r="A27" s="16" t="str">
        <f>'Общие регистры'!A27</f>
        <v>PLC_NumCrcErrorsForDefect_B1</v>
      </c>
      <c r="B27" s="49">
        <f>'Общие регистры'!B27</f>
        <v>1380</v>
      </c>
      <c r="C27" s="49">
        <f>'Общие регистры'!C27</f>
        <v>2</v>
      </c>
      <c r="D27" s="49"/>
      <c r="E27" s="49" t="str">
        <f>'Общие регистры'!D27</f>
        <v>int</v>
      </c>
      <c r="F27" s="49">
        <v>6</v>
      </c>
      <c r="G27" s="54" t="str">
        <f>'Общие регистры'!E27</f>
        <v>Количество ошибок приема пакета до неисправности шины 1</v>
      </c>
      <c r="H27" s="61" t="str">
        <f>'Общие регистры'!F27</f>
        <v>ч з</v>
      </c>
      <c r="I27" s="54" t="str">
        <f>'Общие регистры'!G27</f>
        <v>ПЗУ</v>
      </c>
      <c r="J27" s="54" t="str">
        <f>'Общие регистры'!H27</f>
        <v>0 = неисправность по этому признаку не формируется</v>
      </c>
      <c r="K27" s="16"/>
    </row>
    <row r="28" spans="1:11" x14ac:dyDescent="0.25">
      <c r="A28" s="16" t="str">
        <f>'Общие регистры'!A28</f>
        <v>PLC_NumCrcErrorsForDefect_B2</v>
      </c>
      <c r="B28" s="49">
        <f>'Общие регистры'!B28</f>
        <v>1382</v>
      </c>
      <c r="C28" s="49">
        <f>'Общие регистры'!C28</f>
        <v>2</v>
      </c>
      <c r="D28" s="49"/>
      <c r="E28" s="49" t="str">
        <f>'Общие регистры'!D28</f>
        <v>int</v>
      </c>
      <c r="F28" s="49">
        <v>6</v>
      </c>
      <c r="G28" s="54" t="str">
        <f>'Общие регистры'!E28</f>
        <v>Количество ошибок приема пакета до неисправности шины 2</v>
      </c>
      <c r="H28" s="61" t="str">
        <f>'Общие регистры'!F28</f>
        <v>ч з</v>
      </c>
      <c r="I28" s="54" t="str">
        <f>'Общие регистры'!G28</f>
        <v>ПЗУ</v>
      </c>
      <c r="J28" s="54" t="str">
        <f>'Общие регистры'!H28</f>
        <v>1 = неисправность по этому признаку не формируется</v>
      </c>
      <c r="K28" s="16"/>
    </row>
    <row r="29" spans="1:11" x14ac:dyDescent="0.25">
      <c r="A29" s="16" t="str">
        <f>'Общие регистры'!A29</f>
        <v>PLC_TimeToRepair</v>
      </c>
      <c r="B29" s="49">
        <f>'Общие регистры'!B29</f>
        <v>1384</v>
      </c>
      <c r="C29" s="49">
        <f>'Общие регистры'!C29</f>
        <v>2</v>
      </c>
      <c r="D29" s="49"/>
      <c r="E29" s="49" t="str">
        <f>'Общие регистры'!D29</f>
        <v>int</v>
      </c>
      <c r="F29" s="49">
        <v>65535</v>
      </c>
      <c r="G29" s="54" t="str">
        <f>'Общие регистры'!E29</f>
        <v>Максимально время  переключения на резервный УМ, х10мс</v>
      </c>
      <c r="H29" s="61" t="str">
        <f>'Общие регистры'!F29</f>
        <v>ч з</v>
      </c>
      <c r="I29" s="54" t="str">
        <f>'Общие регистры'!G29</f>
        <v>ПЗУ</v>
      </c>
      <c r="J29" s="54" t="str">
        <f>'Общие регистры'!H29</f>
        <v>0 - переключение на резервный УМ не предусмотрено, 65535 = неисправность по данному признаку не формируется</v>
      </c>
      <c r="K29" s="16"/>
    </row>
    <row r="30" spans="1:11" x14ac:dyDescent="0.25">
      <c r="A30" s="16" t="str">
        <f>'Общие регистры'!A30</f>
        <v>PLC_TimeSoloWork</v>
      </c>
      <c r="B30" s="49">
        <f>'Общие регистры'!B30</f>
        <v>1386</v>
      </c>
      <c r="C30" s="49">
        <f>'Общие регистры'!C30</f>
        <v>2</v>
      </c>
      <c r="D30" s="49"/>
      <c r="E30" s="49" t="str">
        <f>'Общие регистры'!D30</f>
        <v>int</v>
      </c>
      <c r="F30" s="49">
        <v>61166</v>
      </c>
      <c r="G30" s="54" t="str">
        <f>'Общие регистры'!E30</f>
        <v>Время работы без резервирующего УМ, с</v>
      </c>
      <c r="H30" s="61" t="str">
        <f>'Общие регистры'!F30</f>
        <v>ч з</v>
      </c>
      <c r="I30" s="54" t="str">
        <f>'Общие регистры'!G30</f>
        <v>ПЗУ</v>
      </c>
      <c r="J30" s="54" t="str">
        <f>'Общие регистры'!H30</f>
        <v>0 = неисправность по этому признаку не формируется</v>
      </c>
      <c r="K30" s="16"/>
    </row>
    <row r="31" spans="1:11" x14ac:dyDescent="0.25">
      <c r="A31" s="16" t="str">
        <f>'Общие регистры'!A31</f>
        <v>PLC_DualControl</v>
      </c>
      <c r="B31" s="49">
        <f>'Общие регистры'!B31</f>
        <v>1388</v>
      </c>
      <c r="C31" s="49">
        <f>'Общие регистры'!C31</f>
        <v>2</v>
      </c>
      <c r="D31" s="49"/>
      <c r="E31" s="49" t="str">
        <f>'Общие регистры'!D31</f>
        <v>int</v>
      </c>
      <c r="F31" s="49">
        <v>56797</v>
      </c>
      <c r="G31" s="54" t="str">
        <f>'Общие регистры'!E31</f>
        <v xml:space="preserve">Реакция при одновременном управлении </v>
      </c>
      <c r="H31" s="61" t="str">
        <f>'Общие регистры'!F31</f>
        <v>ч з</v>
      </c>
      <c r="I31" s="54" t="str">
        <f>'Общие регистры'!G31</f>
        <v>ПЗУ</v>
      </c>
      <c r="J31" s="54" t="str">
        <f>'Общие регистры'!H31</f>
        <v>См. Таблица Б.2</v>
      </c>
      <c r="K31" s="16"/>
    </row>
    <row r="32" spans="1:11" x14ac:dyDescent="0.25">
      <c r="A32" s="16" t="str">
        <f>'Общие регистры'!A32</f>
        <v>Reserv</v>
      </c>
      <c r="B32" s="49">
        <f>'Общие регистры'!B32</f>
        <v>1390</v>
      </c>
      <c r="C32" s="49">
        <f>'Общие регистры'!C32</f>
        <v>64</v>
      </c>
      <c r="D32" s="49"/>
      <c r="E32" s="49" t="str">
        <f>'Общие регистры'!D32</f>
        <v>string</v>
      </c>
      <c r="F32" s="49">
        <v>0</v>
      </c>
      <c r="G32" s="54" t="str">
        <f>'Общие регистры'!E32</f>
        <v>РЕЗЕРВ</v>
      </c>
      <c r="H32" s="61" t="str">
        <f>'Общие регистры'!F32</f>
        <v>ч з</v>
      </c>
      <c r="I32" s="54" t="str">
        <f>'Общие регистры'!G32</f>
        <v>ПЗУ</v>
      </c>
      <c r="J32" s="54">
        <f>'Общие регистры'!H32</f>
        <v>0</v>
      </c>
      <c r="K32" s="16"/>
    </row>
    <row r="33" spans="1:18" x14ac:dyDescent="0.25">
      <c r="A33" s="34" t="s">
        <v>402</v>
      </c>
      <c r="B33" s="31">
        <f>B32+C32</f>
        <v>1454</v>
      </c>
      <c r="C33" s="31">
        <v>32</v>
      </c>
      <c r="D33" s="31" t="s">
        <v>403</v>
      </c>
      <c r="E33" s="31" t="s">
        <v>20</v>
      </c>
      <c r="F33" s="16">
        <v>400</v>
      </c>
      <c r="G33" s="32" t="s">
        <v>330</v>
      </c>
      <c r="H33" s="32" t="s">
        <v>59</v>
      </c>
      <c r="I33" s="32" t="s">
        <v>232</v>
      </c>
      <c r="J33" s="34" t="s">
        <v>404</v>
      </c>
      <c r="K33" s="16">
        <v>1</v>
      </c>
    </row>
    <row r="34" spans="1:18" ht="28.5" customHeight="1" x14ac:dyDescent="0.25">
      <c r="A34" s="34" t="s">
        <v>405</v>
      </c>
      <c r="B34" s="31">
        <f t="shared" ref="B34:B41" si="0">B33+C33</f>
        <v>1486</v>
      </c>
      <c r="C34" s="31">
        <v>2</v>
      </c>
      <c r="D34" s="31">
        <v>16</v>
      </c>
      <c r="E34" s="31" t="s">
        <v>10</v>
      </c>
      <c r="F34" s="16"/>
      <c r="G34" s="32" t="s">
        <v>333</v>
      </c>
      <c r="H34" s="32" t="s">
        <v>12</v>
      </c>
      <c r="I34" s="30" t="s">
        <v>13</v>
      </c>
      <c r="J34" s="34" t="s">
        <v>523</v>
      </c>
      <c r="K34" s="16"/>
    </row>
    <row r="35" spans="1:18" x14ac:dyDescent="0.25">
      <c r="A35" s="34" t="s">
        <v>406</v>
      </c>
      <c r="B35" s="31">
        <f t="shared" si="0"/>
        <v>1488</v>
      </c>
      <c r="C35" s="31">
        <v>2</v>
      </c>
      <c r="D35" s="31">
        <v>16</v>
      </c>
      <c r="E35" s="31" t="s">
        <v>10</v>
      </c>
      <c r="F35" s="16"/>
      <c r="G35" s="32" t="s">
        <v>272</v>
      </c>
      <c r="H35" s="32" t="s">
        <v>12</v>
      </c>
      <c r="I35" s="30" t="s">
        <v>13</v>
      </c>
      <c r="J35" s="34" t="s">
        <v>407</v>
      </c>
      <c r="K35" s="16"/>
    </row>
    <row r="36" spans="1:18" ht="45" x14ac:dyDescent="0.25">
      <c r="A36" s="34" t="s">
        <v>408</v>
      </c>
      <c r="B36" s="31">
        <f t="shared" si="0"/>
        <v>1490</v>
      </c>
      <c r="C36" s="31">
        <v>4</v>
      </c>
      <c r="D36" s="31">
        <v>32</v>
      </c>
      <c r="E36" s="31" t="s">
        <v>10</v>
      </c>
      <c r="F36" s="16"/>
      <c r="G36" s="32" t="s">
        <v>276</v>
      </c>
      <c r="H36" s="32" t="s">
        <v>12</v>
      </c>
      <c r="I36" s="30" t="s">
        <v>13</v>
      </c>
      <c r="J36" s="34" t="s">
        <v>409</v>
      </c>
      <c r="K36" s="16"/>
    </row>
    <row r="37" spans="1:18" ht="28.5" customHeight="1" x14ac:dyDescent="0.25">
      <c r="A37" s="34" t="s">
        <v>410</v>
      </c>
      <c r="B37" s="31">
        <f t="shared" si="0"/>
        <v>1494</v>
      </c>
      <c r="C37" s="31">
        <v>2</v>
      </c>
      <c r="D37" s="31">
        <v>16</v>
      </c>
      <c r="E37" s="31" t="s">
        <v>10</v>
      </c>
      <c r="F37" s="16"/>
      <c r="G37" s="32" t="s">
        <v>269</v>
      </c>
      <c r="H37" s="32" t="s">
        <v>12</v>
      </c>
      <c r="I37" s="30" t="s">
        <v>13</v>
      </c>
      <c r="J37" s="34" t="s">
        <v>522</v>
      </c>
      <c r="K37" s="16"/>
    </row>
    <row r="38" spans="1:18" x14ac:dyDescent="0.25">
      <c r="A38" s="32" t="s">
        <v>524</v>
      </c>
      <c r="B38" s="31">
        <f t="shared" si="0"/>
        <v>1496</v>
      </c>
      <c r="C38" s="31">
        <v>32</v>
      </c>
      <c r="D38" s="31" t="s">
        <v>494</v>
      </c>
      <c r="E38" s="31" t="s">
        <v>20</v>
      </c>
      <c r="F38" s="16"/>
      <c r="G38" s="32" t="s">
        <v>493</v>
      </c>
      <c r="H38" s="32" t="s">
        <v>12</v>
      </c>
      <c r="I38" s="30" t="s">
        <v>13</v>
      </c>
      <c r="J38" s="32" t="s">
        <v>516</v>
      </c>
      <c r="K38" s="16"/>
    </row>
    <row r="39" spans="1:18" x14ac:dyDescent="0.25">
      <c r="A39" s="34" t="s">
        <v>411</v>
      </c>
      <c r="B39" s="31">
        <f>B37+C37</f>
        <v>1496</v>
      </c>
      <c r="C39" s="31">
        <v>2</v>
      </c>
      <c r="D39" s="31">
        <v>16</v>
      </c>
      <c r="E39" s="31" t="s">
        <v>10</v>
      </c>
      <c r="F39" s="16"/>
      <c r="G39" s="32" t="s">
        <v>336</v>
      </c>
      <c r="H39" s="32" t="s">
        <v>254</v>
      </c>
      <c r="I39" s="32" t="s">
        <v>255</v>
      </c>
      <c r="J39" s="34" t="s">
        <v>543</v>
      </c>
      <c r="K39" s="16"/>
    </row>
    <row r="40" spans="1:18" x14ac:dyDescent="0.25">
      <c r="A40" s="34" t="s">
        <v>412</v>
      </c>
      <c r="B40" s="31">
        <f t="shared" si="0"/>
        <v>1498</v>
      </c>
      <c r="C40" s="31">
        <v>2</v>
      </c>
      <c r="D40" s="31">
        <v>16</v>
      </c>
      <c r="E40" s="31" t="s">
        <v>10</v>
      </c>
      <c r="F40" s="16"/>
      <c r="G40" s="32" t="s">
        <v>338</v>
      </c>
      <c r="H40" s="32" t="s">
        <v>254</v>
      </c>
      <c r="I40" s="32" t="s">
        <v>255</v>
      </c>
      <c r="J40" s="34" t="s">
        <v>413</v>
      </c>
      <c r="K40" s="16"/>
    </row>
    <row r="41" spans="1:18" ht="30" x14ac:dyDescent="0.25">
      <c r="A41" s="34" t="s">
        <v>414</v>
      </c>
      <c r="B41" s="31">
        <f t="shared" si="0"/>
        <v>1500</v>
      </c>
      <c r="C41" s="31">
        <v>2</v>
      </c>
      <c r="D41" s="31">
        <v>16</v>
      </c>
      <c r="E41" s="31" t="s">
        <v>10</v>
      </c>
      <c r="F41" s="16"/>
      <c r="G41" s="32" t="s">
        <v>415</v>
      </c>
      <c r="H41" s="32" t="s">
        <v>254</v>
      </c>
      <c r="I41" s="32" t="s">
        <v>255</v>
      </c>
      <c r="J41" s="34" t="s">
        <v>416</v>
      </c>
      <c r="K41" s="16"/>
    </row>
    <row r="45" spans="1:18" x14ac:dyDescent="0.25">
      <c r="N45" s="185" t="s">
        <v>281</v>
      </c>
      <c r="O45" s="185"/>
      <c r="P45" s="185"/>
      <c r="Q45" s="185"/>
      <c r="R45" s="185"/>
    </row>
    <row r="46" spans="1:18" x14ac:dyDescent="0.25">
      <c r="B46" s="94">
        <v>0</v>
      </c>
      <c r="C46" s="94">
        <v>2</v>
      </c>
      <c r="D46" s="94"/>
      <c r="E46" s="94"/>
      <c r="F46" s="94">
        <f>SUM(C46:C173)</f>
        <v>48</v>
      </c>
      <c r="G46" s="94" t="s">
        <v>486</v>
      </c>
      <c r="H46" s="94"/>
      <c r="I46" s="98"/>
      <c r="N46" s="48" t="s">
        <v>282</v>
      </c>
      <c r="O46" s="48"/>
      <c r="P46" s="186" t="s">
        <v>283</v>
      </c>
      <c r="Q46" s="186"/>
      <c r="R46" s="186"/>
    </row>
    <row r="47" spans="1:18" x14ac:dyDescent="0.25">
      <c r="B47" s="94">
        <f>B46+C46</f>
        <v>2</v>
      </c>
      <c r="C47" s="94">
        <v>2</v>
      </c>
      <c r="D47" s="94"/>
      <c r="E47" s="94"/>
      <c r="F47" s="94">
        <f>B20</f>
        <v>332</v>
      </c>
      <c r="G47" s="94" t="s">
        <v>544</v>
      </c>
      <c r="H47" s="94"/>
      <c r="I47" s="98"/>
      <c r="M47" s="33"/>
      <c r="N47" s="33"/>
      <c r="O47" s="106"/>
    </row>
    <row r="48" spans="1:18" x14ac:dyDescent="0.25">
      <c r="B48" s="94">
        <f t="shared" ref="B48:B69" si="1">B47+C47</f>
        <v>4</v>
      </c>
      <c r="C48" s="94">
        <v>2</v>
      </c>
      <c r="D48" s="94"/>
      <c r="E48" s="94"/>
      <c r="F48" s="94">
        <v>0</v>
      </c>
      <c r="G48" s="94" t="s">
        <v>487</v>
      </c>
      <c r="H48" s="94"/>
      <c r="I48" s="98"/>
      <c r="N48" s="48">
        <v>0</v>
      </c>
      <c r="O48" s="48"/>
      <c r="P48" s="187" t="s">
        <v>284</v>
      </c>
      <c r="Q48" s="187"/>
      <c r="R48" s="187"/>
    </row>
    <row r="49" spans="2:18" x14ac:dyDescent="0.25">
      <c r="B49" s="94">
        <f t="shared" si="1"/>
        <v>6</v>
      </c>
      <c r="C49" s="94">
        <v>2</v>
      </c>
      <c r="D49" s="94"/>
      <c r="E49" s="94"/>
      <c r="F49" s="94">
        <v>5</v>
      </c>
      <c r="G49" s="94" t="s">
        <v>488</v>
      </c>
      <c r="H49" s="94"/>
      <c r="I49" s="98"/>
      <c r="N49" s="48">
        <v>1</v>
      </c>
      <c r="O49" s="48"/>
      <c r="P49" s="187" t="s">
        <v>285</v>
      </c>
      <c r="Q49" s="187"/>
      <c r="R49" s="187"/>
    </row>
    <row r="50" spans="2:18" x14ac:dyDescent="0.25">
      <c r="B50" s="94">
        <f t="shared" si="1"/>
        <v>8</v>
      </c>
      <c r="C50" s="94">
        <v>2</v>
      </c>
      <c r="D50" s="94"/>
      <c r="E50" s="94"/>
      <c r="F50" s="95" t="s">
        <v>501</v>
      </c>
      <c r="G50" s="95" t="s">
        <v>514</v>
      </c>
      <c r="H50" s="178" t="s">
        <v>513</v>
      </c>
      <c r="I50" s="178" t="str">
        <f>G41</f>
        <v>Последнее установленное состояние каналов</v>
      </c>
      <c r="N50" s="29"/>
      <c r="O50" s="29"/>
      <c r="P50" s="29"/>
      <c r="Q50" s="29"/>
      <c r="R50" s="29"/>
    </row>
    <row r="51" spans="2:18" x14ac:dyDescent="0.25">
      <c r="B51" s="94">
        <f t="shared" si="1"/>
        <v>10</v>
      </c>
      <c r="C51" s="94">
        <v>2</v>
      </c>
      <c r="D51" s="94"/>
      <c r="E51" s="94"/>
      <c r="F51" s="192" t="s">
        <v>560</v>
      </c>
      <c r="G51" s="95" t="s">
        <v>515</v>
      </c>
      <c r="H51" s="178"/>
      <c r="I51" s="178"/>
      <c r="N51" s="30" t="s">
        <v>256</v>
      </c>
      <c r="O51" s="30"/>
      <c r="P51" s="37" t="s">
        <v>465</v>
      </c>
      <c r="Q51" s="29"/>
      <c r="R51" s="29"/>
    </row>
    <row r="52" spans="2:18" x14ac:dyDescent="0.25">
      <c r="B52" s="94">
        <f t="shared" si="1"/>
        <v>12</v>
      </c>
      <c r="C52" s="94">
        <v>2</v>
      </c>
      <c r="D52" s="94"/>
      <c r="E52" s="94"/>
      <c r="F52" s="95">
        <f>B41</f>
        <v>1500</v>
      </c>
      <c r="G52" s="95" t="s">
        <v>489</v>
      </c>
      <c r="H52" s="178"/>
      <c r="I52" s="178"/>
      <c r="N52" s="35">
        <v>8</v>
      </c>
      <c r="O52" s="35"/>
      <c r="P52" s="32" t="s">
        <v>265</v>
      </c>
      <c r="Q52" s="29"/>
      <c r="R52" s="29"/>
    </row>
    <row r="53" spans="2:18" x14ac:dyDescent="0.25">
      <c r="B53" s="94">
        <f t="shared" si="1"/>
        <v>14</v>
      </c>
      <c r="C53" s="94">
        <v>2</v>
      </c>
      <c r="D53" s="94"/>
      <c r="E53" s="94"/>
      <c r="F53" s="95">
        <f>C41</f>
        <v>2</v>
      </c>
      <c r="G53" s="95" t="s">
        <v>490</v>
      </c>
      <c r="H53" s="178"/>
      <c r="I53" s="178"/>
      <c r="N53" s="35">
        <v>8</v>
      </c>
      <c r="O53" s="35"/>
      <c r="P53" s="32" t="s">
        <v>266</v>
      </c>
      <c r="Q53" s="29"/>
      <c r="R53" s="29"/>
    </row>
    <row r="54" spans="2:18" x14ac:dyDescent="0.25">
      <c r="B54" s="94">
        <f t="shared" si="1"/>
        <v>16</v>
      </c>
      <c r="C54" s="94">
        <v>2</v>
      </c>
      <c r="D54" s="94"/>
      <c r="E54" s="94"/>
      <c r="F54" s="99" t="s">
        <v>496</v>
      </c>
      <c r="G54" s="99" t="s">
        <v>514</v>
      </c>
      <c r="H54" s="170" t="s">
        <v>491</v>
      </c>
      <c r="I54" s="171" t="str">
        <f>G37</f>
        <v>Реальное состояние каналов</v>
      </c>
      <c r="N54" s="35">
        <v>8</v>
      </c>
      <c r="O54" s="35"/>
      <c r="P54" s="32" t="s">
        <v>267</v>
      </c>
      <c r="Q54" s="29"/>
      <c r="R54" s="29"/>
    </row>
    <row r="55" spans="2:18" x14ac:dyDescent="0.25">
      <c r="B55" s="94">
        <f t="shared" si="1"/>
        <v>18</v>
      </c>
      <c r="C55" s="94">
        <v>2</v>
      </c>
      <c r="D55" s="94"/>
      <c r="E55" s="94"/>
      <c r="F55" s="192" t="s">
        <v>560</v>
      </c>
      <c r="G55" s="99" t="s">
        <v>515</v>
      </c>
      <c r="H55" s="170"/>
      <c r="I55" s="172"/>
    </row>
    <row r="56" spans="2:18" x14ac:dyDescent="0.25">
      <c r="B56" s="94">
        <f t="shared" si="1"/>
        <v>20</v>
      </c>
      <c r="C56" s="94">
        <v>2</v>
      </c>
      <c r="D56" s="94"/>
      <c r="E56" s="94"/>
      <c r="F56" s="99">
        <f>B37</f>
        <v>1494</v>
      </c>
      <c r="G56" s="99" t="s">
        <v>489</v>
      </c>
      <c r="H56" s="170"/>
      <c r="I56" s="172"/>
    </row>
    <row r="57" spans="2:18" x14ac:dyDescent="0.25">
      <c r="B57" s="94">
        <f t="shared" si="1"/>
        <v>22</v>
      </c>
      <c r="C57" s="94">
        <v>2</v>
      </c>
      <c r="D57" s="94"/>
      <c r="E57" s="94"/>
      <c r="F57" s="99">
        <f>C37</f>
        <v>2</v>
      </c>
      <c r="G57" s="99" t="s">
        <v>490</v>
      </c>
      <c r="H57" s="170"/>
      <c r="I57" s="173"/>
    </row>
    <row r="58" spans="2:18" x14ac:dyDescent="0.25">
      <c r="B58" s="94">
        <f t="shared" si="1"/>
        <v>24</v>
      </c>
      <c r="C58" s="94">
        <v>2</v>
      </c>
      <c r="D58" s="94"/>
      <c r="E58" s="94"/>
      <c r="F58" s="100" t="s">
        <v>496</v>
      </c>
      <c r="G58" s="100" t="s">
        <v>514</v>
      </c>
      <c r="H58" s="174" t="s">
        <v>497</v>
      </c>
      <c r="I58" s="175" t="str">
        <f>G34</f>
        <v xml:space="preserve">Текущее состояние каналов </v>
      </c>
    </row>
    <row r="59" spans="2:18" x14ac:dyDescent="0.25">
      <c r="B59" s="94">
        <f t="shared" si="1"/>
        <v>26</v>
      </c>
      <c r="C59" s="94">
        <v>2</v>
      </c>
      <c r="D59" s="94"/>
      <c r="E59" s="94"/>
      <c r="F59" s="100" t="s">
        <v>501</v>
      </c>
      <c r="G59" s="100" t="s">
        <v>515</v>
      </c>
      <c r="H59" s="174"/>
      <c r="I59" s="176"/>
    </row>
    <row r="60" spans="2:18" x14ac:dyDescent="0.25">
      <c r="B60" s="94">
        <f t="shared" si="1"/>
        <v>28</v>
      </c>
      <c r="C60" s="94">
        <v>2</v>
      </c>
      <c r="D60" s="94"/>
      <c r="E60" s="94"/>
      <c r="F60" s="100">
        <f>B34</f>
        <v>1486</v>
      </c>
      <c r="G60" s="100" t="s">
        <v>489</v>
      </c>
      <c r="H60" s="174"/>
      <c r="I60" s="176"/>
    </row>
    <row r="61" spans="2:18" x14ac:dyDescent="0.25">
      <c r="B61" s="94">
        <f t="shared" si="1"/>
        <v>30</v>
      </c>
      <c r="C61" s="94">
        <v>2</v>
      </c>
      <c r="D61" s="94"/>
      <c r="E61" s="94"/>
      <c r="F61" s="100">
        <f>C34</f>
        <v>2</v>
      </c>
      <c r="G61" s="100" t="s">
        <v>490</v>
      </c>
      <c r="H61" s="174"/>
      <c r="I61" s="177"/>
    </row>
    <row r="62" spans="2:18" ht="15" customHeight="1" x14ac:dyDescent="0.25">
      <c r="B62" s="94">
        <f t="shared" si="1"/>
        <v>32</v>
      </c>
      <c r="C62" s="94">
        <v>2</v>
      </c>
      <c r="D62" s="94"/>
      <c r="E62" s="94"/>
      <c r="F62" s="115" t="s">
        <v>502</v>
      </c>
      <c r="G62" s="115" t="s">
        <v>514</v>
      </c>
      <c r="H62" s="188" t="s">
        <v>498</v>
      </c>
      <c r="I62" s="189" t="str">
        <f>G18</f>
        <v>Неиспр самодиагностики</v>
      </c>
    </row>
    <row r="63" spans="2:18" x14ac:dyDescent="0.25">
      <c r="B63" s="94">
        <f t="shared" si="1"/>
        <v>34</v>
      </c>
      <c r="C63" s="94">
        <v>2</v>
      </c>
      <c r="D63" s="94"/>
      <c r="E63" s="94"/>
      <c r="F63" s="115" t="s">
        <v>504</v>
      </c>
      <c r="G63" s="115" t="s">
        <v>515</v>
      </c>
      <c r="H63" s="188"/>
      <c r="I63" s="190"/>
    </row>
    <row r="64" spans="2:18" x14ac:dyDescent="0.25">
      <c r="B64" s="94">
        <f t="shared" si="1"/>
        <v>36</v>
      </c>
      <c r="C64" s="94">
        <v>2</v>
      </c>
      <c r="D64" s="94"/>
      <c r="E64" s="94"/>
      <c r="F64" s="115">
        <f>B18</f>
        <v>254</v>
      </c>
      <c r="G64" s="115" t="s">
        <v>489</v>
      </c>
      <c r="H64" s="188"/>
      <c r="I64" s="190"/>
    </row>
    <row r="65" spans="2:9" x14ac:dyDescent="0.25">
      <c r="B65" s="94">
        <f t="shared" si="1"/>
        <v>38</v>
      </c>
      <c r="C65" s="94">
        <v>2</v>
      </c>
      <c r="D65" s="94"/>
      <c r="E65" s="94"/>
      <c r="F65" s="115">
        <f>C18</f>
        <v>10</v>
      </c>
      <c r="G65" s="115" t="s">
        <v>490</v>
      </c>
      <c r="H65" s="188"/>
      <c r="I65" s="191"/>
    </row>
    <row r="66" spans="2:9" x14ac:dyDescent="0.25">
      <c r="B66" s="94">
        <f t="shared" si="1"/>
        <v>40</v>
      </c>
      <c r="C66" s="94">
        <v>2</v>
      </c>
      <c r="D66" s="94"/>
      <c r="E66" s="94"/>
      <c r="F66" s="101" t="s">
        <v>503</v>
      </c>
      <c r="G66" s="101" t="s">
        <v>514</v>
      </c>
      <c r="H66" s="169" t="s">
        <v>500</v>
      </c>
      <c r="I66" s="169" t="str">
        <f>G38</f>
        <v>Самодиагностика каналов</v>
      </c>
    </row>
    <row r="67" spans="2:9" x14ac:dyDescent="0.25">
      <c r="B67" s="94">
        <f t="shared" si="1"/>
        <v>42</v>
      </c>
      <c r="C67" s="94">
        <v>2</v>
      </c>
      <c r="D67" s="94"/>
      <c r="E67" s="94"/>
      <c r="F67" s="101" t="s">
        <v>525</v>
      </c>
      <c r="G67" s="101" t="s">
        <v>515</v>
      </c>
      <c r="H67" s="169"/>
      <c r="I67" s="169"/>
    </row>
    <row r="68" spans="2:9" x14ac:dyDescent="0.25">
      <c r="B68" s="94">
        <f t="shared" si="1"/>
        <v>44</v>
      </c>
      <c r="C68" s="94">
        <v>2</v>
      </c>
      <c r="D68" s="94"/>
      <c r="E68" s="94"/>
      <c r="F68" s="101">
        <f>B38</f>
        <v>1496</v>
      </c>
      <c r="G68" s="101" t="s">
        <v>489</v>
      </c>
      <c r="H68" s="169"/>
      <c r="I68" s="169"/>
    </row>
    <row r="69" spans="2:9" x14ac:dyDescent="0.25">
      <c r="B69" s="94">
        <f t="shared" si="1"/>
        <v>46</v>
      </c>
      <c r="C69" s="94">
        <v>2</v>
      </c>
      <c r="D69" s="94"/>
      <c r="E69" s="94"/>
      <c r="F69" s="101">
        <f>C38</f>
        <v>32</v>
      </c>
      <c r="G69" s="101" t="s">
        <v>490</v>
      </c>
      <c r="H69" s="169"/>
      <c r="I69" s="169"/>
    </row>
  </sheetData>
  <mergeCells count="14">
    <mergeCell ref="H66:H69"/>
    <mergeCell ref="I66:I69"/>
    <mergeCell ref="H54:H57"/>
    <mergeCell ref="I54:I57"/>
    <mergeCell ref="H58:H61"/>
    <mergeCell ref="I58:I61"/>
    <mergeCell ref="H62:H65"/>
    <mergeCell ref="I62:I65"/>
    <mergeCell ref="N45:R45"/>
    <mergeCell ref="P46:R46"/>
    <mergeCell ref="P48:R48"/>
    <mergeCell ref="P49:R49"/>
    <mergeCell ref="H50:H53"/>
    <mergeCell ref="I50:I5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70407-AE91-46EA-A8C1-332863389DED}">
  <dimension ref="A1:K63"/>
  <sheetViews>
    <sheetView topLeftCell="A14" zoomScale="115" zoomScaleNormal="115" workbookViewId="0">
      <selection activeCell="A51" activeCellId="1" sqref="A49:XFD49 A51:XFD51"/>
    </sheetView>
  </sheetViews>
  <sheetFormatPr defaultRowHeight="15" x14ac:dyDescent="0.25"/>
  <cols>
    <col min="1" max="1" width="29.85546875" bestFit="1" customWidth="1"/>
    <col min="2" max="2" width="12.28515625" bestFit="1" customWidth="1"/>
    <col min="3" max="3" width="9.5703125" customWidth="1"/>
    <col min="4" max="4" width="9.85546875" customWidth="1"/>
    <col min="5" max="5" width="10.42578125" customWidth="1"/>
    <col min="6" max="6" width="13.85546875" customWidth="1"/>
    <col min="7" max="7" width="58.85546875" bestFit="1" customWidth="1"/>
    <col min="8" max="8" width="10.140625" customWidth="1"/>
    <col min="9" max="9" width="11.42578125" customWidth="1"/>
    <col min="10" max="10" width="121.85546875" bestFit="1" customWidth="1"/>
  </cols>
  <sheetData>
    <row r="1" spans="1:11" ht="60" x14ac:dyDescent="0.25">
      <c r="A1" s="60" t="s">
        <v>0</v>
      </c>
      <c r="B1" s="60" t="s">
        <v>1</v>
      </c>
      <c r="C1" s="60" t="s">
        <v>2</v>
      </c>
      <c r="D1" s="59" t="s">
        <v>229</v>
      </c>
      <c r="E1" s="60" t="s">
        <v>3</v>
      </c>
      <c r="F1" s="60" t="s">
        <v>433</v>
      </c>
      <c r="G1" s="60" t="s">
        <v>4</v>
      </c>
      <c r="H1" s="60" t="s">
        <v>5</v>
      </c>
      <c r="I1" s="60" t="s">
        <v>6</v>
      </c>
      <c r="J1" s="60" t="s">
        <v>7</v>
      </c>
      <c r="K1" s="85" t="s">
        <v>473</v>
      </c>
    </row>
    <row r="2" spans="1:11" x14ac:dyDescent="0.25">
      <c r="A2" s="16" t="str">
        <f>'Общие регистры'!A2</f>
        <v>PLC_SoftVer</v>
      </c>
      <c r="B2" s="49">
        <f>'Общие регистры'!B2</f>
        <v>200</v>
      </c>
      <c r="C2" s="49">
        <f>'Общие регистры'!C2</f>
        <v>4</v>
      </c>
      <c r="D2" s="49"/>
      <c r="E2" s="49" t="str">
        <f>'Общие регистры'!D2</f>
        <v>hex</v>
      </c>
      <c r="F2" s="49"/>
      <c r="G2" s="54" t="str">
        <f>'Общие регистры'!E2</f>
        <v>Версия ПО</v>
      </c>
      <c r="H2" s="61" t="str">
        <f>'Общие регистры'!F2</f>
        <v>ч</v>
      </c>
      <c r="I2" s="54" t="str">
        <f>'Общие регистры'!G2</f>
        <v>ПО</v>
      </c>
      <c r="J2" s="54" t="str">
        <f>'Общие регистры'!H2</f>
        <v>См. Таблица Б.2</v>
      </c>
      <c r="K2" s="16"/>
    </row>
    <row r="3" spans="1:11" x14ac:dyDescent="0.25">
      <c r="A3" s="16" t="str">
        <f>'Общие регистры'!A3</f>
        <v>PLC_Config</v>
      </c>
      <c r="B3" s="49">
        <f>'Общие регистры'!B3</f>
        <v>204</v>
      </c>
      <c r="C3" s="49">
        <f>'Общие регистры'!C3</f>
        <v>2</v>
      </c>
      <c r="D3" s="49"/>
      <c r="E3" s="49" t="str">
        <f>'Общие регистры'!D3</f>
        <v>hex</v>
      </c>
      <c r="F3" s="49"/>
      <c r="G3" s="54" t="str">
        <f>'Общие регистры'!E3</f>
        <v>Конфигурация устройства</v>
      </c>
      <c r="H3" s="61" t="str">
        <f>'Общие регистры'!F3</f>
        <v>ч</v>
      </c>
      <c r="I3" s="54" t="str">
        <f>'Общие регистры'!G3</f>
        <v>ПО</v>
      </c>
      <c r="J3" s="54" t="str">
        <f>'Общие регистры'!H3</f>
        <v>См. Таблица Б.2</v>
      </c>
      <c r="K3" s="16"/>
    </row>
    <row r="4" spans="1:11" x14ac:dyDescent="0.25">
      <c r="A4" s="16" t="str">
        <f>'Общие регистры'!A4</f>
        <v>PLC_PMAddr</v>
      </c>
      <c r="B4" s="49">
        <f>'Общие регистры'!B4</f>
        <v>206</v>
      </c>
      <c r="C4" s="49">
        <f>'Общие регистры'!C4</f>
        <v>2</v>
      </c>
      <c r="D4" s="49"/>
      <c r="E4" s="49" t="str">
        <f>'Общие регистры'!D4</f>
        <v>int</v>
      </c>
      <c r="F4" s="49"/>
      <c r="G4" s="54" t="str">
        <f>'Общие регистры'!E4</f>
        <v>Адрес устройства</v>
      </c>
      <c r="H4" s="61" t="str">
        <f>'Общие регистры'!F4</f>
        <v>ч</v>
      </c>
      <c r="I4" s="54" t="str">
        <f>'Общие регистры'!G4</f>
        <v>ПО</v>
      </c>
      <c r="J4" s="54" t="str">
        <f>'Общие регистры'!H4</f>
        <v>См. Таблица Б.2</v>
      </c>
      <c r="K4" s="16"/>
    </row>
    <row r="5" spans="1:11" x14ac:dyDescent="0.25">
      <c r="A5" s="16" t="str">
        <f>'Общие регистры'!A5</f>
        <v>PLC_Durat</v>
      </c>
      <c r="B5" s="49">
        <f>'Общие регистры'!B5</f>
        <v>208</v>
      </c>
      <c r="C5" s="49">
        <f>'Общие регистры'!C5</f>
        <v>4</v>
      </c>
      <c r="D5" s="49"/>
      <c r="E5" s="49" t="str">
        <f>'Общие регистры'!D5</f>
        <v>int</v>
      </c>
      <c r="F5" s="49"/>
      <c r="G5" s="54" t="str">
        <f>'Общие регистры'!E5</f>
        <v>Время с момента запуска, с</v>
      </c>
      <c r="H5" s="61" t="str">
        <f>'Общие регистры'!F5</f>
        <v>ч</v>
      </c>
      <c r="I5" s="54" t="str">
        <f>'Общие регистры'!G5</f>
        <v>ПО</v>
      </c>
      <c r="J5" s="54">
        <f>'Общие регистры'!H5</f>
        <v>0</v>
      </c>
      <c r="K5" s="16"/>
    </row>
    <row r="6" spans="1:11" x14ac:dyDescent="0.25">
      <c r="A6" s="16" t="str">
        <f>'Общие регистры'!A6</f>
        <v>PLC_CM_State</v>
      </c>
      <c r="B6" s="49">
        <f>'Общие регистры'!B6</f>
        <v>212</v>
      </c>
      <c r="C6" s="49">
        <f>'Общие регистры'!C6</f>
        <v>4</v>
      </c>
      <c r="D6" s="49"/>
      <c r="E6" s="49" t="str">
        <f>'Общие регистры'!D6</f>
        <v>int</v>
      </c>
      <c r="F6" s="49"/>
      <c r="G6" s="54" t="str">
        <f>'Общие регистры'!E6</f>
        <v>Состояние автомата выбора УМ</v>
      </c>
      <c r="H6" s="61" t="str">
        <f>'Общие регистры'!F6</f>
        <v>ч</v>
      </c>
      <c r="I6" s="54" t="str">
        <f>'Общие регистры'!G6</f>
        <v>ПО</v>
      </c>
      <c r="J6" s="54" t="str">
        <f>'Общие регистры'!H6</f>
        <v>См. Таблица Б.2</v>
      </c>
      <c r="K6" s="16"/>
    </row>
    <row r="7" spans="1:11" x14ac:dyDescent="0.25">
      <c r="A7" s="16" t="str">
        <f>'Общие регистры'!A7</f>
        <v>PLC_CorrPackFromDevice_B1</v>
      </c>
      <c r="B7" s="49">
        <f>'Общие регистры'!B7</f>
        <v>216</v>
      </c>
      <c r="C7" s="49">
        <f>'Общие регистры'!C7</f>
        <v>4</v>
      </c>
      <c r="D7" s="49"/>
      <c r="E7" s="49" t="str">
        <f>'Общие регистры'!D7</f>
        <v>int</v>
      </c>
      <c r="F7" s="49"/>
      <c r="G7" s="54" t="str">
        <f>'Общие регистры'!E7</f>
        <v>Корректных пакетов по Ш1, от устройства</v>
      </c>
      <c r="H7" s="61" t="str">
        <f>'Общие регистры'!F7</f>
        <v>ч с</v>
      </c>
      <c r="I7" s="54" t="str">
        <f>'Общие регистры'!G7</f>
        <v>ПО</v>
      </c>
      <c r="J7" s="54" t="str">
        <f>'Общие регистры'!H7</f>
        <v>Сумарное количество корректных пакетов от ПМ к УМ</v>
      </c>
      <c r="K7" s="16"/>
    </row>
    <row r="8" spans="1:11" x14ac:dyDescent="0.25">
      <c r="A8" s="16" t="str">
        <f>'Общие регистры'!A8</f>
        <v>PLC_CorrPackToDevice_B1</v>
      </c>
      <c r="B8" s="49">
        <f>'Общие регистры'!B8</f>
        <v>220</v>
      </c>
      <c r="C8" s="49">
        <f>'Общие регистры'!C8</f>
        <v>4</v>
      </c>
      <c r="D8" s="49"/>
      <c r="E8" s="49" t="str">
        <f>'Общие регистры'!D8</f>
        <v>int</v>
      </c>
      <c r="F8" s="49"/>
      <c r="G8" s="54" t="str">
        <f>'Общие регистры'!E8</f>
        <v>Корректных пакетов по Ш1, к устройству</v>
      </c>
      <c r="H8" s="61" t="str">
        <f>'Общие регистры'!F8</f>
        <v>ч с</v>
      </c>
      <c r="I8" s="54" t="str">
        <f>'Общие регистры'!G8</f>
        <v>ПО</v>
      </c>
      <c r="J8" s="54" t="str">
        <f>'Общие регистры'!H8</f>
        <v>Сумарное количество корректных пакетов от УМ к ПМ</v>
      </c>
      <c r="K8" s="16"/>
    </row>
    <row r="9" spans="1:11" x14ac:dyDescent="0.25">
      <c r="A9" s="16" t="str">
        <f>'Общие регистры'!A9</f>
        <v>PLC_ErrPackToDevice_B1</v>
      </c>
      <c r="B9" s="49">
        <f>'Общие регистры'!B9</f>
        <v>224</v>
      </c>
      <c r="C9" s="49">
        <f>'Общие регистры'!C9</f>
        <v>4</v>
      </c>
      <c r="D9" s="49"/>
      <c r="E9" s="49" t="str">
        <f>'Общие регистры'!D9</f>
        <v>int</v>
      </c>
      <c r="F9" s="49"/>
      <c r="G9" s="54" t="str">
        <f>'Общие регистры'!E9</f>
        <v>Ошибок приема пакета по Ш1</v>
      </c>
      <c r="H9" s="61" t="str">
        <f>'Общие регистры'!F9</f>
        <v>ч с</v>
      </c>
      <c r="I9" s="54" t="str">
        <f>'Общие регистры'!G9</f>
        <v>ПО</v>
      </c>
      <c r="J9" s="54" t="str">
        <f>'Общие регистры'!H9</f>
        <v>Количество поврежденных пакетов подряд</v>
      </c>
      <c r="K9" s="16"/>
    </row>
    <row r="10" spans="1:11" x14ac:dyDescent="0.25">
      <c r="A10" s="16" t="str">
        <f>'Общие регистры'!A10</f>
        <v>PLC_ErrPackFromDevice_B1</v>
      </c>
      <c r="B10" s="49">
        <f>'Общие регистры'!B10</f>
        <v>228</v>
      </c>
      <c r="C10" s="49">
        <f>'Общие регистры'!C10</f>
        <v>4</v>
      </c>
      <c r="D10" s="49"/>
      <c r="E10" s="49" t="str">
        <f>'Общие регистры'!D10</f>
        <v>int</v>
      </c>
      <c r="F10" s="49"/>
      <c r="G10" s="54" t="str">
        <f>'Общие регистры'!E10</f>
        <v>Ошибок отправки пакета по Ш1</v>
      </c>
      <c r="H10" s="61" t="str">
        <f>'Общие регистры'!F10</f>
        <v>ч с</v>
      </c>
      <c r="I10" s="54" t="str">
        <f>'Общие регистры'!G10</f>
        <v>ПО</v>
      </c>
      <c r="J10" s="54" t="str">
        <f>'Общие регистры'!H10</f>
        <v>Количество поврежденных пакетов подряд</v>
      </c>
      <c r="K10" s="16"/>
    </row>
    <row r="11" spans="1:11" x14ac:dyDescent="0.25">
      <c r="A11" s="16" t="str">
        <f>'Общие регистры'!A11</f>
        <v>PLC_CorrPackFromDevice_B2</v>
      </c>
      <c r="B11" s="49">
        <f>'Общие регистры'!B11</f>
        <v>232</v>
      </c>
      <c r="C11" s="49">
        <f>'Общие регистры'!C11</f>
        <v>4</v>
      </c>
      <c r="D11" s="49"/>
      <c r="E11" s="49" t="str">
        <f>'Общие регистры'!D11</f>
        <v>int</v>
      </c>
      <c r="F11" s="49"/>
      <c r="G11" s="54" t="str">
        <f>'Общие регистры'!E11</f>
        <v>Корректных пакетов по Ш2, от устройства</v>
      </c>
      <c r="H11" s="61" t="str">
        <f>'Общие регистры'!F11</f>
        <v>ч с</v>
      </c>
      <c r="I11" s="54" t="str">
        <f>'Общие регистры'!G11</f>
        <v>ПО</v>
      </c>
      <c r="J11" s="54" t="str">
        <f>'Общие регистры'!H11</f>
        <v>Сумарное количество корректных пакетов от ПМ к УМ</v>
      </c>
      <c r="K11" s="16"/>
    </row>
    <row r="12" spans="1:11" x14ac:dyDescent="0.25">
      <c r="A12" s="16" t="str">
        <f>'Общие регистры'!A12</f>
        <v>PLC_CorrPackToDevice_B2</v>
      </c>
      <c r="B12" s="49">
        <f>'Общие регистры'!B12</f>
        <v>236</v>
      </c>
      <c r="C12" s="49">
        <f>'Общие регистры'!C12</f>
        <v>4</v>
      </c>
      <c r="D12" s="49"/>
      <c r="E12" s="49" t="str">
        <f>'Общие регистры'!D12</f>
        <v>int</v>
      </c>
      <c r="F12" s="49"/>
      <c r="G12" s="54" t="str">
        <f>'Общие регистры'!E12</f>
        <v>Корректных пакетов по Ш2, к устройству</v>
      </c>
      <c r="H12" s="61" t="str">
        <f>'Общие регистры'!F12</f>
        <v>ч с</v>
      </c>
      <c r="I12" s="54" t="str">
        <f>'Общие регистры'!G12</f>
        <v>ПО</v>
      </c>
      <c r="J12" s="54" t="str">
        <f>'Общие регистры'!H12</f>
        <v>Сумарное количество корректных пакетов от УМ к ПМ</v>
      </c>
      <c r="K12" s="16"/>
    </row>
    <row r="13" spans="1:11" x14ac:dyDescent="0.25">
      <c r="A13" s="16" t="str">
        <f>'Общие регистры'!A13</f>
        <v>PLC_ErrPackToDevice_B2</v>
      </c>
      <c r="B13" s="49">
        <f>'Общие регистры'!B13</f>
        <v>240</v>
      </c>
      <c r="C13" s="49">
        <f>'Общие регистры'!C13</f>
        <v>4</v>
      </c>
      <c r="D13" s="49"/>
      <c r="E13" s="49" t="str">
        <f>'Общие регистры'!D13</f>
        <v>int</v>
      </c>
      <c r="F13" s="49"/>
      <c r="G13" s="54" t="str">
        <f>'Общие регистры'!E13</f>
        <v>Ошибок приема пакета по Ш2</v>
      </c>
      <c r="H13" s="61" t="str">
        <f>'Общие регистры'!F13</f>
        <v>ч с</v>
      </c>
      <c r="I13" s="54" t="str">
        <f>'Общие регистры'!G13</f>
        <v>ПО</v>
      </c>
      <c r="J13" s="54" t="str">
        <f>'Общие регистры'!H13</f>
        <v>Количество поврежденных пакетов подряд</v>
      </c>
      <c r="K13" s="16"/>
    </row>
    <row r="14" spans="1:11" x14ac:dyDescent="0.25">
      <c r="A14" s="16" t="str">
        <f>'Общие регистры'!A14</f>
        <v>PLC_ErrPackFromDevice_B2</v>
      </c>
      <c r="B14" s="49">
        <f>'Общие регистры'!B14</f>
        <v>244</v>
      </c>
      <c r="C14" s="49">
        <f>'Общие регистры'!C14</f>
        <v>4</v>
      </c>
      <c r="D14" s="49"/>
      <c r="E14" s="49" t="str">
        <f>'Общие регистры'!D14</f>
        <v>int</v>
      </c>
      <c r="F14" s="49"/>
      <c r="G14" s="54" t="str">
        <f>'Общие регистры'!E14</f>
        <v>Ошибок отправки пакета по Ш2</v>
      </c>
      <c r="H14" s="61" t="str">
        <f>'Общие регистры'!F14</f>
        <v>ч с</v>
      </c>
      <c r="I14" s="54" t="str">
        <f>'Общие регистры'!G14</f>
        <v>ПО</v>
      </c>
      <c r="J14" s="54" t="str">
        <f>'Общие регистры'!H14</f>
        <v>Количество поврежденных пакетов подряд</v>
      </c>
      <c r="K14" s="16"/>
    </row>
    <row r="15" spans="1:11" x14ac:dyDescent="0.25">
      <c r="A15" s="16" t="str">
        <f>'Общие регистры'!A15</f>
        <v>PLC_PowerDefect</v>
      </c>
      <c r="B15" s="49">
        <f>'Общие регистры'!B15</f>
        <v>248</v>
      </c>
      <c r="C15" s="49">
        <f>'Общие регистры'!C15</f>
        <v>2</v>
      </c>
      <c r="D15" s="49"/>
      <c r="E15" s="49" t="str">
        <f>'Общие регистры'!D15</f>
        <v>int</v>
      </c>
      <c r="F15" s="49"/>
      <c r="G15" s="54" t="str">
        <f>'Общие регистры'!E15</f>
        <v>Неиспр питания</v>
      </c>
      <c r="H15" s="61" t="str">
        <f>'Общие регистры'!F15</f>
        <v>ч с</v>
      </c>
      <c r="I15" s="54" t="str">
        <f>'Общие регистры'!G15</f>
        <v>ПО</v>
      </c>
      <c r="J15" s="54" t="str">
        <f>'Общие регистры'!H15</f>
        <v>См. Таблица Б.2</v>
      </c>
      <c r="K15" s="16"/>
    </row>
    <row r="16" spans="1:11" x14ac:dyDescent="0.25">
      <c r="A16" s="16" t="str">
        <f>'Общие регистры'!A16</f>
        <v>PLC_BusDefect_B1</v>
      </c>
      <c r="B16" s="49">
        <f>'Общие регистры'!B16</f>
        <v>250</v>
      </c>
      <c r="C16" s="49">
        <f>'Общие регистры'!C16</f>
        <v>2</v>
      </c>
      <c r="D16" s="49"/>
      <c r="E16" s="49" t="str">
        <f>'Общие регистры'!D16</f>
        <v>hex</v>
      </c>
      <c r="F16" s="49"/>
      <c r="G16" s="54" t="str">
        <f>'Общие регистры'!E16</f>
        <v>Неиспр 1 шины</v>
      </c>
      <c r="H16" s="61" t="str">
        <f>'Общие регистры'!F16</f>
        <v>ч с</v>
      </c>
      <c r="I16" s="54" t="str">
        <f>'Общие регистры'!G16</f>
        <v>ПО</v>
      </c>
      <c r="J16" s="54" t="str">
        <f>'Общие регистры'!H16</f>
        <v>См. Таблица Б.2</v>
      </c>
      <c r="K16" s="16"/>
    </row>
    <row r="17" spans="1:11" x14ac:dyDescent="0.25">
      <c r="A17" s="16" t="str">
        <f>'Общие регистры'!A17</f>
        <v>PLC_BusDefect_B2</v>
      </c>
      <c r="B17" s="49">
        <f>'Общие регистры'!B17</f>
        <v>252</v>
      </c>
      <c r="C17" s="49">
        <f>'Общие регистры'!C17</f>
        <v>2</v>
      </c>
      <c r="D17" s="49"/>
      <c r="E17" s="49" t="str">
        <f>'Общие регистры'!D17</f>
        <v>hex</v>
      </c>
      <c r="F17" s="49"/>
      <c r="G17" s="54" t="str">
        <f>'Общие регистры'!E17</f>
        <v>Неиспр 2 шины</v>
      </c>
      <c r="H17" s="61" t="str">
        <f>'Общие регистры'!F17</f>
        <v>ч с</v>
      </c>
      <c r="I17" s="54" t="str">
        <f>'Общие регистры'!G17</f>
        <v>ПО</v>
      </c>
      <c r="J17" s="54" t="str">
        <f>'Общие регистры'!H17</f>
        <v>См. Таблица Б.2</v>
      </c>
      <c r="K17" s="16"/>
    </row>
    <row r="18" spans="1:11" x14ac:dyDescent="0.25">
      <c r="A18" s="16" t="str">
        <f>'Общие регистры'!A18</f>
        <v>PLC_SelfDiagDefect</v>
      </c>
      <c r="B18" s="49">
        <f>'Общие регистры'!B18</f>
        <v>254</v>
      </c>
      <c r="C18" s="49">
        <f>'Общие регистры'!C18</f>
        <v>10</v>
      </c>
      <c r="D18" s="49"/>
      <c r="E18" s="49" t="str">
        <f>'Общие регистры'!D18</f>
        <v>hex</v>
      </c>
      <c r="F18" s="49"/>
      <c r="G18" s="54" t="str">
        <f>'Общие регистры'!E18</f>
        <v>Неиспр самодиагностики</v>
      </c>
      <c r="H18" s="61" t="str">
        <f>'Общие регистры'!F18</f>
        <v>ч с</v>
      </c>
      <c r="I18" s="54" t="str">
        <f>'Общие регистры'!G18</f>
        <v>ПО</v>
      </c>
      <c r="J18" s="54" t="str">
        <f>'Общие регистры'!H18</f>
        <v>См. Таблица Б.2</v>
      </c>
      <c r="K18" s="16"/>
    </row>
    <row r="19" spans="1:11" x14ac:dyDescent="0.25">
      <c r="A19" s="16" t="str">
        <f>'Общие регистры'!A19</f>
        <v>Reserv</v>
      </c>
      <c r="B19" s="49">
        <f>'Общие регистры'!B19</f>
        <v>264</v>
      </c>
      <c r="C19" s="49">
        <f>'Общие регистры'!C19</f>
        <v>68</v>
      </c>
      <c r="D19" s="49"/>
      <c r="E19" s="49" t="str">
        <f>'Общие регистры'!D19</f>
        <v>string</v>
      </c>
      <c r="F19" s="49"/>
      <c r="G19" s="54" t="str">
        <f>'Общие регистры'!E19</f>
        <v>РЕЗЕРВ</v>
      </c>
      <c r="H19" s="61" t="str">
        <f>'Общие регистры'!F19</f>
        <v>ч</v>
      </c>
      <c r="I19" s="54" t="str">
        <f>'Общие регистры'!G19</f>
        <v>ПО</v>
      </c>
      <c r="J19" s="54">
        <f>'Общие регистры'!H19</f>
        <v>0</v>
      </c>
      <c r="K19" s="16"/>
    </row>
    <row r="20" spans="1:11" x14ac:dyDescent="0.25">
      <c r="A20" s="16" t="str">
        <f>'Общие регистры'!A20</f>
        <v>PLC_DeviceInfo</v>
      </c>
      <c r="B20" s="49">
        <f>'Общие регистры'!B20</f>
        <v>332</v>
      </c>
      <c r="C20" s="49">
        <f>'Общие регистры'!C20</f>
        <v>1024</v>
      </c>
      <c r="D20" s="49"/>
      <c r="E20" s="49" t="str">
        <f>'Общие регистры'!D20</f>
        <v>string</v>
      </c>
      <c r="F20" s="49" t="s">
        <v>441</v>
      </c>
      <c r="G20" s="54" t="str">
        <f>'Общие регистры'!E20</f>
        <v>Текстовая информация о модуле</v>
      </c>
      <c r="H20" s="61" t="str">
        <f>'Общие регистры'!F20</f>
        <v>ч з</v>
      </c>
      <c r="I20" s="54" t="str">
        <f>'Общие регистры'!G20</f>
        <v>ПЗУ</v>
      </c>
      <c r="J20" s="54" t="str">
        <f>'Общие регистры'!H20</f>
        <v>Произвольный объем данных + сведения о метрологической аттестации</v>
      </c>
      <c r="K20" s="16"/>
    </row>
    <row r="21" spans="1:11" x14ac:dyDescent="0.25">
      <c r="A21" s="16" t="str">
        <f>'Общие регистры'!A21</f>
        <v>PLC_DeviceType</v>
      </c>
      <c r="B21" s="49">
        <f>'Общие регистры'!B21</f>
        <v>1356</v>
      </c>
      <c r="C21" s="49">
        <f>'Общие регистры'!C21</f>
        <v>4</v>
      </c>
      <c r="D21" s="49"/>
      <c r="E21" s="49" t="str">
        <f>'Общие регистры'!D21</f>
        <v>hex</v>
      </c>
      <c r="F21" s="49">
        <v>2684487969</v>
      </c>
      <c r="G21" s="54" t="str">
        <f>'Общие регистры'!E21</f>
        <v>Тип устройства</v>
      </c>
      <c r="H21" s="61" t="str">
        <f>'Общие регистры'!F21</f>
        <v>ч</v>
      </c>
      <c r="I21" s="54" t="str">
        <f>'Общие регистры'!G21</f>
        <v>ПЗУ</v>
      </c>
      <c r="J21" s="54" t="str">
        <f>'Общие регистры'!H21</f>
        <v>См. Таблица Б.2</v>
      </c>
      <c r="K21" s="16"/>
    </row>
    <row r="22" spans="1:11" x14ac:dyDescent="0.25">
      <c r="A22" s="16" t="str">
        <f>'Общие регистры'!A22</f>
        <v>PLC_SerialNumber</v>
      </c>
      <c r="B22" s="49">
        <f>'Общие регистры'!B22</f>
        <v>1360</v>
      </c>
      <c r="C22" s="49">
        <f>'Общие регистры'!C22</f>
        <v>4</v>
      </c>
      <c r="D22" s="49"/>
      <c r="E22" s="49" t="str">
        <f>'Общие регистры'!D22</f>
        <v>hex</v>
      </c>
      <c r="F22" s="49">
        <v>2576980377</v>
      </c>
      <c r="G22" s="54" t="str">
        <f>'Общие регистры'!E22</f>
        <v>Серийный номер устройства</v>
      </c>
      <c r="H22" s="61" t="str">
        <f>'Общие регистры'!F22</f>
        <v>ч</v>
      </c>
      <c r="I22" s="54" t="str">
        <f>'Общие регистры'!G22</f>
        <v>ПЗУ</v>
      </c>
      <c r="J22" s="54" t="str">
        <f>'Общие регистры'!H22</f>
        <v>См. Таблица Б.2</v>
      </c>
      <c r="K22" s="16"/>
    </row>
    <row r="23" spans="1:11" x14ac:dyDescent="0.25">
      <c r="A23" s="16" t="str">
        <f>'Общие регистры'!A23</f>
        <v>PLC_BusConfig_B1</v>
      </c>
      <c r="B23" s="49">
        <f>'Общие регистры'!B23</f>
        <v>1364</v>
      </c>
      <c r="C23" s="49">
        <f>'Общие регистры'!C23</f>
        <v>4</v>
      </c>
      <c r="D23" s="49"/>
      <c r="E23" s="49" t="str">
        <f>'Общие регистры'!D23</f>
        <v>hex</v>
      </c>
      <c r="F23" s="49">
        <v>66847485</v>
      </c>
      <c r="G23" s="54" t="str">
        <f>'Общие регистры'!E23</f>
        <v>Конфигурация шины 1</v>
      </c>
      <c r="H23" s="61" t="str">
        <f>'Общие регистры'!F23</f>
        <v>ч</v>
      </c>
      <c r="I23" s="54" t="str">
        <f>'Общие регистры'!G23</f>
        <v>ПЗУ</v>
      </c>
      <c r="J23" s="54" t="str">
        <f>'Общие регистры'!H23</f>
        <v xml:space="preserve"> 0х01 = RS-422, 0х02 = RS-485 </v>
      </c>
      <c r="K23" s="16"/>
    </row>
    <row r="24" spans="1:11" x14ac:dyDescent="0.25">
      <c r="A24" s="16" t="str">
        <f>'Общие регистры'!A24</f>
        <v>PLC_BusConfig_B2</v>
      </c>
      <c r="B24" s="49">
        <f>'Общие регистры'!B24</f>
        <v>1368</v>
      </c>
      <c r="C24" s="49">
        <f>'Общие регистры'!C24</f>
        <v>4</v>
      </c>
      <c r="D24" s="49"/>
      <c r="E24" s="49" t="str">
        <f>'Общие регистры'!D24</f>
        <v>hex</v>
      </c>
      <c r="F24" s="49">
        <v>100271355</v>
      </c>
      <c r="G24" s="54" t="str">
        <f>'Общие регистры'!E24</f>
        <v>Конфигурация шины 2</v>
      </c>
      <c r="H24" s="61" t="str">
        <f>'Общие регистры'!F24</f>
        <v>ч</v>
      </c>
      <c r="I24" s="54" t="str">
        <f>'Общие регистры'!G24</f>
        <v>ПЗУ</v>
      </c>
      <c r="J24" s="54" t="str">
        <f>'Общие регистры'!H24</f>
        <v xml:space="preserve"> 0х01 = RS-422, 0х02 = RS-486</v>
      </c>
      <c r="K24" s="16"/>
    </row>
    <row r="25" spans="1:11" x14ac:dyDescent="0.25">
      <c r="A25" s="16" t="str">
        <f>'Общие регистры'!A25</f>
        <v>PLC_TimeoutForDefect_B1</v>
      </c>
      <c r="B25" s="49">
        <f>'Общие регистры'!B25</f>
        <v>1372</v>
      </c>
      <c r="C25" s="49">
        <f>'Общие регистры'!C25</f>
        <v>4</v>
      </c>
      <c r="D25" s="49"/>
      <c r="E25" s="49" t="str">
        <f>'Общие регистры'!D25</f>
        <v>int</v>
      </c>
      <c r="F25" s="49">
        <v>200</v>
      </c>
      <c r="G25" s="54" t="str">
        <f>'Общие регистры'!E25</f>
        <v>Время без связи до неиспр шины 1, мс</v>
      </c>
      <c r="H25" s="61" t="str">
        <f>'Общие регистры'!F25</f>
        <v>ч з</v>
      </c>
      <c r="I25" s="54" t="str">
        <f>'Общие регистры'!G25</f>
        <v>ПЗУ</v>
      </c>
      <c r="J25" s="54" t="str">
        <f>'Общие регистры'!H25</f>
        <v>0 = неисправность по таймауту не формируется</v>
      </c>
      <c r="K25" s="16"/>
    </row>
    <row r="26" spans="1:11" x14ac:dyDescent="0.25">
      <c r="A26" s="16" t="str">
        <f>'Общие регистры'!A26</f>
        <v>PLC_TimeoutForDefect_B2</v>
      </c>
      <c r="B26" s="49">
        <f>'Общие регистры'!B26</f>
        <v>1376</v>
      </c>
      <c r="C26" s="49">
        <f>'Общие регистры'!C26</f>
        <v>4</v>
      </c>
      <c r="D26" s="49"/>
      <c r="E26" s="49" t="str">
        <f>'Общие регистры'!D26</f>
        <v>int</v>
      </c>
      <c r="F26" s="49">
        <v>200</v>
      </c>
      <c r="G26" s="54" t="str">
        <f>'Общие регистры'!E26</f>
        <v>Время без связи до неиспр шины 2, мс</v>
      </c>
      <c r="H26" s="61" t="str">
        <f>'Общие регистры'!F26</f>
        <v>ч з</v>
      </c>
      <c r="I26" s="54" t="str">
        <f>'Общие регистры'!G26</f>
        <v>ПЗУ</v>
      </c>
      <c r="J26" s="54" t="str">
        <f>'Общие регистры'!H26</f>
        <v>1 = неисправность по таймауту не формируется</v>
      </c>
      <c r="K26" s="16"/>
    </row>
    <row r="27" spans="1:11" x14ac:dyDescent="0.25">
      <c r="A27" s="16" t="str">
        <f>'Общие регистры'!A27</f>
        <v>PLC_NumCrcErrorsForDefect_B1</v>
      </c>
      <c r="B27" s="49">
        <f>'Общие регистры'!B27</f>
        <v>1380</v>
      </c>
      <c r="C27" s="49">
        <f>'Общие регистры'!C27</f>
        <v>2</v>
      </c>
      <c r="D27" s="49"/>
      <c r="E27" s="49" t="str">
        <f>'Общие регистры'!D27</f>
        <v>int</v>
      </c>
      <c r="F27" s="49">
        <v>6</v>
      </c>
      <c r="G27" s="54" t="str">
        <f>'Общие регистры'!E27</f>
        <v>Количество ошибок приема пакета до неисправности шины 1</v>
      </c>
      <c r="H27" s="61" t="str">
        <f>'Общие регистры'!F27</f>
        <v>ч з</v>
      </c>
      <c r="I27" s="54" t="str">
        <f>'Общие регистры'!G27</f>
        <v>ПЗУ</v>
      </c>
      <c r="J27" s="54" t="str">
        <f>'Общие регистры'!H27</f>
        <v>0 = неисправность по этому признаку не формируется</v>
      </c>
      <c r="K27" s="16"/>
    </row>
    <row r="28" spans="1:11" x14ac:dyDescent="0.25">
      <c r="A28" s="16" t="str">
        <f>'Общие регистры'!A28</f>
        <v>PLC_NumCrcErrorsForDefect_B2</v>
      </c>
      <c r="B28" s="49">
        <f>'Общие регистры'!B28</f>
        <v>1382</v>
      </c>
      <c r="C28" s="49">
        <f>'Общие регистры'!C28</f>
        <v>2</v>
      </c>
      <c r="D28" s="49"/>
      <c r="E28" s="49" t="str">
        <f>'Общие регистры'!D28</f>
        <v>int</v>
      </c>
      <c r="F28" s="49">
        <v>6</v>
      </c>
      <c r="G28" s="54" t="str">
        <f>'Общие регистры'!E28</f>
        <v>Количество ошибок приема пакета до неисправности шины 2</v>
      </c>
      <c r="H28" s="61" t="str">
        <f>'Общие регистры'!F28</f>
        <v>ч з</v>
      </c>
      <c r="I28" s="54" t="str">
        <f>'Общие регистры'!G28</f>
        <v>ПЗУ</v>
      </c>
      <c r="J28" s="54" t="str">
        <f>'Общие регистры'!H28</f>
        <v>1 = неисправность по этому признаку не формируется</v>
      </c>
      <c r="K28" s="16"/>
    </row>
    <row r="29" spans="1:11" x14ac:dyDescent="0.25">
      <c r="A29" s="16" t="str">
        <f>'Общие регистры'!A29</f>
        <v>PLC_TimeToRepair</v>
      </c>
      <c r="B29" s="49">
        <f>'Общие регистры'!B29</f>
        <v>1384</v>
      </c>
      <c r="C29" s="49">
        <f>'Общие регистры'!C29</f>
        <v>2</v>
      </c>
      <c r="D29" s="49"/>
      <c r="E29" s="49" t="str">
        <f>'Общие регистры'!D29</f>
        <v>int</v>
      </c>
      <c r="F29" s="49">
        <v>65535</v>
      </c>
      <c r="G29" s="54" t="str">
        <f>'Общие регистры'!E29</f>
        <v>Максимально время  переключения на резервный УМ, х10мс</v>
      </c>
      <c r="H29" s="61" t="str">
        <f>'Общие регистры'!F29</f>
        <v>ч з</v>
      </c>
      <c r="I29" s="54" t="str">
        <f>'Общие регистры'!G29</f>
        <v>ПЗУ</v>
      </c>
      <c r="J29" s="54" t="str">
        <f>'Общие регистры'!H29</f>
        <v>0 - переключение на резервный УМ не предусмотрено, 65535 = неисправность по данному признаку не формируется</v>
      </c>
      <c r="K29" s="16"/>
    </row>
    <row r="30" spans="1:11" x14ac:dyDescent="0.25">
      <c r="A30" s="16" t="str">
        <f>'Общие регистры'!A30</f>
        <v>PLC_TimeSoloWork</v>
      </c>
      <c r="B30" s="49">
        <f>'Общие регистры'!B30</f>
        <v>1386</v>
      </c>
      <c r="C30" s="49">
        <f>'Общие регистры'!C30</f>
        <v>2</v>
      </c>
      <c r="D30" s="49"/>
      <c r="E30" s="49" t="str">
        <f>'Общие регистры'!D30</f>
        <v>int</v>
      </c>
      <c r="F30" s="49">
        <v>61166</v>
      </c>
      <c r="G30" s="54" t="str">
        <f>'Общие регистры'!E30</f>
        <v>Время работы без резервирующего УМ, с</v>
      </c>
      <c r="H30" s="61" t="str">
        <f>'Общие регистры'!F30</f>
        <v>ч з</v>
      </c>
      <c r="I30" s="54" t="str">
        <f>'Общие регистры'!G30</f>
        <v>ПЗУ</v>
      </c>
      <c r="J30" s="54" t="str">
        <f>'Общие регистры'!H30</f>
        <v>0 = неисправность по этому признаку не формируется</v>
      </c>
      <c r="K30" s="16"/>
    </row>
    <row r="31" spans="1:11" x14ac:dyDescent="0.25">
      <c r="A31" s="16" t="str">
        <f>'Общие регистры'!A31</f>
        <v>PLC_DualControl</v>
      </c>
      <c r="B31" s="49">
        <f>'Общие регистры'!B31</f>
        <v>1388</v>
      </c>
      <c r="C31" s="49">
        <f>'Общие регистры'!C31</f>
        <v>2</v>
      </c>
      <c r="D31" s="49"/>
      <c r="E31" s="49" t="str">
        <f>'Общие регистры'!D31</f>
        <v>int</v>
      </c>
      <c r="F31" s="49">
        <v>56797</v>
      </c>
      <c r="G31" s="54" t="str">
        <f>'Общие регистры'!E31</f>
        <v xml:space="preserve">Реакция при одновременном управлении </v>
      </c>
      <c r="H31" s="61" t="str">
        <f>'Общие регистры'!F31</f>
        <v>ч з</v>
      </c>
      <c r="I31" s="54" t="str">
        <f>'Общие регистры'!G31</f>
        <v>ПЗУ</v>
      </c>
      <c r="J31" s="54" t="str">
        <f>'Общие регистры'!H31</f>
        <v>См. Таблица Б.2</v>
      </c>
      <c r="K31" s="16"/>
    </row>
    <row r="32" spans="1:11" x14ac:dyDescent="0.25">
      <c r="A32" s="16" t="str">
        <f>'Общие регистры'!A32</f>
        <v>Reserv</v>
      </c>
      <c r="B32" s="49">
        <f>'Общие регистры'!B32</f>
        <v>1390</v>
      </c>
      <c r="C32" s="49">
        <f>'Общие регистры'!C32</f>
        <v>64</v>
      </c>
      <c r="D32" s="49"/>
      <c r="E32" s="49" t="str">
        <f>'Общие регистры'!D32</f>
        <v>string</v>
      </c>
      <c r="F32" s="49">
        <v>0</v>
      </c>
      <c r="G32" s="54" t="str">
        <f>'Общие регистры'!E32</f>
        <v>РЕЗЕРВ</v>
      </c>
      <c r="H32" s="61" t="str">
        <f>'Общие регистры'!F32</f>
        <v>ч з</v>
      </c>
      <c r="I32" s="54" t="str">
        <f>'Общие регистры'!G32</f>
        <v>ПЗУ</v>
      </c>
      <c r="J32" s="54">
        <f>'Общие регистры'!H32</f>
        <v>0</v>
      </c>
      <c r="K32" s="16"/>
    </row>
    <row r="33" spans="1:11" x14ac:dyDescent="0.25">
      <c r="A33" s="16" t="s">
        <v>360</v>
      </c>
      <c r="B33" s="49">
        <v>1258</v>
      </c>
      <c r="C33" s="49">
        <v>4</v>
      </c>
      <c r="D33" s="50"/>
      <c r="E33" s="50" t="s">
        <v>238</v>
      </c>
      <c r="F33" s="16" t="s">
        <v>458</v>
      </c>
      <c r="G33" s="51" t="s">
        <v>442</v>
      </c>
      <c r="H33" s="51" t="s">
        <v>59</v>
      </c>
      <c r="I33" s="51" t="s">
        <v>232</v>
      </c>
      <c r="J33" s="17" t="s">
        <v>362</v>
      </c>
      <c r="K33" s="16">
        <v>1</v>
      </c>
    </row>
    <row r="34" spans="1:11" x14ac:dyDescent="0.25">
      <c r="A34" s="16" t="s">
        <v>360</v>
      </c>
      <c r="B34" s="49">
        <f>B33+C33</f>
        <v>1262</v>
      </c>
      <c r="C34" s="49">
        <v>4</v>
      </c>
      <c r="D34" s="50"/>
      <c r="E34" s="50" t="s">
        <v>238</v>
      </c>
      <c r="F34" s="16" t="s">
        <v>458</v>
      </c>
      <c r="G34" s="51" t="s">
        <v>443</v>
      </c>
      <c r="H34" s="51" t="s">
        <v>59</v>
      </c>
      <c r="I34" s="51" t="s">
        <v>232</v>
      </c>
      <c r="J34" s="17" t="s">
        <v>362</v>
      </c>
      <c r="K34" s="16">
        <v>1</v>
      </c>
    </row>
    <row r="35" spans="1:11" x14ac:dyDescent="0.25">
      <c r="A35" s="16" t="s">
        <v>360</v>
      </c>
      <c r="B35" s="49">
        <f t="shared" ref="B35:B52" si="0">B34+C34</f>
        <v>1266</v>
      </c>
      <c r="C35" s="49">
        <v>4</v>
      </c>
      <c r="D35" s="50"/>
      <c r="E35" s="50" t="s">
        <v>238</v>
      </c>
      <c r="F35" s="16" t="s">
        <v>458</v>
      </c>
      <c r="G35" s="51" t="s">
        <v>444</v>
      </c>
      <c r="H35" s="51" t="s">
        <v>59</v>
      </c>
      <c r="I35" s="51" t="s">
        <v>232</v>
      </c>
      <c r="J35" s="17" t="s">
        <v>362</v>
      </c>
      <c r="K35" s="16">
        <v>1</v>
      </c>
    </row>
    <row r="36" spans="1:11" x14ac:dyDescent="0.25">
      <c r="A36" s="16" t="s">
        <v>360</v>
      </c>
      <c r="B36" s="49">
        <f t="shared" si="0"/>
        <v>1270</v>
      </c>
      <c r="C36" s="49">
        <v>4</v>
      </c>
      <c r="D36" s="50"/>
      <c r="E36" s="50" t="s">
        <v>238</v>
      </c>
      <c r="F36" s="16" t="s">
        <v>458</v>
      </c>
      <c r="G36" s="51" t="s">
        <v>445</v>
      </c>
      <c r="H36" s="51" t="s">
        <v>59</v>
      </c>
      <c r="I36" s="51" t="s">
        <v>232</v>
      </c>
      <c r="J36" s="17" t="s">
        <v>362</v>
      </c>
      <c r="K36" s="16">
        <v>1</v>
      </c>
    </row>
    <row r="37" spans="1:11" x14ac:dyDescent="0.25">
      <c r="A37" s="16" t="s">
        <v>360</v>
      </c>
      <c r="B37" s="49">
        <f t="shared" si="0"/>
        <v>1274</v>
      </c>
      <c r="C37" s="49">
        <v>4</v>
      </c>
      <c r="D37" s="50"/>
      <c r="E37" s="50" t="s">
        <v>238</v>
      </c>
      <c r="F37" s="16" t="s">
        <v>458</v>
      </c>
      <c r="G37" s="51" t="s">
        <v>446</v>
      </c>
      <c r="H37" s="51" t="s">
        <v>59</v>
      </c>
      <c r="I37" s="51" t="s">
        <v>232</v>
      </c>
      <c r="J37" s="17" t="s">
        <v>362</v>
      </c>
      <c r="K37" s="16">
        <v>1</v>
      </c>
    </row>
    <row r="38" spans="1:11" x14ac:dyDescent="0.25">
      <c r="A38" s="16" t="s">
        <v>360</v>
      </c>
      <c r="B38" s="49">
        <f t="shared" si="0"/>
        <v>1278</v>
      </c>
      <c r="C38" s="49">
        <v>4</v>
      </c>
      <c r="D38" s="50"/>
      <c r="E38" s="50" t="s">
        <v>238</v>
      </c>
      <c r="F38" s="16" t="s">
        <v>458</v>
      </c>
      <c r="G38" s="51" t="s">
        <v>447</v>
      </c>
      <c r="H38" s="51" t="s">
        <v>59</v>
      </c>
      <c r="I38" s="51" t="s">
        <v>232</v>
      </c>
      <c r="J38" s="17" t="s">
        <v>362</v>
      </c>
      <c r="K38" s="16">
        <v>1</v>
      </c>
    </row>
    <row r="39" spans="1:11" x14ac:dyDescent="0.25">
      <c r="A39" s="16" t="s">
        <v>360</v>
      </c>
      <c r="B39" s="49">
        <f t="shared" si="0"/>
        <v>1282</v>
      </c>
      <c r="C39" s="49">
        <v>4</v>
      </c>
      <c r="D39" s="50"/>
      <c r="E39" s="50" t="s">
        <v>238</v>
      </c>
      <c r="F39" s="16" t="s">
        <v>458</v>
      </c>
      <c r="G39" s="51" t="s">
        <v>448</v>
      </c>
      <c r="H39" s="51" t="s">
        <v>59</v>
      </c>
      <c r="I39" s="51" t="s">
        <v>232</v>
      </c>
      <c r="J39" s="17" t="s">
        <v>362</v>
      </c>
      <c r="K39" s="16">
        <v>1</v>
      </c>
    </row>
    <row r="40" spans="1:11" x14ac:dyDescent="0.25">
      <c r="A40" s="16" t="s">
        <v>360</v>
      </c>
      <c r="B40" s="49">
        <f t="shared" si="0"/>
        <v>1286</v>
      </c>
      <c r="C40" s="49">
        <v>4</v>
      </c>
      <c r="D40" s="50"/>
      <c r="E40" s="50" t="s">
        <v>238</v>
      </c>
      <c r="F40" s="16" t="s">
        <v>458</v>
      </c>
      <c r="G40" s="51" t="s">
        <v>449</v>
      </c>
      <c r="H40" s="51" t="s">
        <v>59</v>
      </c>
      <c r="I40" s="51" t="s">
        <v>232</v>
      </c>
      <c r="J40" s="17" t="s">
        <v>362</v>
      </c>
      <c r="K40" s="16">
        <v>1</v>
      </c>
    </row>
    <row r="41" spans="1:11" x14ac:dyDescent="0.25">
      <c r="A41" s="16" t="s">
        <v>360</v>
      </c>
      <c r="B41" s="49">
        <f t="shared" si="0"/>
        <v>1290</v>
      </c>
      <c r="C41" s="49">
        <v>4</v>
      </c>
      <c r="D41" s="50"/>
      <c r="E41" s="50" t="s">
        <v>238</v>
      </c>
      <c r="F41" s="16" t="s">
        <v>459</v>
      </c>
      <c r="G41" s="51" t="s">
        <v>450</v>
      </c>
      <c r="H41" s="51" t="s">
        <v>59</v>
      </c>
      <c r="I41" s="51" t="s">
        <v>232</v>
      </c>
      <c r="J41" s="17" t="s">
        <v>362</v>
      </c>
      <c r="K41" s="16">
        <v>1</v>
      </c>
    </row>
    <row r="42" spans="1:11" x14ac:dyDescent="0.25">
      <c r="A42" s="16" t="s">
        <v>360</v>
      </c>
      <c r="B42" s="49">
        <f t="shared" si="0"/>
        <v>1294</v>
      </c>
      <c r="C42" s="49">
        <v>4</v>
      </c>
      <c r="D42" s="50"/>
      <c r="E42" s="50" t="s">
        <v>238</v>
      </c>
      <c r="F42" s="16" t="s">
        <v>459</v>
      </c>
      <c r="G42" s="51" t="s">
        <v>451</v>
      </c>
      <c r="H42" s="51" t="s">
        <v>59</v>
      </c>
      <c r="I42" s="51" t="s">
        <v>232</v>
      </c>
      <c r="J42" s="17" t="s">
        <v>362</v>
      </c>
      <c r="K42" s="16">
        <v>1</v>
      </c>
    </row>
    <row r="43" spans="1:11" x14ac:dyDescent="0.25">
      <c r="A43" s="16" t="s">
        <v>360</v>
      </c>
      <c r="B43" s="49">
        <f t="shared" si="0"/>
        <v>1298</v>
      </c>
      <c r="C43" s="49">
        <v>4</v>
      </c>
      <c r="D43" s="50"/>
      <c r="E43" s="50" t="s">
        <v>238</v>
      </c>
      <c r="F43" s="16" t="s">
        <v>459</v>
      </c>
      <c r="G43" s="51" t="s">
        <v>452</v>
      </c>
      <c r="H43" s="51" t="s">
        <v>59</v>
      </c>
      <c r="I43" s="51" t="s">
        <v>232</v>
      </c>
      <c r="J43" s="17" t="s">
        <v>362</v>
      </c>
      <c r="K43" s="16">
        <v>1</v>
      </c>
    </row>
    <row r="44" spans="1:11" x14ac:dyDescent="0.25">
      <c r="A44" s="16" t="s">
        <v>360</v>
      </c>
      <c r="B44" s="49">
        <f t="shared" si="0"/>
        <v>1302</v>
      </c>
      <c r="C44" s="49">
        <v>4</v>
      </c>
      <c r="D44" s="50"/>
      <c r="E44" s="50" t="s">
        <v>238</v>
      </c>
      <c r="F44" s="16" t="s">
        <v>459</v>
      </c>
      <c r="G44" s="51" t="s">
        <v>453</v>
      </c>
      <c r="H44" s="51" t="s">
        <v>59</v>
      </c>
      <c r="I44" s="51" t="s">
        <v>232</v>
      </c>
      <c r="J44" s="17" t="s">
        <v>362</v>
      </c>
      <c r="K44" s="16">
        <v>1</v>
      </c>
    </row>
    <row r="45" spans="1:11" x14ac:dyDescent="0.25">
      <c r="A45" s="16" t="s">
        <v>360</v>
      </c>
      <c r="B45" s="49">
        <f t="shared" si="0"/>
        <v>1306</v>
      </c>
      <c r="C45" s="49">
        <v>4</v>
      </c>
      <c r="D45" s="50"/>
      <c r="E45" s="50" t="s">
        <v>238</v>
      </c>
      <c r="F45" s="16" t="s">
        <v>459</v>
      </c>
      <c r="G45" s="51" t="s">
        <v>454</v>
      </c>
      <c r="H45" s="51" t="s">
        <v>59</v>
      </c>
      <c r="I45" s="51" t="s">
        <v>232</v>
      </c>
      <c r="J45" s="17" t="s">
        <v>362</v>
      </c>
      <c r="K45" s="16">
        <v>1</v>
      </c>
    </row>
    <row r="46" spans="1:11" x14ac:dyDescent="0.25">
      <c r="A46" s="16" t="s">
        <v>360</v>
      </c>
      <c r="B46" s="49">
        <f t="shared" si="0"/>
        <v>1310</v>
      </c>
      <c r="C46" s="49">
        <v>4</v>
      </c>
      <c r="D46" s="50"/>
      <c r="E46" s="50" t="s">
        <v>238</v>
      </c>
      <c r="F46" s="16" t="s">
        <v>459</v>
      </c>
      <c r="G46" s="51" t="s">
        <v>455</v>
      </c>
      <c r="H46" s="51" t="s">
        <v>59</v>
      </c>
      <c r="I46" s="51" t="s">
        <v>232</v>
      </c>
      <c r="J46" s="17" t="s">
        <v>362</v>
      </c>
      <c r="K46" s="16">
        <v>1</v>
      </c>
    </row>
    <row r="47" spans="1:11" x14ac:dyDescent="0.25">
      <c r="A47" s="16" t="s">
        <v>360</v>
      </c>
      <c r="B47" s="49">
        <f t="shared" si="0"/>
        <v>1314</v>
      </c>
      <c r="C47" s="49">
        <v>4</v>
      </c>
      <c r="D47" s="50"/>
      <c r="E47" s="50" t="s">
        <v>238</v>
      </c>
      <c r="F47" s="16" t="s">
        <v>459</v>
      </c>
      <c r="G47" s="51" t="s">
        <v>456</v>
      </c>
      <c r="H47" s="51" t="s">
        <v>59</v>
      </c>
      <c r="I47" s="51" t="s">
        <v>232</v>
      </c>
      <c r="J47" s="17" t="s">
        <v>362</v>
      </c>
      <c r="K47" s="16">
        <v>1</v>
      </c>
    </row>
    <row r="48" spans="1:11" x14ac:dyDescent="0.25">
      <c r="A48" s="16" t="s">
        <v>360</v>
      </c>
      <c r="B48" s="49">
        <f t="shared" si="0"/>
        <v>1318</v>
      </c>
      <c r="C48" s="49">
        <v>4</v>
      </c>
      <c r="D48" s="50"/>
      <c r="E48" s="50" t="s">
        <v>238</v>
      </c>
      <c r="F48" s="16" t="s">
        <v>459</v>
      </c>
      <c r="G48" s="51" t="s">
        <v>457</v>
      </c>
      <c r="H48" s="51" t="s">
        <v>59</v>
      </c>
      <c r="I48" s="51" t="s">
        <v>232</v>
      </c>
      <c r="J48" s="17" t="s">
        <v>362</v>
      </c>
      <c r="K48" s="16">
        <v>1</v>
      </c>
    </row>
    <row r="49" spans="1:11" ht="30" x14ac:dyDescent="0.25">
      <c r="A49" s="16" t="s">
        <v>363</v>
      </c>
      <c r="B49" s="49">
        <f>B48+C48</f>
        <v>1322</v>
      </c>
      <c r="C49" s="49">
        <v>16</v>
      </c>
      <c r="D49" s="50" t="s">
        <v>364</v>
      </c>
      <c r="E49" s="50" t="s">
        <v>20</v>
      </c>
      <c r="F49" s="16">
        <v>16</v>
      </c>
      <c r="G49" s="51" t="s">
        <v>365</v>
      </c>
      <c r="H49" s="51" t="s">
        <v>59</v>
      </c>
      <c r="I49" s="51" t="s">
        <v>232</v>
      </c>
      <c r="J49" s="52" t="s">
        <v>366</v>
      </c>
      <c r="K49" s="16">
        <v>1</v>
      </c>
    </row>
    <row r="50" spans="1:11" x14ac:dyDescent="0.25">
      <c r="A50" s="16" t="s">
        <v>367</v>
      </c>
      <c r="B50" s="49">
        <f t="shared" si="0"/>
        <v>1338</v>
      </c>
      <c r="C50" s="49">
        <v>64</v>
      </c>
      <c r="D50" s="50" t="s">
        <v>361</v>
      </c>
      <c r="E50" s="50" t="s">
        <v>20</v>
      </c>
      <c r="F50" s="16"/>
      <c r="G50" s="51" t="s">
        <v>368</v>
      </c>
      <c r="H50" s="51" t="s">
        <v>12</v>
      </c>
      <c r="I50" s="53" t="s">
        <v>13</v>
      </c>
      <c r="J50" s="52" t="s">
        <v>369</v>
      </c>
      <c r="K50" s="16"/>
    </row>
    <row r="51" spans="1:11" x14ac:dyDescent="0.25">
      <c r="A51" s="16" t="s">
        <v>370</v>
      </c>
      <c r="B51" s="49">
        <f t="shared" si="0"/>
        <v>1402</v>
      </c>
      <c r="C51" s="49">
        <v>64</v>
      </c>
      <c r="D51" s="50" t="s">
        <v>361</v>
      </c>
      <c r="E51" s="50" t="s">
        <v>238</v>
      </c>
      <c r="F51" s="16"/>
      <c r="G51" s="51" t="s">
        <v>371</v>
      </c>
      <c r="H51" s="51" t="s">
        <v>12</v>
      </c>
      <c r="I51" s="53" t="s">
        <v>13</v>
      </c>
      <c r="J51" s="17" t="s">
        <v>372</v>
      </c>
      <c r="K51" s="16"/>
    </row>
    <row r="52" spans="1:11" x14ac:dyDescent="0.25">
      <c r="A52" s="16" t="s">
        <v>373</v>
      </c>
      <c r="B52" s="49">
        <f t="shared" si="0"/>
        <v>1466</v>
      </c>
      <c r="C52" s="49">
        <v>2</v>
      </c>
      <c r="D52" s="49">
        <v>16</v>
      </c>
      <c r="E52" s="50" t="s">
        <v>10</v>
      </c>
      <c r="F52" s="16"/>
      <c r="G52" s="16" t="s">
        <v>336</v>
      </c>
      <c r="H52" s="51" t="s">
        <v>254</v>
      </c>
      <c r="I52" s="16" t="s">
        <v>255</v>
      </c>
      <c r="J52" s="17" t="s">
        <v>374</v>
      </c>
      <c r="K52" s="16"/>
    </row>
    <row r="59" spans="1:11" x14ac:dyDescent="0.25">
      <c r="E59" s="64" t="s">
        <v>256</v>
      </c>
      <c r="F59" s="64"/>
      <c r="G59" s="65" t="s">
        <v>460</v>
      </c>
    </row>
    <row r="60" spans="1:11" ht="30" x14ac:dyDescent="0.25">
      <c r="E60" s="54">
        <v>32</v>
      </c>
      <c r="F60" s="54"/>
      <c r="G60" s="17" t="s">
        <v>461</v>
      </c>
    </row>
    <row r="61" spans="1:11" x14ac:dyDescent="0.25">
      <c r="E61" s="54">
        <v>8</v>
      </c>
      <c r="F61" s="54"/>
      <c r="G61" s="16" t="s">
        <v>265</v>
      </c>
    </row>
    <row r="62" spans="1:11" x14ac:dyDescent="0.25">
      <c r="E62" s="54">
        <v>8</v>
      </c>
      <c r="F62" s="54"/>
      <c r="G62" s="16" t="s">
        <v>266</v>
      </c>
    </row>
    <row r="63" spans="1:11" x14ac:dyDescent="0.25">
      <c r="E63" s="54">
        <v>8</v>
      </c>
      <c r="F63" s="54"/>
      <c r="G63" s="16" t="s">
        <v>267</v>
      </c>
    </row>
  </sheetData>
  <phoneticPr fontId="1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7"/>
  <sheetViews>
    <sheetView topLeftCell="A73" zoomScale="130" zoomScaleNormal="130" workbookViewId="0">
      <selection activeCell="C105" sqref="C105"/>
    </sheetView>
  </sheetViews>
  <sheetFormatPr defaultColWidth="8.7109375" defaultRowHeight="15" x14ac:dyDescent="0.25"/>
  <cols>
    <col min="2" max="2" width="11.7109375" customWidth="1"/>
    <col min="3" max="3" width="64" customWidth="1"/>
    <col min="5" max="5" width="12.7109375" customWidth="1"/>
    <col min="6" max="6" width="15.5703125" customWidth="1"/>
    <col min="7" max="7" width="10.42578125" customWidth="1"/>
    <col min="8" max="8" width="14" customWidth="1"/>
    <col min="9" max="9" width="8.5703125" customWidth="1"/>
  </cols>
  <sheetData>
    <row r="1" spans="1:9" x14ac:dyDescent="0.25">
      <c r="A1" t="s">
        <v>91</v>
      </c>
    </row>
    <row r="3" spans="1:9" ht="27" customHeight="1" x14ac:dyDescent="0.25">
      <c r="B3" s="16" t="s">
        <v>92</v>
      </c>
      <c r="C3" s="16" t="s">
        <v>93</v>
      </c>
      <c r="E3" s="162" t="s">
        <v>94</v>
      </c>
      <c r="F3" s="162"/>
    </row>
    <row r="4" spans="1:9" ht="33.75" customHeight="1" x14ac:dyDescent="0.25">
      <c r="B4" s="163" t="s">
        <v>95</v>
      </c>
      <c r="C4" s="163"/>
      <c r="E4" s="16" t="s">
        <v>96</v>
      </c>
      <c r="F4" s="17" t="s">
        <v>97</v>
      </c>
      <c r="G4" s="17" t="s">
        <v>98</v>
      </c>
      <c r="H4" s="17" t="s">
        <v>99</v>
      </c>
      <c r="I4" s="17" t="s">
        <v>100</v>
      </c>
    </row>
    <row r="5" spans="1:9" x14ac:dyDescent="0.25">
      <c r="B5" s="16">
        <v>1</v>
      </c>
      <c r="C5" s="16" t="s">
        <v>101</v>
      </c>
      <c r="E5" s="16">
        <v>1</v>
      </c>
      <c r="F5" s="16" t="s">
        <v>102</v>
      </c>
      <c r="G5" s="16">
        <v>1</v>
      </c>
      <c r="H5" s="16">
        <v>0</v>
      </c>
      <c r="I5" s="16">
        <v>0</v>
      </c>
    </row>
    <row r="6" spans="1:9" x14ac:dyDescent="0.25">
      <c r="B6" s="16">
        <v>4</v>
      </c>
      <c r="C6" s="16" t="s">
        <v>103</v>
      </c>
      <c r="E6" s="16">
        <v>2</v>
      </c>
      <c r="F6" s="16" t="s">
        <v>104</v>
      </c>
      <c r="G6" s="16">
        <v>2</v>
      </c>
      <c r="H6" s="16">
        <v>0</v>
      </c>
      <c r="I6" s="16">
        <v>0</v>
      </c>
    </row>
    <row r="7" spans="1:9" x14ac:dyDescent="0.25">
      <c r="B7" s="16">
        <v>10</v>
      </c>
      <c r="C7" s="16" t="s">
        <v>11</v>
      </c>
      <c r="E7" s="16">
        <v>3</v>
      </c>
      <c r="F7" s="16" t="s">
        <v>105</v>
      </c>
      <c r="G7" s="16">
        <v>3</v>
      </c>
      <c r="H7" s="16">
        <v>0</v>
      </c>
      <c r="I7" s="16">
        <v>0</v>
      </c>
    </row>
    <row r="8" spans="1:9" x14ac:dyDescent="0.25">
      <c r="B8" s="16">
        <v>9</v>
      </c>
      <c r="C8" s="16" t="s">
        <v>98</v>
      </c>
      <c r="E8" s="16">
        <v>4</v>
      </c>
      <c r="F8" s="16" t="s">
        <v>106</v>
      </c>
      <c r="G8" s="16">
        <v>4</v>
      </c>
      <c r="H8" s="16">
        <v>0</v>
      </c>
      <c r="I8" s="16">
        <v>0</v>
      </c>
    </row>
    <row r="9" spans="1:9" x14ac:dyDescent="0.25">
      <c r="B9" s="16">
        <v>4</v>
      </c>
      <c r="C9" s="16" t="s">
        <v>99</v>
      </c>
      <c r="E9" s="16">
        <v>5</v>
      </c>
      <c r="F9" s="16" t="s">
        <v>107</v>
      </c>
      <c r="G9" s="16">
        <v>5</v>
      </c>
      <c r="H9" s="16">
        <v>0</v>
      </c>
      <c r="I9" s="16">
        <v>0</v>
      </c>
    </row>
    <row r="10" spans="1:9" x14ac:dyDescent="0.25">
      <c r="B10" s="16">
        <v>4</v>
      </c>
      <c r="C10" s="16" t="s">
        <v>100</v>
      </c>
      <c r="E10" s="16">
        <v>6</v>
      </c>
      <c r="F10" s="16" t="s">
        <v>108</v>
      </c>
      <c r="G10" s="16">
        <v>6</v>
      </c>
      <c r="H10" s="16">
        <v>0</v>
      </c>
      <c r="I10" s="16">
        <v>0</v>
      </c>
    </row>
    <row r="11" spans="1:9" ht="15" customHeight="1" x14ac:dyDescent="0.25">
      <c r="E11" s="16">
        <v>7</v>
      </c>
      <c r="F11" s="16" t="s">
        <v>109</v>
      </c>
      <c r="G11" s="16">
        <v>7</v>
      </c>
      <c r="H11" s="16">
        <v>0</v>
      </c>
      <c r="I11" s="16">
        <v>0</v>
      </c>
    </row>
    <row r="12" spans="1:9" x14ac:dyDescent="0.25">
      <c r="B12" s="16" t="s">
        <v>110</v>
      </c>
      <c r="C12" s="16"/>
      <c r="E12" s="16">
        <v>8</v>
      </c>
      <c r="F12" s="16" t="s">
        <v>111</v>
      </c>
      <c r="G12" s="16">
        <v>8</v>
      </c>
      <c r="H12" s="16">
        <v>0</v>
      </c>
      <c r="I12" s="16">
        <v>0</v>
      </c>
    </row>
    <row r="13" spans="1:9" x14ac:dyDescent="0.25">
      <c r="B13" s="16">
        <v>5</v>
      </c>
      <c r="C13" s="16" t="s">
        <v>112</v>
      </c>
      <c r="E13" s="16">
        <v>9</v>
      </c>
      <c r="F13" s="16" t="s">
        <v>113</v>
      </c>
      <c r="G13" s="16">
        <v>9</v>
      </c>
      <c r="H13" s="16">
        <v>0</v>
      </c>
      <c r="I13" s="16">
        <v>0</v>
      </c>
    </row>
    <row r="14" spans="1:9" x14ac:dyDescent="0.25">
      <c r="B14" s="16">
        <v>5</v>
      </c>
      <c r="C14" s="16" t="s">
        <v>114</v>
      </c>
      <c r="E14" s="16">
        <v>10</v>
      </c>
      <c r="F14" s="16" t="s">
        <v>115</v>
      </c>
      <c r="G14" s="16">
        <v>10</v>
      </c>
      <c r="H14" s="16">
        <v>0</v>
      </c>
      <c r="I14" s="16">
        <v>0</v>
      </c>
    </row>
    <row r="15" spans="1:9" x14ac:dyDescent="0.25">
      <c r="B15" s="16">
        <v>5</v>
      </c>
      <c r="C15" s="16" t="s">
        <v>116</v>
      </c>
      <c r="E15" s="16">
        <v>11</v>
      </c>
      <c r="F15" s="16" t="s">
        <v>117</v>
      </c>
      <c r="G15" s="16">
        <v>11</v>
      </c>
      <c r="H15" s="16">
        <v>0</v>
      </c>
      <c r="I15" s="16">
        <v>0</v>
      </c>
    </row>
    <row r="16" spans="1:9" x14ac:dyDescent="0.25">
      <c r="B16" s="16">
        <v>9</v>
      </c>
      <c r="C16" s="16" t="s">
        <v>98</v>
      </c>
    </row>
    <row r="17" spans="2:3" x14ac:dyDescent="0.25">
      <c r="B17" s="16">
        <v>4</v>
      </c>
      <c r="C17" s="16" t="s">
        <v>99</v>
      </c>
    </row>
    <row r="18" spans="2:3" x14ac:dyDescent="0.25">
      <c r="B18" s="16">
        <v>4</v>
      </c>
      <c r="C18" s="16" t="s">
        <v>100</v>
      </c>
    </row>
    <row r="19" spans="2:3" ht="5.0999999999999996" customHeight="1" x14ac:dyDescent="0.25"/>
    <row r="20" spans="2:3" x14ac:dyDescent="0.25">
      <c r="B20" s="16" t="s">
        <v>118</v>
      </c>
      <c r="C20" s="16"/>
    </row>
    <row r="21" spans="2:3" x14ac:dyDescent="0.25">
      <c r="B21" s="16">
        <v>8</v>
      </c>
      <c r="C21" s="16" t="s">
        <v>112</v>
      </c>
    </row>
    <row r="22" spans="2:3" x14ac:dyDescent="0.25">
      <c r="B22" s="16">
        <v>4</v>
      </c>
      <c r="C22" s="16" t="s">
        <v>119</v>
      </c>
    </row>
    <row r="23" spans="2:3" x14ac:dyDescent="0.25">
      <c r="B23" s="16">
        <v>4</v>
      </c>
      <c r="C23" s="16" t="s">
        <v>120</v>
      </c>
    </row>
    <row r="24" spans="2:3" ht="5.0999999999999996" customHeight="1" x14ac:dyDescent="0.25"/>
    <row r="25" spans="2:3" x14ac:dyDescent="0.25">
      <c r="B25" s="16" t="s">
        <v>121</v>
      </c>
      <c r="C25" s="16"/>
    </row>
    <row r="26" spans="2:3" x14ac:dyDescent="0.25">
      <c r="B26" s="16">
        <v>4</v>
      </c>
      <c r="C26" s="16" t="s">
        <v>122</v>
      </c>
    </row>
    <row r="27" spans="2:3" x14ac:dyDescent="0.25">
      <c r="B27" s="16">
        <v>4</v>
      </c>
      <c r="C27" s="16" t="s">
        <v>123</v>
      </c>
    </row>
    <row r="28" spans="2:3" x14ac:dyDescent="0.25">
      <c r="B28" s="16">
        <v>4</v>
      </c>
      <c r="C28" s="16" t="s">
        <v>124</v>
      </c>
    </row>
    <row r="29" spans="2:3" x14ac:dyDescent="0.25">
      <c r="B29" s="16">
        <v>4</v>
      </c>
      <c r="C29" s="16" t="s">
        <v>125</v>
      </c>
    </row>
    <row r="30" spans="2:3" ht="5.0999999999999996" customHeight="1" x14ac:dyDescent="0.25"/>
    <row r="31" spans="2:3" x14ac:dyDescent="0.25">
      <c r="B31" s="16" t="s">
        <v>126</v>
      </c>
      <c r="C31" s="16"/>
    </row>
    <row r="32" spans="2:3" x14ac:dyDescent="0.25">
      <c r="B32" s="16">
        <v>12</v>
      </c>
      <c r="C32" s="16" t="s">
        <v>112</v>
      </c>
    </row>
    <row r="33" spans="2:8" x14ac:dyDescent="0.25">
      <c r="B33" s="16">
        <v>1</v>
      </c>
      <c r="C33" s="16" t="s">
        <v>127</v>
      </c>
    </row>
    <row r="34" spans="2:8" x14ac:dyDescent="0.25">
      <c r="B34" s="16">
        <v>1</v>
      </c>
      <c r="C34" s="16" t="s">
        <v>128</v>
      </c>
    </row>
    <row r="35" spans="2:8" x14ac:dyDescent="0.25">
      <c r="B35" s="16">
        <v>1</v>
      </c>
      <c r="C35" s="16" t="s">
        <v>129</v>
      </c>
    </row>
    <row r="36" spans="2:8" x14ac:dyDescent="0.25">
      <c r="B36" s="16">
        <v>1</v>
      </c>
      <c r="C36" s="16" t="s">
        <v>130</v>
      </c>
    </row>
    <row r="37" spans="2:8" ht="5.0999999999999996" customHeight="1" x14ac:dyDescent="0.25"/>
    <row r="38" spans="2:8" x14ac:dyDescent="0.25">
      <c r="B38" s="16" t="s">
        <v>131</v>
      </c>
      <c r="C38" s="16"/>
    </row>
    <row r="39" spans="2:8" x14ac:dyDescent="0.25">
      <c r="B39" s="16"/>
      <c r="C39" s="16" t="s">
        <v>112</v>
      </c>
    </row>
    <row r="40" spans="2:8" x14ac:dyDescent="0.25">
      <c r="B40" s="16">
        <v>1</v>
      </c>
      <c r="C40" s="16" t="s">
        <v>132</v>
      </c>
    </row>
    <row r="41" spans="2:8" x14ac:dyDescent="0.25">
      <c r="B41" s="16">
        <v>1</v>
      </c>
      <c r="C41" s="16" t="s">
        <v>133</v>
      </c>
    </row>
    <row r="42" spans="2:8" ht="5.0999999999999996" customHeight="1" x14ac:dyDescent="0.25"/>
    <row r="43" spans="2:8" x14ac:dyDescent="0.25">
      <c r="B43" s="16" t="s">
        <v>134</v>
      </c>
      <c r="C43" s="16"/>
    </row>
    <row r="44" spans="2:8" x14ac:dyDescent="0.25">
      <c r="B44" s="16">
        <v>8</v>
      </c>
      <c r="C44" s="16" t="s">
        <v>112</v>
      </c>
      <c r="H44" s="18"/>
    </row>
    <row r="45" spans="2:8" x14ac:dyDescent="0.25">
      <c r="B45" s="16">
        <v>64</v>
      </c>
      <c r="C45" s="16" t="s">
        <v>135</v>
      </c>
    </row>
    <row r="46" spans="2:8" x14ac:dyDescent="0.25">
      <c r="B46" s="16">
        <v>1</v>
      </c>
      <c r="C46" s="16" t="s">
        <v>112</v>
      </c>
    </row>
    <row r="47" spans="2:8" x14ac:dyDescent="0.25">
      <c r="B47" s="16">
        <v>1</v>
      </c>
      <c r="C47" s="16" t="s">
        <v>136</v>
      </c>
    </row>
    <row r="48" spans="2:8" x14ac:dyDescent="0.25">
      <c r="B48" s="16">
        <v>1</v>
      </c>
      <c r="C48" s="16" t="s">
        <v>137</v>
      </c>
    </row>
    <row r="49" spans="2:3" x14ac:dyDescent="0.25">
      <c r="B49" s="16">
        <v>1</v>
      </c>
      <c r="C49" s="16" t="s">
        <v>138</v>
      </c>
    </row>
    <row r="50" spans="2:3" x14ac:dyDescent="0.25">
      <c r="B50" s="16">
        <v>1</v>
      </c>
      <c r="C50" s="16" t="s">
        <v>139</v>
      </c>
    </row>
    <row r="51" spans="2:3" x14ac:dyDescent="0.25">
      <c r="B51" s="16">
        <v>1</v>
      </c>
      <c r="C51" s="19" t="s">
        <v>140</v>
      </c>
    </row>
    <row r="52" spans="2:3" x14ac:dyDescent="0.25">
      <c r="B52" s="16">
        <v>1</v>
      </c>
      <c r="C52" s="16" t="s">
        <v>141</v>
      </c>
    </row>
    <row r="53" spans="2:3" x14ac:dyDescent="0.25">
      <c r="B53" s="16">
        <v>1</v>
      </c>
      <c r="C53" s="19" t="s">
        <v>142</v>
      </c>
    </row>
    <row r="54" spans="2:3" ht="5.0999999999999996" customHeight="1" x14ac:dyDescent="0.25"/>
    <row r="55" spans="2:3" x14ac:dyDescent="0.25">
      <c r="B55" s="16" t="s">
        <v>143</v>
      </c>
      <c r="C55" s="16"/>
    </row>
    <row r="56" spans="2:3" x14ac:dyDescent="0.25">
      <c r="B56" s="16">
        <v>6</v>
      </c>
      <c r="C56" s="16" t="s">
        <v>112</v>
      </c>
    </row>
    <row r="57" spans="2:3" x14ac:dyDescent="0.25">
      <c r="B57" s="16">
        <v>1</v>
      </c>
      <c r="C57" s="16" t="s">
        <v>144</v>
      </c>
    </row>
    <row r="58" spans="2:3" x14ac:dyDescent="0.25">
      <c r="B58" s="16">
        <v>1</v>
      </c>
      <c r="C58" s="16" t="s">
        <v>145</v>
      </c>
    </row>
    <row r="59" spans="2:3" x14ac:dyDescent="0.25">
      <c r="B59" s="16">
        <v>1</v>
      </c>
      <c r="C59" s="16" t="s">
        <v>146</v>
      </c>
    </row>
    <row r="60" spans="2:3" x14ac:dyDescent="0.25">
      <c r="B60" s="16">
        <v>1</v>
      </c>
      <c r="C60" s="16" t="s">
        <v>147</v>
      </c>
    </row>
    <row r="61" spans="2:3" x14ac:dyDescent="0.25">
      <c r="B61" s="16">
        <v>1</v>
      </c>
      <c r="C61" t="s">
        <v>142</v>
      </c>
    </row>
    <row r="62" spans="2:3" x14ac:dyDescent="0.25">
      <c r="B62" s="16">
        <v>1</v>
      </c>
      <c r="C62" s="16" t="s">
        <v>148</v>
      </c>
    </row>
    <row r="63" spans="2:3" x14ac:dyDescent="0.25">
      <c r="B63" s="16">
        <v>1</v>
      </c>
      <c r="C63" s="16" t="s">
        <v>149</v>
      </c>
    </row>
    <row r="64" spans="2:3" x14ac:dyDescent="0.25">
      <c r="B64" s="16">
        <v>1</v>
      </c>
      <c r="C64" s="16" t="s">
        <v>150</v>
      </c>
    </row>
    <row r="65" spans="2:3" x14ac:dyDescent="0.25">
      <c r="B65" s="16">
        <v>1</v>
      </c>
      <c r="C65" s="16" t="s">
        <v>151</v>
      </c>
    </row>
    <row r="66" spans="2:3" x14ac:dyDescent="0.25">
      <c r="B66" s="16">
        <v>1</v>
      </c>
      <c r="C66" s="16" t="s">
        <v>475</v>
      </c>
    </row>
    <row r="67" spans="2:3" ht="4.5" customHeight="1" x14ac:dyDescent="0.25"/>
    <row r="68" spans="2:3" x14ac:dyDescent="0.25">
      <c r="B68" s="16" t="s">
        <v>152</v>
      </c>
      <c r="C68" s="16"/>
    </row>
    <row r="69" spans="2:3" ht="15.75" x14ac:dyDescent="0.25">
      <c r="B69" s="20" t="s">
        <v>153</v>
      </c>
      <c r="C69" s="16" t="s">
        <v>154</v>
      </c>
    </row>
    <row r="70" spans="2:3" x14ac:dyDescent="0.25">
      <c r="B70" s="16" t="s">
        <v>155</v>
      </c>
      <c r="C70" t="s">
        <v>156</v>
      </c>
    </row>
    <row r="71" spans="2:3" x14ac:dyDescent="0.25">
      <c r="B71" s="16" t="s">
        <v>157</v>
      </c>
      <c r="C71" t="s">
        <v>158</v>
      </c>
    </row>
    <row r="72" spans="2:3" x14ac:dyDescent="0.25">
      <c r="B72" s="16" t="s">
        <v>159</v>
      </c>
      <c r="C72" t="s">
        <v>160</v>
      </c>
    </row>
    <row r="73" spans="2:3" x14ac:dyDescent="0.25">
      <c r="B73" s="16" t="s">
        <v>161</v>
      </c>
      <c r="C73" t="s">
        <v>162</v>
      </c>
    </row>
    <row r="74" spans="2:3" x14ac:dyDescent="0.25">
      <c r="B74" s="16" t="s">
        <v>163</v>
      </c>
      <c r="C74" t="s">
        <v>164</v>
      </c>
    </row>
    <row r="75" spans="2:3" x14ac:dyDescent="0.25">
      <c r="B75" s="16" t="s">
        <v>165</v>
      </c>
      <c r="C75" t="s">
        <v>166</v>
      </c>
    </row>
    <row r="76" spans="2:3" ht="17.25" customHeight="1" x14ac:dyDescent="0.25"/>
    <row r="77" spans="2:3" x14ac:dyDescent="0.25">
      <c r="B77" s="16" t="s">
        <v>167</v>
      </c>
      <c r="C77" s="16"/>
    </row>
    <row r="78" spans="2:3" x14ac:dyDescent="0.25">
      <c r="B78" s="16">
        <v>16</v>
      </c>
      <c r="C78" s="16" t="s">
        <v>168</v>
      </c>
    </row>
    <row r="79" spans="2:3" x14ac:dyDescent="0.25">
      <c r="B79" s="16">
        <v>16</v>
      </c>
      <c r="C79" s="16" t="s">
        <v>169</v>
      </c>
    </row>
    <row r="80" spans="2:3" ht="5.0999999999999996" customHeight="1" x14ac:dyDescent="0.25"/>
    <row r="81" spans="2:6" x14ac:dyDescent="0.25">
      <c r="B81" s="163" t="s">
        <v>170</v>
      </c>
      <c r="C81" s="163"/>
    </row>
    <row r="82" spans="2:6" x14ac:dyDescent="0.25">
      <c r="B82" s="16" t="s">
        <v>171</v>
      </c>
      <c r="C82" s="16" t="s">
        <v>172</v>
      </c>
    </row>
    <row r="83" spans="2:6" x14ac:dyDescent="0.25">
      <c r="B83" s="16" t="s">
        <v>165</v>
      </c>
      <c r="C83" s="16" t="s">
        <v>173</v>
      </c>
    </row>
    <row r="84" spans="2:6" x14ac:dyDescent="0.25">
      <c r="B84" s="16" t="s">
        <v>174</v>
      </c>
      <c r="C84" s="16" t="s">
        <v>175</v>
      </c>
    </row>
    <row r="88" spans="2:6" x14ac:dyDescent="0.25">
      <c r="E88" s="160" t="s">
        <v>505</v>
      </c>
      <c r="F88" s="160"/>
    </row>
    <row r="89" spans="2:6" x14ac:dyDescent="0.25">
      <c r="E89" s="94">
        <v>0</v>
      </c>
      <c r="F89" s="94" t="s">
        <v>507</v>
      </c>
    </row>
    <row r="90" spans="2:6" ht="15" customHeight="1" x14ac:dyDescent="0.25">
      <c r="E90" s="94">
        <v>1</v>
      </c>
      <c r="F90" s="94" t="s">
        <v>509</v>
      </c>
    </row>
    <row r="91" spans="2:6" x14ac:dyDescent="0.25">
      <c r="E91" s="161" t="s">
        <v>506</v>
      </c>
      <c r="F91" s="161"/>
    </row>
    <row r="92" spans="2:6" x14ac:dyDescent="0.25">
      <c r="E92" s="94">
        <v>0</v>
      </c>
      <c r="F92" s="94" t="s">
        <v>508</v>
      </c>
    </row>
    <row r="93" spans="2:6" x14ac:dyDescent="0.25">
      <c r="E93" s="94">
        <v>1</v>
      </c>
      <c r="F93" s="94" t="s">
        <v>238</v>
      </c>
    </row>
    <row r="94" spans="2:6" x14ac:dyDescent="0.25">
      <c r="E94" s="94">
        <v>2</v>
      </c>
      <c r="F94" s="94" t="s">
        <v>20</v>
      </c>
    </row>
    <row r="95" spans="2:6" x14ac:dyDescent="0.25">
      <c r="E95" s="94">
        <v>3</v>
      </c>
      <c r="F95" s="94" t="s">
        <v>439</v>
      </c>
    </row>
    <row r="96" spans="2:6" x14ac:dyDescent="0.25">
      <c r="E96" s="94">
        <v>4</v>
      </c>
      <c r="F96" s="98" t="s">
        <v>510</v>
      </c>
    </row>
    <row r="97" spans="5:6" x14ac:dyDescent="0.25">
      <c r="E97" s="94">
        <v>5</v>
      </c>
      <c r="F97" s="94" t="s">
        <v>511</v>
      </c>
    </row>
  </sheetData>
  <mergeCells count="5">
    <mergeCell ref="E88:F88"/>
    <mergeCell ref="E91:F91"/>
    <mergeCell ref="E3:F3"/>
    <mergeCell ref="B4:C4"/>
    <mergeCell ref="B81:C81"/>
  </mergeCell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79"/>
  <sheetViews>
    <sheetView topLeftCell="A34" zoomScaleNormal="100" workbookViewId="0">
      <selection activeCell="D13" sqref="D13"/>
    </sheetView>
  </sheetViews>
  <sheetFormatPr defaultColWidth="8.7109375" defaultRowHeight="15" x14ac:dyDescent="0.25"/>
  <cols>
    <col min="1" max="1" width="13.42578125" customWidth="1"/>
    <col min="2" max="2" width="24.28515625" customWidth="1"/>
    <col min="3" max="3" width="24.5703125" customWidth="1"/>
    <col min="4" max="4" width="34.85546875" customWidth="1"/>
    <col min="6" max="6" width="9.140625" customWidth="1"/>
    <col min="7" max="7" width="24.5703125" customWidth="1"/>
    <col min="8" max="8" width="15.42578125" customWidth="1"/>
    <col min="9" max="9" width="34.85546875" customWidth="1"/>
    <col min="11" max="11" width="9.140625" customWidth="1"/>
    <col min="12" max="12" width="23.85546875" customWidth="1"/>
    <col min="13" max="13" width="19.7109375" customWidth="1"/>
    <col min="14" max="14" width="30.42578125" customWidth="1"/>
  </cols>
  <sheetData>
    <row r="1" spans="1:4" x14ac:dyDescent="0.25">
      <c r="A1" t="s">
        <v>176</v>
      </c>
    </row>
    <row r="2" spans="1:4" x14ac:dyDescent="0.25">
      <c r="A2" s="168" t="s">
        <v>177</v>
      </c>
      <c r="B2" s="168"/>
      <c r="C2" s="168"/>
      <c r="D2" s="22"/>
    </row>
    <row r="3" spans="1:4" x14ac:dyDescent="0.25">
      <c r="A3" s="21" t="s">
        <v>178</v>
      </c>
      <c r="B3" s="21" t="s">
        <v>179</v>
      </c>
      <c r="C3" s="21" t="s">
        <v>180</v>
      </c>
      <c r="D3" s="22"/>
    </row>
    <row r="4" spans="1:4" x14ac:dyDescent="0.25">
      <c r="A4" s="21">
        <v>0</v>
      </c>
      <c r="B4" s="21">
        <v>1</v>
      </c>
      <c r="C4" s="21" t="s">
        <v>181</v>
      </c>
      <c r="D4" s="22"/>
    </row>
    <row r="5" spans="1:4" x14ac:dyDescent="0.25">
      <c r="A5" s="21">
        <v>1</v>
      </c>
      <c r="B5" s="21">
        <v>1</v>
      </c>
      <c r="C5" s="21" t="s">
        <v>182</v>
      </c>
      <c r="D5" s="22"/>
    </row>
    <row r="6" spans="1:4" x14ac:dyDescent="0.25">
      <c r="A6" s="21">
        <v>2</v>
      </c>
      <c r="B6" s="21">
        <v>1</v>
      </c>
      <c r="C6" s="21" t="s">
        <v>112</v>
      </c>
      <c r="D6" s="22"/>
    </row>
    <row r="7" spans="1:4" x14ac:dyDescent="0.25">
      <c r="A7" s="21">
        <v>3</v>
      </c>
      <c r="B7" s="21">
        <v>1</v>
      </c>
      <c r="C7" s="21" t="s">
        <v>112</v>
      </c>
      <c r="D7" s="22"/>
    </row>
    <row r="8" spans="1:4" x14ac:dyDescent="0.25">
      <c r="A8" s="21">
        <v>4</v>
      </c>
      <c r="B8" s="21">
        <v>1</v>
      </c>
      <c r="C8" s="21" t="s">
        <v>183</v>
      </c>
      <c r="D8" s="22"/>
    </row>
    <row r="9" spans="1:4" x14ac:dyDescent="0.25">
      <c r="A9" s="21">
        <v>5</v>
      </c>
      <c r="B9" s="21">
        <v>1</v>
      </c>
      <c r="C9" s="21" t="s">
        <v>184</v>
      </c>
      <c r="D9" s="22"/>
    </row>
    <row r="10" spans="1:4" x14ac:dyDescent="0.25">
      <c r="A10" s="21">
        <v>6</v>
      </c>
      <c r="B10" s="21">
        <v>1</v>
      </c>
      <c r="C10" s="21" t="s">
        <v>185</v>
      </c>
      <c r="D10" s="22"/>
    </row>
    <row r="11" spans="1:4" x14ac:dyDescent="0.25">
      <c r="A11" s="21">
        <v>7</v>
      </c>
      <c r="B11" s="21">
        <v>1</v>
      </c>
      <c r="C11" s="21" t="s">
        <v>186</v>
      </c>
      <c r="D11" s="22"/>
    </row>
    <row r="13" spans="1:4" x14ac:dyDescent="0.25">
      <c r="A13" s="168" t="s">
        <v>187</v>
      </c>
      <c r="B13" s="168"/>
      <c r="C13" s="168"/>
    </row>
    <row r="14" spans="1:4" x14ac:dyDescent="0.25">
      <c r="A14" s="21" t="s">
        <v>178</v>
      </c>
      <c r="B14" s="21" t="s">
        <v>179</v>
      </c>
      <c r="C14" s="21" t="s">
        <v>180</v>
      </c>
    </row>
    <row r="15" spans="1:4" x14ac:dyDescent="0.25">
      <c r="A15" s="21">
        <v>0</v>
      </c>
      <c r="B15" s="21">
        <v>1</v>
      </c>
      <c r="C15" s="21" t="s">
        <v>188</v>
      </c>
    </row>
    <row r="16" spans="1:4" x14ac:dyDescent="0.25">
      <c r="A16" s="21">
        <v>1</v>
      </c>
      <c r="B16" s="21">
        <v>1</v>
      </c>
      <c r="C16" s="21" t="s">
        <v>112</v>
      </c>
    </row>
    <row r="17" spans="1:9" x14ac:dyDescent="0.25">
      <c r="A17" s="21">
        <v>2</v>
      </c>
      <c r="B17" s="21">
        <v>1</v>
      </c>
      <c r="C17" s="21" t="s">
        <v>112</v>
      </c>
    </row>
    <row r="18" spans="1:9" x14ac:dyDescent="0.25">
      <c r="A18" s="21">
        <v>3</v>
      </c>
      <c r="B18" s="21">
        <v>1</v>
      </c>
      <c r="C18" s="21" t="s">
        <v>112</v>
      </c>
    </row>
    <row r="19" spans="1:9" x14ac:dyDescent="0.25">
      <c r="A19" s="21">
        <v>4</v>
      </c>
      <c r="B19" s="21">
        <v>1</v>
      </c>
      <c r="C19" s="21" t="s">
        <v>112</v>
      </c>
    </row>
    <row r="20" spans="1:9" x14ac:dyDescent="0.25">
      <c r="A20" s="21">
        <v>5</v>
      </c>
      <c r="B20" s="21">
        <v>1</v>
      </c>
      <c r="C20" s="21" t="s">
        <v>112</v>
      </c>
    </row>
    <row r="21" spans="1:9" x14ac:dyDescent="0.25">
      <c r="A21" s="21">
        <v>6</v>
      </c>
      <c r="B21" s="21">
        <v>1</v>
      </c>
      <c r="C21" s="21" t="s">
        <v>112</v>
      </c>
    </row>
    <row r="22" spans="1:9" x14ac:dyDescent="0.25">
      <c r="A22" s="21">
        <v>7</v>
      </c>
      <c r="B22" s="21">
        <v>1</v>
      </c>
      <c r="C22" s="21" t="s">
        <v>189</v>
      </c>
    </row>
    <row r="24" spans="1:9" ht="21.75" customHeight="1" x14ac:dyDescent="0.25"/>
    <row r="25" spans="1:9" x14ac:dyDescent="0.25">
      <c r="A25" s="166" t="s">
        <v>190</v>
      </c>
      <c r="B25" s="166"/>
      <c r="C25" s="166"/>
      <c r="D25" s="166"/>
      <c r="E25" s="23"/>
      <c r="F25" s="23"/>
      <c r="G25" s="23"/>
      <c r="H25" s="23"/>
      <c r="I25" s="23"/>
    </row>
    <row r="26" spans="1:9" x14ac:dyDescent="0.25">
      <c r="A26" s="24" t="s">
        <v>191</v>
      </c>
      <c r="B26" s="24" t="s">
        <v>93</v>
      </c>
      <c r="C26" s="24" t="s">
        <v>192</v>
      </c>
      <c r="D26" s="24" t="s">
        <v>193</v>
      </c>
      <c r="E26" s="23"/>
      <c r="F26" s="23"/>
      <c r="G26" s="23"/>
      <c r="H26" s="23"/>
      <c r="I26" s="23"/>
    </row>
    <row r="27" spans="1:9" x14ac:dyDescent="0.25">
      <c r="A27" s="24">
        <v>0</v>
      </c>
      <c r="B27" s="12" t="s">
        <v>194</v>
      </c>
      <c r="C27" s="12" t="s">
        <v>195</v>
      </c>
      <c r="D27" s="12" t="s">
        <v>196</v>
      </c>
      <c r="E27" s="23"/>
      <c r="F27" s="23"/>
      <c r="G27" s="23"/>
      <c r="H27" s="23"/>
      <c r="I27" s="23"/>
    </row>
    <row r="28" spans="1:9" x14ac:dyDescent="0.25">
      <c r="A28" s="24">
        <v>1</v>
      </c>
      <c r="B28" s="12" t="s">
        <v>112</v>
      </c>
      <c r="C28" s="12"/>
      <c r="D28" s="12"/>
      <c r="E28" s="23"/>
      <c r="F28" s="23"/>
      <c r="G28" s="23"/>
      <c r="H28" s="23"/>
      <c r="I28" s="23"/>
    </row>
    <row r="29" spans="1:9" x14ac:dyDescent="0.25">
      <c r="A29" s="24">
        <v>2</v>
      </c>
      <c r="B29" s="12" t="s">
        <v>112</v>
      </c>
      <c r="C29" s="25"/>
      <c r="D29" s="12"/>
      <c r="E29" s="23"/>
      <c r="F29" s="23"/>
      <c r="G29" s="23"/>
      <c r="H29" s="23"/>
      <c r="I29" s="23"/>
    </row>
    <row r="30" spans="1:9" x14ac:dyDescent="0.25">
      <c r="A30" s="24">
        <v>3</v>
      </c>
      <c r="B30" s="12" t="s">
        <v>112</v>
      </c>
      <c r="C30" s="12"/>
      <c r="D30" s="12"/>
      <c r="E30" s="23"/>
      <c r="F30" s="23"/>
      <c r="G30" s="23"/>
      <c r="H30" s="23"/>
      <c r="I30" s="23"/>
    </row>
    <row r="31" spans="1:9" x14ac:dyDescent="0.25">
      <c r="A31" s="23"/>
      <c r="B31" s="23"/>
      <c r="C31" s="23"/>
      <c r="D31" s="23"/>
      <c r="E31" s="23"/>
      <c r="F31" s="23"/>
      <c r="G31" s="23"/>
      <c r="H31" s="23"/>
      <c r="I31" s="23"/>
    </row>
    <row r="32" spans="1:9" x14ac:dyDescent="0.25">
      <c r="A32" s="166" t="s">
        <v>197</v>
      </c>
      <c r="B32" s="166"/>
      <c r="C32" s="166"/>
      <c r="D32" s="166"/>
      <c r="E32" s="23"/>
      <c r="F32" s="166" t="s">
        <v>198</v>
      </c>
      <c r="G32" s="166"/>
      <c r="H32" s="166"/>
      <c r="I32" s="166"/>
    </row>
    <row r="33" spans="1:9" x14ac:dyDescent="0.25">
      <c r="A33" s="24" t="s">
        <v>191</v>
      </c>
      <c r="B33" s="24" t="s">
        <v>93</v>
      </c>
      <c r="C33" s="24" t="s">
        <v>192</v>
      </c>
      <c r="D33" s="24" t="s">
        <v>193</v>
      </c>
      <c r="E33" s="23"/>
      <c r="F33" s="24" t="s">
        <v>191</v>
      </c>
      <c r="G33" s="24" t="s">
        <v>93</v>
      </c>
      <c r="H33" s="24" t="s">
        <v>192</v>
      </c>
      <c r="I33" s="24" t="s">
        <v>193</v>
      </c>
    </row>
    <row r="34" spans="1:9" x14ac:dyDescent="0.25">
      <c r="A34" s="24">
        <v>0</v>
      </c>
      <c r="B34" s="12" t="s">
        <v>199</v>
      </c>
      <c r="C34" s="12" t="s">
        <v>200</v>
      </c>
      <c r="D34" s="12" t="s">
        <v>201</v>
      </c>
      <c r="E34" s="23"/>
      <c r="F34" s="24">
        <v>0</v>
      </c>
      <c r="G34" s="12" t="s">
        <v>202</v>
      </c>
      <c r="H34" s="12" t="s">
        <v>200</v>
      </c>
      <c r="I34" s="12" t="s">
        <v>201</v>
      </c>
    </row>
    <row r="35" spans="1:9" x14ac:dyDescent="0.25">
      <c r="A35" s="24">
        <v>1</v>
      </c>
      <c r="B35" s="12" t="s">
        <v>203</v>
      </c>
      <c r="C35" s="12" t="s">
        <v>200</v>
      </c>
      <c r="D35" s="12" t="s">
        <v>201</v>
      </c>
      <c r="E35" s="23"/>
      <c r="F35" s="24">
        <v>1</v>
      </c>
      <c r="G35" s="12" t="s">
        <v>204</v>
      </c>
      <c r="H35" s="12" t="s">
        <v>200</v>
      </c>
      <c r="I35" s="12" t="s">
        <v>201</v>
      </c>
    </row>
    <row r="36" spans="1:9" x14ac:dyDescent="0.25">
      <c r="A36" s="24">
        <v>2</v>
      </c>
      <c r="B36" s="12" t="s">
        <v>205</v>
      </c>
      <c r="C36" s="12" t="s">
        <v>200</v>
      </c>
      <c r="D36" s="12" t="s">
        <v>201</v>
      </c>
      <c r="E36" s="23"/>
      <c r="F36" s="24">
        <v>2</v>
      </c>
      <c r="G36" s="12" t="s">
        <v>206</v>
      </c>
      <c r="H36" s="12" t="s">
        <v>200</v>
      </c>
      <c r="I36" s="12" t="s">
        <v>201</v>
      </c>
    </row>
    <row r="37" spans="1:9" x14ac:dyDescent="0.25">
      <c r="A37" s="24">
        <v>3</v>
      </c>
      <c r="B37" s="12" t="s">
        <v>207</v>
      </c>
      <c r="C37" s="12" t="s">
        <v>200</v>
      </c>
      <c r="D37" s="12" t="s">
        <v>201</v>
      </c>
      <c r="E37" s="23"/>
      <c r="F37" s="24">
        <v>3</v>
      </c>
      <c r="G37" s="12" t="s">
        <v>208</v>
      </c>
      <c r="H37" s="12" t="s">
        <v>200</v>
      </c>
      <c r="I37" s="12" t="s">
        <v>201</v>
      </c>
    </row>
    <row r="38" spans="1:9" x14ac:dyDescent="0.25">
      <c r="A38" s="23"/>
      <c r="B38" s="23"/>
      <c r="C38" s="23"/>
      <c r="D38" s="23"/>
      <c r="E38" s="23"/>
      <c r="F38" s="23"/>
      <c r="G38" s="23"/>
      <c r="H38" s="23"/>
      <c r="I38" s="23"/>
    </row>
    <row r="39" spans="1:9" x14ac:dyDescent="0.25">
      <c r="A39" s="166" t="s">
        <v>209</v>
      </c>
      <c r="B39" s="166"/>
      <c r="C39" s="166"/>
      <c r="D39" s="166"/>
      <c r="E39" s="23"/>
      <c r="F39" s="166" t="s">
        <v>210</v>
      </c>
      <c r="G39" s="166"/>
      <c r="H39" s="166"/>
      <c r="I39" s="166"/>
    </row>
    <row r="40" spans="1:9" x14ac:dyDescent="0.25">
      <c r="A40" s="24" t="s">
        <v>191</v>
      </c>
      <c r="B40" s="24" t="s">
        <v>93</v>
      </c>
      <c r="C40" s="24" t="s">
        <v>192</v>
      </c>
      <c r="D40" s="24" t="s">
        <v>193</v>
      </c>
      <c r="E40" s="23"/>
      <c r="F40" s="24" t="s">
        <v>191</v>
      </c>
      <c r="G40" s="24" t="s">
        <v>93</v>
      </c>
      <c r="H40" s="24" t="s">
        <v>192</v>
      </c>
      <c r="I40" s="24" t="s">
        <v>193</v>
      </c>
    </row>
    <row r="41" spans="1:9" x14ac:dyDescent="0.25">
      <c r="A41" s="24">
        <v>0</v>
      </c>
      <c r="B41" s="12" t="s">
        <v>199</v>
      </c>
      <c r="C41" s="12" t="s">
        <v>200</v>
      </c>
      <c r="D41" s="12" t="s">
        <v>201</v>
      </c>
      <c r="E41" s="23"/>
      <c r="F41" s="24">
        <v>0</v>
      </c>
      <c r="G41" s="12" t="s">
        <v>199</v>
      </c>
      <c r="H41" s="12" t="s">
        <v>200</v>
      </c>
      <c r="I41" s="12" t="s">
        <v>201</v>
      </c>
    </row>
    <row r="42" spans="1:9" x14ac:dyDescent="0.25">
      <c r="A42" s="24">
        <v>1</v>
      </c>
      <c r="B42" s="12" t="s">
        <v>203</v>
      </c>
      <c r="C42" s="12" t="s">
        <v>200</v>
      </c>
      <c r="D42" s="12" t="s">
        <v>201</v>
      </c>
      <c r="E42" s="23"/>
      <c r="F42" s="24">
        <v>1</v>
      </c>
      <c r="G42" s="12" t="s">
        <v>203</v>
      </c>
      <c r="H42" s="12" t="s">
        <v>200</v>
      </c>
      <c r="I42" s="12" t="s">
        <v>201</v>
      </c>
    </row>
    <row r="43" spans="1:9" x14ac:dyDescent="0.25">
      <c r="A43" s="24">
        <v>2</v>
      </c>
      <c r="B43" s="12" t="s">
        <v>205</v>
      </c>
      <c r="C43" s="12" t="s">
        <v>200</v>
      </c>
      <c r="D43" s="12" t="s">
        <v>201</v>
      </c>
      <c r="E43" s="23"/>
      <c r="F43" s="24">
        <v>2</v>
      </c>
      <c r="G43" s="12" t="s">
        <v>205</v>
      </c>
      <c r="H43" s="12" t="s">
        <v>200</v>
      </c>
      <c r="I43" s="12" t="s">
        <v>201</v>
      </c>
    </row>
    <row r="44" spans="1:9" x14ac:dyDescent="0.25">
      <c r="A44" s="24">
        <v>3</v>
      </c>
      <c r="B44" s="12" t="s">
        <v>207</v>
      </c>
      <c r="C44" s="12" t="s">
        <v>200</v>
      </c>
      <c r="D44" s="12" t="s">
        <v>201</v>
      </c>
      <c r="E44" s="23"/>
      <c r="F44" s="24">
        <v>3</v>
      </c>
      <c r="G44" s="12" t="s">
        <v>207</v>
      </c>
      <c r="H44" s="12" t="s">
        <v>200</v>
      </c>
      <c r="I44" s="12" t="s">
        <v>201</v>
      </c>
    </row>
    <row r="45" spans="1:9" x14ac:dyDescent="0.25">
      <c r="A45" s="23"/>
      <c r="B45" s="23"/>
      <c r="C45" s="23"/>
      <c r="D45" s="23"/>
      <c r="E45" s="23"/>
      <c r="F45" s="23"/>
      <c r="G45" s="23"/>
      <c r="H45" s="23"/>
      <c r="I45" s="23"/>
    </row>
    <row r="46" spans="1:9" x14ac:dyDescent="0.25">
      <c r="A46" s="166" t="s">
        <v>211</v>
      </c>
      <c r="B46" s="166"/>
      <c r="C46" s="166"/>
      <c r="D46" s="166"/>
      <c r="E46" s="23"/>
      <c r="F46" s="23"/>
      <c r="G46" s="23"/>
      <c r="H46" s="23"/>
      <c r="I46" s="23"/>
    </row>
    <row r="47" spans="1:9" x14ac:dyDescent="0.25">
      <c r="A47" s="24" t="s">
        <v>191</v>
      </c>
      <c r="B47" s="24" t="s">
        <v>93</v>
      </c>
      <c r="C47" s="24" t="s">
        <v>192</v>
      </c>
      <c r="D47" s="24" t="s">
        <v>193</v>
      </c>
      <c r="E47" s="23"/>
      <c r="F47" s="23"/>
      <c r="G47" s="23"/>
      <c r="H47" s="23"/>
      <c r="I47" s="23"/>
    </row>
    <row r="48" spans="1:9" x14ac:dyDescent="0.25">
      <c r="A48" s="24">
        <v>0</v>
      </c>
      <c r="B48" s="26" t="s">
        <v>112</v>
      </c>
      <c r="C48" s="12"/>
      <c r="D48" s="12"/>
      <c r="E48" s="23"/>
      <c r="F48" s="23"/>
      <c r="G48" s="23"/>
      <c r="H48" s="23"/>
      <c r="I48" s="23"/>
    </row>
    <row r="49" spans="1:9" x14ac:dyDescent="0.25">
      <c r="A49" s="24">
        <v>1</v>
      </c>
      <c r="B49" s="12" t="s">
        <v>212</v>
      </c>
      <c r="C49" s="12" t="s">
        <v>213</v>
      </c>
      <c r="D49" s="12" t="s">
        <v>214</v>
      </c>
      <c r="E49" s="23"/>
      <c r="F49" s="23"/>
      <c r="G49" s="23"/>
      <c r="H49" s="23"/>
      <c r="I49" s="23"/>
    </row>
    <row r="50" spans="1:9" ht="15" customHeight="1" x14ac:dyDescent="0.25">
      <c r="A50" s="24">
        <v>2</v>
      </c>
      <c r="B50" s="12" t="s">
        <v>215</v>
      </c>
      <c r="C50" s="167" t="s">
        <v>216</v>
      </c>
      <c r="D50" s="167"/>
      <c r="E50" s="23"/>
      <c r="F50" s="23"/>
      <c r="G50" s="23"/>
      <c r="H50" s="23"/>
      <c r="I50" s="23"/>
    </row>
    <row r="51" spans="1:9" x14ac:dyDescent="0.25">
      <c r="A51" s="24">
        <v>3</v>
      </c>
      <c r="B51" s="12" t="s">
        <v>217</v>
      </c>
      <c r="C51" s="167"/>
      <c r="D51" s="167"/>
      <c r="E51" s="23"/>
      <c r="F51" s="23"/>
      <c r="G51" s="23"/>
      <c r="H51" s="23"/>
      <c r="I51" s="23"/>
    </row>
    <row r="52" spans="1:9" x14ac:dyDescent="0.25">
      <c r="A52" s="23"/>
      <c r="B52" s="23"/>
      <c r="C52" s="23"/>
      <c r="D52" s="23"/>
      <c r="E52" s="23"/>
      <c r="F52" s="23"/>
      <c r="G52" s="23"/>
      <c r="H52" s="23"/>
      <c r="I52" s="23"/>
    </row>
    <row r="53" spans="1:9" x14ac:dyDescent="0.25">
      <c r="A53" s="164" t="s">
        <v>218</v>
      </c>
      <c r="B53" s="164"/>
      <c r="C53" s="164"/>
      <c r="D53" s="164"/>
      <c r="E53" s="23"/>
      <c r="F53" s="164" t="s">
        <v>219</v>
      </c>
      <c r="G53" s="164"/>
      <c r="H53" s="164"/>
      <c r="I53" s="164"/>
    </row>
    <row r="54" spans="1:9" x14ac:dyDescent="0.25">
      <c r="A54" s="26" t="s">
        <v>191</v>
      </c>
      <c r="B54" s="26" t="s">
        <v>93</v>
      </c>
      <c r="C54" s="26" t="s">
        <v>192</v>
      </c>
      <c r="D54" s="26" t="s">
        <v>193</v>
      </c>
      <c r="E54" s="23"/>
      <c r="F54" s="26" t="s">
        <v>191</v>
      </c>
      <c r="G54" s="26" t="s">
        <v>93</v>
      </c>
      <c r="H54" s="26" t="s">
        <v>192</v>
      </c>
      <c r="I54" s="26" t="s">
        <v>193</v>
      </c>
    </row>
    <row r="55" spans="1:9" x14ac:dyDescent="0.25">
      <c r="A55" s="26">
        <v>0</v>
      </c>
      <c r="B55" s="26" t="s">
        <v>112</v>
      </c>
      <c r="C55" s="26"/>
      <c r="D55" s="26"/>
      <c r="E55" s="23"/>
      <c r="F55" s="26">
        <v>0</v>
      </c>
      <c r="G55" s="26" t="s">
        <v>112</v>
      </c>
      <c r="H55" s="26"/>
      <c r="I55" s="26"/>
    </row>
    <row r="56" spans="1:9" x14ac:dyDescent="0.25">
      <c r="A56" s="26">
        <v>1</v>
      </c>
      <c r="B56" s="26" t="s">
        <v>112</v>
      </c>
      <c r="C56" s="26"/>
      <c r="D56" s="26"/>
      <c r="E56" s="23"/>
      <c r="F56" s="26">
        <v>1</v>
      </c>
      <c r="G56" s="26" t="s">
        <v>112</v>
      </c>
      <c r="H56" s="26"/>
      <c r="I56" s="26"/>
    </row>
    <row r="57" spans="1:9" x14ac:dyDescent="0.25">
      <c r="A57" s="26">
        <v>2</v>
      </c>
      <c r="B57" s="26" t="s">
        <v>220</v>
      </c>
      <c r="C57" s="27">
        <v>0</v>
      </c>
      <c r="D57" s="28" t="s">
        <v>221</v>
      </c>
      <c r="E57" s="23"/>
      <c r="F57" s="26">
        <v>2</v>
      </c>
      <c r="G57" s="26" t="s">
        <v>220</v>
      </c>
      <c r="H57" s="27">
        <v>0</v>
      </c>
      <c r="I57" s="28" t="s">
        <v>221</v>
      </c>
    </row>
    <row r="58" spans="1:9" x14ac:dyDescent="0.25">
      <c r="A58" s="26">
        <v>3</v>
      </c>
      <c r="B58" s="26" t="s">
        <v>222</v>
      </c>
      <c r="C58" s="28" t="s">
        <v>223</v>
      </c>
      <c r="D58" s="28" t="s">
        <v>224</v>
      </c>
      <c r="E58" s="23"/>
      <c r="F58" s="26">
        <v>3</v>
      </c>
      <c r="G58" s="26" t="s">
        <v>222</v>
      </c>
      <c r="H58" s="28" t="s">
        <v>223</v>
      </c>
      <c r="I58" s="28" t="s">
        <v>224</v>
      </c>
    </row>
    <row r="59" spans="1:9" x14ac:dyDescent="0.25">
      <c r="A59" s="23"/>
      <c r="B59" s="23"/>
      <c r="C59" s="23"/>
      <c r="D59" s="23"/>
      <c r="E59" s="23"/>
      <c r="F59" s="23"/>
      <c r="G59" s="23"/>
      <c r="H59" s="23"/>
      <c r="I59" s="23"/>
    </row>
    <row r="60" spans="1:9" x14ac:dyDescent="0.25">
      <c r="A60" s="164" t="s">
        <v>225</v>
      </c>
      <c r="B60" s="164"/>
      <c r="C60" s="164"/>
      <c r="D60" s="164"/>
      <c r="E60" s="23"/>
      <c r="F60" s="23"/>
      <c r="G60" s="23"/>
      <c r="H60" s="23"/>
      <c r="I60" s="23"/>
    </row>
    <row r="61" spans="1:9" x14ac:dyDescent="0.25">
      <c r="A61" s="26" t="s">
        <v>191</v>
      </c>
      <c r="B61" s="26" t="s">
        <v>93</v>
      </c>
      <c r="C61" s="26" t="s">
        <v>192</v>
      </c>
      <c r="D61" s="26" t="s">
        <v>193</v>
      </c>
      <c r="E61" s="23"/>
      <c r="F61" s="23"/>
      <c r="G61" s="23"/>
      <c r="H61" s="23"/>
      <c r="I61" s="23"/>
    </row>
    <row r="62" spans="1:9" x14ac:dyDescent="0.25">
      <c r="A62" s="26">
        <v>0</v>
      </c>
      <c r="B62" s="26" t="s">
        <v>112</v>
      </c>
      <c r="C62" s="26"/>
      <c r="D62" s="26"/>
      <c r="E62" s="23"/>
      <c r="F62" s="23"/>
      <c r="G62" s="23"/>
      <c r="H62" s="23"/>
      <c r="I62" s="23"/>
    </row>
    <row r="63" spans="1:9" x14ac:dyDescent="0.25">
      <c r="A63" s="26">
        <v>1</v>
      </c>
      <c r="B63" s="26" t="s">
        <v>112</v>
      </c>
      <c r="C63" s="26"/>
      <c r="D63" s="26"/>
      <c r="E63" s="23"/>
      <c r="F63" s="23"/>
      <c r="G63" s="23"/>
      <c r="H63" s="23"/>
      <c r="I63" s="23"/>
    </row>
    <row r="64" spans="1:9" x14ac:dyDescent="0.25">
      <c r="A64" s="26">
        <v>2</v>
      </c>
      <c r="B64" s="26" t="s">
        <v>112</v>
      </c>
      <c r="C64" s="26"/>
      <c r="D64" s="26"/>
      <c r="E64" s="23"/>
      <c r="F64" s="23"/>
      <c r="G64" s="23"/>
      <c r="H64" s="23"/>
      <c r="I64" s="23"/>
    </row>
    <row r="65" spans="1:9" x14ac:dyDescent="0.25">
      <c r="A65" s="26">
        <v>3</v>
      </c>
      <c r="B65" s="26" t="s">
        <v>112</v>
      </c>
      <c r="C65" s="26"/>
      <c r="D65" s="26"/>
      <c r="E65" s="23"/>
      <c r="F65" s="23"/>
      <c r="G65" s="23"/>
      <c r="H65" s="23"/>
      <c r="I65" s="23"/>
    </row>
    <row r="67" spans="1:9" x14ac:dyDescent="0.25">
      <c r="A67" s="164" t="s">
        <v>226</v>
      </c>
      <c r="B67" s="164"/>
      <c r="C67" s="164"/>
      <c r="D67" s="164"/>
      <c r="F67" s="164" t="s">
        <v>227</v>
      </c>
      <c r="G67" s="164"/>
      <c r="H67" s="164"/>
      <c r="I67" s="164"/>
    </row>
    <row r="68" spans="1:9" x14ac:dyDescent="0.25">
      <c r="A68" s="26" t="s">
        <v>191</v>
      </c>
      <c r="B68" s="26" t="s">
        <v>93</v>
      </c>
      <c r="C68" s="26" t="s">
        <v>192</v>
      </c>
      <c r="D68" s="26" t="s">
        <v>193</v>
      </c>
      <c r="F68" s="26" t="s">
        <v>191</v>
      </c>
      <c r="G68" s="26" t="s">
        <v>93</v>
      </c>
      <c r="H68" s="26" t="s">
        <v>192</v>
      </c>
      <c r="I68" s="26" t="s">
        <v>193</v>
      </c>
    </row>
    <row r="69" spans="1:9" x14ac:dyDescent="0.25">
      <c r="A69" s="26">
        <v>0</v>
      </c>
      <c r="B69" s="26" t="s">
        <v>112</v>
      </c>
      <c r="C69" s="26"/>
      <c r="D69" s="26"/>
      <c r="F69" s="26">
        <v>0</v>
      </c>
      <c r="G69" s="26" t="s">
        <v>112</v>
      </c>
      <c r="H69" s="26"/>
      <c r="I69" s="26"/>
    </row>
    <row r="70" spans="1:9" x14ac:dyDescent="0.25">
      <c r="A70" s="26">
        <v>1</v>
      </c>
      <c r="B70" s="26" t="s">
        <v>112</v>
      </c>
      <c r="C70" s="26"/>
      <c r="D70" s="26"/>
      <c r="F70" s="26">
        <v>1</v>
      </c>
      <c r="G70" s="26" t="s">
        <v>112</v>
      </c>
      <c r="H70" s="26"/>
      <c r="I70" s="26"/>
    </row>
    <row r="71" spans="1:9" x14ac:dyDescent="0.25">
      <c r="A71" s="26">
        <v>2</v>
      </c>
      <c r="B71" s="26" t="s">
        <v>112</v>
      </c>
      <c r="C71" s="26"/>
      <c r="D71" s="26"/>
      <c r="F71" s="26">
        <v>2</v>
      </c>
      <c r="G71" s="26" t="s">
        <v>112</v>
      </c>
      <c r="H71" s="26"/>
      <c r="I71" s="26"/>
    </row>
    <row r="72" spans="1:9" x14ac:dyDescent="0.25">
      <c r="A72" s="26">
        <v>3</v>
      </c>
      <c r="B72" s="26" t="s">
        <v>112</v>
      </c>
      <c r="C72" s="26"/>
      <c r="D72" s="26"/>
      <c r="F72" s="26">
        <v>3</v>
      </c>
      <c r="G72" s="26" t="s">
        <v>112</v>
      </c>
      <c r="H72" s="26"/>
      <c r="I72" s="26"/>
    </row>
    <row r="74" spans="1:9" x14ac:dyDescent="0.25">
      <c r="A74" s="165" t="s">
        <v>228</v>
      </c>
      <c r="B74" s="165"/>
      <c r="C74" s="165"/>
      <c r="D74" s="165"/>
    </row>
    <row r="75" spans="1:9" x14ac:dyDescent="0.25">
      <c r="A75" s="26" t="s">
        <v>191</v>
      </c>
      <c r="B75" s="26" t="s">
        <v>93</v>
      </c>
      <c r="C75" s="26" t="s">
        <v>192</v>
      </c>
      <c r="D75" s="26" t="s">
        <v>193</v>
      </c>
    </row>
    <row r="76" spans="1:9" x14ac:dyDescent="0.25">
      <c r="A76" s="26">
        <v>0</v>
      </c>
      <c r="B76" s="26" t="s">
        <v>112</v>
      </c>
      <c r="C76" s="26"/>
      <c r="D76" s="26"/>
    </row>
    <row r="77" spans="1:9" x14ac:dyDescent="0.25">
      <c r="A77" s="26">
        <v>1</v>
      </c>
      <c r="B77" s="26" t="s">
        <v>112</v>
      </c>
      <c r="C77" s="26"/>
      <c r="D77" s="26"/>
    </row>
    <row r="78" spans="1:9" x14ac:dyDescent="0.25">
      <c r="A78" s="26">
        <v>2</v>
      </c>
      <c r="B78" s="26" t="s">
        <v>220</v>
      </c>
      <c r="C78" s="27">
        <v>0</v>
      </c>
      <c r="D78" s="28" t="s">
        <v>221</v>
      </c>
    </row>
    <row r="79" spans="1:9" x14ac:dyDescent="0.25">
      <c r="A79" s="26">
        <v>3</v>
      </c>
      <c r="B79" s="26" t="s">
        <v>222</v>
      </c>
      <c r="C79" s="28" t="s">
        <v>223</v>
      </c>
      <c r="D79" s="28" t="s">
        <v>224</v>
      </c>
    </row>
  </sheetData>
  <mergeCells count="15">
    <mergeCell ref="A2:C2"/>
    <mergeCell ref="A13:C13"/>
    <mergeCell ref="A25:D25"/>
    <mergeCell ref="A32:D32"/>
    <mergeCell ref="F32:I32"/>
    <mergeCell ref="A60:D60"/>
    <mergeCell ref="A67:D67"/>
    <mergeCell ref="F67:I67"/>
    <mergeCell ref="A74:D74"/>
    <mergeCell ref="A39:D39"/>
    <mergeCell ref="F39:I39"/>
    <mergeCell ref="A46:D46"/>
    <mergeCell ref="C50:D51"/>
    <mergeCell ref="A53:D53"/>
    <mergeCell ref="F53:I53"/>
  </mergeCell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7A7C4-C096-4304-80F9-E0C2FE651D95}">
  <dimension ref="A1:O57"/>
  <sheetViews>
    <sheetView topLeftCell="A31" zoomScale="115" zoomScaleNormal="115" workbookViewId="0">
      <selection activeCell="G54" sqref="G54"/>
    </sheetView>
  </sheetViews>
  <sheetFormatPr defaultRowHeight="15" x14ac:dyDescent="0.25"/>
  <cols>
    <col min="1" max="1" width="29.85546875" bestFit="1" customWidth="1"/>
    <col min="2" max="2" width="12.28515625" bestFit="1" customWidth="1"/>
    <col min="3" max="3" width="9.5703125" customWidth="1"/>
    <col min="4" max="4" width="9.85546875" customWidth="1"/>
    <col min="5" max="5" width="10.42578125" customWidth="1"/>
    <col min="6" max="6" width="13.85546875" customWidth="1"/>
    <col min="7" max="7" width="58.85546875" bestFit="1" customWidth="1"/>
    <col min="8" max="8" width="10.140625" customWidth="1"/>
    <col min="9" max="9" width="11.42578125" customWidth="1"/>
    <col min="10" max="10" width="121.85546875" bestFit="1" customWidth="1"/>
    <col min="13" max="13" width="20.5703125" customWidth="1"/>
    <col min="14" max="14" width="50.28515625" customWidth="1"/>
  </cols>
  <sheetData>
    <row r="1" spans="1:11" ht="60" x14ac:dyDescent="0.25">
      <c r="A1" s="60" t="s">
        <v>0</v>
      </c>
      <c r="B1" s="60" t="s">
        <v>1</v>
      </c>
      <c r="C1" s="60" t="s">
        <v>2</v>
      </c>
      <c r="D1" s="59" t="s">
        <v>229</v>
      </c>
      <c r="E1" s="60" t="s">
        <v>3</v>
      </c>
      <c r="F1" s="60" t="s">
        <v>433</v>
      </c>
      <c r="G1" s="60" t="s">
        <v>4</v>
      </c>
      <c r="H1" s="60" t="s">
        <v>5</v>
      </c>
      <c r="I1" s="60" t="s">
        <v>6</v>
      </c>
      <c r="J1" s="60" t="s">
        <v>7</v>
      </c>
      <c r="K1" s="85" t="s">
        <v>473</v>
      </c>
    </row>
    <row r="2" spans="1:11" x14ac:dyDescent="0.25">
      <c r="A2" s="16" t="str">
        <f>'Общие регистры'!A2</f>
        <v>PLC_SoftVer</v>
      </c>
      <c r="B2" s="49">
        <f>'Общие регистры'!B2</f>
        <v>200</v>
      </c>
      <c r="C2" s="49">
        <f>'Общие регистры'!C2</f>
        <v>4</v>
      </c>
      <c r="D2" s="49"/>
      <c r="E2" s="49" t="str">
        <f>'Общие регистры'!D2</f>
        <v>hex</v>
      </c>
      <c r="F2" s="49"/>
      <c r="G2" s="54" t="str">
        <f>'Общие регистры'!E2</f>
        <v>Версия ПО</v>
      </c>
      <c r="H2" s="61" t="str">
        <f>'Общие регистры'!F2</f>
        <v>ч</v>
      </c>
      <c r="I2" s="54" t="str">
        <f>'Общие регистры'!G2</f>
        <v>ПО</v>
      </c>
      <c r="J2" s="54" t="str">
        <f>'Общие регистры'!H2</f>
        <v>См. Таблица Б.2</v>
      </c>
      <c r="K2" s="16"/>
    </row>
    <row r="3" spans="1:11" x14ac:dyDescent="0.25">
      <c r="A3" s="16" t="str">
        <f>'Общие регистры'!A3</f>
        <v>PLC_Config</v>
      </c>
      <c r="B3" s="49">
        <f>'Общие регистры'!B3</f>
        <v>204</v>
      </c>
      <c r="C3" s="49">
        <f>'Общие регистры'!C3</f>
        <v>2</v>
      </c>
      <c r="D3" s="49"/>
      <c r="E3" s="49" t="str">
        <f>'Общие регистры'!D3</f>
        <v>hex</v>
      </c>
      <c r="F3" s="49"/>
      <c r="G3" s="54" t="str">
        <f>'Общие регистры'!E3</f>
        <v>Конфигурация устройства</v>
      </c>
      <c r="H3" s="61" t="str">
        <f>'Общие регистры'!F3</f>
        <v>ч</v>
      </c>
      <c r="I3" s="54" t="str">
        <f>'Общие регистры'!G3</f>
        <v>ПО</v>
      </c>
      <c r="J3" s="54" t="str">
        <f>'Общие регистры'!H3</f>
        <v>См. Таблица Б.2</v>
      </c>
      <c r="K3" s="16"/>
    </row>
    <row r="4" spans="1:11" x14ac:dyDescent="0.25">
      <c r="A4" s="16" t="str">
        <f>'Общие регистры'!A4</f>
        <v>PLC_PMAddr</v>
      </c>
      <c r="B4" s="49">
        <f>'Общие регистры'!B4</f>
        <v>206</v>
      </c>
      <c r="C4" s="49">
        <f>'Общие регистры'!C4</f>
        <v>2</v>
      </c>
      <c r="D4" s="49"/>
      <c r="E4" s="49" t="str">
        <f>'Общие регистры'!D4</f>
        <v>int</v>
      </c>
      <c r="F4" s="49"/>
      <c r="G4" s="54" t="str">
        <f>'Общие регистры'!E4</f>
        <v>Адрес устройства</v>
      </c>
      <c r="H4" s="61" t="str">
        <f>'Общие регистры'!F4</f>
        <v>ч</v>
      </c>
      <c r="I4" s="54" t="str">
        <f>'Общие регистры'!G4</f>
        <v>ПО</v>
      </c>
      <c r="J4" s="54" t="str">
        <f>'Общие регистры'!H4</f>
        <v>См. Таблица Б.2</v>
      </c>
      <c r="K4" s="16"/>
    </row>
    <row r="5" spans="1:11" x14ac:dyDescent="0.25">
      <c r="A5" s="16" t="str">
        <f>'Общие регистры'!A5</f>
        <v>PLC_Durat</v>
      </c>
      <c r="B5" s="49">
        <f>'Общие регистры'!B5</f>
        <v>208</v>
      </c>
      <c r="C5" s="49">
        <f>'Общие регистры'!C5</f>
        <v>4</v>
      </c>
      <c r="D5" s="49"/>
      <c r="E5" s="49" t="str">
        <f>'Общие регистры'!D5</f>
        <v>int</v>
      </c>
      <c r="F5" s="49"/>
      <c r="G5" s="54" t="str">
        <f>'Общие регистры'!E5</f>
        <v>Время с момента запуска, с</v>
      </c>
      <c r="H5" s="61" t="str">
        <f>'Общие регистры'!F5</f>
        <v>ч</v>
      </c>
      <c r="I5" s="54" t="str">
        <f>'Общие регистры'!G5</f>
        <v>ПО</v>
      </c>
      <c r="J5" s="54">
        <f>'Общие регистры'!H5</f>
        <v>0</v>
      </c>
      <c r="K5" s="16"/>
    </row>
    <row r="6" spans="1:11" x14ac:dyDescent="0.25">
      <c r="A6" s="16" t="str">
        <f>'Общие регистры'!A6</f>
        <v>PLC_CM_State</v>
      </c>
      <c r="B6" s="49">
        <f>'Общие регистры'!B6</f>
        <v>212</v>
      </c>
      <c r="C6" s="49">
        <f>'Общие регистры'!C6</f>
        <v>4</v>
      </c>
      <c r="D6" s="49"/>
      <c r="E6" s="49" t="str">
        <f>'Общие регистры'!D6</f>
        <v>int</v>
      </c>
      <c r="F6" s="49"/>
      <c r="G6" s="54" t="str">
        <f>'Общие регистры'!E6</f>
        <v>Состояние автомата выбора УМ</v>
      </c>
      <c r="H6" s="61" t="str">
        <f>'Общие регистры'!F6</f>
        <v>ч</v>
      </c>
      <c r="I6" s="54" t="str">
        <f>'Общие регистры'!G6</f>
        <v>ПО</v>
      </c>
      <c r="J6" s="54" t="str">
        <f>'Общие регистры'!H6</f>
        <v>См. Таблица Б.2</v>
      </c>
      <c r="K6" s="16"/>
    </row>
    <row r="7" spans="1:11" x14ac:dyDescent="0.25">
      <c r="A7" s="16" t="str">
        <f>'Общие регистры'!A7</f>
        <v>PLC_CorrPackFromDevice_B1</v>
      </c>
      <c r="B7" s="49">
        <f>'Общие регистры'!B7</f>
        <v>216</v>
      </c>
      <c r="C7" s="49">
        <f>'Общие регистры'!C7</f>
        <v>4</v>
      </c>
      <c r="D7" s="49"/>
      <c r="E7" s="49" t="str">
        <f>'Общие регистры'!D7</f>
        <v>int</v>
      </c>
      <c r="F7" s="49"/>
      <c r="G7" s="54" t="str">
        <f>'Общие регистры'!E7</f>
        <v>Корректных пакетов по Ш1, от устройства</v>
      </c>
      <c r="H7" s="61" t="str">
        <f>'Общие регистры'!F7</f>
        <v>ч с</v>
      </c>
      <c r="I7" s="54" t="str">
        <f>'Общие регистры'!G7</f>
        <v>ПО</v>
      </c>
      <c r="J7" s="54" t="str">
        <f>'Общие регистры'!H7</f>
        <v>Сумарное количество корректных пакетов от ПМ к УМ</v>
      </c>
      <c r="K7" s="16"/>
    </row>
    <row r="8" spans="1:11" x14ac:dyDescent="0.25">
      <c r="A8" s="16" t="str">
        <f>'Общие регистры'!A8</f>
        <v>PLC_CorrPackToDevice_B1</v>
      </c>
      <c r="B8" s="49">
        <f>'Общие регистры'!B8</f>
        <v>220</v>
      </c>
      <c r="C8" s="49">
        <f>'Общие регистры'!C8</f>
        <v>4</v>
      </c>
      <c r="D8" s="49"/>
      <c r="E8" s="49" t="str">
        <f>'Общие регистры'!D8</f>
        <v>int</v>
      </c>
      <c r="F8" s="49"/>
      <c r="G8" s="54" t="str">
        <f>'Общие регистры'!E8</f>
        <v>Корректных пакетов по Ш1, к устройству</v>
      </c>
      <c r="H8" s="61" t="str">
        <f>'Общие регистры'!F8</f>
        <v>ч с</v>
      </c>
      <c r="I8" s="54" t="str">
        <f>'Общие регистры'!G8</f>
        <v>ПО</v>
      </c>
      <c r="J8" s="54" t="str">
        <f>'Общие регистры'!H8</f>
        <v>Сумарное количество корректных пакетов от УМ к ПМ</v>
      </c>
      <c r="K8" s="16"/>
    </row>
    <row r="9" spans="1:11" x14ac:dyDescent="0.25">
      <c r="A9" s="16" t="str">
        <f>'Общие регистры'!A9</f>
        <v>PLC_ErrPackToDevice_B1</v>
      </c>
      <c r="B9" s="49">
        <f>'Общие регистры'!B9</f>
        <v>224</v>
      </c>
      <c r="C9" s="49">
        <f>'Общие регистры'!C9</f>
        <v>4</v>
      </c>
      <c r="D9" s="49"/>
      <c r="E9" s="49" t="str">
        <f>'Общие регистры'!D9</f>
        <v>int</v>
      </c>
      <c r="F9" s="49"/>
      <c r="G9" s="54" t="str">
        <f>'Общие регистры'!E9</f>
        <v>Ошибок приема пакета по Ш1</v>
      </c>
      <c r="H9" s="61" t="str">
        <f>'Общие регистры'!F9</f>
        <v>ч с</v>
      </c>
      <c r="I9" s="54" t="str">
        <f>'Общие регистры'!G9</f>
        <v>ПО</v>
      </c>
      <c r="J9" s="54" t="str">
        <f>'Общие регистры'!H9</f>
        <v>Количество поврежденных пакетов подряд</v>
      </c>
      <c r="K9" s="16"/>
    </row>
    <row r="10" spans="1:11" x14ac:dyDescent="0.25">
      <c r="A10" s="16" t="str">
        <f>'Общие регистры'!A10</f>
        <v>PLC_ErrPackFromDevice_B1</v>
      </c>
      <c r="B10" s="49">
        <f>'Общие регистры'!B10</f>
        <v>228</v>
      </c>
      <c r="C10" s="49">
        <f>'Общие регистры'!C10</f>
        <v>4</v>
      </c>
      <c r="D10" s="49"/>
      <c r="E10" s="49" t="str">
        <f>'Общие регистры'!D10</f>
        <v>int</v>
      </c>
      <c r="F10" s="49"/>
      <c r="G10" s="54" t="str">
        <f>'Общие регистры'!E10</f>
        <v>Ошибок отправки пакета по Ш1</v>
      </c>
      <c r="H10" s="61" t="str">
        <f>'Общие регистры'!F10</f>
        <v>ч с</v>
      </c>
      <c r="I10" s="54" t="str">
        <f>'Общие регистры'!G10</f>
        <v>ПО</v>
      </c>
      <c r="J10" s="54" t="str">
        <f>'Общие регистры'!H10</f>
        <v>Количество поврежденных пакетов подряд</v>
      </c>
      <c r="K10" s="16"/>
    </row>
    <row r="11" spans="1:11" x14ac:dyDescent="0.25">
      <c r="A11" s="16" t="str">
        <f>'Общие регистры'!A11</f>
        <v>PLC_CorrPackFromDevice_B2</v>
      </c>
      <c r="B11" s="49">
        <f>'Общие регистры'!B11</f>
        <v>232</v>
      </c>
      <c r="C11" s="49">
        <f>'Общие регистры'!C11</f>
        <v>4</v>
      </c>
      <c r="D11" s="49"/>
      <c r="E11" s="49" t="str">
        <f>'Общие регистры'!D11</f>
        <v>int</v>
      </c>
      <c r="F11" s="49"/>
      <c r="G11" s="54" t="str">
        <f>'Общие регистры'!E11</f>
        <v>Корректных пакетов по Ш2, от устройства</v>
      </c>
      <c r="H11" s="61" t="str">
        <f>'Общие регистры'!F11</f>
        <v>ч с</v>
      </c>
      <c r="I11" s="54" t="str">
        <f>'Общие регистры'!G11</f>
        <v>ПО</v>
      </c>
      <c r="J11" s="54" t="str">
        <f>'Общие регистры'!H11</f>
        <v>Сумарное количество корректных пакетов от ПМ к УМ</v>
      </c>
      <c r="K11" s="16"/>
    </row>
    <row r="12" spans="1:11" x14ac:dyDescent="0.25">
      <c r="A12" s="16" t="str">
        <f>'Общие регистры'!A12</f>
        <v>PLC_CorrPackToDevice_B2</v>
      </c>
      <c r="B12" s="49">
        <f>'Общие регистры'!B12</f>
        <v>236</v>
      </c>
      <c r="C12" s="49">
        <f>'Общие регистры'!C12</f>
        <v>4</v>
      </c>
      <c r="D12" s="49"/>
      <c r="E12" s="49" t="str">
        <f>'Общие регистры'!D12</f>
        <v>int</v>
      </c>
      <c r="F12" s="49"/>
      <c r="G12" s="54" t="str">
        <f>'Общие регистры'!E12</f>
        <v>Корректных пакетов по Ш2, к устройству</v>
      </c>
      <c r="H12" s="61" t="str">
        <f>'Общие регистры'!F12</f>
        <v>ч с</v>
      </c>
      <c r="I12" s="54" t="str">
        <f>'Общие регистры'!G12</f>
        <v>ПО</v>
      </c>
      <c r="J12" s="54" t="str">
        <f>'Общие регистры'!H12</f>
        <v>Сумарное количество корректных пакетов от УМ к ПМ</v>
      </c>
      <c r="K12" s="16"/>
    </row>
    <row r="13" spans="1:11" x14ac:dyDescent="0.25">
      <c r="A13" s="16" t="str">
        <f>'Общие регистры'!A13</f>
        <v>PLC_ErrPackToDevice_B2</v>
      </c>
      <c r="B13" s="49">
        <f>'Общие регистры'!B13</f>
        <v>240</v>
      </c>
      <c r="C13" s="49">
        <f>'Общие регистры'!C13</f>
        <v>4</v>
      </c>
      <c r="D13" s="49"/>
      <c r="E13" s="49" t="str">
        <f>'Общие регистры'!D13</f>
        <v>int</v>
      </c>
      <c r="F13" s="49"/>
      <c r="G13" s="54" t="str">
        <f>'Общие регистры'!E13</f>
        <v>Ошибок приема пакета по Ш2</v>
      </c>
      <c r="H13" s="61" t="str">
        <f>'Общие регистры'!F13</f>
        <v>ч с</v>
      </c>
      <c r="I13" s="54" t="str">
        <f>'Общие регистры'!G13</f>
        <v>ПО</v>
      </c>
      <c r="J13" s="54" t="str">
        <f>'Общие регистры'!H13</f>
        <v>Количество поврежденных пакетов подряд</v>
      </c>
      <c r="K13" s="16"/>
    </row>
    <row r="14" spans="1:11" x14ac:dyDescent="0.25">
      <c r="A14" s="16" t="str">
        <f>'Общие регистры'!A14</f>
        <v>PLC_ErrPackFromDevice_B2</v>
      </c>
      <c r="B14" s="49">
        <f>'Общие регистры'!B14</f>
        <v>244</v>
      </c>
      <c r="C14" s="49">
        <f>'Общие регистры'!C14</f>
        <v>4</v>
      </c>
      <c r="D14" s="49"/>
      <c r="E14" s="49" t="str">
        <f>'Общие регистры'!D14</f>
        <v>int</v>
      </c>
      <c r="F14" s="49"/>
      <c r="G14" s="54" t="str">
        <f>'Общие регистры'!E14</f>
        <v>Ошибок отправки пакета по Ш2</v>
      </c>
      <c r="H14" s="61" t="str">
        <f>'Общие регистры'!F14</f>
        <v>ч с</v>
      </c>
      <c r="I14" s="54" t="str">
        <f>'Общие регистры'!G14</f>
        <v>ПО</v>
      </c>
      <c r="J14" s="54" t="str">
        <f>'Общие регистры'!H14</f>
        <v>Количество поврежденных пакетов подряд</v>
      </c>
      <c r="K14" s="16"/>
    </row>
    <row r="15" spans="1:11" x14ac:dyDescent="0.25">
      <c r="A15" s="16" t="str">
        <f>'Общие регистры'!A15</f>
        <v>PLC_PowerDefect</v>
      </c>
      <c r="B15" s="49">
        <f>'Общие регистры'!B15</f>
        <v>248</v>
      </c>
      <c r="C15" s="49">
        <f>'Общие регистры'!C15</f>
        <v>2</v>
      </c>
      <c r="D15" s="49"/>
      <c r="E15" s="49" t="str">
        <f>'Общие регистры'!D15</f>
        <v>int</v>
      </c>
      <c r="F15" s="49"/>
      <c r="G15" s="54" t="str">
        <f>'Общие регистры'!E15</f>
        <v>Неиспр питания</v>
      </c>
      <c r="H15" s="61" t="str">
        <f>'Общие регистры'!F15</f>
        <v>ч с</v>
      </c>
      <c r="I15" s="54" t="str">
        <f>'Общие регистры'!G15</f>
        <v>ПО</v>
      </c>
      <c r="J15" s="54" t="str">
        <f>'Общие регистры'!H15</f>
        <v>См. Таблица Б.2</v>
      </c>
      <c r="K15" s="16"/>
    </row>
    <row r="16" spans="1:11" x14ac:dyDescent="0.25">
      <c r="A16" s="16" t="str">
        <f>'Общие регистры'!A16</f>
        <v>PLC_BusDefect_B1</v>
      </c>
      <c r="B16" s="49">
        <f>'Общие регистры'!B16</f>
        <v>250</v>
      </c>
      <c r="C16" s="49">
        <f>'Общие регистры'!C16</f>
        <v>2</v>
      </c>
      <c r="D16" s="49"/>
      <c r="E16" s="49" t="str">
        <f>'Общие регистры'!D16</f>
        <v>hex</v>
      </c>
      <c r="F16" s="49"/>
      <c r="G16" s="54" t="str">
        <f>'Общие регистры'!E16</f>
        <v>Неиспр 1 шины</v>
      </c>
      <c r="H16" s="61" t="str">
        <f>'Общие регистры'!F16</f>
        <v>ч с</v>
      </c>
      <c r="I16" s="54" t="str">
        <f>'Общие регистры'!G16</f>
        <v>ПО</v>
      </c>
      <c r="J16" s="54" t="str">
        <f>'Общие регистры'!H16</f>
        <v>См. Таблица Б.2</v>
      </c>
      <c r="K16" s="16"/>
    </row>
    <row r="17" spans="1:11" x14ac:dyDescent="0.25">
      <c r="A17" s="16" t="str">
        <f>'Общие регистры'!A17</f>
        <v>PLC_BusDefect_B2</v>
      </c>
      <c r="B17" s="49">
        <f>'Общие регистры'!B17</f>
        <v>252</v>
      </c>
      <c r="C17" s="49">
        <f>'Общие регистры'!C17</f>
        <v>2</v>
      </c>
      <c r="D17" s="49"/>
      <c r="E17" s="49" t="str">
        <f>'Общие регистры'!D17</f>
        <v>hex</v>
      </c>
      <c r="F17" s="49"/>
      <c r="G17" s="54" t="str">
        <f>'Общие регистры'!E17</f>
        <v>Неиспр 2 шины</v>
      </c>
      <c r="H17" s="61" t="str">
        <f>'Общие регистры'!F17</f>
        <v>ч с</v>
      </c>
      <c r="I17" s="54" t="str">
        <f>'Общие регистры'!G17</f>
        <v>ПО</v>
      </c>
      <c r="J17" s="54" t="str">
        <f>'Общие регистры'!H17</f>
        <v>См. Таблица Б.2</v>
      </c>
      <c r="K17" s="16"/>
    </row>
    <row r="18" spans="1:11" x14ac:dyDescent="0.25">
      <c r="A18" s="16" t="str">
        <f>'Общие регистры'!A18</f>
        <v>PLC_SelfDiagDefect</v>
      </c>
      <c r="B18" s="49">
        <f>'Общие регистры'!B18</f>
        <v>254</v>
      </c>
      <c r="C18" s="49">
        <f>'Общие регистры'!C18</f>
        <v>10</v>
      </c>
      <c r="D18" s="49"/>
      <c r="E18" s="49" t="str">
        <f>'Общие регистры'!D18</f>
        <v>hex</v>
      </c>
      <c r="F18" s="49"/>
      <c r="G18" s="54" t="str">
        <f>'Общие регистры'!E18</f>
        <v>Неиспр самодиагностики</v>
      </c>
      <c r="H18" s="61" t="str">
        <f>'Общие регистры'!F18</f>
        <v>ч с</v>
      </c>
      <c r="I18" s="54" t="str">
        <f>'Общие регистры'!G18</f>
        <v>ПО</v>
      </c>
      <c r="J18" s="54" t="str">
        <f>'Общие регистры'!H18</f>
        <v>См. Таблица Б.2</v>
      </c>
      <c r="K18" s="16"/>
    </row>
    <row r="19" spans="1:11" x14ac:dyDescent="0.25">
      <c r="A19" s="16" t="str">
        <f>'Общие регистры'!A19</f>
        <v>Reserv</v>
      </c>
      <c r="B19" s="49">
        <f>'Общие регистры'!B19</f>
        <v>264</v>
      </c>
      <c r="C19" s="49">
        <f>'Общие регистры'!C19</f>
        <v>68</v>
      </c>
      <c r="D19" s="49"/>
      <c r="E19" s="49" t="str">
        <f>'Общие регистры'!D19</f>
        <v>string</v>
      </c>
      <c r="F19" s="49"/>
      <c r="G19" s="54" t="str">
        <f>'Общие регистры'!E19</f>
        <v>РЕЗЕРВ</v>
      </c>
      <c r="H19" s="61" t="str">
        <f>'Общие регистры'!F19</f>
        <v>ч</v>
      </c>
      <c r="I19" s="54" t="str">
        <f>'Общие регистры'!G19</f>
        <v>ПО</v>
      </c>
      <c r="J19" s="54">
        <f>'Общие регистры'!H19</f>
        <v>0</v>
      </c>
      <c r="K19" s="16"/>
    </row>
    <row r="20" spans="1:11" x14ac:dyDescent="0.25">
      <c r="A20" s="16" t="str">
        <f>'Общие регистры'!A20</f>
        <v>PLC_DeviceInfo</v>
      </c>
      <c r="B20" s="49">
        <f>'Общие регистры'!B20</f>
        <v>332</v>
      </c>
      <c r="C20" s="49">
        <f>'Общие регистры'!C20</f>
        <v>1024</v>
      </c>
      <c r="D20" s="49"/>
      <c r="E20" s="49" t="str">
        <f>'Общие регистры'!D20</f>
        <v>string</v>
      </c>
      <c r="F20" s="49" t="s">
        <v>435</v>
      </c>
      <c r="G20" s="54" t="str">
        <f>'Общие регистры'!E20</f>
        <v>Текстовая информация о модуле</v>
      </c>
      <c r="H20" s="61" t="str">
        <f>'Общие регистры'!F20</f>
        <v>ч з</v>
      </c>
      <c r="I20" s="54" t="str">
        <f>'Общие регистры'!G20</f>
        <v>ПЗУ</v>
      </c>
      <c r="J20" s="54" t="str">
        <f>'Общие регистры'!H20</f>
        <v>Произвольный объем данных + сведения о метрологической аттестации</v>
      </c>
      <c r="K20" s="16"/>
    </row>
    <row r="21" spans="1:11" x14ac:dyDescent="0.25">
      <c r="A21" s="16" t="str">
        <f>'Общие регистры'!A21</f>
        <v>PLC_DeviceType</v>
      </c>
      <c r="B21" s="49">
        <f>'Общие регистры'!B21</f>
        <v>1356</v>
      </c>
      <c r="C21" s="49">
        <f>'Общие регистры'!C21</f>
        <v>4</v>
      </c>
      <c r="D21" s="49"/>
      <c r="E21" s="49" t="str">
        <f>'Общие регистры'!D21</f>
        <v>hex</v>
      </c>
      <c r="F21" s="49">
        <v>2684485921</v>
      </c>
      <c r="G21" s="54" t="str">
        <f>'Общие регистры'!E21</f>
        <v>Тип устройства</v>
      </c>
      <c r="H21" s="61" t="str">
        <f>'Общие регистры'!F21</f>
        <v>ч</v>
      </c>
      <c r="I21" s="54" t="str">
        <f>'Общие регистры'!G21</f>
        <v>ПЗУ</v>
      </c>
      <c r="J21" s="54" t="str">
        <f>'Общие регистры'!H21</f>
        <v>См. Таблица Б.2</v>
      </c>
      <c r="K21" s="16"/>
    </row>
    <row r="22" spans="1:11" x14ac:dyDescent="0.25">
      <c r="A22" s="16" t="str">
        <f>'Общие регистры'!A22</f>
        <v>PLC_SerialNumber</v>
      </c>
      <c r="B22" s="49">
        <f>'Общие регистры'!B22</f>
        <v>1360</v>
      </c>
      <c r="C22" s="49">
        <f>'Общие регистры'!C22</f>
        <v>4</v>
      </c>
      <c r="D22" s="49"/>
      <c r="E22" s="49" t="str">
        <f>'Общие регистры'!D22</f>
        <v>hex</v>
      </c>
      <c r="F22" s="49">
        <v>286331153</v>
      </c>
      <c r="G22" s="54" t="str">
        <f>'Общие регистры'!E22</f>
        <v>Серийный номер устройства</v>
      </c>
      <c r="H22" s="61" t="str">
        <f>'Общие регистры'!F22</f>
        <v>ч</v>
      </c>
      <c r="I22" s="54" t="str">
        <f>'Общие регистры'!G22</f>
        <v>ПЗУ</v>
      </c>
      <c r="J22" s="54" t="str">
        <f>'Общие регистры'!H22</f>
        <v>См. Таблица Б.2</v>
      </c>
      <c r="K22" s="16"/>
    </row>
    <row r="23" spans="1:11" x14ac:dyDescent="0.25">
      <c r="A23" s="16" t="str">
        <f>'Общие регистры'!A23</f>
        <v>PLC_BusConfig_B1</v>
      </c>
      <c r="B23" s="49">
        <f>'Общие регистры'!B23</f>
        <v>1364</v>
      </c>
      <c r="C23" s="49">
        <f>'Общие регистры'!C23</f>
        <v>4</v>
      </c>
      <c r="D23" s="49"/>
      <c r="E23" s="49" t="str">
        <f>'Общие регистры'!D23</f>
        <v>hex</v>
      </c>
      <c r="F23" s="49">
        <v>66847485</v>
      </c>
      <c r="G23" s="54" t="str">
        <f>'Общие регистры'!E23</f>
        <v>Конфигурация шины 1</v>
      </c>
      <c r="H23" s="61" t="str">
        <f>'Общие регистры'!F23</f>
        <v>ч</v>
      </c>
      <c r="I23" s="54" t="str">
        <f>'Общие регистры'!G23</f>
        <v>ПЗУ</v>
      </c>
      <c r="J23" s="54" t="str">
        <f>'Общие регистры'!H23</f>
        <v xml:space="preserve"> 0х01 = RS-422, 0х02 = RS-485 </v>
      </c>
      <c r="K23" s="16"/>
    </row>
    <row r="24" spans="1:11" x14ac:dyDescent="0.25">
      <c r="A24" s="16" t="str">
        <f>'Общие регистры'!A24</f>
        <v>PLC_BusConfig_B2</v>
      </c>
      <c r="B24" s="49">
        <f>'Общие регистры'!B24</f>
        <v>1368</v>
      </c>
      <c r="C24" s="49">
        <f>'Общие регистры'!C24</f>
        <v>4</v>
      </c>
      <c r="D24" s="49"/>
      <c r="E24" s="49" t="str">
        <f>'Общие регистры'!D24</f>
        <v>hex</v>
      </c>
      <c r="F24" s="49">
        <v>100271355</v>
      </c>
      <c r="G24" s="54" t="str">
        <f>'Общие регистры'!E24</f>
        <v>Конфигурация шины 2</v>
      </c>
      <c r="H24" s="61" t="str">
        <f>'Общие регистры'!F24</f>
        <v>ч</v>
      </c>
      <c r="I24" s="54" t="str">
        <f>'Общие регистры'!G24</f>
        <v>ПЗУ</v>
      </c>
      <c r="J24" s="54" t="str">
        <f>'Общие регистры'!H24</f>
        <v xml:space="preserve"> 0х01 = RS-422, 0х02 = RS-486</v>
      </c>
      <c r="K24" s="16"/>
    </row>
    <row r="25" spans="1:11" x14ac:dyDescent="0.25">
      <c r="A25" s="16" t="str">
        <f>'Общие регистры'!A25</f>
        <v>PLC_TimeoutForDefect_B1</v>
      </c>
      <c r="B25" s="49">
        <f>'Общие регистры'!B25</f>
        <v>1372</v>
      </c>
      <c r="C25" s="49">
        <f>'Общие регистры'!C25</f>
        <v>4</v>
      </c>
      <c r="D25" s="49"/>
      <c r="E25" s="49" t="str">
        <f>'Общие регистры'!D25</f>
        <v>int</v>
      </c>
      <c r="F25" s="49">
        <v>200</v>
      </c>
      <c r="G25" s="54" t="str">
        <f>'Общие регистры'!E25</f>
        <v>Время без связи до неиспр шины 1, мс</v>
      </c>
      <c r="H25" s="61" t="str">
        <f>'Общие регистры'!F25</f>
        <v>ч з</v>
      </c>
      <c r="I25" s="54" t="str">
        <f>'Общие регистры'!G25</f>
        <v>ПЗУ</v>
      </c>
      <c r="J25" s="54" t="str">
        <f>'Общие регистры'!H25</f>
        <v>0 = неисправность по таймауту не формируется</v>
      </c>
      <c r="K25" s="16"/>
    </row>
    <row r="26" spans="1:11" x14ac:dyDescent="0.25">
      <c r="A26" s="16" t="str">
        <f>'Общие регистры'!A26</f>
        <v>PLC_TimeoutForDefect_B2</v>
      </c>
      <c r="B26" s="49">
        <f>'Общие регистры'!B26</f>
        <v>1376</v>
      </c>
      <c r="C26" s="49">
        <f>'Общие регистры'!C26</f>
        <v>4</v>
      </c>
      <c r="D26" s="49"/>
      <c r="E26" s="49" t="str">
        <f>'Общие регистры'!D26</f>
        <v>int</v>
      </c>
      <c r="F26" s="49">
        <v>200</v>
      </c>
      <c r="G26" s="54" t="str">
        <f>'Общие регистры'!E26</f>
        <v>Время без связи до неиспр шины 2, мс</v>
      </c>
      <c r="H26" s="61" t="str">
        <f>'Общие регистры'!F26</f>
        <v>ч з</v>
      </c>
      <c r="I26" s="54" t="str">
        <f>'Общие регистры'!G26</f>
        <v>ПЗУ</v>
      </c>
      <c r="J26" s="54" t="str">
        <f>'Общие регистры'!H26</f>
        <v>1 = неисправность по таймауту не формируется</v>
      </c>
      <c r="K26" s="16"/>
    </row>
    <row r="27" spans="1:11" x14ac:dyDescent="0.25">
      <c r="A27" s="16" t="str">
        <f>'Общие регистры'!A27</f>
        <v>PLC_NumCrcErrorsForDefect_B1</v>
      </c>
      <c r="B27" s="49">
        <f>'Общие регистры'!B27</f>
        <v>1380</v>
      </c>
      <c r="C27" s="49">
        <f>'Общие регистры'!C27</f>
        <v>2</v>
      </c>
      <c r="D27" s="49"/>
      <c r="E27" s="49" t="str">
        <f>'Общие регистры'!D27</f>
        <v>int</v>
      </c>
      <c r="F27" s="49">
        <v>6</v>
      </c>
      <c r="G27" s="54" t="str">
        <f>'Общие регистры'!E27</f>
        <v>Количество ошибок приема пакета до неисправности шины 1</v>
      </c>
      <c r="H27" s="61" t="str">
        <f>'Общие регистры'!F27</f>
        <v>ч з</v>
      </c>
      <c r="I27" s="54" t="str">
        <f>'Общие регистры'!G27</f>
        <v>ПЗУ</v>
      </c>
      <c r="J27" s="54" t="str">
        <f>'Общие регистры'!H27</f>
        <v>0 = неисправность по этому признаку не формируется</v>
      </c>
      <c r="K27" s="16"/>
    </row>
    <row r="28" spans="1:11" x14ac:dyDescent="0.25">
      <c r="A28" s="16" t="str">
        <f>'Общие регистры'!A28</f>
        <v>PLC_NumCrcErrorsForDefect_B2</v>
      </c>
      <c r="B28" s="49">
        <f>'Общие регистры'!B28</f>
        <v>1382</v>
      </c>
      <c r="C28" s="49">
        <f>'Общие регистры'!C28</f>
        <v>2</v>
      </c>
      <c r="D28" s="49"/>
      <c r="E28" s="49" t="str">
        <f>'Общие регистры'!D28</f>
        <v>int</v>
      </c>
      <c r="F28" s="49">
        <v>6</v>
      </c>
      <c r="G28" s="54" t="str">
        <f>'Общие регистры'!E28</f>
        <v>Количество ошибок приема пакета до неисправности шины 2</v>
      </c>
      <c r="H28" s="61" t="str">
        <f>'Общие регистры'!F28</f>
        <v>ч з</v>
      </c>
      <c r="I28" s="54" t="str">
        <f>'Общие регистры'!G28</f>
        <v>ПЗУ</v>
      </c>
      <c r="J28" s="54" t="str">
        <f>'Общие регистры'!H28</f>
        <v>1 = неисправность по этому признаку не формируется</v>
      </c>
      <c r="K28" s="16"/>
    </row>
    <row r="29" spans="1:11" x14ac:dyDescent="0.25">
      <c r="A29" s="16" t="str">
        <f>'Общие регистры'!A29</f>
        <v>PLC_TimeToRepair</v>
      </c>
      <c r="B29" s="49">
        <f>'Общие регистры'!B29</f>
        <v>1384</v>
      </c>
      <c r="C29" s="49">
        <f>'Общие регистры'!C29</f>
        <v>2</v>
      </c>
      <c r="D29" s="49"/>
      <c r="E29" s="49" t="str">
        <f>'Общие регистры'!D29</f>
        <v>int</v>
      </c>
      <c r="F29" s="49">
        <v>65535</v>
      </c>
      <c r="G29" s="54" t="str">
        <f>'Общие регистры'!E29</f>
        <v>Максимально время  переключения на резервный УМ, х10мс</v>
      </c>
      <c r="H29" s="61" t="str">
        <f>'Общие регистры'!F29</f>
        <v>ч з</v>
      </c>
      <c r="I29" s="54" t="str">
        <f>'Общие регистры'!G29</f>
        <v>ПЗУ</v>
      </c>
      <c r="J29" s="54" t="str">
        <f>'Общие регистры'!H29</f>
        <v>0 - переключение на резервный УМ не предусмотрено, 65535 = неисправность по данному признаку не формируется</v>
      </c>
      <c r="K29" s="16"/>
    </row>
    <row r="30" spans="1:11" x14ac:dyDescent="0.25">
      <c r="A30" s="16" t="str">
        <f>'Общие регистры'!A30</f>
        <v>PLC_TimeSoloWork</v>
      </c>
      <c r="B30" s="49">
        <f>'Общие регистры'!B30</f>
        <v>1386</v>
      </c>
      <c r="C30" s="49">
        <f>'Общие регистры'!C30</f>
        <v>2</v>
      </c>
      <c r="D30" s="49"/>
      <c r="E30" s="49" t="str">
        <f>'Общие регистры'!D30</f>
        <v>int</v>
      </c>
      <c r="F30" s="49">
        <v>61166</v>
      </c>
      <c r="G30" s="54" t="str">
        <f>'Общие регистры'!E30</f>
        <v>Время работы без резервирующего УМ, с</v>
      </c>
      <c r="H30" s="61" t="str">
        <f>'Общие регистры'!F30</f>
        <v>ч з</v>
      </c>
      <c r="I30" s="54" t="str">
        <f>'Общие регистры'!G30</f>
        <v>ПЗУ</v>
      </c>
      <c r="J30" s="54" t="str">
        <f>'Общие регистры'!H30</f>
        <v>0 = неисправность по этому признаку не формируется</v>
      </c>
      <c r="K30" s="16"/>
    </row>
    <row r="31" spans="1:11" x14ac:dyDescent="0.25">
      <c r="A31" s="16" t="str">
        <f>'Общие регистры'!A31</f>
        <v>PLC_DualControl</v>
      </c>
      <c r="B31" s="49">
        <f>'Общие регистры'!B31</f>
        <v>1388</v>
      </c>
      <c r="C31" s="49">
        <f>'Общие регистры'!C31</f>
        <v>2</v>
      </c>
      <c r="D31" s="49"/>
      <c r="E31" s="49" t="str">
        <f>'Общие регистры'!D31</f>
        <v>int</v>
      </c>
      <c r="F31" s="49">
        <v>56797</v>
      </c>
      <c r="G31" s="54" t="str">
        <f>'Общие регистры'!E31</f>
        <v xml:space="preserve">Реакция при одновременном управлении </v>
      </c>
      <c r="H31" s="61" t="str">
        <f>'Общие регистры'!F31</f>
        <v>ч з</v>
      </c>
      <c r="I31" s="54" t="str">
        <f>'Общие регистры'!G31</f>
        <v>ПЗУ</v>
      </c>
      <c r="J31" s="54" t="str">
        <f>'Общие регистры'!H31</f>
        <v>См. Таблица Б.2</v>
      </c>
      <c r="K31" s="16"/>
    </row>
    <row r="32" spans="1:11" x14ac:dyDescent="0.25">
      <c r="A32" s="16" t="str">
        <f>'Общие регистры'!A32</f>
        <v>Reserv</v>
      </c>
      <c r="B32" s="49">
        <f>'Общие регистры'!B32</f>
        <v>1390</v>
      </c>
      <c r="C32" s="49">
        <f>'Общие регистры'!C32</f>
        <v>64</v>
      </c>
      <c r="D32" s="49"/>
      <c r="E32" s="49" t="str">
        <f>'Общие регистры'!D32</f>
        <v>string</v>
      </c>
      <c r="F32" s="49">
        <v>0</v>
      </c>
      <c r="G32" s="54" t="str">
        <f>'Общие регистры'!E32</f>
        <v>РЕЗЕРВ</v>
      </c>
      <c r="H32" s="61" t="str">
        <f>'Общие регистры'!F32</f>
        <v>ч з</v>
      </c>
      <c r="I32" s="54" t="str">
        <f>'Общие регистры'!G32</f>
        <v>ПЗУ</v>
      </c>
      <c r="J32" s="54">
        <f>'Общие регистры'!H32</f>
        <v>0</v>
      </c>
      <c r="K32" s="16"/>
    </row>
    <row r="33" spans="1:15" x14ac:dyDescent="0.25">
      <c r="A33" s="104" t="s">
        <v>328</v>
      </c>
      <c r="B33" s="31">
        <f>B32+C32</f>
        <v>1454</v>
      </c>
      <c r="C33" s="31">
        <v>64</v>
      </c>
      <c r="D33" s="31" t="s">
        <v>329</v>
      </c>
      <c r="E33" s="31" t="s">
        <v>20</v>
      </c>
      <c r="F33" s="16">
        <v>400</v>
      </c>
      <c r="G33" s="32" t="s">
        <v>330</v>
      </c>
      <c r="H33" s="32" t="s">
        <v>59</v>
      </c>
      <c r="I33" s="54" t="s">
        <v>60</v>
      </c>
      <c r="J33" s="32" t="s">
        <v>331</v>
      </c>
      <c r="K33" s="16">
        <v>1</v>
      </c>
    </row>
    <row r="34" spans="1:15" ht="30" x14ac:dyDescent="0.25">
      <c r="A34" s="32" t="s">
        <v>332</v>
      </c>
      <c r="B34" s="31">
        <f>B33+C33</f>
        <v>1518</v>
      </c>
      <c r="C34" s="31">
        <v>4</v>
      </c>
      <c r="D34" s="31">
        <v>32</v>
      </c>
      <c r="E34" s="31" t="s">
        <v>10</v>
      </c>
      <c r="F34" s="16"/>
      <c r="G34" s="32" t="s">
        <v>333</v>
      </c>
      <c r="H34" s="32" t="s">
        <v>12</v>
      </c>
      <c r="I34" s="30" t="s">
        <v>13</v>
      </c>
      <c r="J34" s="34" t="s">
        <v>334</v>
      </c>
      <c r="K34" s="16"/>
    </row>
    <row r="35" spans="1:15" x14ac:dyDescent="0.25">
      <c r="A35" s="32" t="s">
        <v>519</v>
      </c>
      <c r="B35" s="31">
        <f t="shared" ref="B35" si="0">B34+C34</f>
        <v>1522</v>
      </c>
      <c r="C35" s="31">
        <v>32</v>
      </c>
      <c r="D35" s="31" t="s">
        <v>494</v>
      </c>
      <c r="E35" s="31" t="s">
        <v>20</v>
      </c>
      <c r="F35" s="16"/>
      <c r="G35" s="32" t="s">
        <v>493</v>
      </c>
      <c r="H35" s="32" t="s">
        <v>12</v>
      </c>
      <c r="I35" s="30" t="s">
        <v>13</v>
      </c>
      <c r="J35" s="32" t="s">
        <v>516</v>
      </c>
      <c r="K35" s="16"/>
    </row>
    <row r="36" spans="1:15" x14ac:dyDescent="0.25">
      <c r="A36" s="32" t="s">
        <v>335</v>
      </c>
      <c r="B36" s="31">
        <f>B34+C34</f>
        <v>1522</v>
      </c>
      <c r="C36" s="31">
        <v>4</v>
      </c>
      <c r="D36" s="31">
        <v>32</v>
      </c>
      <c r="E36" s="31" t="s">
        <v>10</v>
      </c>
      <c r="F36" s="16"/>
      <c r="G36" s="32" t="s">
        <v>336</v>
      </c>
      <c r="H36" s="32" t="s">
        <v>254</v>
      </c>
      <c r="I36" s="32" t="s">
        <v>255</v>
      </c>
      <c r="J36" s="32" t="s">
        <v>541</v>
      </c>
      <c r="K36" s="16"/>
    </row>
    <row r="37" spans="1:15" x14ac:dyDescent="0.25">
      <c r="A37" s="32" t="s">
        <v>337</v>
      </c>
      <c r="B37" s="31">
        <f>B36+C36</f>
        <v>1526</v>
      </c>
      <c r="C37" s="31">
        <v>4</v>
      </c>
      <c r="D37" s="31">
        <v>32</v>
      </c>
      <c r="E37" s="31" t="s">
        <v>10</v>
      </c>
      <c r="F37" s="16"/>
      <c r="G37" s="32" t="s">
        <v>338</v>
      </c>
      <c r="H37" s="32" t="s">
        <v>254</v>
      </c>
      <c r="I37" s="32" t="s">
        <v>255</v>
      </c>
      <c r="J37" s="32" t="s">
        <v>542</v>
      </c>
      <c r="K37" s="87"/>
    </row>
    <row r="38" spans="1:15" x14ac:dyDescent="0.25">
      <c r="J38" s="86"/>
      <c r="K38" s="86"/>
    </row>
    <row r="40" spans="1:15" x14ac:dyDescent="0.25">
      <c r="M40" s="36" t="s">
        <v>256</v>
      </c>
      <c r="N40" s="37" t="s">
        <v>339</v>
      </c>
    </row>
    <row r="41" spans="1:15" x14ac:dyDescent="0.25">
      <c r="M41" s="35">
        <v>8</v>
      </c>
      <c r="N41" s="32" t="s">
        <v>265</v>
      </c>
    </row>
    <row r="42" spans="1:15" x14ac:dyDescent="0.25">
      <c r="B42" s="94">
        <v>0</v>
      </c>
      <c r="C42" s="94">
        <v>2</v>
      </c>
      <c r="D42" s="94"/>
      <c r="E42" s="94"/>
      <c r="F42" s="94">
        <f>SUM(C42:C165)</f>
        <v>32</v>
      </c>
      <c r="G42" s="94" t="s">
        <v>486</v>
      </c>
      <c r="H42" s="94"/>
      <c r="I42" s="98"/>
      <c r="M42" s="35">
        <v>8</v>
      </c>
      <c r="N42" s="32" t="s">
        <v>266</v>
      </c>
    </row>
    <row r="43" spans="1:15" x14ac:dyDescent="0.25">
      <c r="B43" s="94">
        <f>B42+C42</f>
        <v>2</v>
      </c>
      <c r="C43" s="94">
        <v>2</v>
      </c>
      <c r="D43" s="94"/>
      <c r="E43" s="94"/>
      <c r="F43" s="94">
        <f>B20</f>
        <v>332</v>
      </c>
      <c r="G43" s="94" t="s">
        <v>544</v>
      </c>
      <c r="H43" s="94"/>
      <c r="I43" s="98"/>
      <c r="M43" s="33"/>
      <c r="N43" s="33"/>
      <c r="O43" s="106"/>
    </row>
    <row r="44" spans="1:15" x14ac:dyDescent="0.25">
      <c r="B44" s="94">
        <f t="shared" ref="B44:B57" si="1">B43+C43</f>
        <v>4</v>
      </c>
      <c r="C44" s="94">
        <v>2</v>
      </c>
      <c r="D44" s="94"/>
      <c r="E44" s="94"/>
      <c r="F44" s="94">
        <v>0</v>
      </c>
      <c r="G44" s="94" t="s">
        <v>487</v>
      </c>
      <c r="H44" s="94"/>
      <c r="I44" s="98"/>
      <c r="M44" s="35">
        <v>8</v>
      </c>
      <c r="N44" s="32" t="s">
        <v>267</v>
      </c>
    </row>
    <row r="45" spans="1:15" x14ac:dyDescent="0.25">
      <c r="B45" s="94">
        <f t="shared" si="1"/>
        <v>6</v>
      </c>
      <c r="C45" s="94">
        <v>2</v>
      </c>
      <c r="D45" s="94"/>
      <c r="E45" s="94"/>
      <c r="F45" s="94">
        <v>3</v>
      </c>
      <c r="G45" s="94" t="s">
        <v>488</v>
      </c>
      <c r="H45" s="94"/>
      <c r="I45" s="98"/>
    </row>
    <row r="46" spans="1:15" x14ac:dyDescent="0.25">
      <c r="B46" s="94">
        <f t="shared" si="1"/>
        <v>8</v>
      </c>
      <c r="C46" s="94">
        <v>2</v>
      </c>
      <c r="D46" s="94"/>
      <c r="E46" s="94"/>
      <c r="F46" s="99" t="s">
        <v>496</v>
      </c>
      <c r="G46" s="99" t="s">
        <v>514</v>
      </c>
      <c r="H46" s="170" t="s">
        <v>513</v>
      </c>
      <c r="I46" s="171" t="str">
        <f>G34</f>
        <v xml:space="preserve">Текущее состояние каналов </v>
      </c>
    </row>
    <row r="47" spans="1:15" x14ac:dyDescent="0.25">
      <c r="B47" s="94">
        <f t="shared" si="1"/>
        <v>10</v>
      </c>
      <c r="C47" s="94">
        <v>2</v>
      </c>
      <c r="D47" s="94"/>
      <c r="E47" s="94"/>
      <c r="F47" s="99" t="s">
        <v>496</v>
      </c>
      <c r="G47" s="99" t="s">
        <v>515</v>
      </c>
      <c r="H47" s="170"/>
      <c r="I47" s="172"/>
    </row>
    <row r="48" spans="1:15" x14ac:dyDescent="0.25">
      <c r="B48" s="94">
        <f t="shared" si="1"/>
        <v>12</v>
      </c>
      <c r="C48" s="94">
        <v>2</v>
      </c>
      <c r="D48" s="94"/>
      <c r="E48" s="94"/>
      <c r="F48" s="99">
        <f>B34</f>
        <v>1518</v>
      </c>
      <c r="G48" s="99" t="s">
        <v>489</v>
      </c>
      <c r="H48" s="170"/>
      <c r="I48" s="172"/>
    </row>
    <row r="49" spans="2:9" x14ac:dyDescent="0.25">
      <c r="B49" s="94">
        <f t="shared" si="1"/>
        <v>14</v>
      </c>
      <c r="C49" s="94">
        <v>2</v>
      </c>
      <c r="D49" s="94"/>
      <c r="E49" s="94"/>
      <c r="F49" s="99">
        <f>C34</f>
        <v>4</v>
      </c>
      <c r="G49" s="99" t="s">
        <v>490</v>
      </c>
      <c r="H49" s="170"/>
      <c r="I49" s="173"/>
    </row>
    <row r="50" spans="2:9" x14ac:dyDescent="0.25">
      <c r="B50" s="94">
        <f t="shared" si="1"/>
        <v>16</v>
      </c>
      <c r="C50" s="94">
        <v>2</v>
      </c>
      <c r="D50" s="94"/>
      <c r="E50" s="94"/>
      <c r="F50" s="100" t="s">
        <v>502</v>
      </c>
      <c r="G50" s="100" t="s">
        <v>514</v>
      </c>
      <c r="H50" s="174" t="s">
        <v>491</v>
      </c>
      <c r="I50" s="175" t="str">
        <f>G18</f>
        <v>Неиспр самодиагностики</v>
      </c>
    </row>
    <row r="51" spans="2:9" x14ac:dyDescent="0.25">
      <c r="B51" s="94">
        <f t="shared" si="1"/>
        <v>18</v>
      </c>
      <c r="C51" s="94">
        <v>2</v>
      </c>
      <c r="D51" s="94"/>
      <c r="E51" s="94"/>
      <c r="F51" s="100" t="s">
        <v>501</v>
      </c>
      <c r="G51" s="100" t="s">
        <v>515</v>
      </c>
      <c r="H51" s="174"/>
      <c r="I51" s="176"/>
    </row>
    <row r="52" spans="2:9" x14ac:dyDescent="0.25">
      <c r="B52" s="94">
        <f t="shared" si="1"/>
        <v>20</v>
      </c>
      <c r="C52" s="94">
        <v>2</v>
      </c>
      <c r="D52" s="94"/>
      <c r="E52" s="94"/>
      <c r="F52" s="100">
        <f>B18</f>
        <v>254</v>
      </c>
      <c r="G52" s="100" t="s">
        <v>489</v>
      </c>
      <c r="H52" s="174"/>
      <c r="I52" s="176"/>
    </row>
    <row r="53" spans="2:9" x14ac:dyDescent="0.25">
      <c r="B53" s="94">
        <f t="shared" si="1"/>
        <v>22</v>
      </c>
      <c r="C53" s="94">
        <v>2</v>
      </c>
      <c r="D53" s="94"/>
      <c r="E53" s="94"/>
      <c r="F53" s="100">
        <f>C18</f>
        <v>10</v>
      </c>
      <c r="G53" s="100" t="s">
        <v>490</v>
      </c>
      <c r="H53" s="174"/>
      <c r="I53" s="177"/>
    </row>
    <row r="54" spans="2:9" x14ac:dyDescent="0.25">
      <c r="B54" s="94">
        <f t="shared" si="1"/>
        <v>24</v>
      </c>
      <c r="C54" s="94">
        <v>2</v>
      </c>
      <c r="D54" s="94"/>
      <c r="E54" s="94"/>
      <c r="F54" s="101" t="s">
        <v>503</v>
      </c>
      <c r="G54" s="101" t="s">
        <v>514</v>
      </c>
      <c r="H54" s="169" t="s">
        <v>497</v>
      </c>
      <c r="I54" s="169" t="str">
        <f>G35</f>
        <v>Самодиагностика каналов</v>
      </c>
    </row>
    <row r="55" spans="2:9" x14ac:dyDescent="0.25">
      <c r="B55" s="94">
        <f t="shared" si="1"/>
        <v>26</v>
      </c>
      <c r="C55" s="94">
        <v>2</v>
      </c>
      <c r="D55" s="94"/>
      <c r="E55" s="94"/>
      <c r="F55" s="101" t="s">
        <v>504</v>
      </c>
      <c r="G55" s="101" t="s">
        <v>515</v>
      </c>
      <c r="H55" s="169"/>
      <c r="I55" s="169"/>
    </row>
    <row r="56" spans="2:9" x14ac:dyDescent="0.25">
      <c r="B56" s="94">
        <f t="shared" si="1"/>
        <v>28</v>
      </c>
      <c r="C56" s="94">
        <v>2</v>
      </c>
      <c r="D56" s="94"/>
      <c r="E56" s="94"/>
      <c r="F56" s="101">
        <f>B35</f>
        <v>1522</v>
      </c>
      <c r="G56" s="101" t="s">
        <v>489</v>
      </c>
      <c r="H56" s="169"/>
      <c r="I56" s="169"/>
    </row>
    <row r="57" spans="2:9" x14ac:dyDescent="0.25">
      <c r="B57" s="94">
        <f t="shared" si="1"/>
        <v>30</v>
      </c>
      <c r="C57" s="94">
        <v>2</v>
      </c>
      <c r="D57" s="94"/>
      <c r="E57" s="94"/>
      <c r="F57" s="101">
        <f>C35</f>
        <v>32</v>
      </c>
      <c r="G57" s="101" t="s">
        <v>490</v>
      </c>
      <c r="H57" s="169"/>
      <c r="I57" s="169"/>
    </row>
  </sheetData>
  <mergeCells count="6">
    <mergeCell ref="H54:H57"/>
    <mergeCell ref="I54:I57"/>
    <mergeCell ref="H46:H49"/>
    <mergeCell ref="I46:I49"/>
    <mergeCell ref="H50:H53"/>
    <mergeCell ref="I50:I5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40722-070C-4316-A5EC-795A558B1F68}">
  <dimension ref="A1:O275"/>
  <sheetViews>
    <sheetView topLeftCell="A40" zoomScale="130" zoomScaleNormal="130" workbookViewId="0">
      <selection activeCell="I50" sqref="I50:I53"/>
    </sheetView>
  </sheetViews>
  <sheetFormatPr defaultRowHeight="15" x14ac:dyDescent="0.25"/>
  <cols>
    <col min="1" max="1" width="29.85546875" bestFit="1" customWidth="1"/>
    <col min="2" max="2" width="12.28515625" bestFit="1" customWidth="1"/>
    <col min="3" max="3" width="9.5703125" customWidth="1"/>
    <col min="4" max="4" width="9.85546875" customWidth="1"/>
    <col min="5" max="5" width="10.42578125" customWidth="1"/>
    <col min="6" max="6" width="13.85546875" customWidth="1"/>
    <col min="7" max="7" width="58.85546875" bestFit="1" customWidth="1"/>
    <col min="8" max="8" width="10.140625" customWidth="1"/>
    <col min="9" max="9" width="11.42578125" customWidth="1"/>
    <col min="10" max="10" width="121.85546875" bestFit="1" customWidth="1"/>
    <col min="13" max="13" width="15.5703125" customWidth="1"/>
    <col min="14" max="14" width="12.42578125" customWidth="1"/>
  </cols>
  <sheetData>
    <row r="1" spans="1:14" ht="60" x14ac:dyDescent="0.25">
      <c r="A1" s="60" t="s">
        <v>0</v>
      </c>
      <c r="B1" s="60" t="s">
        <v>1</v>
      </c>
      <c r="C1" s="60" t="s">
        <v>2</v>
      </c>
      <c r="D1" s="91" t="s">
        <v>229</v>
      </c>
      <c r="E1" s="60" t="s">
        <v>3</v>
      </c>
      <c r="F1" s="60" t="s">
        <v>433</v>
      </c>
      <c r="G1" s="60" t="s">
        <v>4</v>
      </c>
      <c r="H1" s="60" t="s">
        <v>5</v>
      </c>
      <c r="I1" s="60" t="s">
        <v>6</v>
      </c>
      <c r="J1" s="60" t="s">
        <v>7</v>
      </c>
      <c r="K1" s="85" t="s">
        <v>473</v>
      </c>
    </row>
    <row r="2" spans="1:14" x14ac:dyDescent="0.25">
      <c r="A2" s="92" t="str">
        <f>'Общие регистры'!A2</f>
        <v>PLC_SoftVer</v>
      </c>
      <c r="B2" s="93">
        <f>'Общие регистры'!B2</f>
        <v>200</v>
      </c>
      <c r="C2" s="93">
        <f>'Общие регистры'!C2</f>
        <v>4</v>
      </c>
      <c r="D2" s="93"/>
      <c r="E2" s="93" t="str">
        <f>'Общие регистры'!D2</f>
        <v>hex</v>
      </c>
      <c r="F2" s="93"/>
      <c r="G2" s="54" t="str">
        <f>'Общие регистры'!E2</f>
        <v>Версия ПО</v>
      </c>
      <c r="H2" s="61" t="str">
        <f>'Общие регистры'!F2</f>
        <v>ч</v>
      </c>
      <c r="I2" s="54" t="str">
        <f>'Общие регистры'!G2</f>
        <v>ПО</v>
      </c>
      <c r="J2" s="54" t="str">
        <f>'Общие регистры'!H2</f>
        <v>См. Таблица Б.2</v>
      </c>
      <c r="K2" s="16"/>
      <c r="M2" s="16" t="str">
        <f>'Общие регистры - подробно'!E88</f>
        <v>Тип операции</v>
      </c>
      <c r="N2" s="16"/>
    </row>
    <row r="3" spans="1:14" x14ac:dyDescent="0.25">
      <c r="A3" s="16" t="str">
        <f>'Общие регистры'!A3</f>
        <v>PLC_Config</v>
      </c>
      <c r="B3" s="49">
        <f>'Общие регистры'!B3</f>
        <v>204</v>
      </c>
      <c r="C3" s="49">
        <f>'Общие регистры'!C3</f>
        <v>2</v>
      </c>
      <c r="D3" s="49"/>
      <c r="E3" s="49" t="str">
        <f>'Общие регистры'!D3</f>
        <v>hex</v>
      </c>
      <c r="F3" s="49"/>
      <c r="G3" s="54" t="str">
        <f>'Общие регистры'!E3</f>
        <v>Конфигурация устройства</v>
      </c>
      <c r="H3" s="61" t="str">
        <f>'Общие регистры'!F3</f>
        <v>ч</v>
      </c>
      <c r="I3" s="54" t="str">
        <f>'Общие регистры'!G3</f>
        <v>ПО</v>
      </c>
      <c r="J3" s="54" t="str">
        <f>'Общие регистры'!H3</f>
        <v>См. Таблица Б.2</v>
      </c>
      <c r="K3" s="16"/>
      <c r="M3" s="16">
        <f>'Общие регистры - подробно'!E89</f>
        <v>0</v>
      </c>
      <c r="N3" s="16" t="str">
        <f>'Общие регистры - подробно'!F89</f>
        <v>Чтение</v>
      </c>
    </row>
    <row r="4" spans="1:14" x14ac:dyDescent="0.25">
      <c r="A4" s="16" t="str">
        <f>'Общие регистры'!A4</f>
        <v>PLC_PMAddr</v>
      </c>
      <c r="B4" s="49">
        <f>'Общие регистры'!B4</f>
        <v>206</v>
      </c>
      <c r="C4" s="49">
        <f>'Общие регистры'!C4</f>
        <v>2</v>
      </c>
      <c r="D4" s="49"/>
      <c r="E4" s="49" t="str">
        <f>'Общие регистры'!D4</f>
        <v>int</v>
      </c>
      <c r="F4" s="49"/>
      <c r="G4" s="54" t="str">
        <f>'Общие регистры'!E4</f>
        <v>Адрес устройства</v>
      </c>
      <c r="H4" s="61" t="str">
        <f>'Общие регистры'!F4</f>
        <v>ч</v>
      </c>
      <c r="I4" s="54" t="str">
        <f>'Общие регистры'!G4</f>
        <v>ПО</v>
      </c>
      <c r="J4" s="54" t="str">
        <f>'Общие регистры'!H4</f>
        <v>См. Таблица Б.2</v>
      </c>
      <c r="K4" s="16"/>
      <c r="M4" s="16">
        <f>'Общие регистры - подробно'!E90</f>
        <v>1</v>
      </c>
      <c r="N4" s="16" t="str">
        <f>'Общие регистры - подробно'!F90</f>
        <v>Запись</v>
      </c>
    </row>
    <row r="5" spans="1:14" x14ac:dyDescent="0.25">
      <c r="A5" s="16" t="str">
        <f>'Общие регистры'!A5</f>
        <v>PLC_Durat</v>
      </c>
      <c r="B5" s="49">
        <f>'Общие регистры'!B5</f>
        <v>208</v>
      </c>
      <c r="C5" s="49">
        <f>'Общие регистры'!C5</f>
        <v>4</v>
      </c>
      <c r="D5" s="49"/>
      <c r="E5" s="49" t="str">
        <f>'Общие регистры'!D5</f>
        <v>int</v>
      </c>
      <c r="F5" s="49"/>
      <c r="G5" s="54" t="str">
        <f>'Общие регистры'!E5</f>
        <v>Время с момента запуска, с</v>
      </c>
      <c r="H5" s="61" t="str">
        <f>'Общие регистры'!F5</f>
        <v>ч</v>
      </c>
      <c r="I5" s="54" t="str">
        <f>'Общие регистры'!G5</f>
        <v>ПО</v>
      </c>
      <c r="J5" s="54">
        <f>'Общие регистры'!H5</f>
        <v>0</v>
      </c>
      <c r="K5" s="16"/>
      <c r="M5" s="16" t="str">
        <f>'Общие регистры - подробно'!E91</f>
        <v>Тип диапазона</v>
      </c>
      <c r="N5" s="16"/>
    </row>
    <row r="6" spans="1:14" x14ac:dyDescent="0.25">
      <c r="A6" s="16" t="str">
        <f>'Общие регистры'!A6</f>
        <v>PLC_CM_State</v>
      </c>
      <c r="B6" s="49">
        <f>'Общие регистры'!B6</f>
        <v>212</v>
      </c>
      <c r="C6" s="49">
        <f>'Общие регистры'!C6</f>
        <v>4</v>
      </c>
      <c r="D6" s="49"/>
      <c r="E6" s="49" t="str">
        <f>'Общие регистры'!D6</f>
        <v>int</v>
      </c>
      <c r="F6" s="49"/>
      <c r="G6" s="54" t="str">
        <f>'Общие регистры'!E6</f>
        <v>Состояние автомата выбора УМ</v>
      </c>
      <c r="H6" s="61" t="str">
        <f>'Общие регистры'!F6</f>
        <v>ч</v>
      </c>
      <c r="I6" s="54" t="str">
        <f>'Общие регистры'!G6</f>
        <v>ПО</v>
      </c>
      <c r="J6" s="54" t="str">
        <f>'Общие регистры'!H6</f>
        <v>См. Таблица Б.2</v>
      </c>
      <c r="K6" s="16"/>
      <c r="M6" s="16">
        <f>'Общие регистры - подробно'!E92</f>
        <v>0</v>
      </c>
      <c r="N6" s="16" t="str">
        <f>'Общие регистры - подробно'!F92</f>
        <v>bool</v>
      </c>
    </row>
    <row r="7" spans="1:14" x14ac:dyDescent="0.25">
      <c r="A7" s="16" t="str">
        <f>'Общие регистры'!A7</f>
        <v>PLC_CorrPackFromDevice_B1</v>
      </c>
      <c r="B7" s="49">
        <f>'Общие регистры'!B7</f>
        <v>216</v>
      </c>
      <c r="C7" s="49">
        <f>'Общие регистры'!C7</f>
        <v>4</v>
      </c>
      <c r="D7" s="49"/>
      <c r="E7" s="49" t="str">
        <f>'Общие регистры'!D7</f>
        <v>int</v>
      </c>
      <c r="F7" s="49"/>
      <c r="G7" s="54" t="str">
        <f>'Общие регистры'!E7</f>
        <v>Корректных пакетов по Ш1, от устройства</v>
      </c>
      <c r="H7" s="61" t="str">
        <f>'Общие регистры'!F7</f>
        <v>ч с</v>
      </c>
      <c r="I7" s="54" t="str">
        <f>'Общие регистры'!G7</f>
        <v>ПО</v>
      </c>
      <c r="J7" s="54" t="str">
        <f>'Общие регистры'!H7</f>
        <v>Сумарное количество корректных пакетов от ПМ к УМ</v>
      </c>
      <c r="K7" s="16"/>
      <c r="M7" s="16">
        <f>'Общие регистры - подробно'!E93</f>
        <v>1</v>
      </c>
      <c r="N7" s="16" t="str">
        <f>'Общие регистры - подробно'!F93</f>
        <v>float</v>
      </c>
    </row>
    <row r="8" spans="1:14" x14ac:dyDescent="0.25">
      <c r="A8" s="16" t="str">
        <f>'Общие регистры'!A8</f>
        <v>PLC_CorrPackToDevice_B1</v>
      </c>
      <c r="B8" s="49">
        <f>'Общие регистры'!B8</f>
        <v>220</v>
      </c>
      <c r="C8" s="49">
        <f>'Общие регистры'!C8</f>
        <v>4</v>
      </c>
      <c r="D8" s="49"/>
      <c r="E8" s="49" t="str">
        <f>'Общие регистры'!D8</f>
        <v>int</v>
      </c>
      <c r="F8" s="49"/>
      <c r="G8" s="54" t="str">
        <f>'Общие регистры'!E8</f>
        <v>Корректных пакетов по Ш1, к устройству</v>
      </c>
      <c r="H8" s="61" t="str">
        <f>'Общие регистры'!F8</f>
        <v>ч с</v>
      </c>
      <c r="I8" s="54" t="str">
        <f>'Общие регистры'!G8</f>
        <v>ПО</v>
      </c>
      <c r="J8" s="54" t="str">
        <f>'Общие регистры'!H8</f>
        <v>Сумарное количество корректных пакетов от УМ к ПМ</v>
      </c>
      <c r="K8" s="16"/>
      <c r="M8" s="16">
        <f>'Общие регистры - подробно'!E94</f>
        <v>2</v>
      </c>
      <c r="N8" s="16" t="str">
        <f>'Общие регистры - подробно'!F94</f>
        <v>int</v>
      </c>
    </row>
    <row r="9" spans="1:14" x14ac:dyDescent="0.25">
      <c r="A9" s="16" t="str">
        <f>'Общие регистры'!A9</f>
        <v>PLC_ErrPackToDevice_B1</v>
      </c>
      <c r="B9" s="49">
        <f>'Общие регистры'!B9</f>
        <v>224</v>
      </c>
      <c r="C9" s="49">
        <f>'Общие регистры'!C9</f>
        <v>4</v>
      </c>
      <c r="D9" s="49"/>
      <c r="E9" s="49" t="str">
        <f>'Общие регистры'!D9</f>
        <v>int</v>
      </c>
      <c r="F9" s="49"/>
      <c r="G9" s="54" t="str">
        <f>'Общие регистры'!E9</f>
        <v>Ошибок приема пакета по Ш1</v>
      </c>
      <c r="H9" s="61" t="str">
        <f>'Общие регистры'!F9</f>
        <v>ч с</v>
      </c>
      <c r="I9" s="54" t="str">
        <f>'Общие регистры'!G9</f>
        <v>ПО</v>
      </c>
      <c r="J9" s="54" t="str">
        <f>'Общие регистры'!H9</f>
        <v>Количество поврежденных пакетов подряд</v>
      </c>
      <c r="K9" s="16"/>
      <c r="M9" s="16">
        <f>'Общие регистры - подробно'!E95</f>
        <v>3</v>
      </c>
      <c r="N9" s="16" t="str">
        <f>'Общие регистры - подробно'!F95</f>
        <v>MPI</v>
      </c>
    </row>
    <row r="10" spans="1:14" x14ac:dyDescent="0.25">
      <c r="A10" s="16" t="str">
        <f>'Общие регистры'!A10</f>
        <v>PLC_ErrPackFromDevice_B1</v>
      </c>
      <c r="B10" s="49">
        <f>'Общие регистры'!B10</f>
        <v>228</v>
      </c>
      <c r="C10" s="49">
        <f>'Общие регистры'!C10</f>
        <v>4</v>
      </c>
      <c r="D10" s="49"/>
      <c r="E10" s="49" t="str">
        <f>'Общие регистры'!D10</f>
        <v>int</v>
      </c>
      <c r="F10" s="49"/>
      <c r="G10" s="54" t="str">
        <f>'Общие регистры'!E10</f>
        <v>Ошибок отправки пакета по Ш1</v>
      </c>
      <c r="H10" s="61" t="str">
        <f>'Общие регистры'!F10</f>
        <v>ч с</v>
      </c>
      <c r="I10" s="54" t="str">
        <f>'Общие регистры'!G10</f>
        <v>ПО</v>
      </c>
      <c r="J10" s="54" t="str">
        <f>'Общие регистры'!H10</f>
        <v>Количество поврежденных пакетов подряд</v>
      </c>
      <c r="K10" s="16"/>
      <c r="M10" s="16">
        <f>'Общие регистры - подробно'!E96</f>
        <v>4</v>
      </c>
      <c r="N10" s="16" t="str">
        <f>'Общие регистры - подробно'!F96</f>
        <v>diagn comm</v>
      </c>
    </row>
    <row r="11" spans="1:14" x14ac:dyDescent="0.25">
      <c r="A11" s="16" t="str">
        <f>'Общие регистры'!A11</f>
        <v>PLC_CorrPackFromDevice_B2</v>
      </c>
      <c r="B11" s="49">
        <f>'Общие регистры'!B11</f>
        <v>232</v>
      </c>
      <c r="C11" s="49">
        <f>'Общие регистры'!C11</f>
        <v>4</v>
      </c>
      <c r="D11" s="49"/>
      <c r="E11" s="49" t="str">
        <f>'Общие регистры'!D11</f>
        <v>int</v>
      </c>
      <c r="F11" s="49"/>
      <c r="G11" s="54" t="str">
        <f>'Общие регистры'!E11</f>
        <v>Корректных пакетов по Ш2, от устройства</v>
      </c>
      <c r="H11" s="61" t="str">
        <f>'Общие регистры'!F11</f>
        <v>ч с</v>
      </c>
      <c r="I11" s="54" t="str">
        <f>'Общие регистры'!G11</f>
        <v>ПО</v>
      </c>
      <c r="J11" s="54" t="str">
        <f>'Общие регистры'!H11</f>
        <v>Сумарное количество корректных пакетов от ПМ к УМ</v>
      </c>
      <c r="K11" s="16"/>
      <c r="M11" s="16">
        <f>'Общие регистры - подробно'!E97</f>
        <v>5</v>
      </c>
      <c r="N11" s="16" t="str">
        <f>'Общие регистры - подробно'!F97</f>
        <v>diagn ch</v>
      </c>
    </row>
    <row r="12" spans="1:14" x14ac:dyDescent="0.25">
      <c r="A12" s="16" t="str">
        <f>'Общие регистры'!A12</f>
        <v>PLC_CorrPackToDevice_B2</v>
      </c>
      <c r="B12" s="49">
        <f>'Общие регистры'!B12</f>
        <v>236</v>
      </c>
      <c r="C12" s="49">
        <f>'Общие регистры'!C12</f>
        <v>4</v>
      </c>
      <c r="D12" s="49"/>
      <c r="E12" s="49" t="str">
        <f>'Общие регистры'!D12</f>
        <v>int</v>
      </c>
      <c r="F12" s="49"/>
      <c r="G12" s="54" t="str">
        <f>'Общие регистры'!E12</f>
        <v>Корректных пакетов по Ш2, к устройству</v>
      </c>
      <c r="H12" s="61" t="str">
        <f>'Общие регистры'!F12</f>
        <v>ч с</v>
      </c>
      <c r="I12" s="54" t="str">
        <f>'Общие регистры'!G12</f>
        <v>ПО</v>
      </c>
      <c r="J12" s="54" t="str">
        <f>'Общие регистры'!H12</f>
        <v>Сумарное количество корректных пакетов от УМ к ПМ</v>
      </c>
      <c r="K12" s="16"/>
    </row>
    <row r="13" spans="1:14" x14ac:dyDescent="0.25">
      <c r="A13" s="16" t="str">
        <f>'Общие регистры'!A13</f>
        <v>PLC_ErrPackToDevice_B2</v>
      </c>
      <c r="B13" s="49">
        <f>'Общие регистры'!B13</f>
        <v>240</v>
      </c>
      <c r="C13" s="49">
        <f>'Общие регистры'!C13</f>
        <v>4</v>
      </c>
      <c r="D13" s="49"/>
      <c r="E13" s="49" t="str">
        <f>'Общие регистры'!D13</f>
        <v>int</v>
      </c>
      <c r="F13" s="49"/>
      <c r="G13" s="54" t="str">
        <f>'Общие регистры'!E13</f>
        <v>Ошибок приема пакета по Ш2</v>
      </c>
      <c r="H13" s="61" t="str">
        <f>'Общие регистры'!F13</f>
        <v>ч с</v>
      </c>
      <c r="I13" s="54" t="str">
        <f>'Общие регистры'!G13</f>
        <v>ПО</v>
      </c>
      <c r="J13" s="54" t="str">
        <f>'Общие регистры'!H13</f>
        <v>Количество поврежденных пакетов подряд</v>
      </c>
      <c r="K13" s="16"/>
    </row>
    <row r="14" spans="1:14" x14ac:dyDescent="0.25">
      <c r="A14" s="16" t="str">
        <f>'Общие регистры'!A14</f>
        <v>PLC_ErrPackFromDevice_B2</v>
      </c>
      <c r="B14" s="49">
        <f>'Общие регистры'!B14</f>
        <v>244</v>
      </c>
      <c r="C14" s="49">
        <f>'Общие регистры'!C14</f>
        <v>4</v>
      </c>
      <c r="D14" s="49"/>
      <c r="E14" s="49" t="str">
        <f>'Общие регистры'!D14</f>
        <v>int</v>
      </c>
      <c r="F14" s="49"/>
      <c r="G14" s="54" t="str">
        <f>'Общие регистры'!E14</f>
        <v>Ошибок отправки пакета по Ш2</v>
      </c>
      <c r="H14" s="61" t="str">
        <f>'Общие регистры'!F14</f>
        <v>ч с</v>
      </c>
      <c r="I14" s="54" t="str">
        <f>'Общие регистры'!G14</f>
        <v>ПО</v>
      </c>
      <c r="J14" s="54" t="str">
        <f>'Общие регистры'!H14</f>
        <v>Количество поврежденных пакетов подряд</v>
      </c>
      <c r="K14" s="16"/>
    </row>
    <row r="15" spans="1:14" x14ac:dyDescent="0.25">
      <c r="A15" s="16" t="str">
        <f>'Общие регистры'!A15</f>
        <v>PLC_PowerDefect</v>
      </c>
      <c r="B15" s="49">
        <f>'Общие регистры'!B15</f>
        <v>248</v>
      </c>
      <c r="C15" s="49">
        <f>'Общие регистры'!C15</f>
        <v>2</v>
      </c>
      <c r="D15" s="49"/>
      <c r="E15" s="49" t="str">
        <f>'Общие регистры'!D15</f>
        <v>int</v>
      </c>
      <c r="F15" s="49"/>
      <c r="G15" s="54" t="str">
        <f>'Общие регистры'!E15</f>
        <v>Неиспр питания</v>
      </c>
      <c r="H15" s="61" t="str">
        <f>'Общие регистры'!F15</f>
        <v>ч с</v>
      </c>
      <c r="I15" s="54" t="str">
        <f>'Общие регистры'!G15</f>
        <v>ПО</v>
      </c>
      <c r="J15" s="54" t="str">
        <f>'Общие регистры'!H15</f>
        <v>См. Таблица Б.2</v>
      </c>
      <c r="K15" s="16"/>
    </row>
    <row r="16" spans="1:14" x14ac:dyDescent="0.25">
      <c r="A16" s="16" t="str">
        <f>'Общие регистры'!A16</f>
        <v>PLC_BusDefect_B1</v>
      </c>
      <c r="B16" s="49">
        <f>'Общие регистры'!B16</f>
        <v>250</v>
      </c>
      <c r="C16" s="49">
        <f>'Общие регистры'!C16</f>
        <v>2</v>
      </c>
      <c r="D16" s="49"/>
      <c r="E16" s="49" t="str">
        <f>'Общие регистры'!D16</f>
        <v>hex</v>
      </c>
      <c r="F16" s="49"/>
      <c r="G16" s="54" t="str">
        <f>'Общие регистры'!E16</f>
        <v>Неиспр 1 шины</v>
      </c>
      <c r="H16" s="61" t="str">
        <f>'Общие регистры'!F16</f>
        <v>ч с</v>
      </c>
      <c r="I16" s="54" t="str">
        <f>'Общие регистры'!G16</f>
        <v>ПО</v>
      </c>
      <c r="J16" s="54" t="str">
        <f>'Общие регистры'!H16</f>
        <v>См. Таблица Б.2</v>
      </c>
      <c r="K16" s="16"/>
    </row>
    <row r="17" spans="1:11" x14ac:dyDescent="0.25">
      <c r="A17" s="16" t="str">
        <f>'Общие регистры'!A17</f>
        <v>PLC_BusDefect_B2</v>
      </c>
      <c r="B17" s="49">
        <f>'Общие регистры'!B17</f>
        <v>252</v>
      </c>
      <c r="C17" s="49">
        <f>'Общие регистры'!C17</f>
        <v>2</v>
      </c>
      <c r="D17" s="49"/>
      <c r="E17" s="49" t="str">
        <f>'Общие регистры'!D17</f>
        <v>hex</v>
      </c>
      <c r="F17" s="49"/>
      <c r="G17" s="54" t="str">
        <f>'Общие регистры'!E17</f>
        <v>Неиспр 2 шины</v>
      </c>
      <c r="H17" s="61" t="str">
        <f>'Общие регистры'!F17</f>
        <v>ч с</v>
      </c>
      <c r="I17" s="54" t="str">
        <f>'Общие регистры'!G17</f>
        <v>ПО</v>
      </c>
      <c r="J17" s="54" t="str">
        <f>'Общие регистры'!H17</f>
        <v>См. Таблица Б.2</v>
      </c>
      <c r="K17" s="16"/>
    </row>
    <row r="18" spans="1:11" x14ac:dyDescent="0.25">
      <c r="A18" s="16" t="str">
        <f>'Общие регистры'!A18</f>
        <v>PLC_SelfDiagDefect</v>
      </c>
      <c r="B18" s="49">
        <f>'Общие регистры'!B18</f>
        <v>254</v>
      </c>
      <c r="C18" s="49">
        <f>'Общие регистры'!C18</f>
        <v>10</v>
      </c>
      <c r="D18" s="49"/>
      <c r="E18" s="49" t="str">
        <f>'Общие регистры'!D18</f>
        <v>hex</v>
      </c>
      <c r="F18" s="49"/>
      <c r="G18" s="54" t="str">
        <f>'Общие регистры'!E18</f>
        <v>Неиспр самодиагностики</v>
      </c>
      <c r="H18" s="61" t="str">
        <f>'Общие регистры'!F18</f>
        <v>ч с</v>
      </c>
      <c r="I18" s="54" t="str">
        <f>'Общие регистры'!G18</f>
        <v>ПО</v>
      </c>
      <c r="J18" s="54" t="str">
        <f>'Общие регистры'!H18</f>
        <v>См. Таблица Б.2</v>
      </c>
      <c r="K18" s="16"/>
    </row>
    <row r="19" spans="1:11" x14ac:dyDescent="0.25">
      <c r="A19" s="16" t="str">
        <f>'Общие регистры'!A19</f>
        <v>Reserv</v>
      </c>
      <c r="B19" s="49">
        <f>'Общие регистры'!B19</f>
        <v>264</v>
      </c>
      <c r="C19" s="49">
        <f>'Общие регистры'!C19</f>
        <v>68</v>
      </c>
      <c r="D19" s="49"/>
      <c r="E19" s="49" t="str">
        <f>'Общие регистры'!D19</f>
        <v>string</v>
      </c>
      <c r="F19" s="49"/>
      <c r="G19" s="54" t="str">
        <f>'Общие регистры'!E19</f>
        <v>РЕЗЕРВ</v>
      </c>
      <c r="H19" s="61" t="str">
        <f>'Общие регистры'!F19</f>
        <v>ч</v>
      </c>
      <c r="I19" s="54" t="str">
        <f>'Общие регистры'!G19</f>
        <v>ПО</v>
      </c>
      <c r="J19" s="54">
        <f>'Общие регистры'!H19</f>
        <v>0</v>
      </c>
      <c r="K19" s="16"/>
    </row>
    <row r="20" spans="1:11" x14ac:dyDescent="0.25">
      <c r="A20" s="16" t="str">
        <f>'Общие регистры'!A20</f>
        <v>PLC_DeviceInfo</v>
      </c>
      <c r="B20" s="49">
        <f>'Общие регистры'!B20</f>
        <v>332</v>
      </c>
      <c r="C20" s="49">
        <f>'Общие регистры'!C20</f>
        <v>1024</v>
      </c>
      <c r="D20" s="49"/>
      <c r="E20" s="49" t="str">
        <f>'Общие регистры'!D20</f>
        <v>string</v>
      </c>
      <c r="F20" s="49" t="s">
        <v>434</v>
      </c>
      <c r="G20" s="54" t="str">
        <f>'Общие регистры'!E20</f>
        <v>Текстовая информация о модуле</v>
      </c>
      <c r="H20" s="61" t="str">
        <f>'Общие регистры'!F20</f>
        <v>ч з</v>
      </c>
      <c r="I20" s="54" t="str">
        <f>'Общие регистры'!G20</f>
        <v>ПЗУ</v>
      </c>
      <c r="J20" s="54" t="str">
        <f>'Общие регистры'!H20</f>
        <v>Произвольный объем данных + сведения о метрологической аттестации</v>
      </c>
      <c r="K20" s="16"/>
    </row>
    <row r="21" spans="1:11" x14ac:dyDescent="0.25">
      <c r="A21" s="16" t="str">
        <f>'Общие регистры'!A21</f>
        <v>PLC_DeviceType</v>
      </c>
      <c r="B21" s="49">
        <f>'Общие регистры'!B21</f>
        <v>1356</v>
      </c>
      <c r="C21" s="49">
        <f>'Общие регистры'!C21</f>
        <v>4</v>
      </c>
      <c r="D21" s="49"/>
      <c r="E21" s="49" t="str">
        <f>'Общие регистры'!D21</f>
        <v>hex</v>
      </c>
      <c r="F21" s="49">
        <v>2684486177</v>
      </c>
      <c r="G21" s="54" t="str">
        <f>'Общие регистры'!E21</f>
        <v>Тип устройства</v>
      </c>
      <c r="H21" s="61" t="str">
        <f>'Общие регистры'!F21</f>
        <v>ч</v>
      </c>
      <c r="I21" s="54" t="str">
        <f>'Общие регистры'!G21</f>
        <v>ПЗУ</v>
      </c>
      <c r="J21" s="54" t="str">
        <f>'Общие регистры'!H21</f>
        <v>См. Таблица Б.2</v>
      </c>
      <c r="K21" s="16"/>
    </row>
    <row r="22" spans="1:11" x14ac:dyDescent="0.25">
      <c r="A22" s="16" t="str">
        <f>'Общие регистры'!A22</f>
        <v>PLC_SerialNumber</v>
      </c>
      <c r="B22" s="49">
        <f>'Общие регистры'!B22</f>
        <v>1360</v>
      </c>
      <c r="C22" s="49">
        <f>'Общие регистры'!C22</f>
        <v>4</v>
      </c>
      <c r="D22" s="49"/>
      <c r="E22" s="49" t="str">
        <f>'Общие регистры'!D22</f>
        <v>hex</v>
      </c>
      <c r="F22" s="49">
        <v>572662306</v>
      </c>
      <c r="G22" s="54" t="str">
        <f>'Общие регистры'!E22</f>
        <v>Серийный номер устройства</v>
      </c>
      <c r="H22" s="61" t="str">
        <f>'Общие регистры'!F22</f>
        <v>ч</v>
      </c>
      <c r="I22" s="54" t="str">
        <f>'Общие регистры'!G22</f>
        <v>ПЗУ</v>
      </c>
      <c r="J22" s="54" t="str">
        <f>'Общие регистры'!H22</f>
        <v>См. Таблица Б.2</v>
      </c>
      <c r="K22" s="16"/>
    </row>
    <row r="23" spans="1:11" x14ac:dyDescent="0.25">
      <c r="A23" s="16" t="str">
        <f>'Общие регистры'!A23</f>
        <v>PLC_BusConfig_B1</v>
      </c>
      <c r="B23" s="49">
        <f>'Общие регистры'!B23</f>
        <v>1364</v>
      </c>
      <c r="C23" s="49">
        <f>'Общие регистры'!C23</f>
        <v>4</v>
      </c>
      <c r="D23" s="49"/>
      <c r="E23" s="49" t="str">
        <f>'Общие регистры'!D23</f>
        <v>hex</v>
      </c>
      <c r="F23" s="49">
        <v>66847485</v>
      </c>
      <c r="G23" s="54" t="str">
        <f>'Общие регистры'!E23</f>
        <v>Конфигурация шины 1</v>
      </c>
      <c r="H23" s="61" t="str">
        <f>'Общие регистры'!F23</f>
        <v>ч</v>
      </c>
      <c r="I23" s="54" t="str">
        <f>'Общие регистры'!G23</f>
        <v>ПЗУ</v>
      </c>
      <c r="J23" s="54" t="str">
        <f>'Общие регистры'!H23</f>
        <v xml:space="preserve"> 0х01 = RS-422, 0х02 = RS-485 </v>
      </c>
      <c r="K23" s="16"/>
    </row>
    <row r="24" spans="1:11" x14ac:dyDescent="0.25">
      <c r="A24" s="16" t="str">
        <f>'Общие регистры'!A24</f>
        <v>PLC_BusConfig_B2</v>
      </c>
      <c r="B24" s="49">
        <f>'Общие регистры'!B24</f>
        <v>1368</v>
      </c>
      <c r="C24" s="49">
        <f>'Общие регистры'!C24</f>
        <v>4</v>
      </c>
      <c r="D24" s="49"/>
      <c r="E24" s="49" t="str">
        <f>'Общие регистры'!D24</f>
        <v>hex</v>
      </c>
      <c r="F24" s="49">
        <v>100271355</v>
      </c>
      <c r="G24" s="54" t="str">
        <f>'Общие регистры'!E24</f>
        <v>Конфигурация шины 2</v>
      </c>
      <c r="H24" s="61" t="str">
        <f>'Общие регистры'!F24</f>
        <v>ч</v>
      </c>
      <c r="I24" s="54" t="str">
        <f>'Общие регистры'!G24</f>
        <v>ПЗУ</v>
      </c>
      <c r="J24" s="54" t="str">
        <f>'Общие регистры'!H24</f>
        <v xml:space="preserve"> 0х01 = RS-422, 0х02 = RS-486</v>
      </c>
      <c r="K24" s="16"/>
    </row>
    <row r="25" spans="1:11" x14ac:dyDescent="0.25">
      <c r="A25" s="16" t="str">
        <f>'Общие регистры'!A25</f>
        <v>PLC_TimeoutForDefect_B1</v>
      </c>
      <c r="B25" s="49">
        <f>'Общие регистры'!B25</f>
        <v>1372</v>
      </c>
      <c r="C25" s="49">
        <f>'Общие регистры'!C25</f>
        <v>4</v>
      </c>
      <c r="D25" s="49"/>
      <c r="E25" s="49" t="str">
        <f>'Общие регистры'!D25</f>
        <v>int</v>
      </c>
      <c r="F25" s="49">
        <v>200</v>
      </c>
      <c r="G25" s="54" t="str">
        <f>'Общие регистры'!E25</f>
        <v>Время без связи до неиспр шины 1, мс</v>
      </c>
      <c r="H25" s="61" t="str">
        <f>'Общие регистры'!F25</f>
        <v>ч з</v>
      </c>
      <c r="I25" s="54" t="str">
        <f>'Общие регистры'!G25</f>
        <v>ПЗУ</v>
      </c>
      <c r="J25" s="54" t="str">
        <f>'Общие регистры'!H25</f>
        <v>0 = неисправность по таймауту не формируется</v>
      </c>
      <c r="K25" s="16"/>
    </row>
    <row r="26" spans="1:11" x14ac:dyDescent="0.25">
      <c r="A26" s="16" t="str">
        <f>'Общие регистры'!A26</f>
        <v>PLC_TimeoutForDefect_B2</v>
      </c>
      <c r="B26" s="49">
        <f>'Общие регистры'!B26</f>
        <v>1376</v>
      </c>
      <c r="C26" s="49">
        <f>'Общие регистры'!C26</f>
        <v>4</v>
      </c>
      <c r="D26" s="49"/>
      <c r="E26" s="49" t="str">
        <f>'Общие регистры'!D26</f>
        <v>int</v>
      </c>
      <c r="F26" s="49">
        <v>200</v>
      </c>
      <c r="G26" s="54" t="str">
        <f>'Общие регистры'!E26</f>
        <v>Время без связи до неиспр шины 2, мс</v>
      </c>
      <c r="H26" s="61" t="str">
        <f>'Общие регистры'!F26</f>
        <v>ч з</v>
      </c>
      <c r="I26" s="54" t="str">
        <f>'Общие регистры'!G26</f>
        <v>ПЗУ</v>
      </c>
      <c r="J26" s="54" t="str">
        <f>'Общие регистры'!H26</f>
        <v>1 = неисправность по таймауту не формируется</v>
      </c>
      <c r="K26" s="16"/>
    </row>
    <row r="27" spans="1:11" x14ac:dyDescent="0.25">
      <c r="A27" s="16" t="str">
        <f>'Общие регистры'!A27</f>
        <v>PLC_NumCrcErrorsForDefect_B1</v>
      </c>
      <c r="B27" s="49">
        <f>'Общие регистры'!B27</f>
        <v>1380</v>
      </c>
      <c r="C27" s="49">
        <f>'Общие регистры'!C27</f>
        <v>2</v>
      </c>
      <c r="D27" s="49"/>
      <c r="E27" s="49" t="str">
        <f>'Общие регистры'!D27</f>
        <v>int</v>
      </c>
      <c r="F27" s="49">
        <v>6</v>
      </c>
      <c r="G27" s="54" t="str">
        <f>'Общие регистры'!E27</f>
        <v>Количество ошибок приема пакета до неисправности шины 1</v>
      </c>
      <c r="H27" s="61" t="str">
        <f>'Общие регистры'!F27</f>
        <v>ч з</v>
      </c>
      <c r="I27" s="54" t="str">
        <f>'Общие регистры'!G27</f>
        <v>ПЗУ</v>
      </c>
      <c r="J27" s="54" t="str">
        <f>'Общие регистры'!H27</f>
        <v>0 = неисправность по этому признаку не формируется</v>
      </c>
      <c r="K27" s="16"/>
    </row>
    <row r="28" spans="1:11" x14ac:dyDescent="0.25">
      <c r="A28" s="16" t="str">
        <f>'Общие регистры'!A28</f>
        <v>PLC_NumCrcErrorsForDefect_B2</v>
      </c>
      <c r="B28" s="49">
        <f>'Общие регистры'!B28</f>
        <v>1382</v>
      </c>
      <c r="C28" s="49">
        <f>'Общие регистры'!C28</f>
        <v>2</v>
      </c>
      <c r="D28" s="49"/>
      <c r="E28" s="49" t="str">
        <f>'Общие регистры'!D28</f>
        <v>int</v>
      </c>
      <c r="F28" s="49">
        <v>6</v>
      </c>
      <c r="G28" s="54" t="str">
        <f>'Общие регистры'!E28</f>
        <v>Количество ошибок приема пакета до неисправности шины 2</v>
      </c>
      <c r="H28" s="61" t="str">
        <f>'Общие регистры'!F28</f>
        <v>ч з</v>
      </c>
      <c r="I28" s="54" t="str">
        <f>'Общие регистры'!G28</f>
        <v>ПЗУ</v>
      </c>
      <c r="J28" s="54" t="str">
        <f>'Общие регистры'!H28</f>
        <v>1 = неисправность по этому признаку не формируется</v>
      </c>
      <c r="K28" s="16"/>
    </row>
    <row r="29" spans="1:11" x14ac:dyDescent="0.25">
      <c r="A29" s="16" t="str">
        <f>'Общие регистры'!A29</f>
        <v>PLC_TimeToRepair</v>
      </c>
      <c r="B29" s="49">
        <f>'Общие регистры'!B29</f>
        <v>1384</v>
      </c>
      <c r="C29" s="49">
        <f>'Общие регистры'!C29</f>
        <v>2</v>
      </c>
      <c r="D29" s="49"/>
      <c r="E29" s="49" t="str">
        <f>'Общие регистры'!D29</f>
        <v>int</v>
      </c>
      <c r="F29" s="49">
        <v>65535</v>
      </c>
      <c r="G29" s="54" t="str">
        <f>'Общие регистры'!E29</f>
        <v>Максимально время  переключения на резервный УМ, х10мс</v>
      </c>
      <c r="H29" s="61" t="str">
        <f>'Общие регистры'!F29</f>
        <v>ч з</v>
      </c>
      <c r="I29" s="54" t="str">
        <f>'Общие регистры'!G29</f>
        <v>ПЗУ</v>
      </c>
      <c r="J29" s="54" t="str">
        <f>'Общие регистры'!H29</f>
        <v>0 - переключение на резервный УМ не предусмотрено, 65535 = неисправность по данному признаку не формируется</v>
      </c>
      <c r="K29" s="16"/>
    </row>
    <row r="30" spans="1:11" x14ac:dyDescent="0.25">
      <c r="A30" s="16" t="str">
        <f>'Общие регистры'!A30</f>
        <v>PLC_TimeSoloWork</v>
      </c>
      <c r="B30" s="49">
        <f>'Общие регистры'!B30</f>
        <v>1386</v>
      </c>
      <c r="C30" s="49">
        <f>'Общие регистры'!C30</f>
        <v>2</v>
      </c>
      <c r="D30" s="49"/>
      <c r="E30" s="49" t="str">
        <f>'Общие регистры'!D30</f>
        <v>int</v>
      </c>
      <c r="F30" s="49">
        <v>61166</v>
      </c>
      <c r="G30" s="54" t="str">
        <f>'Общие регистры'!E30</f>
        <v>Время работы без резервирующего УМ, с</v>
      </c>
      <c r="H30" s="61" t="str">
        <f>'Общие регистры'!F30</f>
        <v>ч з</v>
      </c>
      <c r="I30" s="54" t="str">
        <f>'Общие регистры'!G30</f>
        <v>ПЗУ</v>
      </c>
      <c r="J30" s="54" t="str">
        <f>'Общие регистры'!H30</f>
        <v>0 = неисправность по этому признаку не формируется</v>
      </c>
      <c r="K30" s="16"/>
    </row>
    <row r="31" spans="1:11" x14ac:dyDescent="0.25">
      <c r="A31" s="16" t="str">
        <f>'Общие регистры'!A31</f>
        <v>PLC_DualControl</v>
      </c>
      <c r="B31" s="49">
        <f>'Общие регистры'!B31</f>
        <v>1388</v>
      </c>
      <c r="C31" s="49">
        <f>'Общие регистры'!C31</f>
        <v>2</v>
      </c>
      <c r="D31" s="49"/>
      <c r="E31" s="49" t="str">
        <f>'Общие регистры'!D31</f>
        <v>int</v>
      </c>
      <c r="F31" s="49">
        <v>56797</v>
      </c>
      <c r="G31" s="54" t="str">
        <f>'Общие регистры'!E31</f>
        <v xml:space="preserve">Реакция при одновременном управлении </v>
      </c>
      <c r="H31" s="61" t="str">
        <f>'Общие регистры'!F31</f>
        <v>ч з</v>
      </c>
      <c r="I31" s="54" t="str">
        <f>'Общие регистры'!G31</f>
        <v>ПЗУ</v>
      </c>
      <c r="J31" s="54" t="str">
        <f>'Общие регистры'!H31</f>
        <v>См. Таблица Б.2</v>
      </c>
      <c r="K31" s="16"/>
    </row>
    <row r="32" spans="1:11" x14ac:dyDescent="0.25">
      <c r="A32" s="16" t="str">
        <f>'Общие регистры'!A32</f>
        <v>Reserv</v>
      </c>
      <c r="B32" s="49">
        <f>'Общие регистры'!B32</f>
        <v>1390</v>
      </c>
      <c r="C32" s="49">
        <f>'Общие регистры'!C32</f>
        <v>64</v>
      </c>
      <c r="D32" s="49"/>
      <c r="E32" s="49" t="str">
        <f>'Общие регистры'!D32</f>
        <v>string</v>
      </c>
      <c r="F32" s="49">
        <v>0</v>
      </c>
      <c r="G32" s="54" t="str">
        <f>'Общие регистры'!E32</f>
        <v>РЕЗЕРВ</v>
      </c>
      <c r="H32" s="61" t="str">
        <f>'Общие регистры'!F32</f>
        <v>ч з</v>
      </c>
      <c r="I32" s="54" t="str">
        <f>'Общие регистры'!G32</f>
        <v>ПЗУ</v>
      </c>
      <c r="J32" s="54">
        <f>'Общие регистры'!H32</f>
        <v>0</v>
      </c>
      <c r="K32" s="16"/>
    </row>
    <row r="33" spans="1:15" ht="30" x14ac:dyDescent="0.25">
      <c r="A33" s="32" t="s">
        <v>268</v>
      </c>
      <c r="B33" s="31">
        <f>B32+C32</f>
        <v>1454</v>
      </c>
      <c r="C33" s="31">
        <v>4</v>
      </c>
      <c r="D33" s="31">
        <v>32</v>
      </c>
      <c r="E33" s="31" t="s">
        <v>20</v>
      </c>
      <c r="F33" s="16"/>
      <c r="G33" s="32" t="s">
        <v>269</v>
      </c>
      <c r="H33" s="32" t="s">
        <v>12</v>
      </c>
      <c r="I33" s="30" t="s">
        <v>13</v>
      </c>
      <c r="J33" s="34" t="s">
        <v>270</v>
      </c>
      <c r="K33" s="16"/>
    </row>
    <row r="34" spans="1:15" x14ac:dyDescent="0.25">
      <c r="A34" s="32" t="s">
        <v>271</v>
      </c>
      <c r="B34" s="31">
        <f t="shared" ref="B34:B37" si="0">B33+C33</f>
        <v>1458</v>
      </c>
      <c r="C34" s="31">
        <v>4</v>
      </c>
      <c r="D34" s="31">
        <v>32</v>
      </c>
      <c r="E34" s="31" t="s">
        <v>20</v>
      </c>
      <c r="F34" s="16"/>
      <c r="G34" s="32" t="s">
        <v>272</v>
      </c>
      <c r="H34" s="32" t="s">
        <v>12</v>
      </c>
      <c r="I34" s="30" t="s">
        <v>13</v>
      </c>
      <c r="J34" s="32" t="s">
        <v>273</v>
      </c>
      <c r="K34" s="16"/>
    </row>
    <row r="35" spans="1:15" ht="45" x14ac:dyDescent="0.25">
      <c r="A35" s="32" t="s">
        <v>274</v>
      </c>
      <c r="B35" s="31">
        <f t="shared" si="0"/>
        <v>1462</v>
      </c>
      <c r="C35" s="31">
        <v>8</v>
      </c>
      <c r="D35" s="31" t="s">
        <v>275</v>
      </c>
      <c r="E35" s="31" t="s">
        <v>20</v>
      </c>
      <c r="F35" s="16"/>
      <c r="G35" s="32" t="s">
        <v>276</v>
      </c>
      <c r="H35" s="32" t="s">
        <v>12</v>
      </c>
      <c r="I35" s="30" t="s">
        <v>13</v>
      </c>
      <c r="J35" s="34" t="s">
        <v>277</v>
      </c>
      <c r="K35" s="16"/>
    </row>
    <row r="36" spans="1:15" x14ac:dyDescent="0.25">
      <c r="A36" s="32" t="s">
        <v>492</v>
      </c>
      <c r="B36" s="31">
        <f t="shared" si="0"/>
        <v>1470</v>
      </c>
      <c r="C36" s="31">
        <v>32</v>
      </c>
      <c r="D36" s="31" t="s">
        <v>494</v>
      </c>
      <c r="E36" s="31" t="s">
        <v>20</v>
      </c>
      <c r="F36" s="16"/>
      <c r="G36" s="32" t="s">
        <v>493</v>
      </c>
      <c r="H36" s="32" t="s">
        <v>12</v>
      </c>
      <c r="I36" s="30" t="s">
        <v>13</v>
      </c>
      <c r="J36" s="32" t="s">
        <v>516</v>
      </c>
      <c r="K36" s="16"/>
    </row>
    <row r="37" spans="1:15" x14ac:dyDescent="0.25">
      <c r="A37" s="32" t="s">
        <v>278</v>
      </c>
      <c r="B37" s="31">
        <f t="shared" si="0"/>
        <v>1502</v>
      </c>
      <c r="C37" s="31">
        <v>4</v>
      </c>
      <c r="D37" s="31">
        <v>32</v>
      </c>
      <c r="E37" s="31" t="s">
        <v>20</v>
      </c>
      <c r="F37" s="16"/>
      <c r="G37" s="32" t="s">
        <v>279</v>
      </c>
      <c r="H37" s="32" t="s">
        <v>254</v>
      </c>
      <c r="I37" s="32" t="s">
        <v>255</v>
      </c>
      <c r="J37" s="32" t="s">
        <v>280</v>
      </c>
      <c r="K37" s="16"/>
    </row>
    <row r="39" spans="1:15" x14ac:dyDescent="0.25">
      <c r="B39" s="105"/>
    </row>
    <row r="42" spans="1:15" x14ac:dyDescent="0.25">
      <c r="B42" s="94">
        <v>0</v>
      </c>
      <c r="C42" s="94">
        <v>2</v>
      </c>
      <c r="D42" s="94"/>
      <c r="E42" s="94"/>
      <c r="F42" s="94">
        <f>SUM(C42:C169)</f>
        <v>40</v>
      </c>
      <c r="G42" s="94" t="s">
        <v>486</v>
      </c>
      <c r="H42" s="94"/>
      <c r="I42" s="98"/>
    </row>
    <row r="43" spans="1:15" x14ac:dyDescent="0.25">
      <c r="B43" s="94">
        <f>B42+C42</f>
        <v>2</v>
      </c>
      <c r="C43" s="94">
        <v>2</v>
      </c>
      <c r="D43" s="94"/>
      <c r="E43" s="94"/>
      <c r="F43" s="94">
        <f>B20</f>
        <v>332</v>
      </c>
      <c r="G43" s="94" t="s">
        <v>544</v>
      </c>
      <c r="H43" s="94"/>
      <c r="I43" s="98"/>
      <c r="M43" s="33"/>
      <c r="N43" s="33"/>
      <c r="O43" s="106"/>
    </row>
    <row r="44" spans="1:15" x14ac:dyDescent="0.25">
      <c r="B44" s="94">
        <f t="shared" ref="B44:B61" si="1">B43+C43</f>
        <v>4</v>
      </c>
      <c r="C44" s="94">
        <v>2</v>
      </c>
      <c r="D44" s="94"/>
      <c r="E44" s="94"/>
      <c r="F44" s="94">
        <v>0</v>
      </c>
      <c r="G44" s="94" t="s">
        <v>487</v>
      </c>
      <c r="H44" s="94"/>
      <c r="I44" s="98"/>
    </row>
    <row r="45" spans="1:15" x14ac:dyDescent="0.25">
      <c r="B45" s="94">
        <f t="shared" si="1"/>
        <v>6</v>
      </c>
      <c r="C45" s="94">
        <v>2</v>
      </c>
      <c r="D45" s="94"/>
      <c r="E45" s="94"/>
      <c r="F45" s="94">
        <v>4</v>
      </c>
      <c r="G45" s="94" t="s">
        <v>488</v>
      </c>
      <c r="H45" s="94"/>
      <c r="I45" s="98"/>
      <c r="L45" s="43" t="s">
        <v>281</v>
      </c>
      <c r="M45" s="43"/>
    </row>
    <row r="46" spans="1:15" x14ac:dyDescent="0.25">
      <c r="B46" s="94">
        <f t="shared" si="1"/>
        <v>8</v>
      </c>
      <c r="C46" s="94">
        <v>2</v>
      </c>
      <c r="D46" s="94"/>
      <c r="E46" s="94"/>
      <c r="F46" s="95" t="s">
        <v>501</v>
      </c>
      <c r="G46" s="95" t="s">
        <v>514</v>
      </c>
      <c r="H46" s="178" t="s">
        <v>513</v>
      </c>
      <c r="I46" s="178" t="str">
        <f>G37</f>
        <v>Установленное мастером состояние каналов</v>
      </c>
      <c r="L46" s="44" t="s">
        <v>282</v>
      </c>
      <c r="M46" s="45" t="s">
        <v>283</v>
      </c>
    </row>
    <row r="47" spans="1:15" x14ac:dyDescent="0.25">
      <c r="B47" s="94">
        <f t="shared" si="1"/>
        <v>10</v>
      </c>
      <c r="C47" s="94">
        <v>2</v>
      </c>
      <c r="D47" s="94"/>
      <c r="E47" s="94"/>
      <c r="F47" s="95" t="s">
        <v>496</v>
      </c>
      <c r="G47" s="95" t="s">
        <v>515</v>
      </c>
      <c r="H47" s="178"/>
      <c r="I47" s="178"/>
      <c r="L47" s="44">
        <v>0</v>
      </c>
      <c r="M47" s="44" t="s">
        <v>284</v>
      </c>
    </row>
    <row r="48" spans="1:15" x14ac:dyDescent="0.25">
      <c r="B48" s="94">
        <f t="shared" si="1"/>
        <v>12</v>
      </c>
      <c r="C48" s="94">
        <v>2</v>
      </c>
      <c r="D48" s="94"/>
      <c r="E48" s="94"/>
      <c r="F48" s="95">
        <f>B37</f>
        <v>1502</v>
      </c>
      <c r="G48" s="95" t="s">
        <v>489</v>
      </c>
      <c r="H48" s="178"/>
      <c r="I48" s="178"/>
      <c r="L48" s="44">
        <v>1</v>
      </c>
      <c r="M48" s="44" t="s">
        <v>285</v>
      </c>
    </row>
    <row r="49" spans="2:13" x14ac:dyDescent="0.25">
      <c r="B49" s="94">
        <f t="shared" si="1"/>
        <v>14</v>
      </c>
      <c r="C49" s="94">
        <v>2</v>
      </c>
      <c r="D49" s="94"/>
      <c r="E49" s="94"/>
      <c r="F49" s="95">
        <f>C37</f>
        <v>4</v>
      </c>
      <c r="G49" s="95" t="s">
        <v>490</v>
      </c>
      <c r="H49" s="178"/>
      <c r="I49" s="178"/>
      <c r="L49" s="32"/>
      <c r="M49" s="32"/>
    </row>
    <row r="50" spans="2:13" x14ac:dyDescent="0.25">
      <c r="B50" s="94">
        <f t="shared" si="1"/>
        <v>16</v>
      </c>
      <c r="C50" s="94">
        <v>2</v>
      </c>
      <c r="D50" s="94"/>
      <c r="E50" s="94"/>
      <c r="F50" s="99" t="s">
        <v>496</v>
      </c>
      <c r="G50" s="99" t="s">
        <v>514</v>
      </c>
      <c r="H50" s="170" t="s">
        <v>491</v>
      </c>
      <c r="I50" s="171" t="str">
        <f>G33</f>
        <v>Реальное состояние каналов</v>
      </c>
      <c r="L50" s="32"/>
      <c r="M50" s="32"/>
    </row>
    <row r="51" spans="2:13" x14ac:dyDescent="0.25">
      <c r="B51" s="94">
        <f t="shared" si="1"/>
        <v>18</v>
      </c>
      <c r="C51" s="94">
        <v>2</v>
      </c>
      <c r="D51" s="94"/>
      <c r="E51" s="94"/>
      <c r="F51" s="99" t="s">
        <v>496</v>
      </c>
      <c r="G51" s="99" t="s">
        <v>515</v>
      </c>
      <c r="H51" s="170"/>
      <c r="I51" s="172"/>
      <c r="L51" s="32"/>
      <c r="M51" s="32"/>
    </row>
    <row r="52" spans="2:13" x14ac:dyDescent="0.25">
      <c r="B52" s="94">
        <f t="shared" si="1"/>
        <v>20</v>
      </c>
      <c r="C52" s="94">
        <v>2</v>
      </c>
      <c r="D52" s="94"/>
      <c r="E52" s="94"/>
      <c r="F52" s="99">
        <f>B33</f>
        <v>1454</v>
      </c>
      <c r="G52" s="99" t="s">
        <v>489</v>
      </c>
      <c r="H52" s="170"/>
      <c r="I52" s="172"/>
      <c r="L52" s="36" t="s">
        <v>256</v>
      </c>
      <c r="M52" s="37" t="s">
        <v>286</v>
      </c>
    </row>
    <row r="53" spans="2:13" x14ac:dyDescent="0.25">
      <c r="B53" s="94">
        <f t="shared" si="1"/>
        <v>22</v>
      </c>
      <c r="C53" s="94">
        <v>2</v>
      </c>
      <c r="D53" s="94"/>
      <c r="E53" s="94"/>
      <c r="F53" s="99">
        <f>C33</f>
        <v>4</v>
      </c>
      <c r="G53" s="99" t="s">
        <v>490</v>
      </c>
      <c r="H53" s="170"/>
      <c r="I53" s="173"/>
      <c r="L53" s="35">
        <v>8</v>
      </c>
      <c r="M53" s="32" t="s">
        <v>265</v>
      </c>
    </row>
    <row r="54" spans="2:13" x14ac:dyDescent="0.25">
      <c r="B54" s="94">
        <f t="shared" si="1"/>
        <v>24</v>
      </c>
      <c r="C54" s="94">
        <v>2</v>
      </c>
      <c r="D54" s="94"/>
      <c r="E54" s="94"/>
      <c r="F54" s="100" t="s">
        <v>502</v>
      </c>
      <c r="G54" s="100" t="s">
        <v>514</v>
      </c>
      <c r="H54" s="174" t="s">
        <v>497</v>
      </c>
      <c r="I54" s="175" t="str">
        <f>G18</f>
        <v>Неиспр самодиагностики</v>
      </c>
      <c r="L54" s="35">
        <v>8</v>
      </c>
      <c r="M54" s="32" t="s">
        <v>266</v>
      </c>
    </row>
    <row r="55" spans="2:13" x14ac:dyDescent="0.25">
      <c r="B55" s="94">
        <f t="shared" si="1"/>
        <v>26</v>
      </c>
      <c r="C55" s="94">
        <v>2</v>
      </c>
      <c r="D55" s="94"/>
      <c r="E55" s="94"/>
      <c r="F55" s="100" t="s">
        <v>501</v>
      </c>
      <c r="G55" s="100" t="s">
        <v>515</v>
      </c>
      <c r="H55" s="174"/>
      <c r="I55" s="176"/>
      <c r="L55" s="35">
        <v>8</v>
      </c>
      <c r="M55" s="32" t="s">
        <v>267</v>
      </c>
    </row>
    <row r="56" spans="2:13" x14ac:dyDescent="0.25">
      <c r="B56" s="94">
        <f t="shared" si="1"/>
        <v>28</v>
      </c>
      <c r="C56" s="94">
        <v>2</v>
      </c>
      <c r="D56" s="94"/>
      <c r="E56" s="94"/>
      <c r="F56" s="100">
        <f>B18</f>
        <v>254</v>
      </c>
      <c r="G56" s="100" t="s">
        <v>489</v>
      </c>
      <c r="H56" s="174"/>
      <c r="I56" s="176"/>
    </row>
    <row r="57" spans="2:13" x14ac:dyDescent="0.25">
      <c r="B57" s="94">
        <f t="shared" si="1"/>
        <v>30</v>
      </c>
      <c r="C57" s="94">
        <v>2</v>
      </c>
      <c r="D57" s="94"/>
      <c r="E57" s="94"/>
      <c r="F57" s="100">
        <f>C18</f>
        <v>10</v>
      </c>
      <c r="G57" s="100" t="s">
        <v>490</v>
      </c>
      <c r="H57" s="174"/>
      <c r="I57" s="177"/>
    </row>
    <row r="58" spans="2:13" x14ac:dyDescent="0.25">
      <c r="B58" s="94">
        <f t="shared" si="1"/>
        <v>32</v>
      </c>
      <c r="C58" s="94">
        <v>2</v>
      </c>
      <c r="D58" s="94"/>
      <c r="E58" s="94"/>
      <c r="F58" s="101" t="s">
        <v>503</v>
      </c>
      <c r="G58" s="101" t="s">
        <v>514</v>
      </c>
      <c r="H58" s="169" t="s">
        <v>498</v>
      </c>
      <c r="I58" s="169" t="str">
        <f>G36</f>
        <v>Самодиагностика каналов</v>
      </c>
    </row>
    <row r="59" spans="2:13" x14ac:dyDescent="0.25">
      <c r="B59" s="94">
        <f t="shared" si="1"/>
        <v>34</v>
      </c>
      <c r="C59" s="94">
        <v>2</v>
      </c>
      <c r="D59" s="94"/>
      <c r="E59" s="94"/>
      <c r="F59" s="101" t="s">
        <v>504</v>
      </c>
      <c r="G59" s="101" t="s">
        <v>515</v>
      </c>
      <c r="H59" s="169"/>
      <c r="I59" s="169"/>
    </row>
    <row r="60" spans="2:13" x14ac:dyDescent="0.25">
      <c r="B60" s="94">
        <f t="shared" si="1"/>
        <v>36</v>
      </c>
      <c r="C60" s="94">
        <v>2</v>
      </c>
      <c r="D60" s="94"/>
      <c r="E60" s="94"/>
      <c r="F60" s="101">
        <f>B36</f>
        <v>1470</v>
      </c>
      <c r="G60" s="101" t="s">
        <v>489</v>
      </c>
      <c r="H60" s="169"/>
      <c r="I60" s="169"/>
    </row>
    <row r="61" spans="2:13" x14ac:dyDescent="0.25">
      <c r="B61" s="94">
        <f t="shared" si="1"/>
        <v>38</v>
      </c>
      <c r="C61" s="94">
        <v>2</v>
      </c>
      <c r="D61" s="94"/>
      <c r="E61" s="94"/>
      <c r="F61" s="101">
        <f>C36</f>
        <v>32</v>
      </c>
      <c r="G61" s="101" t="s">
        <v>490</v>
      </c>
      <c r="H61" s="169"/>
      <c r="I61" s="169"/>
    </row>
    <row r="62" spans="2:13" x14ac:dyDescent="0.25">
      <c r="B62" s="96"/>
      <c r="C62" s="96"/>
      <c r="D62" s="96"/>
      <c r="E62" s="96"/>
      <c r="F62" s="96"/>
      <c r="G62" s="96"/>
      <c r="H62" s="96"/>
      <c r="I62" s="97"/>
    </row>
    <row r="63" spans="2:13" x14ac:dyDescent="0.25">
      <c r="B63" s="96"/>
      <c r="C63" s="96"/>
      <c r="D63" s="96"/>
      <c r="E63" s="96"/>
      <c r="F63" s="96"/>
      <c r="G63" s="96"/>
      <c r="H63" s="96"/>
      <c r="I63" s="97"/>
    </row>
    <row r="64" spans="2:13" x14ac:dyDescent="0.25">
      <c r="B64" s="96"/>
      <c r="C64" s="96"/>
      <c r="D64" s="96"/>
      <c r="E64" s="96"/>
      <c r="F64" s="96"/>
      <c r="G64" s="96"/>
      <c r="H64" s="96"/>
      <c r="I64" s="97"/>
    </row>
    <row r="65" spans="2:9" x14ac:dyDescent="0.25">
      <c r="B65" s="96"/>
      <c r="C65" s="96"/>
      <c r="D65" s="96"/>
      <c r="E65" s="96"/>
      <c r="F65" s="96"/>
      <c r="G65" s="96"/>
      <c r="H65" s="96"/>
      <c r="I65" s="97"/>
    </row>
    <row r="66" spans="2:9" x14ac:dyDescent="0.25">
      <c r="B66" s="96"/>
      <c r="C66" s="96"/>
      <c r="D66" s="96"/>
      <c r="E66" s="96"/>
      <c r="F66" s="96"/>
      <c r="G66" s="96"/>
      <c r="H66" s="96"/>
      <c r="I66" s="97"/>
    </row>
    <row r="67" spans="2:9" x14ac:dyDescent="0.25">
      <c r="B67" s="96"/>
      <c r="C67" s="96"/>
      <c r="D67" s="96"/>
      <c r="E67" s="96"/>
      <c r="F67" s="96"/>
      <c r="G67" s="96"/>
      <c r="H67" s="96"/>
      <c r="I67" s="97"/>
    </row>
    <row r="68" spans="2:9" x14ac:dyDescent="0.25">
      <c r="B68" s="96"/>
      <c r="C68" s="96"/>
      <c r="D68" s="96"/>
      <c r="E68" s="96"/>
      <c r="F68" s="96"/>
      <c r="G68" s="96"/>
      <c r="H68" s="96"/>
      <c r="I68" s="97"/>
    </row>
    <row r="69" spans="2:9" x14ac:dyDescent="0.25">
      <c r="B69" s="96"/>
      <c r="C69" s="96"/>
      <c r="D69" s="96"/>
      <c r="E69" s="96"/>
      <c r="F69" s="96"/>
      <c r="G69" s="96"/>
      <c r="H69" s="96"/>
      <c r="I69" s="97"/>
    </row>
    <row r="70" spans="2:9" x14ac:dyDescent="0.25">
      <c r="B70" s="96"/>
      <c r="C70" s="96"/>
      <c r="D70" s="96"/>
      <c r="E70" s="96"/>
      <c r="F70" s="96"/>
      <c r="G70" s="96"/>
      <c r="H70" s="96"/>
      <c r="I70" s="97"/>
    </row>
    <row r="71" spans="2:9" x14ac:dyDescent="0.25">
      <c r="B71" s="96"/>
      <c r="C71" s="96"/>
      <c r="D71" s="96"/>
      <c r="E71" s="96"/>
      <c r="F71" s="96"/>
      <c r="G71" s="96"/>
      <c r="H71" s="96"/>
      <c r="I71" s="97"/>
    </row>
    <row r="72" spans="2:9" x14ac:dyDescent="0.25">
      <c r="B72" s="96"/>
      <c r="C72" s="96"/>
      <c r="D72" s="96"/>
      <c r="E72" s="96"/>
      <c r="F72" s="96"/>
      <c r="G72" s="96"/>
      <c r="H72" s="96"/>
      <c r="I72" s="97"/>
    </row>
    <row r="73" spans="2:9" x14ac:dyDescent="0.25">
      <c r="B73" s="96"/>
      <c r="C73" s="96"/>
      <c r="D73" s="96"/>
      <c r="E73" s="96"/>
      <c r="F73" s="96"/>
      <c r="G73" s="96"/>
      <c r="H73" s="96"/>
      <c r="I73" s="97"/>
    </row>
    <row r="74" spans="2:9" x14ac:dyDescent="0.25">
      <c r="B74" s="96"/>
      <c r="C74" s="96"/>
      <c r="D74" s="96"/>
      <c r="E74" s="96"/>
      <c r="F74" s="96"/>
      <c r="G74" s="96"/>
      <c r="H74" s="96"/>
      <c r="I74" s="97"/>
    </row>
    <row r="75" spans="2:9" x14ac:dyDescent="0.25">
      <c r="B75" s="96"/>
      <c r="C75" s="96"/>
      <c r="D75" s="96"/>
      <c r="E75" s="96"/>
      <c r="F75" s="96"/>
      <c r="G75" s="96"/>
      <c r="H75" s="96"/>
      <c r="I75" s="97"/>
    </row>
    <row r="76" spans="2:9" x14ac:dyDescent="0.25">
      <c r="B76" s="96"/>
      <c r="C76" s="96"/>
      <c r="D76" s="96"/>
      <c r="E76" s="96"/>
      <c r="F76" s="96"/>
      <c r="G76" s="96"/>
      <c r="H76" s="96"/>
      <c r="I76" s="97"/>
    </row>
    <row r="77" spans="2:9" x14ac:dyDescent="0.25">
      <c r="B77" s="96"/>
      <c r="C77" s="96"/>
      <c r="D77" s="96"/>
      <c r="E77" s="96"/>
      <c r="F77" s="96"/>
      <c r="G77" s="96"/>
      <c r="H77" s="96"/>
      <c r="I77" s="97"/>
    </row>
    <row r="78" spans="2:9" x14ac:dyDescent="0.25">
      <c r="B78" s="96"/>
      <c r="C78" s="96"/>
      <c r="D78" s="96"/>
      <c r="E78" s="96"/>
      <c r="F78" s="96"/>
      <c r="G78" s="96"/>
      <c r="H78" s="96"/>
      <c r="I78" s="97"/>
    </row>
    <row r="79" spans="2:9" x14ac:dyDescent="0.25">
      <c r="B79" s="96"/>
      <c r="C79" s="96"/>
      <c r="D79" s="96"/>
      <c r="E79" s="96"/>
      <c r="F79" s="96"/>
      <c r="G79" s="96"/>
      <c r="H79" s="96"/>
      <c r="I79" s="97"/>
    </row>
    <row r="80" spans="2:9" x14ac:dyDescent="0.25">
      <c r="B80" s="96"/>
      <c r="C80" s="96"/>
      <c r="D80" s="96"/>
      <c r="E80" s="96"/>
      <c r="F80" s="96"/>
      <c r="G80" s="96"/>
      <c r="H80" s="96"/>
      <c r="I80" s="97"/>
    </row>
    <row r="81" spans="2:9" x14ac:dyDescent="0.25">
      <c r="B81" s="96"/>
      <c r="C81" s="96"/>
      <c r="D81" s="96"/>
      <c r="E81" s="96"/>
      <c r="F81" s="96"/>
      <c r="G81" s="96"/>
      <c r="H81" s="96"/>
      <c r="I81" s="97"/>
    </row>
    <row r="82" spans="2:9" x14ac:dyDescent="0.25">
      <c r="B82" s="96"/>
      <c r="C82" s="96"/>
      <c r="D82" s="96"/>
      <c r="E82" s="96"/>
      <c r="F82" s="96"/>
      <c r="G82" s="96"/>
      <c r="H82" s="96"/>
      <c r="I82" s="97"/>
    </row>
    <row r="83" spans="2:9" x14ac:dyDescent="0.25">
      <c r="B83" s="96"/>
      <c r="C83" s="96"/>
      <c r="D83" s="96"/>
      <c r="E83" s="96"/>
      <c r="F83" s="96"/>
      <c r="G83" s="96"/>
      <c r="H83" s="96"/>
      <c r="I83" s="97"/>
    </row>
    <row r="84" spans="2:9" x14ac:dyDescent="0.25">
      <c r="B84" s="96"/>
      <c r="C84" s="96"/>
      <c r="D84" s="96"/>
      <c r="E84" s="96"/>
      <c r="F84" s="96"/>
      <c r="G84" s="96"/>
      <c r="H84" s="96"/>
      <c r="I84" s="97"/>
    </row>
    <row r="85" spans="2:9" x14ac:dyDescent="0.25">
      <c r="B85" s="96"/>
      <c r="C85" s="96"/>
      <c r="D85" s="96"/>
      <c r="E85" s="96"/>
      <c r="F85" s="96"/>
      <c r="G85" s="96"/>
      <c r="H85" s="96"/>
    </row>
    <row r="86" spans="2:9" x14ac:dyDescent="0.25">
      <c r="B86" s="96"/>
      <c r="C86" s="96"/>
      <c r="D86" s="96"/>
      <c r="E86" s="96"/>
      <c r="F86" s="96"/>
      <c r="G86" s="96"/>
      <c r="H86" s="96"/>
    </row>
    <row r="87" spans="2:9" x14ac:dyDescent="0.25">
      <c r="B87" s="96"/>
      <c r="C87" s="96"/>
      <c r="D87" s="96"/>
      <c r="E87" s="96"/>
      <c r="F87" s="96"/>
      <c r="G87" s="96"/>
      <c r="H87" s="96"/>
    </row>
    <row r="88" spans="2:9" x14ac:dyDescent="0.25">
      <c r="B88" s="96"/>
      <c r="C88" s="96"/>
      <c r="D88" s="96"/>
      <c r="E88" s="96"/>
      <c r="F88" s="96"/>
      <c r="G88" s="96"/>
      <c r="H88" s="96"/>
    </row>
    <row r="89" spans="2:9" x14ac:dyDescent="0.25">
      <c r="B89" s="96"/>
      <c r="C89" s="96"/>
      <c r="D89" s="96"/>
      <c r="E89" s="96"/>
      <c r="F89" s="96"/>
      <c r="G89" s="96"/>
      <c r="H89" s="96"/>
    </row>
    <row r="90" spans="2:9" x14ac:dyDescent="0.25">
      <c r="B90" s="96"/>
      <c r="C90" s="96"/>
      <c r="D90" s="96"/>
      <c r="E90" s="96"/>
      <c r="F90" s="96"/>
      <c r="G90" s="96"/>
      <c r="H90" s="96"/>
    </row>
    <row r="91" spans="2:9" x14ac:dyDescent="0.25">
      <c r="B91" s="96"/>
      <c r="C91" s="96"/>
      <c r="D91" s="96"/>
      <c r="E91" s="96"/>
      <c r="F91" s="96"/>
      <c r="G91" s="96"/>
      <c r="H91" s="96"/>
    </row>
    <row r="92" spans="2:9" x14ac:dyDescent="0.25">
      <c r="B92" s="96"/>
      <c r="C92" s="96"/>
      <c r="D92" s="96"/>
      <c r="E92" s="96"/>
      <c r="F92" s="96"/>
      <c r="G92" s="96"/>
      <c r="H92" s="96"/>
    </row>
    <row r="93" spans="2:9" x14ac:dyDescent="0.25">
      <c r="B93" s="96"/>
      <c r="C93" s="96"/>
      <c r="D93" s="96"/>
      <c r="E93" s="96"/>
      <c r="F93" s="96"/>
      <c r="G93" s="96"/>
      <c r="H93" s="96"/>
    </row>
    <row r="94" spans="2:9" x14ac:dyDescent="0.25">
      <c r="B94" s="96"/>
      <c r="C94" s="96"/>
      <c r="D94" s="96"/>
      <c r="E94" s="96"/>
      <c r="F94" s="96"/>
      <c r="G94" s="96"/>
      <c r="H94" s="96"/>
    </row>
    <row r="95" spans="2:9" x14ac:dyDescent="0.25">
      <c r="B95" s="96"/>
      <c r="C95" s="96"/>
      <c r="D95" s="96"/>
      <c r="E95" s="96"/>
      <c r="F95" s="96"/>
      <c r="G95" s="96"/>
      <c r="H95" s="96"/>
    </row>
    <row r="96" spans="2:9" x14ac:dyDescent="0.25">
      <c r="B96" s="96"/>
      <c r="C96" s="96"/>
      <c r="D96" s="96"/>
      <c r="E96" s="96"/>
      <c r="F96" s="96"/>
      <c r="G96" s="96"/>
      <c r="H96" s="96"/>
    </row>
    <row r="97" spans="2:8" x14ac:dyDescent="0.25">
      <c r="B97" s="96"/>
      <c r="C97" s="96"/>
      <c r="D97" s="96"/>
      <c r="E97" s="96"/>
      <c r="F97" s="96"/>
      <c r="G97" s="96"/>
      <c r="H97" s="96"/>
    </row>
    <row r="98" spans="2:8" x14ac:dyDescent="0.25">
      <c r="B98" s="96"/>
      <c r="C98" s="96"/>
      <c r="D98" s="96"/>
      <c r="E98" s="96"/>
      <c r="F98" s="96"/>
      <c r="G98" s="96"/>
      <c r="H98" s="96"/>
    </row>
    <row r="99" spans="2:8" x14ac:dyDescent="0.25">
      <c r="B99" s="96"/>
      <c r="C99" s="96"/>
      <c r="D99" s="96"/>
      <c r="E99" s="96"/>
      <c r="F99" s="96"/>
      <c r="G99" s="96"/>
      <c r="H99" s="96"/>
    </row>
    <row r="100" spans="2:8" x14ac:dyDescent="0.25">
      <c r="B100" s="96"/>
      <c r="C100" s="96"/>
      <c r="D100" s="96"/>
      <c r="E100" s="96"/>
      <c r="F100" s="96"/>
      <c r="G100" s="96"/>
      <c r="H100" s="96"/>
    </row>
    <row r="101" spans="2:8" x14ac:dyDescent="0.25">
      <c r="B101" s="96"/>
      <c r="C101" s="96"/>
      <c r="D101" s="96"/>
      <c r="E101" s="96"/>
      <c r="F101" s="96"/>
      <c r="G101" s="96"/>
      <c r="H101" s="96"/>
    </row>
    <row r="102" spans="2:8" x14ac:dyDescent="0.25">
      <c r="B102" s="96"/>
      <c r="C102" s="96"/>
      <c r="D102" s="96"/>
      <c r="E102" s="96"/>
      <c r="F102" s="96"/>
      <c r="G102" s="96"/>
      <c r="H102" s="96"/>
    </row>
    <row r="103" spans="2:8" x14ac:dyDescent="0.25">
      <c r="B103" s="96"/>
      <c r="C103" s="96"/>
      <c r="D103" s="96"/>
      <c r="E103" s="96"/>
      <c r="F103" s="96"/>
      <c r="G103" s="96"/>
      <c r="H103" s="96"/>
    </row>
    <row r="104" spans="2:8" x14ac:dyDescent="0.25">
      <c r="B104" s="96"/>
      <c r="C104" s="96"/>
      <c r="D104" s="96"/>
      <c r="E104" s="96"/>
      <c r="F104" s="96"/>
      <c r="G104" s="96"/>
      <c r="H104" s="96"/>
    </row>
    <row r="105" spans="2:8" x14ac:dyDescent="0.25">
      <c r="B105" s="96"/>
      <c r="C105" s="96"/>
      <c r="D105" s="96"/>
      <c r="E105" s="96"/>
      <c r="F105" s="96"/>
      <c r="G105" s="96"/>
      <c r="H105" s="96"/>
    </row>
    <row r="106" spans="2:8" x14ac:dyDescent="0.25">
      <c r="B106" s="96"/>
      <c r="C106" s="96"/>
      <c r="D106" s="96"/>
      <c r="E106" s="96"/>
      <c r="F106" s="96"/>
      <c r="G106" s="96"/>
      <c r="H106" s="96"/>
    </row>
    <row r="107" spans="2:8" x14ac:dyDescent="0.25">
      <c r="B107" s="96"/>
      <c r="C107" s="96"/>
      <c r="D107" s="96"/>
      <c r="E107" s="96"/>
      <c r="F107" s="96"/>
      <c r="G107" s="96"/>
      <c r="H107" s="96"/>
    </row>
    <row r="108" spans="2:8" x14ac:dyDescent="0.25">
      <c r="B108" s="96"/>
      <c r="C108" s="96"/>
      <c r="D108" s="96"/>
      <c r="E108" s="96"/>
      <c r="F108" s="96"/>
      <c r="G108" s="96"/>
      <c r="H108" s="96"/>
    </row>
    <row r="109" spans="2:8" x14ac:dyDescent="0.25">
      <c r="B109" s="96"/>
      <c r="C109" s="96"/>
      <c r="D109" s="96"/>
      <c r="E109" s="96"/>
      <c r="F109" s="96"/>
      <c r="G109" s="96"/>
      <c r="H109" s="96"/>
    </row>
    <row r="110" spans="2:8" x14ac:dyDescent="0.25">
      <c r="B110" s="96"/>
      <c r="C110" s="96"/>
      <c r="D110" s="96"/>
      <c r="E110" s="96"/>
      <c r="F110" s="96"/>
      <c r="G110" s="96"/>
      <c r="H110" s="96"/>
    </row>
    <row r="111" spans="2:8" x14ac:dyDescent="0.25">
      <c r="B111" s="96"/>
      <c r="C111" s="96"/>
      <c r="D111" s="96"/>
      <c r="E111" s="96"/>
      <c r="F111" s="96"/>
      <c r="G111" s="96"/>
      <c r="H111" s="96"/>
    </row>
    <row r="112" spans="2:8" x14ac:dyDescent="0.25">
      <c r="B112" s="96"/>
      <c r="C112" s="96"/>
      <c r="D112" s="96"/>
      <c r="E112" s="96"/>
      <c r="F112" s="96"/>
      <c r="G112" s="96"/>
      <c r="H112" s="96"/>
    </row>
    <row r="113" spans="2:8" x14ac:dyDescent="0.25">
      <c r="B113" s="96"/>
      <c r="C113" s="96"/>
      <c r="D113" s="96"/>
      <c r="E113" s="96"/>
      <c r="F113" s="96"/>
      <c r="G113" s="96"/>
      <c r="H113" s="96"/>
    </row>
    <row r="114" spans="2:8" x14ac:dyDescent="0.25">
      <c r="B114" s="96"/>
      <c r="C114" s="96"/>
      <c r="D114" s="96"/>
      <c r="E114" s="96"/>
      <c r="F114" s="96"/>
      <c r="G114" s="96"/>
      <c r="H114" s="96"/>
    </row>
    <row r="115" spans="2:8" x14ac:dyDescent="0.25">
      <c r="B115" s="96"/>
      <c r="C115" s="96"/>
      <c r="D115" s="96"/>
      <c r="E115" s="96"/>
      <c r="F115" s="96"/>
      <c r="G115" s="96"/>
      <c r="H115" s="96"/>
    </row>
    <row r="116" spans="2:8" x14ac:dyDescent="0.25">
      <c r="B116" s="96"/>
      <c r="C116" s="96"/>
      <c r="D116" s="96"/>
      <c r="E116" s="96"/>
      <c r="F116" s="96"/>
      <c r="G116" s="96"/>
      <c r="H116" s="96"/>
    </row>
    <row r="117" spans="2:8" x14ac:dyDescent="0.25">
      <c r="B117" s="96"/>
      <c r="C117" s="96"/>
      <c r="D117" s="96"/>
      <c r="E117" s="96"/>
      <c r="F117" s="96"/>
      <c r="G117" s="96"/>
      <c r="H117" s="96"/>
    </row>
    <row r="118" spans="2:8" x14ac:dyDescent="0.25">
      <c r="B118" s="96"/>
      <c r="C118" s="96"/>
      <c r="D118" s="96"/>
      <c r="E118" s="96"/>
      <c r="F118" s="96"/>
      <c r="G118" s="96"/>
      <c r="H118" s="96"/>
    </row>
    <row r="119" spans="2:8" x14ac:dyDescent="0.25">
      <c r="B119" s="96"/>
      <c r="C119" s="96"/>
      <c r="D119" s="96"/>
      <c r="E119" s="96"/>
      <c r="F119" s="96"/>
      <c r="G119" s="96"/>
      <c r="H119" s="96"/>
    </row>
    <row r="120" spans="2:8" x14ac:dyDescent="0.25">
      <c r="B120" s="96"/>
      <c r="C120" s="96"/>
      <c r="D120" s="96"/>
      <c r="E120" s="96"/>
      <c r="F120" s="96"/>
      <c r="G120" s="96"/>
      <c r="H120" s="96"/>
    </row>
    <row r="121" spans="2:8" x14ac:dyDescent="0.25">
      <c r="B121" s="96"/>
      <c r="C121" s="96"/>
      <c r="D121" s="96"/>
      <c r="E121" s="96"/>
      <c r="F121" s="96"/>
      <c r="G121" s="96"/>
      <c r="H121" s="96"/>
    </row>
    <row r="122" spans="2:8" x14ac:dyDescent="0.25">
      <c r="B122" s="96"/>
      <c r="C122" s="96"/>
      <c r="D122" s="96"/>
      <c r="E122" s="96"/>
      <c r="F122" s="96"/>
      <c r="G122" s="96"/>
      <c r="H122" s="96"/>
    </row>
    <row r="123" spans="2:8" x14ac:dyDescent="0.25">
      <c r="B123" s="96"/>
      <c r="C123" s="96"/>
      <c r="D123" s="96"/>
      <c r="E123" s="96"/>
      <c r="F123" s="96"/>
      <c r="G123" s="96"/>
      <c r="H123" s="96"/>
    </row>
    <row r="124" spans="2:8" x14ac:dyDescent="0.25">
      <c r="B124" s="96"/>
      <c r="C124" s="96"/>
      <c r="D124" s="96"/>
      <c r="E124" s="96"/>
      <c r="F124" s="96"/>
      <c r="G124" s="96"/>
      <c r="H124" s="96"/>
    </row>
    <row r="125" spans="2:8" x14ac:dyDescent="0.25">
      <c r="B125" s="96"/>
      <c r="C125" s="96"/>
      <c r="D125" s="96"/>
      <c r="E125" s="96"/>
      <c r="F125" s="96"/>
      <c r="G125" s="96"/>
      <c r="H125" s="96"/>
    </row>
    <row r="126" spans="2:8" x14ac:dyDescent="0.25">
      <c r="B126" s="96"/>
      <c r="C126" s="96"/>
      <c r="D126" s="96"/>
      <c r="E126" s="96"/>
      <c r="F126" s="96"/>
      <c r="G126" s="96"/>
      <c r="H126" s="96"/>
    </row>
    <row r="127" spans="2:8" x14ac:dyDescent="0.25">
      <c r="B127" s="96"/>
      <c r="C127" s="96"/>
      <c r="D127" s="96"/>
      <c r="E127" s="96"/>
      <c r="F127" s="96"/>
      <c r="G127" s="96"/>
      <c r="H127" s="96"/>
    </row>
    <row r="128" spans="2:8" x14ac:dyDescent="0.25">
      <c r="B128" s="96"/>
      <c r="C128" s="96"/>
      <c r="D128" s="96"/>
      <c r="E128" s="96"/>
      <c r="F128" s="96"/>
      <c r="G128" s="96"/>
      <c r="H128" s="96"/>
    </row>
    <row r="129" spans="2:8" x14ac:dyDescent="0.25">
      <c r="B129" s="96"/>
      <c r="C129" s="96"/>
      <c r="D129" s="96"/>
      <c r="E129" s="96"/>
      <c r="F129" s="96"/>
      <c r="G129" s="96"/>
      <c r="H129" s="96"/>
    </row>
    <row r="130" spans="2:8" x14ac:dyDescent="0.25">
      <c r="B130" s="96"/>
      <c r="C130" s="96"/>
      <c r="D130" s="96"/>
      <c r="E130" s="96"/>
      <c r="F130" s="96"/>
      <c r="G130" s="96"/>
      <c r="H130" s="96"/>
    </row>
    <row r="131" spans="2:8" x14ac:dyDescent="0.25">
      <c r="B131" s="96"/>
      <c r="C131" s="96"/>
      <c r="D131" s="96"/>
      <c r="E131" s="96"/>
      <c r="F131" s="96"/>
      <c r="G131" s="96"/>
      <c r="H131" s="96"/>
    </row>
    <row r="132" spans="2:8" x14ac:dyDescent="0.25">
      <c r="B132" s="96"/>
      <c r="C132" s="96"/>
      <c r="D132" s="96"/>
      <c r="E132" s="96"/>
      <c r="F132" s="96"/>
      <c r="G132" s="96"/>
      <c r="H132" s="96"/>
    </row>
    <row r="133" spans="2:8" x14ac:dyDescent="0.25">
      <c r="B133" s="96"/>
      <c r="C133" s="96"/>
      <c r="D133" s="96"/>
      <c r="E133" s="96"/>
      <c r="F133" s="96"/>
      <c r="G133" s="96"/>
      <c r="H133" s="96"/>
    </row>
    <row r="134" spans="2:8" x14ac:dyDescent="0.25">
      <c r="B134" s="96"/>
      <c r="C134" s="96"/>
      <c r="D134" s="96"/>
      <c r="E134" s="96"/>
      <c r="F134" s="96"/>
      <c r="G134" s="96"/>
      <c r="H134" s="96"/>
    </row>
    <row r="135" spans="2:8" x14ac:dyDescent="0.25">
      <c r="B135" s="96"/>
      <c r="C135" s="96"/>
      <c r="D135" s="96"/>
      <c r="E135" s="96"/>
      <c r="F135" s="96"/>
      <c r="G135" s="96"/>
      <c r="H135" s="96"/>
    </row>
    <row r="136" spans="2:8" x14ac:dyDescent="0.25">
      <c r="B136" s="96"/>
      <c r="C136" s="96"/>
      <c r="D136" s="96"/>
      <c r="E136" s="96"/>
      <c r="F136" s="96"/>
      <c r="G136" s="96"/>
      <c r="H136" s="96"/>
    </row>
    <row r="137" spans="2:8" x14ac:dyDescent="0.25">
      <c r="B137" s="96"/>
      <c r="C137" s="96"/>
      <c r="D137" s="96"/>
      <c r="E137" s="96"/>
      <c r="F137" s="96"/>
      <c r="G137" s="96"/>
      <c r="H137" s="96"/>
    </row>
    <row r="138" spans="2:8" x14ac:dyDescent="0.25">
      <c r="B138" s="96"/>
      <c r="C138" s="96"/>
      <c r="D138" s="96"/>
      <c r="E138" s="96"/>
      <c r="F138" s="96"/>
      <c r="G138" s="96"/>
      <c r="H138" s="96"/>
    </row>
    <row r="139" spans="2:8" x14ac:dyDescent="0.25">
      <c r="B139" s="96"/>
      <c r="C139" s="96"/>
      <c r="D139" s="96"/>
      <c r="E139" s="96"/>
      <c r="F139" s="96"/>
      <c r="G139" s="96"/>
      <c r="H139" s="96"/>
    </row>
    <row r="140" spans="2:8" x14ac:dyDescent="0.25">
      <c r="B140" s="96"/>
      <c r="C140" s="96"/>
      <c r="D140" s="96"/>
      <c r="E140" s="96"/>
      <c r="F140" s="96"/>
      <c r="G140" s="96"/>
      <c r="H140" s="96"/>
    </row>
    <row r="141" spans="2:8" x14ac:dyDescent="0.25">
      <c r="B141" s="96"/>
      <c r="C141" s="96"/>
      <c r="D141" s="96"/>
      <c r="E141" s="96"/>
      <c r="F141" s="96"/>
      <c r="G141" s="96"/>
      <c r="H141" s="96"/>
    </row>
    <row r="142" spans="2:8" x14ac:dyDescent="0.25">
      <c r="B142" s="96"/>
      <c r="C142" s="96"/>
      <c r="D142" s="96"/>
      <c r="E142" s="96"/>
      <c r="F142" s="96"/>
      <c r="G142" s="96"/>
      <c r="H142" s="96"/>
    </row>
    <row r="143" spans="2:8" x14ac:dyDescent="0.25">
      <c r="B143" s="96"/>
      <c r="C143" s="96"/>
      <c r="D143" s="96"/>
      <c r="E143" s="96"/>
      <c r="F143" s="96"/>
      <c r="G143" s="96"/>
      <c r="H143" s="96"/>
    </row>
    <row r="144" spans="2:8" x14ac:dyDescent="0.25">
      <c r="B144" s="96"/>
      <c r="C144" s="96"/>
      <c r="D144" s="96"/>
      <c r="E144" s="96"/>
      <c r="F144" s="96"/>
      <c r="G144" s="96"/>
      <c r="H144" s="96"/>
    </row>
    <row r="145" spans="2:8" x14ac:dyDescent="0.25">
      <c r="B145" s="96"/>
      <c r="C145" s="96"/>
      <c r="D145" s="96"/>
      <c r="E145" s="96"/>
      <c r="F145" s="96"/>
      <c r="G145" s="96"/>
      <c r="H145" s="96"/>
    </row>
    <row r="146" spans="2:8" x14ac:dyDescent="0.25">
      <c r="B146" s="96"/>
      <c r="C146" s="96"/>
      <c r="D146" s="96"/>
      <c r="E146" s="96"/>
      <c r="F146" s="96"/>
      <c r="G146" s="96"/>
      <c r="H146" s="96"/>
    </row>
    <row r="147" spans="2:8" x14ac:dyDescent="0.25">
      <c r="B147" s="96"/>
      <c r="C147" s="96"/>
      <c r="D147" s="96"/>
      <c r="E147" s="96"/>
      <c r="F147" s="96"/>
      <c r="G147" s="96"/>
      <c r="H147" s="96"/>
    </row>
    <row r="148" spans="2:8" x14ac:dyDescent="0.25">
      <c r="B148" s="96"/>
      <c r="C148" s="96"/>
      <c r="D148" s="96"/>
      <c r="E148" s="96"/>
      <c r="F148" s="96"/>
      <c r="G148" s="96"/>
      <c r="H148" s="96"/>
    </row>
    <row r="149" spans="2:8" x14ac:dyDescent="0.25">
      <c r="B149" s="96"/>
      <c r="C149" s="96"/>
      <c r="D149" s="96"/>
      <c r="E149" s="96"/>
      <c r="F149" s="96"/>
      <c r="G149" s="96"/>
      <c r="H149" s="96"/>
    </row>
    <row r="150" spans="2:8" x14ac:dyDescent="0.25">
      <c r="B150" s="96"/>
      <c r="C150" s="96"/>
      <c r="D150" s="96"/>
      <c r="E150" s="96"/>
      <c r="F150" s="96"/>
      <c r="G150" s="96"/>
      <c r="H150" s="96"/>
    </row>
    <row r="151" spans="2:8" x14ac:dyDescent="0.25">
      <c r="B151" s="96"/>
      <c r="C151" s="96"/>
      <c r="D151" s="96"/>
      <c r="E151" s="96"/>
      <c r="F151" s="96"/>
      <c r="G151" s="96"/>
      <c r="H151" s="96"/>
    </row>
    <row r="152" spans="2:8" x14ac:dyDescent="0.25">
      <c r="B152" s="96"/>
      <c r="C152" s="96"/>
      <c r="D152" s="96"/>
      <c r="E152" s="96"/>
      <c r="F152" s="96"/>
      <c r="G152" s="96"/>
      <c r="H152" s="96"/>
    </row>
    <row r="153" spans="2:8" x14ac:dyDescent="0.25">
      <c r="B153" s="96"/>
      <c r="C153" s="96"/>
      <c r="D153" s="96"/>
      <c r="E153" s="96"/>
      <c r="F153" s="96"/>
      <c r="G153" s="96"/>
      <c r="H153" s="96"/>
    </row>
    <row r="154" spans="2:8" x14ac:dyDescent="0.25">
      <c r="B154" s="96"/>
      <c r="C154" s="96"/>
      <c r="D154" s="96"/>
      <c r="E154" s="96"/>
      <c r="F154" s="96"/>
      <c r="G154" s="96"/>
      <c r="H154" s="96"/>
    </row>
    <row r="155" spans="2:8" x14ac:dyDescent="0.25">
      <c r="B155" s="96"/>
      <c r="C155" s="96"/>
      <c r="D155" s="96"/>
      <c r="E155" s="96"/>
      <c r="F155" s="96"/>
      <c r="G155" s="96"/>
      <c r="H155" s="96"/>
    </row>
    <row r="156" spans="2:8" x14ac:dyDescent="0.25">
      <c r="B156" s="96"/>
      <c r="C156" s="96"/>
      <c r="D156" s="96"/>
      <c r="E156" s="96"/>
      <c r="F156" s="96"/>
      <c r="G156" s="96"/>
      <c r="H156" s="96"/>
    </row>
    <row r="157" spans="2:8" x14ac:dyDescent="0.25">
      <c r="B157" s="96"/>
      <c r="C157" s="96"/>
      <c r="D157" s="96"/>
      <c r="E157" s="96"/>
      <c r="F157" s="96"/>
      <c r="G157" s="96"/>
      <c r="H157" s="96"/>
    </row>
    <row r="158" spans="2:8" x14ac:dyDescent="0.25">
      <c r="B158" s="96"/>
      <c r="C158" s="96"/>
      <c r="D158" s="96"/>
      <c r="E158" s="96"/>
      <c r="F158" s="96"/>
      <c r="G158" s="96"/>
      <c r="H158" s="96"/>
    </row>
    <row r="159" spans="2:8" x14ac:dyDescent="0.25">
      <c r="B159" s="96"/>
      <c r="C159" s="96"/>
      <c r="D159" s="96"/>
      <c r="E159" s="96"/>
      <c r="F159" s="96"/>
      <c r="G159" s="96"/>
      <c r="H159" s="96"/>
    </row>
    <row r="160" spans="2:8" x14ac:dyDescent="0.25">
      <c r="B160" s="96"/>
      <c r="C160" s="96"/>
      <c r="D160" s="96"/>
      <c r="E160" s="96"/>
      <c r="F160" s="96"/>
      <c r="G160" s="96"/>
      <c r="H160" s="96"/>
    </row>
    <row r="161" spans="2:8" x14ac:dyDescent="0.25">
      <c r="B161" s="96"/>
      <c r="C161" s="96"/>
      <c r="D161" s="96"/>
      <c r="E161" s="96"/>
      <c r="F161" s="96"/>
      <c r="G161" s="96"/>
      <c r="H161" s="96"/>
    </row>
    <row r="162" spans="2:8" x14ac:dyDescent="0.25">
      <c r="B162" s="96"/>
      <c r="C162" s="96"/>
      <c r="D162" s="96"/>
      <c r="E162" s="96"/>
      <c r="F162" s="96"/>
      <c r="G162" s="96"/>
      <c r="H162" s="96"/>
    </row>
    <row r="163" spans="2:8" x14ac:dyDescent="0.25">
      <c r="B163" s="96"/>
      <c r="C163" s="96"/>
      <c r="D163" s="96"/>
      <c r="E163" s="96"/>
      <c r="F163" s="96"/>
      <c r="G163" s="96"/>
      <c r="H163" s="96"/>
    </row>
    <row r="164" spans="2:8" x14ac:dyDescent="0.25">
      <c r="B164" s="96"/>
      <c r="C164" s="96"/>
      <c r="D164" s="96"/>
      <c r="E164" s="96"/>
      <c r="F164" s="96"/>
      <c r="G164" s="96"/>
      <c r="H164" s="96"/>
    </row>
    <row r="165" spans="2:8" x14ac:dyDescent="0.25">
      <c r="B165" s="96"/>
      <c r="C165" s="96"/>
      <c r="D165" s="96"/>
      <c r="E165" s="96"/>
      <c r="F165" s="96"/>
      <c r="G165" s="96"/>
      <c r="H165" s="96"/>
    </row>
    <row r="166" spans="2:8" x14ac:dyDescent="0.25">
      <c r="B166" s="96"/>
      <c r="C166" s="96"/>
      <c r="D166" s="96"/>
      <c r="E166" s="96"/>
      <c r="F166" s="96"/>
      <c r="G166" s="96"/>
      <c r="H166" s="96"/>
    </row>
    <row r="167" spans="2:8" x14ac:dyDescent="0.25">
      <c r="B167" s="96"/>
      <c r="C167" s="96"/>
      <c r="D167" s="96"/>
      <c r="E167" s="96"/>
      <c r="F167" s="96"/>
      <c r="G167" s="96"/>
      <c r="H167" s="96"/>
    </row>
    <row r="168" spans="2:8" x14ac:dyDescent="0.25">
      <c r="B168" s="96"/>
      <c r="C168" s="96"/>
      <c r="D168" s="96"/>
      <c r="E168" s="96"/>
      <c r="F168" s="96"/>
      <c r="G168" s="96"/>
      <c r="H168" s="96"/>
    </row>
    <row r="169" spans="2:8" x14ac:dyDescent="0.25">
      <c r="B169" s="96"/>
      <c r="C169" s="96"/>
      <c r="D169" s="96"/>
      <c r="E169" s="96"/>
      <c r="F169" s="96"/>
      <c r="G169" s="96"/>
      <c r="H169" s="96"/>
    </row>
    <row r="170" spans="2:8" x14ac:dyDescent="0.25">
      <c r="B170" s="96"/>
      <c r="C170" s="96"/>
      <c r="D170" s="96"/>
      <c r="E170" s="96"/>
      <c r="F170" s="96"/>
      <c r="G170" s="96"/>
      <c r="H170" s="96"/>
    </row>
    <row r="171" spans="2:8" x14ac:dyDescent="0.25">
      <c r="B171" s="96"/>
      <c r="C171" s="96"/>
      <c r="D171" s="96"/>
      <c r="E171" s="96"/>
      <c r="F171" s="96"/>
      <c r="G171" s="96"/>
      <c r="H171" s="96"/>
    </row>
    <row r="172" spans="2:8" x14ac:dyDescent="0.25">
      <c r="B172" s="96"/>
      <c r="C172" s="96"/>
      <c r="D172" s="96"/>
      <c r="E172" s="96"/>
      <c r="F172" s="96"/>
      <c r="G172" s="96"/>
      <c r="H172" s="96"/>
    </row>
    <row r="173" spans="2:8" x14ac:dyDescent="0.25">
      <c r="B173" s="96"/>
      <c r="C173" s="96"/>
      <c r="D173" s="96"/>
      <c r="E173" s="96"/>
      <c r="F173" s="96"/>
      <c r="G173" s="96"/>
      <c r="H173" s="96"/>
    </row>
    <row r="174" spans="2:8" x14ac:dyDescent="0.25">
      <c r="B174" s="96"/>
      <c r="C174" s="96"/>
      <c r="D174" s="96"/>
      <c r="E174" s="96"/>
      <c r="F174" s="96"/>
      <c r="G174" s="96"/>
      <c r="H174" s="96"/>
    </row>
    <row r="175" spans="2:8" x14ac:dyDescent="0.25">
      <c r="B175" s="96"/>
      <c r="C175" s="96"/>
      <c r="D175" s="96"/>
      <c r="E175" s="96"/>
      <c r="F175" s="96"/>
      <c r="G175" s="96"/>
      <c r="H175" s="96"/>
    </row>
    <row r="176" spans="2:8" x14ac:dyDescent="0.25">
      <c r="B176" s="96"/>
      <c r="C176" s="96"/>
      <c r="D176" s="96"/>
      <c r="E176" s="96"/>
      <c r="F176" s="96"/>
      <c r="G176" s="96"/>
      <c r="H176" s="96"/>
    </row>
    <row r="177" spans="2:8" x14ac:dyDescent="0.25">
      <c r="B177" s="96"/>
      <c r="C177" s="96"/>
      <c r="D177" s="96"/>
      <c r="E177" s="96"/>
      <c r="F177" s="96"/>
      <c r="G177" s="96"/>
      <c r="H177" s="96"/>
    </row>
    <row r="178" spans="2:8" x14ac:dyDescent="0.25">
      <c r="B178" s="96"/>
      <c r="C178" s="96"/>
      <c r="D178" s="96"/>
      <c r="E178" s="96"/>
      <c r="F178" s="96"/>
      <c r="G178" s="96"/>
      <c r="H178" s="96"/>
    </row>
    <row r="179" spans="2:8" x14ac:dyDescent="0.25">
      <c r="B179" s="96"/>
      <c r="C179" s="96"/>
      <c r="D179" s="96"/>
      <c r="E179" s="96"/>
      <c r="F179" s="96"/>
      <c r="G179" s="96"/>
      <c r="H179" s="96"/>
    </row>
    <row r="180" spans="2:8" x14ac:dyDescent="0.25">
      <c r="B180" s="96"/>
      <c r="C180" s="96"/>
      <c r="D180" s="96"/>
      <c r="E180" s="96"/>
      <c r="F180" s="96"/>
      <c r="G180" s="96"/>
      <c r="H180" s="96"/>
    </row>
    <row r="181" spans="2:8" x14ac:dyDescent="0.25">
      <c r="B181" s="96"/>
      <c r="C181" s="96"/>
      <c r="D181" s="96"/>
      <c r="E181" s="96"/>
      <c r="F181" s="96"/>
      <c r="G181" s="96"/>
      <c r="H181" s="96"/>
    </row>
    <row r="182" spans="2:8" x14ac:dyDescent="0.25">
      <c r="B182" s="96"/>
      <c r="C182" s="96"/>
      <c r="D182" s="96"/>
      <c r="E182" s="96"/>
      <c r="F182" s="96"/>
      <c r="G182" s="96"/>
      <c r="H182" s="96"/>
    </row>
    <row r="183" spans="2:8" x14ac:dyDescent="0.25">
      <c r="B183" s="96"/>
      <c r="C183" s="96"/>
      <c r="D183" s="96"/>
      <c r="E183" s="96"/>
      <c r="F183" s="96"/>
      <c r="G183" s="96"/>
      <c r="H183" s="96"/>
    </row>
    <row r="184" spans="2:8" x14ac:dyDescent="0.25">
      <c r="B184" s="96"/>
      <c r="C184" s="96"/>
      <c r="D184" s="96"/>
      <c r="E184" s="96"/>
      <c r="F184" s="96"/>
      <c r="G184" s="96"/>
      <c r="H184" s="96"/>
    </row>
    <row r="185" spans="2:8" x14ac:dyDescent="0.25">
      <c r="B185" s="96"/>
      <c r="C185" s="96"/>
      <c r="D185" s="96"/>
      <c r="E185" s="96"/>
      <c r="F185" s="96"/>
      <c r="G185" s="96"/>
      <c r="H185" s="96"/>
    </row>
    <row r="186" spans="2:8" x14ac:dyDescent="0.25">
      <c r="B186" s="96"/>
      <c r="C186" s="96"/>
      <c r="D186" s="96"/>
      <c r="E186" s="96"/>
      <c r="F186" s="96"/>
      <c r="G186" s="96"/>
      <c r="H186" s="96"/>
    </row>
    <row r="187" spans="2:8" x14ac:dyDescent="0.25">
      <c r="B187" s="96"/>
      <c r="C187" s="96"/>
      <c r="D187" s="96"/>
      <c r="E187" s="96"/>
      <c r="F187" s="96"/>
      <c r="G187" s="96"/>
      <c r="H187" s="96"/>
    </row>
    <row r="188" spans="2:8" x14ac:dyDescent="0.25">
      <c r="B188" s="96"/>
      <c r="C188" s="96"/>
      <c r="D188" s="96"/>
      <c r="E188" s="96"/>
      <c r="F188" s="96"/>
      <c r="G188" s="96"/>
      <c r="H188" s="96"/>
    </row>
    <row r="189" spans="2:8" x14ac:dyDescent="0.25">
      <c r="B189" s="96"/>
      <c r="C189" s="96"/>
      <c r="D189" s="96"/>
      <c r="E189" s="96"/>
      <c r="F189" s="96"/>
      <c r="G189" s="96"/>
      <c r="H189" s="96"/>
    </row>
    <row r="190" spans="2:8" x14ac:dyDescent="0.25">
      <c r="B190" s="96"/>
      <c r="C190" s="96"/>
      <c r="D190" s="96"/>
      <c r="E190" s="96"/>
      <c r="F190" s="96"/>
      <c r="G190" s="96"/>
      <c r="H190" s="96"/>
    </row>
    <row r="191" spans="2:8" x14ac:dyDescent="0.25">
      <c r="B191" s="96"/>
      <c r="C191" s="96"/>
      <c r="D191" s="96"/>
      <c r="E191" s="96"/>
      <c r="F191" s="96"/>
      <c r="G191" s="96"/>
      <c r="H191" s="96"/>
    </row>
    <row r="192" spans="2:8" x14ac:dyDescent="0.25">
      <c r="B192" s="96"/>
      <c r="C192" s="96"/>
      <c r="D192" s="96"/>
      <c r="E192" s="96"/>
      <c r="F192" s="96"/>
      <c r="G192" s="96"/>
      <c r="H192" s="96"/>
    </row>
    <row r="193" spans="2:8" x14ac:dyDescent="0.25">
      <c r="B193" s="96"/>
      <c r="C193" s="96"/>
      <c r="D193" s="96"/>
      <c r="E193" s="96"/>
      <c r="F193" s="96"/>
      <c r="G193" s="96"/>
      <c r="H193" s="96"/>
    </row>
    <row r="194" spans="2:8" x14ac:dyDescent="0.25">
      <c r="B194" s="96"/>
      <c r="C194" s="96"/>
      <c r="D194" s="96"/>
      <c r="E194" s="96"/>
      <c r="F194" s="96"/>
      <c r="G194" s="96"/>
      <c r="H194" s="96"/>
    </row>
    <row r="195" spans="2:8" x14ac:dyDescent="0.25">
      <c r="B195" s="96"/>
      <c r="C195" s="96"/>
      <c r="D195" s="96"/>
      <c r="E195" s="96"/>
      <c r="F195" s="96"/>
      <c r="G195" s="96"/>
      <c r="H195" s="96"/>
    </row>
    <row r="196" spans="2:8" x14ac:dyDescent="0.25">
      <c r="B196" s="96"/>
      <c r="C196" s="96"/>
      <c r="D196" s="96"/>
      <c r="E196" s="96"/>
      <c r="F196" s="96"/>
      <c r="G196" s="96"/>
      <c r="H196" s="96"/>
    </row>
    <row r="197" spans="2:8" x14ac:dyDescent="0.25">
      <c r="B197" s="96"/>
      <c r="C197" s="96"/>
      <c r="D197" s="96"/>
      <c r="E197" s="96"/>
      <c r="F197" s="96"/>
      <c r="G197" s="96"/>
      <c r="H197" s="96"/>
    </row>
    <row r="198" spans="2:8" x14ac:dyDescent="0.25">
      <c r="B198" s="96"/>
      <c r="C198" s="96"/>
      <c r="D198" s="96"/>
      <c r="E198" s="96"/>
      <c r="F198" s="96"/>
      <c r="G198" s="96"/>
      <c r="H198" s="96"/>
    </row>
    <row r="199" spans="2:8" x14ac:dyDescent="0.25">
      <c r="B199" s="96"/>
      <c r="C199" s="96"/>
      <c r="D199" s="96"/>
      <c r="E199" s="96"/>
      <c r="F199" s="96"/>
      <c r="G199" s="96"/>
      <c r="H199" s="96"/>
    </row>
    <row r="200" spans="2:8" x14ac:dyDescent="0.25">
      <c r="B200" s="96"/>
      <c r="C200" s="96"/>
      <c r="D200" s="96"/>
      <c r="E200" s="96"/>
      <c r="F200" s="96"/>
      <c r="G200" s="96"/>
      <c r="H200" s="96"/>
    </row>
    <row r="201" spans="2:8" x14ac:dyDescent="0.25">
      <c r="B201" s="96"/>
      <c r="C201" s="96"/>
      <c r="D201" s="96"/>
      <c r="E201" s="96"/>
      <c r="F201" s="96"/>
      <c r="G201" s="96"/>
      <c r="H201" s="96"/>
    </row>
    <row r="202" spans="2:8" x14ac:dyDescent="0.25">
      <c r="B202" s="96"/>
      <c r="C202" s="96"/>
      <c r="D202" s="96"/>
      <c r="E202" s="96"/>
      <c r="F202" s="96"/>
      <c r="G202" s="96"/>
      <c r="H202" s="96"/>
    </row>
    <row r="203" spans="2:8" x14ac:dyDescent="0.25">
      <c r="B203" s="96"/>
      <c r="C203" s="96"/>
      <c r="D203" s="96"/>
      <c r="E203" s="96"/>
      <c r="F203" s="96"/>
      <c r="G203" s="96"/>
      <c r="H203" s="96"/>
    </row>
    <row r="204" spans="2:8" x14ac:dyDescent="0.25">
      <c r="B204" s="96"/>
      <c r="C204" s="96"/>
      <c r="D204" s="96"/>
      <c r="E204" s="96"/>
      <c r="F204" s="96"/>
      <c r="G204" s="96"/>
      <c r="H204" s="96"/>
    </row>
    <row r="205" spans="2:8" x14ac:dyDescent="0.25">
      <c r="B205" s="96"/>
      <c r="C205" s="96"/>
      <c r="D205" s="96"/>
      <c r="E205" s="96"/>
      <c r="F205" s="96"/>
      <c r="G205" s="96"/>
      <c r="H205" s="96"/>
    </row>
    <row r="206" spans="2:8" x14ac:dyDescent="0.25">
      <c r="B206" s="96"/>
      <c r="C206" s="96"/>
      <c r="D206" s="96"/>
      <c r="E206" s="96"/>
      <c r="F206" s="96"/>
      <c r="G206" s="96"/>
      <c r="H206" s="96"/>
    </row>
    <row r="207" spans="2:8" x14ac:dyDescent="0.25">
      <c r="B207" s="96"/>
      <c r="C207" s="96"/>
      <c r="D207" s="96"/>
      <c r="E207" s="96"/>
      <c r="F207" s="96"/>
      <c r="G207" s="96"/>
      <c r="H207" s="96"/>
    </row>
    <row r="208" spans="2:8" x14ac:dyDescent="0.25">
      <c r="B208" s="96"/>
      <c r="C208" s="96"/>
      <c r="D208" s="96"/>
      <c r="E208" s="96"/>
      <c r="F208" s="96"/>
      <c r="G208" s="96"/>
      <c r="H208" s="96"/>
    </row>
    <row r="209" spans="2:8" x14ac:dyDescent="0.25">
      <c r="B209" s="96"/>
      <c r="C209" s="96"/>
      <c r="D209" s="96"/>
      <c r="E209" s="96"/>
      <c r="F209" s="96"/>
      <c r="G209" s="96"/>
      <c r="H209" s="96"/>
    </row>
    <row r="210" spans="2:8" x14ac:dyDescent="0.25">
      <c r="B210" s="96"/>
      <c r="C210" s="96"/>
      <c r="D210" s="96"/>
      <c r="E210" s="96"/>
      <c r="F210" s="96"/>
      <c r="G210" s="96"/>
      <c r="H210" s="96"/>
    </row>
    <row r="211" spans="2:8" x14ac:dyDescent="0.25">
      <c r="B211" s="96"/>
      <c r="C211" s="96"/>
      <c r="D211" s="96"/>
      <c r="E211" s="96"/>
      <c r="F211" s="96"/>
      <c r="G211" s="96"/>
      <c r="H211" s="96"/>
    </row>
    <row r="212" spans="2:8" x14ac:dyDescent="0.25">
      <c r="B212" s="96"/>
      <c r="C212" s="96"/>
      <c r="D212" s="96"/>
      <c r="E212" s="96"/>
      <c r="F212" s="96"/>
      <c r="G212" s="96"/>
      <c r="H212" s="96"/>
    </row>
    <row r="213" spans="2:8" x14ac:dyDescent="0.25">
      <c r="B213" s="96"/>
      <c r="C213" s="96"/>
      <c r="D213" s="96"/>
      <c r="E213" s="96"/>
      <c r="F213" s="96"/>
      <c r="G213" s="96"/>
      <c r="H213" s="96"/>
    </row>
    <row r="214" spans="2:8" x14ac:dyDescent="0.25">
      <c r="B214" s="96"/>
      <c r="C214" s="96"/>
      <c r="D214" s="96"/>
      <c r="E214" s="96"/>
      <c r="F214" s="96"/>
      <c r="G214" s="96"/>
      <c r="H214" s="96"/>
    </row>
    <row r="215" spans="2:8" x14ac:dyDescent="0.25">
      <c r="B215" s="96"/>
      <c r="C215" s="96"/>
      <c r="D215" s="96"/>
      <c r="E215" s="96"/>
      <c r="F215" s="96"/>
      <c r="G215" s="96"/>
      <c r="H215" s="96"/>
    </row>
    <row r="216" spans="2:8" x14ac:dyDescent="0.25">
      <c r="B216" s="96"/>
      <c r="C216" s="96"/>
      <c r="D216" s="96"/>
      <c r="E216" s="96"/>
      <c r="F216" s="96"/>
      <c r="G216" s="96"/>
      <c r="H216" s="96"/>
    </row>
    <row r="217" spans="2:8" x14ac:dyDescent="0.25">
      <c r="B217" s="96"/>
      <c r="C217" s="96"/>
      <c r="D217" s="96"/>
      <c r="E217" s="96"/>
      <c r="F217" s="96"/>
      <c r="G217" s="96"/>
      <c r="H217" s="96"/>
    </row>
    <row r="218" spans="2:8" x14ac:dyDescent="0.25">
      <c r="B218" s="96"/>
      <c r="C218" s="96"/>
      <c r="D218" s="96"/>
      <c r="E218" s="96"/>
      <c r="F218" s="96"/>
      <c r="G218" s="96"/>
      <c r="H218" s="96"/>
    </row>
    <row r="219" spans="2:8" x14ac:dyDescent="0.25">
      <c r="B219" s="96"/>
      <c r="C219" s="96"/>
      <c r="D219" s="96"/>
      <c r="E219" s="96"/>
      <c r="F219" s="96"/>
      <c r="G219" s="96"/>
      <c r="H219" s="96"/>
    </row>
    <row r="220" spans="2:8" x14ac:dyDescent="0.25">
      <c r="B220" s="96"/>
      <c r="C220" s="96"/>
      <c r="D220" s="96"/>
      <c r="E220" s="96"/>
      <c r="F220" s="96"/>
      <c r="G220" s="96"/>
      <c r="H220" s="96"/>
    </row>
    <row r="221" spans="2:8" x14ac:dyDescent="0.25">
      <c r="B221" s="96"/>
      <c r="C221" s="96"/>
      <c r="D221" s="96"/>
      <c r="E221" s="96"/>
      <c r="F221" s="96"/>
      <c r="G221" s="96"/>
      <c r="H221" s="96"/>
    </row>
    <row r="222" spans="2:8" x14ac:dyDescent="0.25">
      <c r="B222" s="96"/>
      <c r="C222" s="96"/>
      <c r="D222" s="96"/>
      <c r="E222" s="96"/>
      <c r="F222" s="96"/>
      <c r="G222" s="96"/>
      <c r="H222" s="96"/>
    </row>
    <row r="223" spans="2:8" x14ac:dyDescent="0.25">
      <c r="B223" s="96"/>
      <c r="C223" s="96"/>
      <c r="D223" s="96"/>
      <c r="E223" s="96"/>
      <c r="F223" s="96"/>
      <c r="G223" s="96"/>
      <c r="H223" s="96"/>
    </row>
    <row r="224" spans="2:8" x14ac:dyDescent="0.25">
      <c r="B224" s="96"/>
      <c r="C224" s="96"/>
      <c r="D224" s="96"/>
      <c r="E224" s="96"/>
      <c r="F224" s="96"/>
      <c r="G224" s="96"/>
      <c r="H224" s="96"/>
    </row>
    <row r="225" spans="2:8" x14ac:dyDescent="0.25">
      <c r="B225" s="96"/>
      <c r="C225" s="96"/>
      <c r="D225" s="96"/>
      <c r="E225" s="96"/>
      <c r="F225" s="96"/>
      <c r="G225" s="96"/>
      <c r="H225" s="96"/>
    </row>
    <row r="226" spans="2:8" x14ac:dyDescent="0.25">
      <c r="B226" s="96"/>
      <c r="C226" s="96"/>
      <c r="D226" s="96"/>
      <c r="E226" s="96"/>
      <c r="F226" s="96"/>
      <c r="G226" s="96"/>
      <c r="H226" s="96"/>
    </row>
    <row r="227" spans="2:8" x14ac:dyDescent="0.25">
      <c r="B227" s="96"/>
      <c r="C227" s="96"/>
      <c r="D227" s="96"/>
      <c r="E227" s="96"/>
      <c r="F227" s="96"/>
      <c r="G227" s="96"/>
      <c r="H227" s="96"/>
    </row>
    <row r="228" spans="2:8" x14ac:dyDescent="0.25">
      <c r="B228" s="96"/>
      <c r="C228" s="96"/>
      <c r="D228" s="96"/>
      <c r="E228" s="96"/>
      <c r="F228" s="96"/>
      <c r="G228" s="96"/>
      <c r="H228" s="96"/>
    </row>
    <row r="229" spans="2:8" x14ac:dyDescent="0.25">
      <c r="B229" s="96"/>
      <c r="C229" s="96"/>
      <c r="D229" s="96"/>
      <c r="E229" s="96"/>
      <c r="F229" s="96"/>
      <c r="G229" s="96"/>
      <c r="H229" s="96"/>
    </row>
    <row r="230" spans="2:8" x14ac:dyDescent="0.25">
      <c r="B230" s="96"/>
      <c r="C230" s="96"/>
      <c r="D230" s="96"/>
      <c r="E230" s="96"/>
      <c r="F230" s="96"/>
      <c r="G230" s="96"/>
      <c r="H230" s="96"/>
    </row>
    <row r="231" spans="2:8" x14ac:dyDescent="0.25">
      <c r="B231" s="96"/>
      <c r="C231" s="96"/>
      <c r="D231" s="96"/>
      <c r="E231" s="96"/>
      <c r="F231" s="96"/>
      <c r="G231" s="96"/>
      <c r="H231" s="96"/>
    </row>
    <row r="232" spans="2:8" x14ac:dyDescent="0.25">
      <c r="B232" s="96"/>
      <c r="C232" s="96"/>
      <c r="D232" s="96"/>
      <c r="E232" s="96"/>
      <c r="F232" s="96"/>
      <c r="G232" s="96"/>
      <c r="H232" s="96"/>
    </row>
    <row r="233" spans="2:8" x14ac:dyDescent="0.25">
      <c r="B233" s="96"/>
      <c r="C233" s="96"/>
      <c r="D233" s="96"/>
      <c r="E233" s="96"/>
      <c r="F233" s="96"/>
      <c r="G233" s="96"/>
      <c r="H233" s="96"/>
    </row>
    <row r="234" spans="2:8" x14ac:dyDescent="0.25">
      <c r="B234" s="96"/>
      <c r="C234" s="96"/>
      <c r="D234" s="96"/>
      <c r="E234" s="96"/>
      <c r="F234" s="96"/>
      <c r="G234" s="96"/>
      <c r="H234" s="96"/>
    </row>
    <row r="235" spans="2:8" x14ac:dyDescent="0.25">
      <c r="B235" s="96"/>
      <c r="C235" s="96"/>
      <c r="D235" s="96"/>
      <c r="E235" s="96"/>
      <c r="F235" s="96"/>
      <c r="G235" s="96"/>
      <c r="H235" s="96"/>
    </row>
    <row r="236" spans="2:8" x14ac:dyDescent="0.25">
      <c r="B236" s="96"/>
      <c r="C236" s="96"/>
      <c r="D236" s="96"/>
      <c r="E236" s="96"/>
      <c r="F236" s="96"/>
      <c r="G236" s="96"/>
      <c r="H236" s="96"/>
    </row>
    <row r="237" spans="2:8" x14ac:dyDescent="0.25">
      <c r="B237" s="96"/>
      <c r="C237" s="96"/>
      <c r="D237" s="96"/>
      <c r="E237" s="96"/>
      <c r="F237" s="96"/>
      <c r="G237" s="96"/>
      <c r="H237" s="96"/>
    </row>
    <row r="238" spans="2:8" x14ac:dyDescent="0.25">
      <c r="B238" s="96"/>
      <c r="C238" s="96"/>
      <c r="D238" s="96"/>
      <c r="E238" s="96"/>
      <c r="F238" s="96"/>
      <c r="G238" s="96"/>
      <c r="H238" s="96"/>
    </row>
    <row r="239" spans="2:8" x14ac:dyDescent="0.25">
      <c r="B239" s="96"/>
      <c r="C239" s="96"/>
      <c r="D239" s="96"/>
      <c r="E239" s="96"/>
      <c r="F239" s="96"/>
      <c r="G239" s="96"/>
      <c r="H239" s="96"/>
    </row>
    <row r="240" spans="2:8" x14ac:dyDescent="0.25">
      <c r="B240" s="96"/>
      <c r="C240" s="96"/>
      <c r="D240" s="96"/>
      <c r="E240" s="96"/>
      <c r="F240" s="96"/>
      <c r="G240" s="96"/>
      <c r="H240" s="96"/>
    </row>
    <row r="241" spans="2:8" x14ac:dyDescent="0.25">
      <c r="B241" s="96"/>
      <c r="C241" s="96"/>
      <c r="D241" s="96"/>
      <c r="E241" s="96"/>
      <c r="F241" s="96"/>
      <c r="G241" s="96"/>
      <c r="H241" s="96"/>
    </row>
    <row r="242" spans="2:8" x14ac:dyDescent="0.25">
      <c r="B242" s="96"/>
      <c r="C242" s="96"/>
      <c r="D242" s="96"/>
      <c r="E242" s="96"/>
      <c r="F242" s="96"/>
      <c r="G242" s="96"/>
      <c r="H242" s="96"/>
    </row>
    <row r="243" spans="2:8" x14ac:dyDescent="0.25">
      <c r="B243" s="96"/>
      <c r="C243" s="96"/>
      <c r="D243" s="96"/>
      <c r="E243" s="96"/>
      <c r="F243" s="96"/>
      <c r="G243" s="96"/>
      <c r="H243" s="96"/>
    </row>
    <row r="244" spans="2:8" x14ac:dyDescent="0.25">
      <c r="B244" s="96"/>
      <c r="C244" s="96"/>
      <c r="D244" s="96"/>
      <c r="E244" s="96"/>
      <c r="F244" s="96"/>
      <c r="G244" s="96"/>
      <c r="H244" s="96"/>
    </row>
    <row r="245" spans="2:8" x14ac:dyDescent="0.25">
      <c r="B245" s="96"/>
      <c r="C245" s="96"/>
      <c r="D245" s="96"/>
      <c r="E245" s="96"/>
      <c r="F245" s="96"/>
      <c r="G245" s="96"/>
      <c r="H245" s="96"/>
    </row>
    <row r="246" spans="2:8" x14ac:dyDescent="0.25">
      <c r="B246" s="96"/>
      <c r="C246" s="96"/>
      <c r="D246" s="96"/>
      <c r="E246" s="96"/>
      <c r="F246" s="96"/>
      <c r="G246" s="96"/>
      <c r="H246" s="96"/>
    </row>
    <row r="247" spans="2:8" x14ac:dyDescent="0.25">
      <c r="B247" s="96"/>
      <c r="C247" s="96"/>
      <c r="D247" s="96"/>
      <c r="E247" s="96"/>
      <c r="F247" s="96"/>
      <c r="G247" s="96"/>
      <c r="H247" s="96"/>
    </row>
    <row r="248" spans="2:8" x14ac:dyDescent="0.25">
      <c r="B248" s="96"/>
      <c r="C248" s="96"/>
      <c r="D248" s="96"/>
      <c r="E248" s="96"/>
      <c r="F248" s="96"/>
      <c r="G248" s="96"/>
      <c r="H248" s="96"/>
    </row>
    <row r="249" spans="2:8" x14ac:dyDescent="0.25">
      <c r="B249" s="96"/>
      <c r="C249" s="96"/>
      <c r="D249" s="96"/>
      <c r="E249" s="96"/>
      <c r="F249" s="96"/>
      <c r="G249" s="96"/>
      <c r="H249" s="96"/>
    </row>
    <row r="250" spans="2:8" x14ac:dyDescent="0.25">
      <c r="B250" s="96"/>
      <c r="C250" s="96"/>
      <c r="D250" s="96"/>
      <c r="E250" s="96"/>
      <c r="F250" s="96"/>
      <c r="G250" s="96"/>
      <c r="H250" s="96"/>
    </row>
    <row r="251" spans="2:8" x14ac:dyDescent="0.25">
      <c r="B251" s="96"/>
      <c r="C251" s="96"/>
      <c r="D251" s="96"/>
      <c r="E251" s="96"/>
      <c r="F251" s="96"/>
      <c r="G251" s="96"/>
      <c r="H251" s="96"/>
    </row>
    <row r="252" spans="2:8" x14ac:dyDescent="0.25">
      <c r="B252" s="96"/>
      <c r="C252" s="96"/>
      <c r="D252" s="96"/>
      <c r="E252" s="96"/>
      <c r="F252" s="96"/>
      <c r="G252" s="96"/>
      <c r="H252" s="96"/>
    </row>
    <row r="253" spans="2:8" x14ac:dyDescent="0.25">
      <c r="B253" s="96"/>
      <c r="C253" s="96"/>
      <c r="D253" s="96"/>
      <c r="E253" s="96"/>
      <c r="F253" s="96"/>
      <c r="G253" s="96"/>
      <c r="H253" s="96"/>
    </row>
    <row r="254" spans="2:8" x14ac:dyDescent="0.25">
      <c r="B254" s="96"/>
      <c r="C254" s="96"/>
      <c r="D254" s="96"/>
      <c r="E254" s="96"/>
      <c r="F254" s="96"/>
      <c r="G254" s="96"/>
      <c r="H254" s="96"/>
    </row>
    <row r="255" spans="2:8" x14ac:dyDescent="0.25">
      <c r="B255" s="96"/>
      <c r="C255" s="96"/>
      <c r="D255" s="96"/>
      <c r="E255" s="96"/>
      <c r="F255" s="96"/>
      <c r="G255" s="96"/>
      <c r="H255" s="96"/>
    </row>
    <row r="256" spans="2:8" x14ac:dyDescent="0.25">
      <c r="B256" s="96"/>
      <c r="C256" s="96"/>
      <c r="D256" s="96"/>
      <c r="E256" s="96"/>
      <c r="F256" s="96"/>
      <c r="G256" s="96"/>
      <c r="H256" s="96"/>
    </row>
    <row r="257" spans="2:8" x14ac:dyDescent="0.25">
      <c r="B257" s="96"/>
      <c r="C257" s="96"/>
      <c r="D257" s="96"/>
      <c r="E257" s="96"/>
      <c r="F257" s="96"/>
      <c r="G257" s="96"/>
      <c r="H257" s="96"/>
    </row>
    <row r="258" spans="2:8" x14ac:dyDescent="0.25">
      <c r="B258" s="96"/>
      <c r="C258" s="96"/>
      <c r="D258" s="96"/>
      <c r="E258" s="96"/>
      <c r="F258" s="96"/>
      <c r="G258" s="96"/>
      <c r="H258" s="96"/>
    </row>
    <row r="259" spans="2:8" x14ac:dyDescent="0.25">
      <c r="B259" s="96"/>
      <c r="C259" s="96"/>
      <c r="D259" s="96"/>
      <c r="E259" s="96"/>
      <c r="F259" s="96"/>
      <c r="G259" s="96"/>
      <c r="H259" s="96"/>
    </row>
    <row r="260" spans="2:8" x14ac:dyDescent="0.25">
      <c r="B260" s="96"/>
      <c r="C260" s="96"/>
      <c r="D260" s="96"/>
      <c r="E260" s="96"/>
      <c r="F260" s="96"/>
      <c r="G260" s="96"/>
      <c r="H260" s="96"/>
    </row>
    <row r="261" spans="2:8" x14ac:dyDescent="0.25">
      <c r="B261" s="96"/>
      <c r="C261" s="96"/>
      <c r="D261" s="96"/>
      <c r="E261" s="96"/>
      <c r="F261" s="96"/>
      <c r="G261" s="96"/>
      <c r="H261" s="96"/>
    </row>
    <row r="262" spans="2:8" x14ac:dyDescent="0.25">
      <c r="B262" s="96"/>
      <c r="C262" s="96"/>
      <c r="D262" s="96"/>
      <c r="E262" s="96"/>
      <c r="F262" s="96"/>
      <c r="G262" s="96"/>
      <c r="H262" s="96"/>
    </row>
    <row r="263" spans="2:8" x14ac:dyDescent="0.25">
      <c r="B263" s="96"/>
      <c r="C263" s="96"/>
      <c r="D263" s="96"/>
      <c r="E263" s="96"/>
      <c r="F263" s="96"/>
      <c r="G263" s="96"/>
      <c r="H263" s="96"/>
    </row>
    <row r="264" spans="2:8" x14ac:dyDescent="0.25">
      <c r="B264" s="96"/>
      <c r="C264" s="96"/>
      <c r="D264" s="96"/>
      <c r="E264" s="96"/>
      <c r="F264" s="96"/>
      <c r="G264" s="96"/>
      <c r="H264" s="96"/>
    </row>
    <row r="265" spans="2:8" x14ac:dyDescent="0.25">
      <c r="B265" s="96"/>
      <c r="C265" s="96"/>
      <c r="D265" s="96"/>
      <c r="E265" s="96"/>
      <c r="F265" s="96"/>
      <c r="G265" s="96"/>
      <c r="H265" s="96"/>
    </row>
    <row r="266" spans="2:8" x14ac:dyDescent="0.25">
      <c r="B266" s="96"/>
      <c r="C266" s="96"/>
      <c r="D266" s="96"/>
      <c r="E266" s="96"/>
      <c r="F266" s="96"/>
      <c r="G266" s="96"/>
      <c r="H266" s="96"/>
    </row>
    <row r="267" spans="2:8" x14ac:dyDescent="0.25">
      <c r="B267" s="96"/>
      <c r="C267" s="96"/>
      <c r="D267" s="96"/>
      <c r="E267" s="96"/>
      <c r="F267" s="96"/>
      <c r="G267" s="96"/>
      <c r="H267" s="96"/>
    </row>
    <row r="268" spans="2:8" x14ac:dyDescent="0.25">
      <c r="B268" s="96"/>
      <c r="C268" s="96"/>
      <c r="D268" s="96"/>
      <c r="E268" s="96"/>
      <c r="F268" s="96"/>
      <c r="G268" s="96"/>
      <c r="H268" s="96"/>
    </row>
    <row r="269" spans="2:8" x14ac:dyDescent="0.25">
      <c r="B269" s="96"/>
      <c r="C269" s="96"/>
      <c r="D269" s="96"/>
      <c r="E269" s="96"/>
      <c r="F269" s="96"/>
      <c r="G269" s="96"/>
      <c r="H269" s="96"/>
    </row>
    <row r="270" spans="2:8" x14ac:dyDescent="0.25">
      <c r="B270" s="96"/>
      <c r="C270" s="96"/>
      <c r="D270" s="96"/>
      <c r="E270" s="96"/>
      <c r="F270" s="96"/>
      <c r="G270" s="96"/>
      <c r="H270" s="96"/>
    </row>
    <row r="271" spans="2:8" x14ac:dyDescent="0.25">
      <c r="B271" s="96"/>
      <c r="C271" s="96"/>
      <c r="D271" s="96"/>
      <c r="E271" s="96"/>
      <c r="F271" s="96"/>
      <c r="G271" s="96"/>
      <c r="H271" s="96"/>
    </row>
    <row r="272" spans="2:8" x14ac:dyDescent="0.25">
      <c r="B272" s="96"/>
      <c r="C272" s="96"/>
      <c r="D272" s="96"/>
      <c r="E272" s="96"/>
      <c r="F272" s="96"/>
      <c r="G272" s="96"/>
      <c r="H272" s="96"/>
    </row>
    <row r="273" spans="2:8" x14ac:dyDescent="0.25">
      <c r="B273" s="96"/>
      <c r="C273" s="96"/>
      <c r="D273" s="96"/>
      <c r="E273" s="96"/>
      <c r="F273" s="96"/>
      <c r="G273" s="96"/>
      <c r="H273" s="96"/>
    </row>
    <row r="274" spans="2:8" x14ac:dyDescent="0.25">
      <c r="B274" s="96"/>
      <c r="C274" s="96"/>
      <c r="D274" s="96"/>
      <c r="E274" s="96"/>
      <c r="F274" s="96"/>
      <c r="G274" s="96"/>
      <c r="H274" s="96"/>
    </row>
    <row r="275" spans="2:8" x14ac:dyDescent="0.25">
      <c r="B275" s="96"/>
      <c r="C275" s="96"/>
      <c r="D275" s="96"/>
      <c r="E275" s="96"/>
      <c r="F275" s="96"/>
      <c r="G275" s="96"/>
      <c r="H275" s="96"/>
    </row>
  </sheetData>
  <mergeCells count="8">
    <mergeCell ref="H58:H61"/>
    <mergeCell ref="I58:I61"/>
    <mergeCell ref="H46:H49"/>
    <mergeCell ref="I46:I49"/>
    <mergeCell ref="H50:H53"/>
    <mergeCell ref="I50:I53"/>
    <mergeCell ref="H54:H57"/>
    <mergeCell ref="I54:I5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8E725-694B-4199-A51B-06C5DC3977DA}">
  <dimension ref="A1:R69"/>
  <sheetViews>
    <sheetView topLeftCell="A40" zoomScaleNormal="100" workbookViewId="0">
      <selection activeCell="C20" sqref="C20:C44"/>
    </sheetView>
  </sheetViews>
  <sheetFormatPr defaultRowHeight="15" x14ac:dyDescent="0.25"/>
  <cols>
    <col min="1" max="1" width="29.85546875" bestFit="1" customWidth="1"/>
    <col min="2" max="2" width="12.28515625" bestFit="1" customWidth="1"/>
    <col min="3" max="3" width="9.5703125" customWidth="1"/>
    <col min="4" max="4" width="9.85546875" customWidth="1"/>
    <col min="5" max="5" width="10.42578125" customWidth="1"/>
    <col min="6" max="6" width="13.85546875" customWidth="1"/>
    <col min="7" max="7" width="58.85546875" bestFit="1" customWidth="1"/>
    <col min="8" max="8" width="10.140625" customWidth="1"/>
    <col min="9" max="9" width="11.42578125" customWidth="1"/>
    <col min="10" max="10" width="121.85546875" bestFit="1" customWidth="1"/>
    <col min="14" max="14" width="15.5703125" customWidth="1"/>
  </cols>
  <sheetData>
    <row r="1" spans="1:14" ht="60" x14ac:dyDescent="0.25">
      <c r="A1" s="60" t="s">
        <v>0</v>
      </c>
      <c r="B1" s="60" t="s">
        <v>1</v>
      </c>
      <c r="C1" s="60" t="s">
        <v>2</v>
      </c>
      <c r="D1" s="59" t="s">
        <v>229</v>
      </c>
      <c r="E1" s="60" t="s">
        <v>3</v>
      </c>
      <c r="F1" s="60" t="s">
        <v>433</v>
      </c>
      <c r="G1" s="60" t="s">
        <v>4</v>
      </c>
      <c r="H1" s="60" t="s">
        <v>5</v>
      </c>
      <c r="I1" s="60" t="s">
        <v>6</v>
      </c>
      <c r="J1" s="60" t="s">
        <v>7</v>
      </c>
      <c r="K1" s="85" t="s">
        <v>473</v>
      </c>
    </row>
    <row r="2" spans="1:14" x14ac:dyDescent="0.25">
      <c r="A2" s="143" t="str">
        <f>'Общие регистры'!A2</f>
        <v>PLC_SoftVer</v>
      </c>
      <c r="B2" s="143">
        <f>'Общие регистры'!B2</f>
        <v>200</v>
      </c>
      <c r="C2" s="143">
        <f>'Общие регистры'!C2</f>
        <v>4</v>
      </c>
      <c r="D2" s="143"/>
      <c r="E2" s="143" t="str">
        <f>'Общие регистры'!D2</f>
        <v>hex</v>
      </c>
      <c r="F2" s="143"/>
      <c r="G2" s="143" t="str">
        <f>'Общие регистры'!E2</f>
        <v>Версия ПО</v>
      </c>
      <c r="H2" s="143" t="str">
        <f>'Общие регистры'!F2</f>
        <v>ч</v>
      </c>
      <c r="I2" s="143" t="str">
        <f>'Общие регистры'!G2</f>
        <v>ПО</v>
      </c>
      <c r="J2" s="144" t="str">
        <f>'Общие регистры'!H2</f>
        <v>См. Таблица Б.2</v>
      </c>
      <c r="K2" s="16"/>
      <c r="M2" s="16" t="str">
        <f>'Общие регистры - подробно'!E88</f>
        <v>Тип операции</v>
      </c>
      <c r="N2" s="16"/>
    </row>
    <row r="3" spans="1:14" x14ac:dyDescent="0.25">
      <c r="A3" s="143" t="str">
        <f>'Общие регистры'!A3</f>
        <v>PLC_Config</v>
      </c>
      <c r="B3" s="143">
        <f>'Общие регистры'!B3</f>
        <v>204</v>
      </c>
      <c r="C3" s="143">
        <f>'Общие регистры'!C3</f>
        <v>2</v>
      </c>
      <c r="D3" s="143"/>
      <c r="E3" s="143" t="str">
        <f>'Общие регистры'!D3</f>
        <v>hex</v>
      </c>
      <c r="F3" s="143"/>
      <c r="G3" s="143" t="str">
        <f>'Общие регистры'!E3</f>
        <v>Конфигурация устройства</v>
      </c>
      <c r="H3" s="143" t="str">
        <f>'Общие регистры'!F3</f>
        <v>ч</v>
      </c>
      <c r="I3" s="143" t="str">
        <f>'Общие регистры'!G3</f>
        <v>ПО</v>
      </c>
      <c r="J3" s="144" t="str">
        <f>'Общие регистры'!H3</f>
        <v>См. Таблица Б.2</v>
      </c>
      <c r="K3" s="16"/>
      <c r="M3" s="16">
        <f>'Общие регистры - подробно'!E89</f>
        <v>0</v>
      </c>
      <c r="N3" s="16" t="str">
        <f>'Общие регистры - подробно'!F89</f>
        <v>Чтение</v>
      </c>
    </row>
    <row r="4" spans="1:14" x14ac:dyDescent="0.25">
      <c r="A4" s="143" t="str">
        <f>'Общие регистры'!A4</f>
        <v>PLC_PMAddr</v>
      </c>
      <c r="B4" s="143">
        <f>'Общие регистры'!B4</f>
        <v>206</v>
      </c>
      <c r="C4" s="143">
        <f>'Общие регистры'!C4</f>
        <v>2</v>
      </c>
      <c r="D4" s="143"/>
      <c r="E4" s="143" t="str">
        <f>'Общие регистры'!D4</f>
        <v>int</v>
      </c>
      <c r="F4" s="143"/>
      <c r="G4" s="143" t="str">
        <f>'Общие регистры'!E4</f>
        <v>Адрес устройства</v>
      </c>
      <c r="H4" s="143" t="str">
        <f>'Общие регистры'!F4</f>
        <v>ч</v>
      </c>
      <c r="I4" s="143" t="str">
        <f>'Общие регистры'!G4</f>
        <v>ПО</v>
      </c>
      <c r="J4" s="144" t="str">
        <f>'Общие регистры'!H4</f>
        <v>См. Таблица Б.2</v>
      </c>
      <c r="K4" s="16"/>
      <c r="M4" s="16">
        <f>'Общие регистры - подробно'!E90</f>
        <v>1</v>
      </c>
      <c r="N4" s="16" t="str">
        <f>'Общие регистры - подробно'!F90</f>
        <v>Запись</v>
      </c>
    </row>
    <row r="5" spans="1:14" x14ac:dyDescent="0.25">
      <c r="A5" s="143" t="str">
        <f>'Общие регистры'!A5</f>
        <v>PLC_Durat</v>
      </c>
      <c r="B5" s="143">
        <f>'Общие регистры'!B5</f>
        <v>208</v>
      </c>
      <c r="C5" s="143">
        <f>'Общие регистры'!C5</f>
        <v>4</v>
      </c>
      <c r="D5" s="143"/>
      <c r="E5" s="143" t="str">
        <f>'Общие регистры'!D5</f>
        <v>int</v>
      </c>
      <c r="F5" s="143"/>
      <c r="G5" s="143" t="str">
        <f>'Общие регистры'!E5</f>
        <v>Время с момента запуска, с</v>
      </c>
      <c r="H5" s="143" t="str">
        <f>'Общие регистры'!F5</f>
        <v>ч</v>
      </c>
      <c r="I5" s="143" t="str">
        <f>'Общие регистры'!G5</f>
        <v>ПО</v>
      </c>
      <c r="J5" s="144">
        <f>'Общие регистры'!H5</f>
        <v>0</v>
      </c>
      <c r="K5" s="16"/>
      <c r="M5" s="16" t="str">
        <f>'Общие регистры - подробно'!E91</f>
        <v>Тип диапазона</v>
      </c>
      <c r="N5" s="16"/>
    </row>
    <row r="6" spans="1:14" x14ac:dyDescent="0.25">
      <c r="A6" s="143" t="str">
        <f>'Общие регистры'!A6</f>
        <v>PLC_CM_State</v>
      </c>
      <c r="B6" s="143">
        <f>'Общие регистры'!B6</f>
        <v>212</v>
      </c>
      <c r="C6" s="143">
        <f>'Общие регистры'!C6</f>
        <v>4</v>
      </c>
      <c r="D6" s="143"/>
      <c r="E6" s="143" t="str">
        <f>'Общие регистры'!D6</f>
        <v>int</v>
      </c>
      <c r="F6" s="143"/>
      <c r="G6" s="143" t="str">
        <f>'Общие регистры'!E6</f>
        <v>Состояние автомата выбора УМ</v>
      </c>
      <c r="H6" s="143" t="str">
        <f>'Общие регистры'!F6</f>
        <v>ч</v>
      </c>
      <c r="I6" s="143" t="str">
        <f>'Общие регистры'!G6</f>
        <v>ПО</v>
      </c>
      <c r="J6" s="144" t="str">
        <f>'Общие регистры'!H6</f>
        <v>См. Таблица Б.2</v>
      </c>
      <c r="K6" s="16"/>
      <c r="M6" s="16">
        <f>'Общие регистры - подробно'!E92</f>
        <v>0</v>
      </c>
      <c r="N6" s="16" t="str">
        <f>'Общие регистры - подробно'!F92</f>
        <v>bool</v>
      </c>
    </row>
    <row r="7" spans="1:14" x14ac:dyDescent="0.25">
      <c r="A7" s="143" t="str">
        <f>'Общие регистры'!A7</f>
        <v>PLC_CorrPackFromDevice_B1</v>
      </c>
      <c r="B7" s="143">
        <f>'Общие регистры'!B7</f>
        <v>216</v>
      </c>
      <c r="C7" s="143">
        <f>'Общие регистры'!C7</f>
        <v>4</v>
      </c>
      <c r="D7" s="143"/>
      <c r="E7" s="143" t="str">
        <f>'Общие регистры'!D7</f>
        <v>int</v>
      </c>
      <c r="F7" s="143"/>
      <c r="G7" s="143" t="str">
        <f>'Общие регистры'!E7</f>
        <v>Корректных пакетов по Ш1, от устройства</v>
      </c>
      <c r="H7" s="143" t="str">
        <f>'Общие регистры'!F7</f>
        <v>ч с</v>
      </c>
      <c r="I7" s="143" t="str">
        <f>'Общие регистры'!G7</f>
        <v>ПО</v>
      </c>
      <c r="J7" s="144" t="str">
        <f>'Общие регистры'!H7</f>
        <v>Сумарное количество корректных пакетов от ПМ к УМ</v>
      </c>
      <c r="K7" s="16"/>
      <c r="M7" s="16">
        <f>'Общие регистры - подробно'!E93</f>
        <v>1</v>
      </c>
      <c r="N7" s="16" t="str">
        <f>'Общие регистры - подробно'!F93</f>
        <v>float</v>
      </c>
    </row>
    <row r="8" spans="1:14" x14ac:dyDescent="0.25">
      <c r="A8" s="143" t="str">
        <f>'Общие регистры'!A8</f>
        <v>PLC_CorrPackToDevice_B1</v>
      </c>
      <c r="B8" s="143">
        <f>'Общие регистры'!B8</f>
        <v>220</v>
      </c>
      <c r="C8" s="143">
        <f>'Общие регистры'!C8</f>
        <v>4</v>
      </c>
      <c r="D8" s="143"/>
      <c r="E8" s="143" t="str">
        <f>'Общие регистры'!D8</f>
        <v>int</v>
      </c>
      <c r="F8" s="143"/>
      <c r="G8" s="143" t="str">
        <f>'Общие регистры'!E8</f>
        <v>Корректных пакетов по Ш1, к устройству</v>
      </c>
      <c r="H8" s="143" t="str">
        <f>'Общие регистры'!F8</f>
        <v>ч с</v>
      </c>
      <c r="I8" s="143" t="str">
        <f>'Общие регистры'!G8</f>
        <v>ПО</v>
      </c>
      <c r="J8" s="144" t="str">
        <f>'Общие регистры'!H8</f>
        <v>Сумарное количество корректных пакетов от УМ к ПМ</v>
      </c>
      <c r="K8" s="16"/>
      <c r="M8" s="16">
        <f>'Общие регистры - подробно'!E94</f>
        <v>2</v>
      </c>
      <c r="N8" s="16" t="str">
        <f>'Общие регистры - подробно'!F94</f>
        <v>int</v>
      </c>
    </row>
    <row r="9" spans="1:14" x14ac:dyDescent="0.25">
      <c r="A9" s="143" t="str">
        <f>'Общие регистры'!A9</f>
        <v>PLC_ErrPackToDevice_B1</v>
      </c>
      <c r="B9" s="143">
        <f>'Общие регистры'!B9</f>
        <v>224</v>
      </c>
      <c r="C9" s="143">
        <f>'Общие регистры'!C9</f>
        <v>4</v>
      </c>
      <c r="D9" s="143"/>
      <c r="E9" s="143" t="str">
        <f>'Общие регистры'!D9</f>
        <v>int</v>
      </c>
      <c r="F9" s="143"/>
      <c r="G9" s="143" t="str">
        <f>'Общие регистры'!E9</f>
        <v>Ошибок приема пакета по Ш1</v>
      </c>
      <c r="H9" s="143" t="str">
        <f>'Общие регистры'!F9</f>
        <v>ч с</v>
      </c>
      <c r="I9" s="143" t="str">
        <f>'Общие регистры'!G9</f>
        <v>ПО</v>
      </c>
      <c r="J9" s="144" t="str">
        <f>'Общие регистры'!H9</f>
        <v>Количество поврежденных пакетов подряд</v>
      </c>
      <c r="K9" s="16"/>
      <c r="M9" s="16">
        <f>'Общие регистры - подробно'!E95</f>
        <v>3</v>
      </c>
      <c r="N9" s="16" t="str">
        <f>'Общие регистры - подробно'!F95</f>
        <v>MPI</v>
      </c>
    </row>
    <row r="10" spans="1:14" x14ac:dyDescent="0.25">
      <c r="A10" s="143" t="str">
        <f>'Общие регистры'!A10</f>
        <v>PLC_ErrPackFromDevice_B1</v>
      </c>
      <c r="B10" s="143">
        <f>'Общие регистры'!B10</f>
        <v>228</v>
      </c>
      <c r="C10" s="143">
        <f>'Общие регистры'!C10</f>
        <v>4</v>
      </c>
      <c r="D10" s="143"/>
      <c r="E10" s="143" t="str">
        <f>'Общие регистры'!D10</f>
        <v>int</v>
      </c>
      <c r="F10" s="143"/>
      <c r="G10" s="143" t="str">
        <f>'Общие регистры'!E10</f>
        <v>Ошибок отправки пакета по Ш1</v>
      </c>
      <c r="H10" s="143" t="str">
        <f>'Общие регистры'!F10</f>
        <v>ч с</v>
      </c>
      <c r="I10" s="143" t="str">
        <f>'Общие регистры'!G10</f>
        <v>ПО</v>
      </c>
      <c r="J10" s="144" t="str">
        <f>'Общие регистры'!H10</f>
        <v>Количество поврежденных пакетов подряд</v>
      </c>
      <c r="K10" s="16"/>
      <c r="M10" s="16">
        <f>'Общие регистры - подробно'!E96</f>
        <v>4</v>
      </c>
      <c r="N10" s="16" t="str">
        <f>'Общие регистры - подробно'!F96</f>
        <v>diagn comm</v>
      </c>
    </row>
    <row r="11" spans="1:14" x14ac:dyDescent="0.25">
      <c r="A11" s="143" t="str">
        <f>'Общие регистры'!A11</f>
        <v>PLC_CorrPackFromDevice_B2</v>
      </c>
      <c r="B11" s="143">
        <f>'Общие регистры'!B11</f>
        <v>232</v>
      </c>
      <c r="C11" s="143">
        <f>'Общие регистры'!C11</f>
        <v>4</v>
      </c>
      <c r="D11" s="143"/>
      <c r="E11" s="143" t="str">
        <f>'Общие регистры'!D11</f>
        <v>int</v>
      </c>
      <c r="F11" s="143"/>
      <c r="G11" s="143" t="str">
        <f>'Общие регистры'!E11</f>
        <v>Корректных пакетов по Ш2, от устройства</v>
      </c>
      <c r="H11" s="143" t="str">
        <f>'Общие регистры'!F11</f>
        <v>ч с</v>
      </c>
      <c r="I11" s="143" t="str">
        <f>'Общие регистры'!G11</f>
        <v>ПО</v>
      </c>
      <c r="J11" s="144" t="str">
        <f>'Общие регистры'!H11</f>
        <v>Сумарное количество корректных пакетов от ПМ к УМ</v>
      </c>
      <c r="K11" s="16"/>
      <c r="M11" s="16">
        <f>'Общие регистры - подробно'!E97</f>
        <v>5</v>
      </c>
      <c r="N11" s="16" t="str">
        <f>'Общие регистры - подробно'!F97</f>
        <v>diagn ch</v>
      </c>
    </row>
    <row r="12" spans="1:14" x14ac:dyDescent="0.25">
      <c r="A12" s="143" t="str">
        <f>'Общие регистры'!A12</f>
        <v>PLC_CorrPackToDevice_B2</v>
      </c>
      <c r="B12" s="143">
        <f>'Общие регистры'!B12</f>
        <v>236</v>
      </c>
      <c r="C12" s="143">
        <f>'Общие регистры'!C12</f>
        <v>4</v>
      </c>
      <c r="D12" s="143"/>
      <c r="E12" s="143" t="str">
        <f>'Общие регистры'!D12</f>
        <v>int</v>
      </c>
      <c r="F12" s="143"/>
      <c r="G12" s="143" t="str">
        <f>'Общие регистры'!E12</f>
        <v>Корректных пакетов по Ш2, к устройству</v>
      </c>
      <c r="H12" s="143" t="str">
        <f>'Общие регистры'!F12</f>
        <v>ч с</v>
      </c>
      <c r="I12" s="143" t="str">
        <f>'Общие регистры'!G12</f>
        <v>ПО</v>
      </c>
      <c r="J12" s="144" t="str">
        <f>'Общие регистры'!H12</f>
        <v>Сумарное количество корректных пакетов от УМ к ПМ</v>
      </c>
      <c r="K12" s="16"/>
    </row>
    <row r="13" spans="1:14" x14ac:dyDescent="0.25">
      <c r="A13" s="143" t="str">
        <f>'Общие регистры'!A13</f>
        <v>PLC_ErrPackToDevice_B2</v>
      </c>
      <c r="B13" s="143">
        <f>'Общие регистры'!B13</f>
        <v>240</v>
      </c>
      <c r="C13" s="143">
        <f>'Общие регистры'!C13</f>
        <v>4</v>
      </c>
      <c r="D13" s="143"/>
      <c r="E13" s="143" t="str">
        <f>'Общие регистры'!D13</f>
        <v>int</v>
      </c>
      <c r="F13" s="143"/>
      <c r="G13" s="143" t="str">
        <f>'Общие регистры'!E13</f>
        <v>Ошибок приема пакета по Ш2</v>
      </c>
      <c r="H13" s="143" t="str">
        <f>'Общие регистры'!F13</f>
        <v>ч с</v>
      </c>
      <c r="I13" s="143" t="str">
        <f>'Общие регистры'!G13</f>
        <v>ПО</v>
      </c>
      <c r="J13" s="144" t="str">
        <f>'Общие регистры'!H13</f>
        <v>Количество поврежденных пакетов подряд</v>
      </c>
      <c r="K13" s="16"/>
    </row>
    <row r="14" spans="1:14" x14ac:dyDescent="0.25">
      <c r="A14" s="143" t="str">
        <f>'Общие регистры'!A14</f>
        <v>PLC_ErrPackFromDevice_B2</v>
      </c>
      <c r="B14" s="143">
        <f>'Общие регистры'!B14</f>
        <v>244</v>
      </c>
      <c r="C14" s="143">
        <f>'Общие регистры'!C14</f>
        <v>4</v>
      </c>
      <c r="D14" s="143"/>
      <c r="E14" s="143" t="str">
        <f>'Общие регистры'!D14</f>
        <v>int</v>
      </c>
      <c r="F14" s="143"/>
      <c r="G14" s="143" t="str">
        <f>'Общие регистры'!E14</f>
        <v>Ошибок отправки пакета по Ш2</v>
      </c>
      <c r="H14" s="143" t="str">
        <f>'Общие регистры'!F14</f>
        <v>ч с</v>
      </c>
      <c r="I14" s="143" t="str">
        <f>'Общие регистры'!G14</f>
        <v>ПО</v>
      </c>
      <c r="J14" s="144" t="str">
        <f>'Общие регистры'!H14</f>
        <v>Количество поврежденных пакетов подряд</v>
      </c>
      <c r="K14" s="16"/>
    </row>
    <row r="15" spans="1:14" x14ac:dyDescent="0.25">
      <c r="A15" s="143" t="str">
        <f>'Общие регистры'!A15</f>
        <v>PLC_PowerDefect</v>
      </c>
      <c r="B15" s="143">
        <f>'Общие регистры'!B15</f>
        <v>248</v>
      </c>
      <c r="C15" s="143">
        <f>'Общие регистры'!C15</f>
        <v>2</v>
      </c>
      <c r="D15" s="143"/>
      <c r="E15" s="143" t="str">
        <f>'Общие регистры'!D15</f>
        <v>int</v>
      </c>
      <c r="F15" s="143"/>
      <c r="G15" s="143" t="str">
        <f>'Общие регистры'!E15</f>
        <v>Неиспр питания</v>
      </c>
      <c r="H15" s="143" t="str">
        <f>'Общие регистры'!F15</f>
        <v>ч с</v>
      </c>
      <c r="I15" s="143" t="str">
        <f>'Общие регистры'!G15</f>
        <v>ПО</v>
      </c>
      <c r="J15" s="144" t="str">
        <f>'Общие регистры'!H15</f>
        <v>См. Таблица Б.2</v>
      </c>
      <c r="K15" s="16"/>
    </row>
    <row r="16" spans="1:14" x14ac:dyDescent="0.25">
      <c r="A16" s="143" t="str">
        <f>'Общие регистры'!A16</f>
        <v>PLC_BusDefect_B1</v>
      </c>
      <c r="B16" s="143">
        <f>'Общие регистры'!B16</f>
        <v>250</v>
      </c>
      <c r="C16" s="143">
        <f>'Общие регистры'!C16</f>
        <v>2</v>
      </c>
      <c r="D16" s="143"/>
      <c r="E16" s="143" t="str">
        <f>'Общие регистры'!D16</f>
        <v>hex</v>
      </c>
      <c r="F16" s="143"/>
      <c r="G16" s="143" t="str">
        <f>'Общие регистры'!E16</f>
        <v>Неиспр 1 шины</v>
      </c>
      <c r="H16" s="143" t="str">
        <f>'Общие регистры'!F16</f>
        <v>ч с</v>
      </c>
      <c r="I16" s="143" t="str">
        <f>'Общие регистры'!G16</f>
        <v>ПО</v>
      </c>
      <c r="J16" s="144" t="str">
        <f>'Общие регистры'!H16</f>
        <v>См. Таблица Б.2</v>
      </c>
      <c r="K16" s="16"/>
    </row>
    <row r="17" spans="1:14" x14ac:dyDescent="0.25">
      <c r="A17" s="143" t="str">
        <f>'Общие регистры'!A17</f>
        <v>PLC_BusDefect_B2</v>
      </c>
      <c r="B17" s="143">
        <f>'Общие регистры'!B17</f>
        <v>252</v>
      </c>
      <c r="C17" s="143">
        <f>'Общие регистры'!C17</f>
        <v>2</v>
      </c>
      <c r="D17" s="143"/>
      <c r="E17" s="143" t="str">
        <f>'Общие регистры'!D17</f>
        <v>hex</v>
      </c>
      <c r="F17" s="143"/>
      <c r="G17" s="143" t="str">
        <f>'Общие регистры'!E17</f>
        <v>Неиспр 2 шины</v>
      </c>
      <c r="H17" s="143" t="str">
        <f>'Общие регистры'!F17</f>
        <v>ч с</v>
      </c>
      <c r="I17" s="143" t="str">
        <f>'Общие регистры'!G17</f>
        <v>ПО</v>
      </c>
      <c r="J17" s="144" t="str">
        <f>'Общие регистры'!H17</f>
        <v>См. Таблица Б.2</v>
      </c>
      <c r="K17" s="16"/>
    </row>
    <row r="18" spans="1:14" x14ac:dyDescent="0.25">
      <c r="A18" s="143" t="str">
        <f>'Общие регистры'!A18</f>
        <v>PLC_SelfDiagDefect</v>
      </c>
      <c r="B18" s="143">
        <f>'Общие регистры'!B18</f>
        <v>254</v>
      </c>
      <c r="C18" s="143">
        <f>'Общие регистры'!C18</f>
        <v>10</v>
      </c>
      <c r="D18" s="143"/>
      <c r="E18" s="143" t="str">
        <f>'Общие регистры'!D18</f>
        <v>hex</v>
      </c>
      <c r="F18" s="143"/>
      <c r="G18" s="143" t="str">
        <f>'Общие регистры'!E18</f>
        <v>Неиспр самодиагностики</v>
      </c>
      <c r="H18" s="143" t="str">
        <f>'Общие регистры'!F18</f>
        <v>ч с</v>
      </c>
      <c r="I18" s="143" t="str">
        <f>'Общие регистры'!G18</f>
        <v>ПО</v>
      </c>
      <c r="J18" s="144" t="str">
        <f>'Общие регистры'!H18</f>
        <v>См. Таблица Б.2</v>
      </c>
      <c r="K18" s="16"/>
    </row>
    <row r="19" spans="1:14" x14ac:dyDescent="0.25">
      <c r="A19" s="143" t="str">
        <f>'Общие регистры'!A19</f>
        <v>Reserv</v>
      </c>
      <c r="B19" s="143">
        <f>'Общие регистры'!B19</f>
        <v>264</v>
      </c>
      <c r="C19" s="143">
        <f>'Общие регистры'!C19</f>
        <v>68</v>
      </c>
      <c r="D19" s="143"/>
      <c r="E19" s="143" t="str">
        <f>'Общие регистры'!D19</f>
        <v>string</v>
      </c>
      <c r="F19" s="143"/>
      <c r="G19" s="143" t="str">
        <f>'Общие регистры'!E19</f>
        <v>РЕЗЕРВ</v>
      </c>
      <c r="H19" s="143" t="str">
        <f>'Общие регистры'!F19</f>
        <v>ч</v>
      </c>
      <c r="I19" s="143" t="str">
        <f>'Общие регистры'!G19</f>
        <v>ПО</v>
      </c>
      <c r="J19" s="144">
        <f>'Общие регистры'!H19</f>
        <v>0</v>
      </c>
      <c r="K19" s="16"/>
    </row>
    <row r="20" spans="1:14" x14ac:dyDescent="0.25">
      <c r="A20" s="145" t="str">
        <f>'Общие регистры'!A20</f>
        <v>PLC_DeviceInfo</v>
      </c>
      <c r="B20" s="145">
        <f>'Общие регистры'!B20</f>
        <v>332</v>
      </c>
      <c r="C20" s="145">
        <f>'Общие регистры'!C20</f>
        <v>1024</v>
      </c>
      <c r="D20" s="145"/>
      <c r="E20" s="145" t="str">
        <f>'Общие регистры'!D20</f>
        <v>string</v>
      </c>
      <c r="F20" s="145" t="s">
        <v>423</v>
      </c>
      <c r="G20" s="145" t="str">
        <f>'Общие регистры'!E20</f>
        <v>Текстовая информация о модуле</v>
      </c>
      <c r="H20" s="145" t="str">
        <f>'Общие регистры'!F20</f>
        <v>ч з</v>
      </c>
      <c r="I20" s="145" t="str">
        <f>'Общие регистры'!G20</f>
        <v>ПЗУ</v>
      </c>
      <c r="J20" s="144" t="str">
        <f>'Общие регистры'!H20</f>
        <v>Произвольный объем данных + сведения о метрологической аттестации</v>
      </c>
      <c r="K20" s="16"/>
    </row>
    <row r="21" spans="1:14" x14ac:dyDescent="0.25">
      <c r="A21" s="145" t="str">
        <f>'Общие регистры'!A21</f>
        <v>PLC_DeviceType</v>
      </c>
      <c r="B21" s="145">
        <f>'Общие регистры'!B21</f>
        <v>1356</v>
      </c>
      <c r="C21" s="145">
        <f>'Общие регистры'!C21</f>
        <v>4</v>
      </c>
      <c r="D21" s="145"/>
      <c r="E21" s="145" t="str">
        <f>'Общие регистры'!D21</f>
        <v>hex</v>
      </c>
      <c r="F21" s="145">
        <v>2684486689</v>
      </c>
      <c r="G21" s="145" t="str">
        <f>'Общие регистры'!E21</f>
        <v>Тип устройства</v>
      </c>
      <c r="H21" s="145" t="str">
        <f>'Общие регистры'!F21</f>
        <v>ч</v>
      </c>
      <c r="I21" s="145" t="str">
        <f>'Общие регистры'!G21</f>
        <v>ПЗУ</v>
      </c>
      <c r="J21" s="144" t="str">
        <f>'Общие регистры'!H21</f>
        <v>См. Таблица Б.2</v>
      </c>
      <c r="K21" s="16"/>
    </row>
    <row r="22" spans="1:14" x14ac:dyDescent="0.25">
      <c r="A22" s="145" t="str">
        <f>'Общие регистры'!A22</f>
        <v>PLC_SerialNumber</v>
      </c>
      <c r="B22" s="145">
        <f>'Общие регистры'!B22</f>
        <v>1360</v>
      </c>
      <c r="C22" s="145">
        <f>'Общие регистры'!C22</f>
        <v>4</v>
      </c>
      <c r="D22" s="145"/>
      <c r="E22" s="145" t="str">
        <f>'Общие регистры'!D22</f>
        <v>hex</v>
      </c>
      <c r="F22" s="145">
        <v>1145324612</v>
      </c>
      <c r="G22" s="145" t="str">
        <f>'Общие регистры'!E22</f>
        <v>Серийный номер устройства</v>
      </c>
      <c r="H22" s="145" t="str">
        <f>'Общие регистры'!F22</f>
        <v>ч</v>
      </c>
      <c r="I22" s="145" t="str">
        <f>'Общие регистры'!G22</f>
        <v>ПЗУ</v>
      </c>
      <c r="J22" s="144" t="str">
        <f>'Общие регистры'!H22</f>
        <v>См. Таблица Б.2</v>
      </c>
      <c r="K22" s="16"/>
    </row>
    <row r="23" spans="1:14" x14ac:dyDescent="0.25">
      <c r="A23" s="145" t="str">
        <f>'Общие регистры'!A23</f>
        <v>PLC_BusConfig_B1</v>
      </c>
      <c r="B23" s="145">
        <f>'Общие регистры'!B23</f>
        <v>1364</v>
      </c>
      <c r="C23" s="145">
        <f>'Общие регистры'!C23</f>
        <v>4</v>
      </c>
      <c r="D23" s="145"/>
      <c r="E23" s="145" t="str">
        <f>'Общие регистры'!D23</f>
        <v>hex</v>
      </c>
      <c r="F23" s="145">
        <v>66847485</v>
      </c>
      <c r="G23" s="145" t="str">
        <f>'Общие регистры'!E23</f>
        <v>Конфигурация шины 1</v>
      </c>
      <c r="H23" s="145" t="str">
        <f>'Общие регистры'!F23</f>
        <v>ч</v>
      </c>
      <c r="I23" s="145" t="str">
        <f>'Общие регистры'!G23</f>
        <v>ПЗУ</v>
      </c>
      <c r="J23" s="144" t="str">
        <f>'Общие регистры'!H23</f>
        <v xml:space="preserve"> 0х01 = RS-422, 0х02 = RS-485 </v>
      </c>
      <c r="K23" s="16"/>
    </row>
    <row r="24" spans="1:14" x14ac:dyDescent="0.25">
      <c r="A24" s="145" t="str">
        <f>'Общие регистры'!A24</f>
        <v>PLC_BusConfig_B2</v>
      </c>
      <c r="B24" s="145">
        <f>'Общие регистры'!B24</f>
        <v>1368</v>
      </c>
      <c r="C24" s="145">
        <f>'Общие регистры'!C24</f>
        <v>4</v>
      </c>
      <c r="D24" s="145"/>
      <c r="E24" s="145" t="str">
        <f>'Общие регистры'!D24</f>
        <v>hex</v>
      </c>
      <c r="F24" s="145">
        <v>100271355</v>
      </c>
      <c r="G24" s="145" t="str">
        <f>'Общие регистры'!E24</f>
        <v>Конфигурация шины 2</v>
      </c>
      <c r="H24" s="145" t="str">
        <f>'Общие регистры'!F24</f>
        <v>ч</v>
      </c>
      <c r="I24" s="145" t="str">
        <f>'Общие регистры'!G24</f>
        <v>ПЗУ</v>
      </c>
      <c r="J24" s="144" t="str">
        <f>'Общие регистры'!H24</f>
        <v xml:space="preserve"> 0х01 = RS-422, 0х02 = RS-486</v>
      </c>
      <c r="K24" s="16"/>
    </row>
    <row r="25" spans="1:14" x14ac:dyDescent="0.25">
      <c r="A25" s="145" t="str">
        <f>'Общие регистры'!A25</f>
        <v>PLC_TimeoutForDefect_B1</v>
      </c>
      <c r="B25" s="145">
        <f>'Общие регистры'!B25</f>
        <v>1372</v>
      </c>
      <c r="C25" s="145">
        <f>'Общие регистры'!C25</f>
        <v>4</v>
      </c>
      <c r="D25" s="145"/>
      <c r="E25" s="145" t="str">
        <f>'Общие регистры'!D25</f>
        <v>int</v>
      </c>
      <c r="F25" s="145">
        <v>200</v>
      </c>
      <c r="G25" s="145" t="str">
        <f>'Общие регистры'!E25</f>
        <v>Время без связи до неиспр шины 1, мс</v>
      </c>
      <c r="H25" s="145" t="str">
        <f>'Общие регистры'!F25</f>
        <v>ч з</v>
      </c>
      <c r="I25" s="145" t="str">
        <f>'Общие регистры'!G25</f>
        <v>ПЗУ</v>
      </c>
      <c r="J25" s="144" t="str">
        <f>'Общие регистры'!H25</f>
        <v>0 = неисправность по таймауту не формируется</v>
      </c>
      <c r="K25" s="16"/>
    </row>
    <row r="26" spans="1:14" x14ac:dyDescent="0.25">
      <c r="A26" s="145" t="str">
        <f>'Общие регистры'!A26</f>
        <v>PLC_TimeoutForDefect_B2</v>
      </c>
      <c r="B26" s="145">
        <f>'Общие регистры'!B26</f>
        <v>1376</v>
      </c>
      <c r="C26" s="145">
        <f>'Общие регистры'!C26</f>
        <v>4</v>
      </c>
      <c r="D26" s="145"/>
      <c r="E26" s="145" t="str">
        <f>'Общие регистры'!D26</f>
        <v>int</v>
      </c>
      <c r="F26" s="145">
        <v>200</v>
      </c>
      <c r="G26" s="145" t="str">
        <f>'Общие регистры'!E26</f>
        <v>Время без связи до неиспр шины 2, мс</v>
      </c>
      <c r="H26" s="145" t="str">
        <f>'Общие регистры'!F26</f>
        <v>ч з</v>
      </c>
      <c r="I26" s="145" t="str">
        <f>'Общие регистры'!G26</f>
        <v>ПЗУ</v>
      </c>
      <c r="J26" s="144" t="str">
        <f>'Общие регистры'!H26</f>
        <v>1 = неисправность по таймауту не формируется</v>
      </c>
      <c r="K26" s="16"/>
      <c r="M26" s="90" t="s">
        <v>478</v>
      </c>
      <c r="N26" s="90" t="s">
        <v>479</v>
      </c>
    </row>
    <row r="27" spans="1:14" x14ac:dyDescent="0.25">
      <c r="A27" s="145" t="str">
        <f>'Общие регистры'!A27</f>
        <v>PLC_NumCrcErrorsForDefect_B1</v>
      </c>
      <c r="B27" s="145">
        <f>'Общие регистры'!B27</f>
        <v>1380</v>
      </c>
      <c r="C27" s="145">
        <f>'Общие регистры'!C27</f>
        <v>2</v>
      </c>
      <c r="D27" s="145"/>
      <c r="E27" s="145" t="str">
        <f>'Общие регистры'!D27</f>
        <v>int</v>
      </c>
      <c r="F27" s="145">
        <v>6</v>
      </c>
      <c r="G27" s="145" t="str">
        <f>'Общие регистры'!E27</f>
        <v>Количество ошибок приема пакета до неисправности шины 1</v>
      </c>
      <c r="H27" s="145" t="str">
        <f>'Общие регистры'!F27</f>
        <v>ч з</v>
      </c>
      <c r="I27" s="145" t="str">
        <f>'Общие регистры'!G27</f>
        <v>ПЗУ</v>
      </c>
      <c r="J27" s="144" t="str">
        <f>'Общие регистры'!H27</f>
        <v>0 = неисправность по этому признаку не формируется</v>
      </c>
      <c r="K27" s="16"/>
      <c r="M27" s="32">
        <v>0</v>
      </c>
      <c r="N27" s="32" t="s">
        <v>480</v>
      </c>
    </row>
    <row r="28" spans="1:14" x14ac:dyDescent="0.25">
      <c r="A28" s="145" t="str">
        <f>'Общие регистры'!A28</f>
        <v>PLC_NumCrcErrorsForDefect_B2</v>
      </c>
      <c r="B28" s="145">
        <f>'Общие регистры'!B28</f>
        <v>1382</v>
      </c>
      <c r="C28" s="145">
        <f>'Общие регистры'!C28</f>
        <v>2</v>
      </c>
      <c r="D28" s="145"/>
      <c r="E28" s="145" t="str">
        <f>'Общие регистры'!D28</f>
        <v>int</v>
      </c>
      <c r="F28" s="145">
        <v>6</v>
      </c>
      <c r="G28" s="145" t="str">
        <f>'Общие регистры'!E28</f>
        <v>Количество ошибок приема пакета до неисправности шины 2</v>
      </c>
      <c r="H28" s="145" t="str">
        <f>'Общие регистры'!F28</f>
        <v>ч з</v>
      </c>
      <c r="I28" s="145" t="str">
        <f>'Общие регистры'!G28</f>
        <v>ПЗУ</v>
      </c>
      <c r="J28" s="144" t="str">
        <f>'Общие регистры'!H28</f>
        <v>1 = неисправность по этому признаку не формируется</v>
      </c>
      <c r="K28" s="16"/>
      <c r="M28" s="32">
        <v>1</v>
      </c>
      <c r="N28" s="32" t="s">
        <v>481</v>
      </c>
    </row>
    <row r="29" spans="1:14" x14ac:dyDescent="0.25">
      <c r="A29" s="145" t="str">
        <f>'Общие регистры'!A29</f>
        <v>PLC_TimeToRepair</v>
      </c>
      <c r="B29" s="145">
        <f>'Общие регистры'!B29</f>
        <v>1384</v>
      </c>
      <c r="C29" s="145">
        <f>'Общие регистры'!C29</f>
        <v>2</v>
      </c>
      <c r="D29" s="145"/>
      <c r="E29" s="145" t="str">
        <f>'Общие регистры'!D29</f>
        <v>int</v>
      </c>
      <c r="F29" s="145">
        <v>65535</v>
      </c>
      <c r="G29" s="145" t="str">
        <f>'Общие регистры'!E29</f>
        <v>Максимально время  переключения на резервный УМ, х10мс</v>
      </c>
      <c r="H29" s="145" t="str">
        <f>'Общие регистры'!F29</f>
        <v>ч з</v>
      </c>
      <c r="I29" s="145" t="str">
        <f>'Общие регистры'!G29</f>
        <v>ПЗУ</v>
      </c>
      <c r="J29" s="144" t="str">
        <f>'Общие регистры'!H29</f>
        <v>0 - переключение на резервный УМ не предусмотрено, 65535 = неисправность по данному признаку не формируется</v>
      </c>
      <c r="K29" s="16"/>
      <c r="M29" s="32">
        <v>2</v>
      </c>
      <c r="N29" s="32" t="s">
        <v>482</v>
      </c>
    </row>
    <row r="30" spans="1:14" x14ac:dyDescent="0.25">
      <c r="A30" s="145" t="str">
        <f>'Общие регистры'!A30</f>
        <v>PLC_TimeSoloWork</v>
      </c>
      <c r="B30" s="145">
        <f>'Общие регистры'!B30</f>
        <v>1386</v>
      </c>
      <c r="C30" s="145">
        <f>'Общие регистры'!C30</f>
        <v>2</v>
      </c>
      <c r="D30" s="145"/>
      <c r="E30" s="145" t="str">
        <f>'Общие регистры'!D30</f>
        <v>int</v>
      </c>
      <c r="F30" s="145">
        <v>61166</v>
      </c>
      <c r="G30" s="145" t="str">
        <f>'Общие регистры'!E30</f>
        <v>Время работы без резервирующего УМ, с</v>
      </c>
      <c r="H30" s="145" t="str">
        <f>'Общие регистры'!F30</f>
        <v>ч з</v>
      </c>
      <c r="I30" s="145" t="str">
        <f>'Общие регистры'!G30</f>
        <v>ПЗУ</v>
      </c>
      <c r="J30" s="144" t="str">
        <f>'Общие регистры'!H30</f>
        <v>0 = неисправность по этому признаку не формируется</v>
      </c>
      <c r="K30" s="16"/>
      <c r="M30" s="32">
        <v>3</v>
      </c>
      <c r="N30" s="32" t="s">
        <v>483</v>
      </c>
    </row>
    <row r="31" spans="1:14" x14ac:dyDescent="0.25">
      <c r="A31" s="145" t="str">
        <f>'Общие регистры'!A31</f>
        <v>PLC_DualControl</v>
      </c>
      <c r="B31" s="145">
        <f>'Общие регистры'!B31</f>
        <v>1388</v>
      </c>
      <c r="C31" s="145">
        <f>'Общие регистры'!C31</f>
        <v>2</v>
      </c>
      <c r="D31" s="145"/>
      <c r="E31" s="145" t="str">
        <f>'Общие регистры'!D31</f>
        <v>int</v>
      </c>
      <c r="F31" s="145">
        <v>56797</v>
      </c>
      <c r="G31" s="145" t="str">
        <f>'Общие регистры'!E31</f>
        <v xml:space="preserve">Реакция при одновременном управлении </v>
      </c>
      <c r="H31" s="145" t="str">
        <f>'Общие регистры'!F31</f>
        <v>ч з</v>
      </c>
      <c r="I31" s="145" t="str">
        <f>'Общие регистры'!G31</f>
        <v>ПЗУ</v>
      </c>
      <c r="J31" s="144" t="str">
        <f>'Общие регистры'!H31</f>
        <v>См. Таблица Б.2</v>
      </c>
      <c r="K31" s="16"/>
      <c r="M31" s="32">
        <v>4</v>
      </c>
      <c r="N31" s="32" t="s">
        <v>484</v>
      </c>
    </row>
    <row r="32" spans="1:14" x14ac:dyDescent="0.25">
      <c r="A32" s="145" t="str">
        <f>'Общие регистры'!A32</f>
        <v>Reserv</v>
      </c>
      <c r="B32" s="145">
        <f>'Общие регистры'!B32</f>
        <v>1390</v>
      </c>
      <c r="C32" s="145">
        <f>'Общие регистры'!C32</f>
        <v>64</v>
      </c>
      <c r="D32" s="145"/>
      <c r="E32" s="145" t="str">
        <f>'Общие регистры'!D32</f>
        <v>string</v>
      </c>
      <c r="F32" s="145">
        <v>0</v>
      </c>
      <c r="G32" s="145" t="str">
        <f>'Общие регистры'!E32</f>
        <v>РЕЗЕРВ</v>
      </c>
      <c r="H32" s="145" t="str">
        <f>'Общие регистры'!F32</f>
        <v>ч з</v>
      </c>
      <c r="I32" s="145" t="str">
        <f>'Общие регистры'!G32</f>
        <v>ПЗУ</v>
      </c>
      <c r="J32" s="144">
        <f>'Общие регистры'!H32</f>
        <v>0</v>
      </c>
      <c r="K32" s="16"/>
      <c r="M32" s="32">
        <v>5</v>
      </c>
      <c r="N32" s="32" t="s">
        <v>485</v>
      </c>
    </row>
    <row r="33" spans="1:18" ht="30" x14ac:dyDescent="0.25">
      <c r="A33" s="146" t="s">
        <v>230</v>
      </c>
      <c r="B33" s="147">
        <f>B32+C32</f>
        <v>1454</v>
      </c>
      <c r="C33" s="148">
        <v>2</v>
      </c>
      <c r="D33" s="148"/>
      <c r="E33" s="147" t="s">
        <v>20</v>
      </c>
      <c r="F33" s="148">
        <v>1</v>
      </c>
      <c r="G33" s="149" t="s">
        <v>425</v>
      </c>
      <c r="H33" s="150" t="s">
        <v>59</v>
      </c>
      <c r="I33" s="149" t="s">
        <v>232</v>
      </c>
      <c r="J33" s="151" t="s">
        <v>424</v>
      </c>
      <c r="K33" s="16"/>
    </row>
    <row r="34" spans="1:18" x14ac:dyDescent="0.25">
      <c r="A34" s="146" t="s">
        <v>230</v>
      </c>
      <c r="B34" s="147">
        <f t="shared" ref="B34:B49" si="0">B33+C33</f>
        <v>1456</v>
      </c>
      <c r="C34" s="148">
        <v>2</v>
      </c>
      <c r="D34" s="148"/>
      <c r="E34" s="147" t="s">
        <v>20</v>
      </c>
      <c r="F34" s="148">
        <v>22</v>
      </c>
      <c r="G34" s="149" t="s">
        <v>426</v>
      </c>
      <c r="H34" s="150" t="s">
        <v>59</v>
      </c>
      <c r="I34" s="149" t="s">
        <v>232</v>
      </c>
      <c r="J34" s="151"/>
      <c r="K34" s="16"/>
    </row>
    <row r="35" spans="1:18" x14ac:dyDescent="0.25">
      <c r="A35" s="146" t="s">
        <v>230</v>
      </c>
      <c r="B35" s="147">
        <f t="shared" si="0"/>
        <v>1458</v>
      </c>
      <c r="C35" s="148">
        <v>2</v>
      </c>
      <c r="D35" s="148"/>
      <c r="E35" s="147" t="s">
        <v>20</v>
      </c>
      <c r="F35" s="148">
        <v>11</v>
      </c>
      <c r="G35" s="149" t="s">
        <v>427</v>
      </c>
      <c r="H35" s="150" t="s">
        <v>59</v>
      </c>
      <c r="I35" s="149" t="s">
        <v>232</v>
      </c>
      <c r="J35" s="151"/>
      <c r="K35" s="16"/>
    </row>
    <row r="36" spans="1:18" x14ac:dyDescent="0.25">
      <c r="A36" s="146" t="s">
        <v>230</v>
      </c>
      <c r="B36" s="147">
        <f t="shared" si="0"/>
        <v>1460</v>
      </c>
      <c r="C36" s="148">
        <v>2</v>
      </c>
      <c r="D36" s="148"/>
      <c r="E36" s="147" t="s">
        <v>20</v>
      </c>
      <c r="F36" s="148">
        <v>6</v>
      </c>
      <c r="G36" s="149" t="s">
        <v>428</v>
      </c>
      <c r="H36" s="150" t="s">
        <v>59</v>
      </c>
      <c r="I36" s="149" t="s">
        <v>232</v>
      </c>
      <c r="J36" s="151"/>
      <c r="K36" s="16"/>
    </row>
    <row r="37" spans="1:18" x14ac:dyDescent="0.25">
      <c r="A37" s="146" t="s">
        <v>230</v>
      </c>
      <c r="B37" s="147">
        <f t="shared" si="0"/>
        <v>1462</v>
      </c>
      <c r="C37" s="148">
        <v>2</v>
      </c>
      <c r="D37" s="148"/>
      <c r="E37" s="147" t="s">
        <v>20</v>
      </c>
      <c r="F37" s="148">
        <v>3</v>
      </c>
      <c r="G37" s="149" t="s">
        <v>429</v>
      </c>
      <c r="H37" s="150" t="s">
        <v>59</v>
      </c>
      <c r="I37" s="149" t="s">
        <v>232</v>
      </c>
      <c r="J37" s="151"/>
      <c r="K37" s="16"/>
    </row>
    <row r="38" spans="1:18" x14ac:dyDescent="0.25">
      <c r="A38" s="146" t="s">
        <v>230</v>
      </c>
      <c r="B38" s="147">
        <f t="shared" si="0"/>
        <v>1464</v>
      </c>
      <c r="C38" s="148">
        <v>2</v>
      </c>
      <c r="D38" s="148"/>
      <c r="E38" s="147" t="s">
        <v>20</v>
      </c>
      <c r="F38" s="148">
        <v>2</v>
      </c>
      <c r="G38" s="149" t="s">
        <v>430</v>
      </c>
      <c r="H38" s="150" t="s">
        <v>59</v>
      </c>
      <c r="I38" s="149" t="s">
        <v>232</v>
      </c>
      <c r="J38" s="151"/>
      <c r="K38" s="16"/>
    </row>
    <row r="39" spans="1:18" x14ac:dyDescent="0.25">
      <c r="A39" s="146" t="s">
        <v>230</v>
      </c>
      <c r="B39" s="147">
        <f t="shared" si="0"/>
        <v>1466</v>
      </c>
      <c r="C39" s="148">
        <v>2</v>
      </c>
      <c r="D39" s="148"/>
      <c r="E39" s="147" t="s">
        <v>20</v>
      </c>
      <c r="F39" s="148">
        <v>1</v>
      </c>
      <c r="G39" s="149" t="s">
        <v>431</v>
      </c>
      <c r="H39" s="150" t="s">
        <v>59</v>
      </c>
      <c r="I39" s="149" t="s">
        <v>232</v>
      </c>
      <c r="J39" s="151"/>
      <c r="K39" s="16"/>
    </row>
    <row r="40" spans="1:18" x14ac:dyDescent="0.25">
      <c r="A40" s="146" t="s">
        <v>230</v>
      </c>
      <c r="B40" s="147">
        <f t="shared" si="0"/>
        <v>1468</v>
      </c>
      <c r="C40" s="148">
        <v>2</v>
      </c>
      <c r="D40" s="147"/>
      <c r="E40" s="147" t="s">
        <v>20</v>
      </c>
      <c r="F40" s="147">
        <v>0</v>
      </c>
      <c r="G40" s="149" t="s">
        <v>432</v>
      </c>
      <c r="H40" s="150" t="s">
        <v>59</v>
      </c>
      <c r="I40" s="149" t="s">
        <v>232</v>
      </c>
      <c r="J40" s="151"/>
      <c r="K40" s="16"/>
    </row>
    <row r="41" spans="1:18" x14ac:dyDescent="0.25">
      <c r="A41" s="152" t="s">
        <v>234</v>
      </c>
      <c r="B41" s="147">
        <f t="shared" si="0"/>
        <v>1470</v>
      </c>
      <c r="C41" s="153">
        <v>2</v>
      </c>
      <c r="D41" s="153" t="s">
        <v>559</v>
      </c>
      <c r="E41" s="153" t="s">
        <v>20</v>
      </c>
      <c r="F41" s="153">
        <v>0</v>
      </c>
      <c r="G41" s="153" t="s">
        <v>212</v>
      </c>
      <c r="H41" s="153" t="s">
        <v>59</v>
      </c>
      <c r="I41" s="153" t="s">
        <v>232</v>
      </c>
      <c r="J41" s="47" t="s">
        <v>235</v>
      </c>
      <c r="K41" s="16"/>
    </row>
    <row r="42" spans="1:18" x14ac:dyDescent="0.25">
      <c r="A42" s="152" t="s">
        <v>476</v>
      </c>
      <c r="B42" s="147">
        <f t="shared" si="0"/>
        <v>1472</v>
      </c>
      <c r="C42" s="153">
        <v>16</v>
      </c>
      <c r="D42" s="153" t="s">
        <v>474</v>
      </c>
      <c r="E42" s="153" t="s">
        <v>20</v>
      </c>
      <c r="F42" s="153">
        <v>0</v>
      </c>
      <c r="G42" s="153" t="s">
        <v>477</v>
      </c>
      <c r="H42" s="153" t="s">
        <v>59</v>
      </c>
      <c r="I42" s="153" t="s">
        <v>232</v>
      </c>
      <c r="J42" s="47" t="s">
        <v>520</v>
      </c>
      <c r="K42" s="16"/>
    </row>
    <row r="43" spans="1:18" x14ac:dyDescent="0.25">
      <c r="A43" s="154" t="s">
        <v>239</v>
      </c>
      <c r="B43" s="147">
        <f t="shared" si="0"/>
        <v>1488</v>
      </c>
      <c r="C43" s="153">
        <v>32</v>
      </c>
      <c r="D43" s="147"/>
      <c r="E43" s="147" t="s">
        <v>55</v>
      </c>
      <c r="F43" s="147">
        <v>0</v>
      </c>
      <c r="G43" s="149" t="s">
        <v>240</v>
      </c>
      <c r="H43" s="155" t="s">
        <v>59</v>
      </c>
      <c r="I43" s="149" t="s">
        <v>232</v>
      </c>
      <c r="J43" s="35"/>
      <c r="K43" s="16"/>
    </row>
    <row r="44" spans="1:18" x14ac:dyDescent="0.25">
      <c r="A44" s="154" t="s">
        <v>499</v>
      </c>
      <c r="B44" s="147">
        <f t="shared" si="0"/>
        <v>1520</v>
      </c>
      <c r="C44" s="153">
        <v>4</v>
      </c>
      <c r="D44" s="147"/>
      <c r="E44" s="147" t="s">
        <v>55</v>
      </c>
      <c r="F44" s="147">
        <v>0</v>
      </c>
      <c r="G44" s="149" t="s">
        <v>112</v>
      </c>
      <c r="H44" s="150" t="s">
        <v>12</v>
      </c>
      <c r="I44" s="149" t="s">
        <v>232</v>
      </c>
      <c r="J44" s="35"/>
      <c r="K44" s="16"/>
    </row>
    <row r="45" spans="1:18" ht="15.75" thickBot="1" x14ac:dyDescent="0.3">
      <c r="A45" s="112" t="s">
        <v>241</v>
      </c>
      <c r="B45" s="113">
        <f t="shared" si="0"/>
        <v>1524</v>
      </c>
      <c r="C45" s="156">
        <v>32</v>
      </c>
      <c r="D45" s="113" t="s">
        <v>233</v>
      </c>
      <c r="E45" s="113" t="s">
        <v>20</v>
      </c>
      <c r="F45" s="113"/>
      <c r="G45" s="157" t="s">
        <v>242</v>
      </c>
      <c r="H45" s="158" t="s">
        <v>12</v>
      </c>
      <c r="I45" s="157" t="s">
        <v>243</v>
      </c>
      <c r="J45" s="35"/>
      <c r="K45" s="16"/>
    </row>
    <row r="46" spans="1:18" ht="15.75" thickBot="1" x14ac:dyDescent="0.3">
      <c r="A46" s="112" t="s">
        <v>244</v>
      </c>
      <c r="B46" s="113">
        <f t="shared" si="0"/>
        <v>1556</v>
      </c>
      <c r="C46" s="156">
        <v>32</v>
      </c>
      <c r="D46" s="113" t="s">
        <v>233</v>
      </c>
      <c r="E46" s="113" t="s">
        <v>238</v>
      </c>
      <c r="F46" s="113"/>
      <c r="G46" s="157" t="s">
        <v>245</v>
      </c>
      <c r="H46" s="158" t="s">
        <v>12</v>
      </c>
      <c r="I46" s="159" t="s">
        <v>13</v>
      </c>
      <c r="J46" s="151" t="s">
        <v>521</v>
      </c>
      <c r="K46" s="16"/>
      <c r="M46" s="38" t="s">
        <v>259</v>
      </c>
      <c r="N46" s="39" t="s">
        <v>260</v>
      </c>
      <c r="P46" s="36" t="s">
        <v>256</v>
      </c>
      <c r="Q46" s="36"/>
      <c r="R46" s="37" t="s">
        <v>257</v>
      </c>
    </row>
    <row r="47" spans="1:18" ht="15.75" thickBot="1" x14ac:dyDescent="0.3">
      <c r="A47" s="112" t="s">
        <v>247</v>
      </c>
      <c r="B47" s="113">
        <f t="shared" si="0"/>
        <v>1588</v>
      </c>
      <c r="C47" s="156">
        <v>32</v>
      </c>
      <c r="D47" s="113" t="s">
        <v>233</v>
      </c>
      <c r="E47" s="113" t="s">
        <v>238</v>
      </c>
      <c r="F47" s="113"/>
      <c r="G47" s="157" t="s">
        <v>248</v>
      </c>
      <c r="H47" s="158" t="s">
        <v>12</v>
      </c>
      <c r="I47" s="159" t="s">
        <v>13</v>
      </c>
      <c r="J47" s="151" t="s">
        <v>249</v>
      </c>
      <c r="K47" s="16"/>
      <c r="M47" s="40">
        <v>1</v>
      </c>
      <c r="N47" s="41">
        <v>50</v>
      </c>
      <c r="P47" s="35">
        <v>8</v>
      </c>
      <c r="Q47" s="35"/>
      <c r="R47" s="32" t="s">
        <v>258</v>
      </c>
    </row>
    <row r="48" spans="1:18" ht="15.75" thickBot="1" x14ac:dyDescent="0.3">
      <c r="A48" s="112" t="s">
        <v>250</v>
      </c>
      <c r="B48" s="113">
        <f t="shared" si="0"/>
        <v>1620</v>
      </c>
      <c r="C48" s="156">
        <v>32</v>
      </c>
      <c r="D48" s="113" t="s">
        <v>233</v>
      </c>
      <c r="E48" s="113" t="s">
        <v>238</v>
      </c>
      <c r="F48" s="113"/>
      <c r="G48" s="157" t="s">
        <v>251</v>
      </c>
      <c r="H48" s="158" t="s">
        <v>12</v>
      </c>
      <c r="I48" s="159" t="s">
        <v>13</v>
      </c>
      <c r="J48" s="151" t="s">
        <v>246</v>
      </c>
      <c r="K48" s="16"/>
      <c r="M48" s="40">
        <v>2</v>
      </c>
      <c r="N48" s="41">
        <v>22</v>
      </c>
      <c r="P48" s="35">
        <v>8</v>
      </c>
      <c r="Q48" s="35"/>
      <c r="R48" s="32" t="s">
        <v>261</v>
      </c>
    </row>
    <row r="49" spans="1:18" ht="15.75" thickBot="1" x14ac:dyDescent="0.3">
      <c r="A49" s="112" t="s">
        <v>512</v>
      </c>
      <c r="B49" s="113">
        <f t="shared" si="0"/>
        <v>1652</v>
      </c>
      <c r="C49" s="113">
        <v>8</v>
      </c>
      <c r="D49" s="113" t="s">
        <v>307</v>
      </c>
      <c r="E49" s="113" t="s">
        <v>20</v>
      </c>
      <c r="F49" s="156"/>
      <c r="G49" s="112" t="s">
        <v>493</v>
      </c>
      <c r="H49" s="112" t="s">
        <v>12</v>
      </c>
      <c r="I49" s="114" t="s">
        <v>13</v>
      </c>
      <c r="J49" s="32" t="s">
        <v>516</v>
      </c>
      <c r="K49" s="16"/>
      <c r="M49" s="40">
        <v>3</v>
      </c>
      <c r="N49" s="41">
        <v>11</v>
      </c>
      <c r="P49" s="42" t="s">
        <v>262</v>
      </c>
      <c r="Q49" s="42"/>
      <c r="R49" s="32" t="s">
        <v>261</v>
      </c>
    </row>
    <row r="50" spans="1:18" ht="15.75" thickBot="1" x14ac:dyDescent="0.3">
      <c r="M50" s="40">
        <v>4</v>
      </c>
      <c r="N50" s="41">
        <v>6</v>
      </c>
      <c r="P50" s="35">
        <v>8</v>
      </c>
      <c r="Q50" s="35"/>
      <c r="R50" s="32" t="s">
        <v>263</v>
      </c>
    </row>
    <row r="51" spans="1:18" ht="15.75" thickBot="1" x14ac:dyDescent="0.3">
      <c r="M51" s="40">
        <v>5</v>
      </c>
      <c r="N51" s="41">
        <v>3</v>
      </c>
      <c r="P51" s="35">
        <v>8</v>
      </c>
      <c r="Q51" s="35"/>
      <c r="R51" s="32" t="s">
        <v>264</v>
      </c>
    </row>
    <row r="52" spans="1:18" ht="15.75" thickBot="1" x14ac:dyDescent="0.3">
      <c r="M52" s="40">
        <v>6</v>
      </c>
      <c r="N52" s="41">
        <v>2</v>
      </c>
      <c r="P52" s="35">
        <v>8</v>
      </c>
      <c r="Q52" s="35"/>
      <c r="R52" s="32" t="s">
        <v>265</v>
      </c>
    </row>
    <row r="53" spans="1:18" ht="15.75" thickBot="1" x14ac:dyDescent="0.3">
      <c r="B53" s="29"/>
      <c r="C53" s="29"/>
      <c r="M53" s="40">
        <v>7</v>
      </c>
      <c r="N53" s="41">
        <v>1</v>
      </c>
      <c r="P53" s="35">
        <v>8</v>
      </c>
      <c r="Q53" s="35"/>
      <c r="R53" s="32" t="s">
        <v>266</v>
      </c>
    </row>
    <row r="54" spans="1:18" x14ac:dyDescent="0.25">
      <c r="A54" s="29"/>
      <c r="B54" s="94">
        <v>0</v>
      </c>
      <c r="C54" s="94">
        <v>2</v>
      </c>
      <c r="D54" s="94"/>
      <c r="E54" s="94"/>
      <c r="F54" s="94">
        <f>SUM(C54:C198)</f>
        <v>32</v>
      </c>
      <c r="G54" s="94" t="s">
        <v>486</v>
      </c>
      <c r="H54" s="94"/>
      <c r="I54" s="98"/>
      <c r="P54" s="35">
        <v>8</v>
      </c>
      <c r="Q54" s="35"/>
      <c r="R54" s="32" t="s">
        <v>267</v>
      </c>
    </row>
    <row r="55" spans="1:18" x14ac:dyDescent="0.25">
      <c r="B55" s="94">
        <f>B54+C54</f>
        <v>2</v>
      </c>
      <c r="C55" s="94">
        <v>2</v>
      </c>
      <c r="D55" s="94"/>
      <c r="E55" s="94"/>
      <c r="F55" s="94">
        <f>B20</f>
        <v>332</v>
      </c>
      <c r="G55" s="94" t="s">
        <v>544</v>
      </c>
      <c r="H55" s="94"/>
      <c r="I55" s="98"/>
      <c r="M55" s="33"/>
      <c r="N55" s="33"/>
      <c r="O55" s="106"/>
    </row>
    <row r="56" spans="1:18" x14ac:dyDescent="0.25">
      <c r="A56" s="29"/>
      <c r="B56" s="94">
        <f t="shared" ref="B56:B69" si="1">B55+C55</f>
        <v>4</v>
      </c>
      <c r="C56" s="94">
        <v>2</v>
      </c>
      <c r="D56" s="94"/>
      <c r="E56" s="94"/>
      <c r="F56" s="94">
        <v>0</v>
      </c>
      <c r="G56" s="94" t="s">
        <v>487</v>
      </c>
      <c r="H56" s="94"/>
      <c r="I56" s="98"/>
    </row>
    <row r="57" spans="1:18" x14ac:dyDescent="0.25">
      <c r="A57" s="29"/>
      <c r="B57" s="94">
        <f t="shared" si="1"/>
        <v>6</v>
      </c>
      <c r="C57" s="94">
        <v>2</v>
      </c>
      <c r="D57" s="94"/>
      <c r="E57" s="94"/>
      <c r="F57" s="94">
        <v>3</v>
      </c>
      <c r="G57" s="94" t="s">
        <v>488</v>
      </c>
      <c r="H57" s="94"/>
      <c r="I57" s="98"/>
    </row>
    <row r="58" spans="1:18" x14ac:dyDescent="0.25">
      <c r="A58" s="29"/>
      <c r="B58" s="94">
        <f t="shared" si="1"/>
        <v>8</v>
      </c>
      <c r="C58" s="94">
        <v>2</v>
      </c>
      <c r="D58" s="94"/>
      <c r="E58" s="94"/>
      <c r="F58" s="95" t="s">
        <v>495</v>
      </c>
      <c r="G58" s="95" t="s">
        <v>514</v>
      </c>
      <c r="H58" s="178" t="s">
        <v>513</v>
      </c>
      <c r="I58" s="178" t="str">
        <f>G46</f>
        <v>Физическая величина (число с плавающей точкой)</v>
      </c>
    </row>
    <row r="59" spans="1:18" x14ac:dyDescent="0.25">
      <c r="A59" s="29"/>
      <c r="B59" s="94">
        <f t="shared" si="1"/>
        <v>10</v>
      </c>
      <c r="C59" s="94">
        <v>2</v>
      </c>
      <c r="D59" s="94"/>
      <c r="E59" s="94"/>
      <c r="F59" s="95" t="s">
        <v>496</v>
      </c>
      <c r="G59" s="95" t="s">
        <v>515</v>
      </c>
      <c r="H59" s="178"/>
      <c r="I59" s="178"/>
    </row>
    <row r="60" spans="1:18" x14ac:dyDescent="0.25">
      <c r="A60" s="29"/>
      <c r="B60" s="94">
        <f t="shared" si="1"/>
        <v>12</v>
      </c>
      <c r="C60" s="94">
        <v>2</v>
      </c>
      <c r="D60" s="94"/>
      <c r="E60" s="94"/>
      <c r="F60" s="95">
        <f>B46</f>
        <v>1556</v>
      </c>
      <c r="G60" s="95" t="s">
        <v>489</v>
      </c>
      <c r="H60" s="178"/>
      <c r="I60" s="178"/>
    </row>
    <row r="61" spans="1:18" x14ac:dyDescent="0.25">
      <c r="A61" s="29"/>
      <c r="B61" s="94">
        <f t="shared" si="1"/>
        <v>14</v>
      </c>
      <c r="C61" s="94">
        <v>2</v>
      </c>
      <c r="D61" s="94"/>
      <c r="E61" s="94"/>
      <c r="F61" s="95">
        <f>C46</f>
        <v>32</v>
      </c>
      <c r="G61" s="95" t="s">
        <v>490</v>
      </c>
      <c r="H61" s="178"/>
      <c r="I61" s="178"/>
    </row>
    <row r="62" spans="1:18" x14ac:dyDescent="0.25">
      <c r="A62" s="29"/>
      <c r="B62" s="94">
        <f t="shared" si="1"/>
        <v>16</v>
      </c>
      <c r="C62" s="94">
        <v>2</v>
      </c>
      <c r="D62" s="94"/>
      <c r="E62" s="94"/>
      <c r="F62" s="100" t="s">
        <v>502</v>
      </c>
      <c r="G62" s="100" t="s">
        <v>514</v>
      </c>
      <c r="H62" s="175" t="s">
        <v>491</v>
      </c>
      <c r="I62" s="175" t="str">
        <f>G18</f>
        <v>Неиспр самодиагностики</v>
      </c>
      <c r="J62" s="29"/>
    </row>
    <row r="63" spans="1:18" x14ac:dyDescent="0.25">
      <c r="A63" s="29"/>
      <c r="B63" s="94">
        <f t="shared" si="1"/>
        <v>18</v>
      </c>
      <c r="C63" s="94">
        <v>2</v>
      </c>
      <c r="D63" s="94"/>
      <c r="E63" s="94"/>
      <c r="F63" s="100" t="s">
        <v>501</v>
      </c>
      <c r="G63" s="100" t="s">
        <v>515</v>
      </c>
      <c r="H63" s="176"/>
      <c r="I63" s="176"/>
      <c r="J63" s="29"/>
    </row>
    <row r="64" spans="1:18" x14ac:dyDescent="0.25">
      <c r="B64" s="94">
        <f t="shared" si="1"/>
        <v>20</v>
      </c>
      <c r="C64" s="94">
        <v>2</v>
      </c>
      <c r="D64" s="94"/>
      <c r="E64" s="94"/>
      <c r="F64" s="100">
        <f>B18</f>
        <v>254</v>
      </c>
      <c r="G64" s="100" t="s">
        <v>489</v>
      </c>
      <c r="H64" s="176"/>
      <c r="I64" s="176"/>
    </row>
    <row r="65" spans="2:9" x14ac:dyDescent="0.25">
      <c r="B65" s="94">
        <f t="shared" si="1"/>
        <v>22</v>
      </c>
      <c r="C65" s="94">
        <v>2</v>
      </c>
      <c r="D65" s="94"/>
      <c r="E65" s="94"/>
      <c r="F65" s="100">
        <f>C18</f>
        <v>10</v>
      </c>
      <c r="G65" s="100" t="s">
        <v>490</v>
      </c>
      <c r="H65" s="177"/>
      <c r="I65" s="177"/>
    </row>
    <row r="66" spans="2:9" x14ac:dyDescent="0.25">
      <c r="B66" s="94">
        <f t="shared" si="1"/>
        <v>24</v>
      </c>
      <c r="C66" s="94">
        <v>2</v>
      </c>
      <c r="D66" s="94"/>
      <c r="E66" s="94"/>
      <c r="F66" s="101" t="s">
        <v>503</v>
      </c>
      <c r="G66" s="101" t="s">
        <v>514</v>
      </c>
      <c r="H66" s="169" t="s">
        <v>497</v>
      </c>
      <c r="I66" s="169" t="str">
        <f>G49</f>
        <v>Самодиагностика каналов</v>
      </c>
    </row>
    <row r="67" spans="2:9" x14ac:dyDescent="0.25">
      <c r="B67" s="94">
        <f t="shared" si="1"/>
        <v>26</v>
      </c>
      <c r="C67" s="94">
        <v>2</v>
      </c>
      <c r="D67" s="94"/>
      <c r="E67" s="94"/>
      <c r="F67" s="101" t="s">
        <v>504</v>
      </c>
      <c r="G67" s="101" t="s">
        <v>515</v>
      </c>
      <c r="H67" s="169"/>
      <c r="I67" s="169"/>
    </row>
    <row r="68" spans="2:9" x14ac:dyDescent="0.25">
      <c r="B68" s="94">
        <f t="shared" si="1"/>
        <v>28</v>
      </c>
      <c r="C68" s="94">
        <v>2</v>
      </c>
      <c r="D68" s="94"/>
      <c r="E68" s="94"/>
      <c r="F68" s="101">
        <f>B49</f>
        <v>1652</v>
      </c>
      <c r="G68" s="101" t="s">
        <v>489</v>
      </c>
      <c r="H68" s="169"/>
      <c r="I68" s="169"/>
    </row>
    <row r="69" spans="2:9" x14ac:dyDescent="0.25">
      <c r="B69" s="94">
        <f t="shared" si="1"/>
        <v>30</v>
      </c>
      <c r="C69" s="94">
        <v>2</v>
      </c>
      <c r="D69" s="94"/>
      <c r="E69" s="94"/>
      <c r="F69" s="101">
        <f>C49</f>
        <v>8</v>
      </c>
      <c r="G69" s="101" t="s">
        <v>490</v>
      </c>
      <c r="H69" s="169"/>
      <c r="I69" s="169"/>
    </row>
  </sheetData>
  <mergeCells count="6">
    <mergeCell ref="H58:H61"/>
    <mergeCell ref="I58:I61"/>
    <mergeCell ref="H62:H65"/>
    <mergeCell ref="I62:I65"/>
    <mergeCell ref="H66:H69"/>
    <mergeCell ref="I66:I69"/>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4BD3A-D7AD-4ED5-B8CF-AD7B187DD77A}">
  <dimension ref="A1:P74"/>
  <sheetViews>
    <sheetView topLeftCell="A49" zoomScale="115" zoomScaleNormal="115" workbookViewId="0">
      <selection activeCell="I67" sqref="I67:I70"/>
    </sheetView>
  </sheetViews>
  <sheetFormatPr defaultRowHeight="15" x14ac:dyDescent="0.25"/>
  <cols>
    <col min="1" max="1" width="29.85546875" bestFit="1" customWidth="1"/>
    <col min="2" max="2" width="12.28515625" bestFit="1" customWidth="1"/>
    <col min="3" max="3" width="9.5703125" customWidth="1"/>
    <col min="4" max="4" width="9.85546875" customWidth="1"/>
    <col min="5" max="5" width="10.42578125" customWidth="1"/>
    <col min="6" max="6" width="13.85546875" customWidth="1"/>
    <col min="7" max="7" width="58.85546875" bestFit="1" customWidth="1"/>
    <col min="8" max="8" width="10.140625" customWidth="1"/>
    <col min="9" max="9" width="11.42578125" customWidth="1"/>
    <col min="10" max="10" width="121.85546875" bestFit="1" customWidth="1"/>
    <col min="14" max="14" width="13.7109375" customWidth="1"/>
    <col min="15" max="15" width="14.140625" customWidth="1"/>
    <col min="16" max="16" width="66.140625" customWidth="1"/>
  </cols>
  <sheetData>
    <row r="1" spans="1:11" ht="60" x14ac:dyDescent="0.25">
      <c r="A1" s="60" t="s">
        <v>0</v>
      </c>
      <c r="B1" s="60" t="s">
        <v>1</v>
      </c>
      <c r="C1" s="60" t="s">
        <v>2</v>
      </c>
      <c r="D1" s="59" t="s">
        <v>229</v>
      </c>
      <c r="E1" s="60" t="s">
        <v>3</v>
      </c>
      <c r="F1" s="60" t="s">
        <v>433</v>
      </c>
      <c r="G1" s="60" t="s">
        <v>4</v>
      </c>
      <c r="H1" s="60" t="s">
        <v>5</v>
      </c>
      <c r="I1" s="60" t="s">
        <v>6</v>
      </c>
      <c r="J1" s="60" t="s">
        <v>7</v>
      </c>
      <c r="K1" s="85" t="s">
        <v>473</v>
      </c>
    </row>
    <row r="2" spans="1:11" x14ac:dyDescent="0.25">
      <c r="A2" s="16" t="str">
        <f>'Общие регистры'!A2</f>
        <v>PLC_SoftVer</v>
      </c>
      <c r="B2" s="49">
        <f>'Общие регистры'!B2</f>
        <v>200</v>
      </c>
      <c r="C2" s="49">
        <f>'Общие регистры'!C2</f>
        <v>4</v>
      </c>
      <c r="D2" s="49"/>
      <c r="E2" s="49" t="str">
        <f>'Общие регистры'!D2</f>
        <v>hex</v>
      </c>
      <c r="F2" s="49"/>
      <c r="G2" s="54" t="str">
        <f>'Общие регистры'!E2</f>
        <v>Версия ПО</v>
      </c>
      <c r="H2" s="61" t="str">
        <f>'Общие регистры'!F2</f>
        <v>ч</v>
      </c>
      <c r="I2" s="54" t="str">
        <f>'Общие регистры'!G2</f>
        <v>ПО</v>
      </c>
      <c r="J2" s="54" t="str">
        <f>'Общие регистры'!H2</f>
        <v>См. Таблица Б.2</v>
      </c>
      <c r="K2" s="16"/>
    </row>
    <row r="3" spans="1:11" x14ac:dyDescent="0.25">
      <c r="A3" s="16" t="str">
        <f>'Общие регистры'!A3</f>
        <v>PLC_Config</v>
      </c>
      <c r="B3" s="49">
        <f>'Общие регистры'!B3</f>
        <v>204</v>
      </c>
      <c r="C3" s="49">
        <f>'Общие регистры'!C3</f>
        <v>2</v>
      </c>
      <c r="D3" s="49"/>
      <c r="E3" s="49" t="str">
        <f>'Общие регистры'!D3</f>
        <v>hex</v>
      </c>
      <c r="F3" s="49"/>
      <c r="G3" s="54" t="str">
        <f>'Общие регистры'!E3</f>
        <v>Конфигурация устройства</v>
      </c>
      <c r="H3" s="61" t="str">
        <f>'Общие регистры'!F3</f>
        <v>ч</v>
      </c>
      <c r="I3" s="54" t="str">
        <f>'Общие регистры'!G3</f>
        <v>ПО</v>
      </c>
      <c r="J3" s="54" t="str">
        <f>'Общие регистры'!H3</f>
        <v>См. Таблица Б.2</v>
      </c>
      <c r="K3" s="16"/>
    </row>
    <row r="4" spans="1:11" x14ac:dyDescent="0.25">
      <c r="A4" s="16" t="str">
        <f>'Общие регистры'!A4</f>
        <v>PLC_PMAddr</v>
      </c>
      <c r="B4" s="49">
        <f>'Общие регистры'!B4</f>
        <v>206</v>
      </c>
      <c r="C4" s="49">
        <f>'Общие регистры'!C4</f>
        <v>2</v>
      </c>
      <c r="D4" s="49"/>
      <c r="E4" s="49" t="str">
        <f>'Общие регистры'!D4</f>
        <v>int</v>
      </c>
      <c r="F4" s="49"/>
      <c r="G4" s="54" t="str">
        <f>'Общие регистры'!E4</f>
        <v>Адрес устройства</v>
      </c>
      <c r="H4" s="61" t="str">
        <f>'Общие регистры'!F4</f>
        <v>ч</v>
      </c>
      <c r="I4" s="54" t="str">
        <f>'Общие регистры'!G4</f>
        <v>ПО</v>
      </c>
      <c r="J4" s="54" t="str">
        <f>'Общие регистры'!H4</f>
        <v>См. Таблица Б.2</v>
      </c>
      <c r="K4" s="16"/>
    </row>
    <row r="5" spans="1:11" x14ac:dyDescent="0.25">
      <c r="A5" s="16" t="str">
        <f>'Общие регистры'!A5</f>
        <v>PLC_Durat</v>
      </c>
      <c r="B5" s="49">
        <f>'Общие регистры'!B5</f>
        <v>208</v>
      </c>
      <c r="C5" s="49">
        <f>'Общие регистры'!C5</f>
        <v>4</v>
      </c>
      <c r="D5" s="49"/>
      <c r="E5" s="49" t="str">
        <f>'Общие регистры'!D5</f>
        <v>int</v>
      </c>
      <c r="F5" s="49"/>
      <c r="G5" s="54" t="str">
        <f>'Общие регистры'!E5</f>
        <v>Время с момента запуска, с</v>
      </c>
      <c r="H5" s="61" t="str">
        <f>'Общие регистры'!F5</f>
        <v>ч</v>
      </c>
      <c r="I5" s="54" t="str">
        <f>'Общие регистры'!G5</f>
        <v>ПО</v>
      </c>
      <c r="J5" s="54">
        <f>'Общие регистры'!H5</f>
        <v>0</v>
      </c>
      <c r="K5" s="16"/>
    </row>
    <row r="6" spans="1:11" x14ac:dyDescent="0.25">
      <c r="A6" s="16" t="str">
        <f>'Общие регистры'!A6</f>
        <v>PLC_CM_State</v>
      </c>
      <c r="B6" s="49">
        <f>'Общие регистры'!B6</f>
        <v>212</v>
      </c>
      <c r="C6" s="49">
        <f>'Общие регистры'!C6</f>
        <v>4</v>
      </c>
      <c r="D6" s="49"/>
      <c r="E6" s="49" t="str">
        <f>'Общие регистры'!D6</f>
        <v>int</v>
      </c>
      <c r="F6" s="49"/>
      <c r="G6" s="54" t="str">
        <f>'Общие регистры'!E6</f>
        <v>Состояние автомата выбора УМ</v>
      </c>
      <c r="H6" s="61" t="str">
        <f>'Общие регистры'!F6</f>
        <v>ч</v>
      </c>
      <c r="I6" s="54" t="str">
        <f>'Общие регистры'!G6</f>
        <v>ПО</v>
      </c>
      <c r="J6" s="54" t="str">
        <f>'Общие регистры'!H6</f>
        <v>См. Таблица Б.2</v>
      </c>
      <c r="K6" s="16"/>
    </row>
    <row r="7" spans="1:11" x14ac:dyDescent="0.25">
      <c r="A7" s="16" t="str">
        <f>'Общие регистры'!A7</f>
        <v>PLC_CorrPackFromDevice_B1</v>
      </c>
      <c r="B7" s="49">
        <f>'Общие регистры'!B7</f>
        <v>216</v>
      </c>
      <c r="C7" s="49">
        <f>'Общие регистры'!C7</f>
        <v>4</v>
      </c>
      <c r="D7" s="49"/>
      <c r="E7" s="49" t="str">
        <f>'Общие регистры'!D7</f>
        <v>int</v>
      </c>
      <c r="F7" s="49"/>
      <c r="G7" s="54" t="str">
        <f>'Общие регистры'!E7</f>
        <v>Корректных пакетов по Ш1, от устройства</v>
      </c>
      <c r="H7" s="61" t="str">
        <f>'Общие регистры'!F7</f>
        <v>ч с</v>
      </c>
      <c r="I7" s="54" t="str">
        <f>'Общие регистры'!G7</f>
        <v>ПО</v>
      </c>
      <c r="J7" s="54" t="str">
        <f>'Общие регистры'!H7</f>
        <v>Сумарное количество корректных пакетов от ПМ к УМ</v>
      </c>
      <c r="K7" s="16"/>
    </row>
    <row r="8" spans="1:11" x14ac:dyDescent="0.25">
      <c r="A8" s="16" t="str">
        <f>'Общие регистры'!A8</f>
        <v>PLC_CorrPackToDevice_B1</v>
      </c>
      <c r="B8" s="49">
        <f>'Общие регистры'!B8</f>
        <v>220</v>
      </c>
      <c r="C8" s="49">
        <f>'Общие регистры'!C8</f>
        <v>4</v>
      </c>
      <c r="D8" s="49"/>
      <c r="E8" s="49" t="str">
        <f>'Общие регистры'!D8</f>
        <v>int</v>
      </c>
      <c r="F8" s="49"/>
      <c r="G8" s="54" t="str">
        <f>'Общие регистры'!E8</f>
        <v>Корректных пакетов по Ш1, к устройству</v>
      </c>
      <c r="H8" s="61" t="str">
        <f>'Общие регистры'!F8</f>
        <v>ч с</v>
      </c>
      <c r="I8" s="54" t="str">
        <f>'Общие регистры'!G8</f>
        <v>ПО</v>
      </c>
      <c r="J8" s="54" t="str">
        <f>'Общие регистры'!H8</f>
        <v>Сумарное количество корректных пакетов от УМ к ПМ</v>
      </c>
      <c r="K8" s="16"/>
    </row>
    <row r="9" spans="1:11" x14ac:dyDescent="0.25">
      <c r="A9" s="16" t="str">
        <f>'Общие регистры'!A9</f>
        <v>PLC_ErrPackToDevice_B1</v>
      </c>
      <c r="B9" s="49">
        <f>'Общие регистры'!B9</f>
        <v>224</v>
      </c>
      <c r="C9" s="49">
        <f>'Общие регистры'!C9</f>
        <v>4</v>
      </c>
      <c r="D9" s="49"/>
      <c r="E9" s="49" t="str">
        <f>'Общие регистры'!D9</f>
        <v>int</v>
      </c>
      <c r="F9" s="49"/>
      <c r="G9" s="54" t="str">
        <f>'Общие регистры'!E9</f>
        <v>Ошибок приема пакета по Ш1</v>
      </c>
      <c r="H9" s="61" t="str">
        <f>'Общие регистры'!F9</f>
        <v>ч с</v>
      </c>
      <c r="I9" s="54" t="str">
        <f>'Общие регистры'!G9</f>
        <v>ПО</v>
      </c>
      <c r="J9" s="54" t="str">
        <f>'Общие регистры'!H9</f>
        <v>Количество поврежденных пакетов подряд</v>
      </c>
      <c r="K9" s="16"/>
    </row>
    <row r="10" spans="1:11" x14ac:dyDescent="0.25">
      <c r="A10" s="16" t="str">
        <f>'Общие регистры'!A10</f>
        <v>PLC_ErrPackFromDevice_B1</v>
      </c>
      <c r="B10" s="49">
        <f>'Общие регистры'!B10</f>
        <v>228</v>
      </c>
      <c r="C10" s="49">
        <f>'Общие регистры'!C10</f>
        <v>4</v>
      </c>
      <c r="D10" s="49"/>
      <c r="E10" s="49" t="str">
        <f>'Общие регистры'!D10</f>
        <v>int</v>
      </c>
      <c r="F10" s="49"/>
      <c r="G10" s="54" t="str">
        <f>'Общие регистры'!E10</f>
        <v>Ошибок отправки пакета по Ш1</v>
      </c>
      <c r="H10" s="61" t="str">
        <f>'Общие регистры'!F10</f>
        <v>ч с</v>
      </c>
      <c r="I10" s="54" t="str">
        <f>'Общие регистры'!G10</f>
        <v>ПО</v>
      </c>
      <c r="J10" s="54" t="str">
        <f>'Общие регистры'!H10</f>
        <v>Количество поврежденных пакетов подряд</v>
      </c>
      <c r="K10" s="16"/>
    </row>
    <row r="11" spans="1:11" x14ac:dyDescent="0.25">
      <c r="A11" s="16" t="str">
        <f>'Общие регистры'!A11</f>
        <v>PLC_CorrPackFromDevice_B2</v>
      </c>
      <c r="B11" s="49">
        <f>'Общие регистры'!B11</f>
        <v>232</v>
      </c>
      <c r="C11" s="49">
        <f>'Общие регистры'!C11</f>
        <v>4</v>
      </c>
      <c r="D11" s="49"/>
      <c r="E11" s="49" t="str">
        <f>'Общие регистры'!D11</f>
        <v>int</v>
      </c>
      <c r="F11" s="49"/>
      <c r="G11" s="54" t="str">
        <f>'Общие регистры'!E11</f>
        <v>Корректных пакетов по Ш2, от устройства</v>
      </c>
      <c r="H11" s="61" t="str">
        <f>'Общие регистры'!F11</f>
        <v>ч с</v>
      </c>
      <c r="I11" s="54" t="str">
        <f>'Общие регистры'!G11</f>
        <v>ПО</v>
      </c>
      <c r="J11" s="54" t="str">
        <f>'Общие регистры'!H11</f>
        <v>Сумарное количество корректных пакетов от ПМ к УМ</v>
      </c>
      <c r="K11" s="16"/>
    </row>
    <row r="12" spans="1:11" x14ac:dyDescent="0.25">
      <c r="A12" s="16" t="str">
        <f>'Общие регистры'!A12</f>
        <v>PLC_CorrPackToDevice_B2</v>
      </c>
      <c r="B12" s="49">
        <f>'Общие регистры'!B12</f>
        <v>236</v>
      </c>
      <c r="C12" s="49">
        <f>'Общие регистры'!C12</f>
        <v>4</v>
      </c>
      <c r="D12" s="49"/>
      <c r="E12" s="49" t="str">
        <f>'Общие регистры'!D12</f>
        <v>int</v>
      </c>
      <c r="F12" s="49"/>
      <c r="G12" s="54" t="str">
        <f>'Общие регистры'!E12</f>
        <v>Корректных пакетов по Ш2, к устройству</v>
      </c>
      <c r="H12" s="61" t="str">
        <f>'Общие регистры'!F12</f>
        <v>ч с</v>
      </c>
      <c r="I12" s="54" t="str">
        <f>'Общие регистры'!G12</f>
        <v>ПО</v>
      </c>
      <c r="J12" s="54" t="str">
        <f>'Общие регистры'!H12</f>
        <v>Сумарное количество корректных пакетов от УМ к ПМ</v>
      </c>
      <c r="K12" s="16"/>
    </row>
    <row r="13" spans="1:11" x14ac:dyDescent="0.25">
      <c r="A13" s="16" t="str">
        <f>'Общие регистры'!A13</f>
        <v>PLC_ErrPackToDevice_B2</v>
      </c>
      <c r="B13" s="49">
        <f>'Общие регистры'!B13</f>
        <v>240</v>
      </c>
      <c r="C13" s="49">
        <f>'Общие регистры'!C13</f>
        <v>4</v>
      </c>
      <c r="D13" s="49"/>
      <c r="E13" s="49" t="str">
        <f>'Общие регистры'!D13</f>
        <v>int</v>
      </c>
      <c r="F13" s="49"/>
      <c r="G13" s="54" t="str">
        <f>'Общие регистры'!E13</f>
        <v>Ошибок приема пакета по Ш2</v>
      </c>
      <c r="H13" s="61" t="str">
        <f>'Общие регистры'!F13</f>
        <v>ч с</v>
      </c>
      <c r="I13" s="54" t="str">
        <f>'Общие регистры'!G13</f>
        <v>ПО</v>
      </c>
      <c r="J13" s="54" t="str">
        <f>'Общие регистры'!H13</f>
        <v>Количество поврежденных пакетов подряд</v>
      </c>
      <c r="K13" s="16"/>
    </row>
    <row r="14" spans="1:11" x14ac:dyDescent="0.25">
      <c r="A14" s="16" t="str">
        <f>'Общие регистры'!A14</f>
        <v>PLC_ErrPackFromDevice_B2</v>
      </c>
      <c r="B14" s="49">
        <f>'Общие регистры'!B14</f>
        <v>244</v>
      </c>
      <c r="C14" s="49">
        <f>'Общие регистры'!C14</f>
        <v>4</v>
      </c>
      <c r="D14" s="49"/>
      <c r="E14" s="49" t="str">
        <f>'Общие регистры'!D14</f>
        <v>int</v>
      </c>
      <c r="F14" s="49"/>
      <c r="G14" s="54" t="str">
        <f>'Общие регистры'!E14</f>
        <v>Ошибок отправки пакета по Ш2</v>
      </c>
      <c r="H14" s="61" t="str">
        <f>'Общие регистры'!F14</f>
        <v>ч с</v>
      </c>
      <c r="I14" s="54" t="str">
        <f>'Общие регистры'!G14</f>
        <v>ПО</v>
      </c>
      <c r="J14" s="54" t="str">
        <f>'Общие регистры'!H14</f>
        <v>Количество поврежденных пакетов подряд</v>
      </c>
      <c r="K14" s="16"/>
    </row>
    <row r="15" spans="1:11" x14ac:dyDescent="0.25">
      <c r="A15" s="16" t="str">
        <f>'Общие регистры'!A15</f>
        <v>PLC_PowerDefect</v>
      </c>
      <c r="B15" s="49">
        <f>'Общие регистры'!B15</f>
        <v>248</v>
      </c>
      <c r="C15" s="49">
        <f>'Общие регистры'!C15</f>
        <v>2</v>
      </c>
      <c r="D15" s="49"/>
      <c r="E15" s="49" t="str">
        <f>'Общие регистры'!D15</f>
        <v>int</v>
      </c>
      <c r="F15" s="49"/>
      <c r="G15" s="54" t="str">
        <f>'Общие регистры'!E15</f>
        <v>Неиспр питания</v>
      </c>
      <c r="H15" s="61" t="str">
        <f>'Общие регистры'!F15</f>
        <v>ч с</v>
      </c>
      <c r="I15" s="54" t="str">
        <f>'Общие регистры'!G15</f>
        <v>ПО</v>
      </c>
      <c r="J15" s="54" t="str">
        <f>'Общие регистры'!H15</f>
        <v>См. Таблица Б.2</v>
      </c>
      <c r="K15" s="16"/>
    </row>
    <row r="16" spans="1:11" x14ac:dyDescent="0.25">
      <c r="A16" s="16" t="str">
        <f>'Общие регистры'!A16</f>
        <v>PLC_BusDefect_B1</v>
      </c>
      <c r="B16" s="49">
        <f>'Общие регистры'!B16</f>
        <v>250</v>
      </c>
      <c r="C16" s="49">
        <f>'Общие регистры'!C16</f>
        <v>2</v>
      </c>
      <c r="D16" s="49"/>
      <c r="E16" s="49" t="str">
        <f>'Общие регистры'!D16</f>
        <v>hex</v>
      </c>
      <c r="F16" s="49"/>
      <c r="G16" s="54" t="str">
        <f>'Общие регистры'!E16</f>
        <v>Неиспр 1 шины</v>
      </c>
      <c r="H16" s="61" t="str">
        <f>'Общие регистры'!F16</f>
        <v>ч с</v>
      </c>
      <c r="I16" s="54" t="str">
        <f>'Общие регистры'!G16</f>
        <v>ПО</v>
      </c>
      <c r="J16" s="54" t="str">
        <f>'Общие регистры'!H16</f>
        <v>См. Таблица Б.2</v>
      </c>
      <c r="K16" s="16"/>
    </row>
    <row r="17" spans="1:11" x14ac:dyDescent="0.25">
      <c r="A17" s="16" t="str">
        <f>'Общие регистры'!A17</f>
        <v>PLC_BusDefect_B2</v>
      </c>
      <c r="B17" s="49">
        <f>'Общие регистры'!B17</f>
        <v>252</v>
      </c>
      <c r="C17" s="49">
        <f>'Общие регистры'!C17</f>
        <v>2</v>
      </c>
      <c r="D17" s="49"/>
      <c r="E17" s="49" t="str">
        <f>'Общие регистры'!D17</f>
        <v>hex</v>
      </c>
      <c r="F17" s="49"/>
      <c r="G17" s="54" t="str">
        <f>'Общие регистры'!E17</f>
        <v>Неиспр 2 шины</v>
      </c>
      <c r="H17" s="61" t="str">
        <f>'Общие регистры'!F17</f>
        <v>ч с</v>
      </c>
      <c r="I17" s="54" t="str">
        <f>'Общие регистры'!G17</f>
        <v>ПО</v>
      </c>
      <c r="J17" s="54" t="str">
        <f>'Общие регистры'!H17</f>
        <v>См. Таблица Б.2</v>
      </c>
      <c r="K17" s="16"/>
    </row>
    <row r="18" spans="1:11" x14ac:dyDescent="0.25">
      <c r="A18" s="16" t="str">
        <f>'Общие регистры'!A18</f>
        <v>PLC_SelfDiagDefect</v>
      </c>
      <c r="B18" s="49">
        <f>'Общие регистры'!B18</f>
        <v>254</v>
      </c>
      <c r="C18" s="49">
        <f>'Общие регистры'!C18</f>
        <v>10</v>
      </c>
      <c r="D18" s="49"/>
      <c r="E18" s="49" t="str">
        <f>'Общие регистры'!D18</f>
        <v>hex</v>
      </c>
      <c r="F18" s="49"/>
      <c r="G18" s="54" t="str">
        <f>'Общие регистры'!E18</f>
        <v>Неиспр самодиагностики</v>
      </c>
      <c r="H18" s="61" t="str">
        <f>'Общие регистры'!F18</f>
        <v>ч с</v>
      </c>
      <c r="I18" s="54" t="str">
        <f>'Общие регистры'!G18</f>
        <v>ПО</v>
      </c>
      <c r="J18" s="54" t="str">
        <f>'Общие регистры'!H18</f>
        <v>См. Таблица Б.2</v>
      </c>
      <c r="K18" s="16"/>
    </row>
    <row r="19" spans="1:11" x14ac:dyDescent="0.25">
      <c r="A19" s="16" t="str">
        <f>'Общие регистры'!A19</f>
        <v>Reserv</v>
      </c>
      <c r="B19" s="49">
        <f>'Общие регистры'!B19</f>
        <v>264</v>
      </c>
      <c r="C19" s="49">
        <f>'Общие регистры'!C19</f>
        <v>68</v>
      </c>
      <c r="D19" s="49"/>
      <c r="E19" s="49" t="str">
        <f>'Общие регистры'!D19</f>
        <v>string</v>
      </c>
      <c r="F19" s="49"/>
      <c r="G19" s="54" t="str">
        <f>'Общие регистры'!E19</f>
        <v>РЕЗЕРВ</v>
      </c>
      <c r="H19" s="61" t="str">
        <f>'Общие регистры'!F19</f>
        <v>ч</v>
      </c>
      <c r="I19" s="54" t="str">
        <f>'Общие регистры'!G19</f>
        <v>ПО</v>
      </c>
      <c r="J19" s="54">
        <f>'Общие регистры'!H19</f>
        <v>0</v>
      </c>
      <c r="K19" s="16"/>
    </row>
    <row r="20" spans="1:11" x14ac:dyDescent="0.25">
      <c r="A20" s="16" t="str">
        <f>'Общие регистры'!A20</f>
        <v>PLC_DeviceInfo</v>
      </c>
      <c r="B20" s="49">
        <f>'Общие регистры'!B20</f>
        <v>332</v>
      </c>
      <c r="C20" s="49">
        <f>'Общие регистры'!C20</f>
        <v>1024</v>
      </c>
      <c r="D20" s="49"/>
      <c r="E20" s="49" t="str">
        <f>'Общие регистры'!D20</f>
        <v>string</v>
      </c>
      <c r="F20" s="49" t="s">
        <v>436</v>
      </c>
      <c r="G20" s="54" t="str">
        <f>'Общие регистры'!E20</f>
        <v>Текстовая информация о модуле</v>
      </c>
      <c r="H20" s="61" t="str">
        <f>'Общие регистры'!F20</f>
        <v>ч з</v>
      </c>
      <c r="I20" s="54" t="str">
        <f>'Общие регистры'!G20</f>
        <v>ПЗУ</v>
      </c>
      <c r="J20" s="54" t="str">
        <f>'Общие регистры'!H20</f>
        <v>Произвольный объем данных + сведения о метрологической аттестации</v>
      </c>
      <c r="K20" s="16"/>
    </row>
    <row r="21" spans="1:11" x14ac:dyDescent="0.25">
      <c r="A21" s="16" t="str">
        <f>'Общие регистры'!A21</f>
        <v>PLC_DeviceType</v>
      </c>
      <c r="B21" s="49">
        <f>'Общие регистры'!B21</f>
        <v>1356</v>
      </c>
      <c r="C21" s="49">
        <f>'Общие регистры'!C21</f>
        <v>4</v>
      </c>
      <c r="D21" s="49"/>
      <c r="E21" s="49" t="str">
        <f>'Общие регистры'!D21</f>
        <v>hex</v>
      </c>
      <c r="F21" s="49">
        <v>2684486945</v>
      </c>
      <c r="G21" s="54" t="str">
        <f>'Общие регистры'!E21</f>
        <v>Тип устройства</v>
      </c>
      <c r="H21" s="61" t="str">
        <f>'Общие регистры'!F21</f>
        <v>ч</v>
      </c>
      <c r="I21" s="54" t="str">
        <f>'Общие регистры'!G21</f>
        <v>ПЗУ</v>
      </c>
      <c r="J21" s="54" t="str">
        <f>'Общие регистры'!H21</f>
        <v>См. Таблица Б.2</v>
      </c>
      <c r="K21" s="16"/>
    </row>
    <row r="22" spans="1:11" x14ac:dyDescent="0.25">
      <c r="A22" s="16" t="str">
        <f>'Общие регистры'!A22</f>
        <v>PLC_SerialNumber</v>
      </c>
      <c r="B22" s="49">
        <f>'Общие регистры'!B22</f>
        <v>1360</v>
      </c>
      <c r="C22" s="49">
        <f>'Общие регистры'!C22</f>
        <v>4</v>
      </c>
      <c r="D22" s="49"/>
      <c r="E22" s="49" t="str">
        <f>'Общие регистры'!D22</f>
        <v>hex</v>
      </c>
      <c r="F22" s="49">
        <v>1431655765</v>
      </c>
      <c r="G22" s="54" t="str">
        <f>'Общие регистры'!E22</f>
        <v>Серийный номер устройства</v>
      </c>
      <c r="H22" s="61" t="str">
        <f>'Общие регистры'!F22</f>
        <v>ч</v>
      </c>
      <c r="I22" s="54" t="str">
        <f>'Общие регистры'!G22</f>
        <v>ПЗУ</v>
      </c>
      <c r="J22" s="54" t="str">
        <f>'Общие регистры'!H22</f>
        <v>См. Таблица Б.2</v>
      </c>
      <c r="K22" s="16"/>
    </row>
    <row r="23" spans="1:11" x14ac:dyDescent="0.25">
      <c r="A23" s="16" t="str">
        <f>'Общие регистры'!A23</f>
        <v>PLC_BusConfig_B1</v>
      </c>
      <c r="B23" s="49">
        <f>'Общие регистры'!B23</f>
        <v>1364</v>
      </c>
      <c r="C23" s="49">
        <f>'Общие регистры'!C23</f>
        <v>4</v>
      </c>
      <c r="D23" s="49"/>
      <c r="E23" s="49" t="str">
        <f>'Общие регистры'!D23</f>
        <v>hex</v>
      </c>
      <c r="F23" s="49">
        <v>66847485</v>
      </c>
      <c r="G23" s="54" t="str">
        <f>'Общие регистры'!E23</f>
        <v>Конфигурация шины 1</v>
      </c>
      <c r="H23" s="61" t="str">
        <f>'Общие регистры'!F23</f>
        <v>ч</v>
      </c>
      <c r="I23" s="54" t="str">
        <f>'Общие регистры'!G23</f>
        <v>ПЗУ</v>
      </c>
      <c r="J23" s="54" t="str">
        <f>'Общие регистры'!H23</f>
        <v xml:space="preserve"> 0х01 = RS-422, 0х02 = RS-485 </v>
      </c>
      <c r="K23" s="16"/>
    </row>
    <row r="24" spans="1:11" x14ac:dyDescent="0.25">
      <c r="A24" s="16" t="str">
        <f>'Общие регистры'!A24</f>
        <v>PLC_BusConfig_B2</v>
      </c>
      <c r="B24" s="49">
        <f>'Общие регистры'!B24</f>
        <v>1368</v>
      </c>
      <c r="C24" s="49">
        <f>'Общие регистры'!C24</f>
        <v>4</v>
      </c>
      <c r="D24" s="49"/>
      <c r="E24" s="49" t="str">
        <f>'Общие регистры'!D24</f>
        <v>hex</v>
      </c>
      <c r="F24" s="49">
        <v>100271355</v>
      </c>
      <c r="G24" s="54" t="str">
        <f>'Общие регистры'!E24</f>
        <v>Конфигурация шины 2</v>
      </c>
      <c r="H24" s="61" t="str">
        <f>'Общие регистры'!F24</f>
        <v>ч</v>
      </c>
      <c r="I24" s="54" t="str">
        <f>'Общие регистры'!G24</f>
        <v>ПЗУ</v>
      </c>
      <c r="J24" s="54" t="str">
        <f>'Общие регистры'!H24</f>
        <v xml:space="preserve"> 0х01 = RS-422, 0х02 = RS-486</v>
      </c>
      <c r="K24" s="16"/>
    </row>
    <row r="25" spans="1:11" x14ac:dyDescent="0.25">
      <c r="A25" s="16" t="str">
        <f>'Общие регистры'!A25</f>
        <v>PLC_TimeoutForDefect_B1</v>
      </c>
      <c r="B25" s="49">
        <f>'Общие регистры'!B25</f>
        <v>1372</v>
      </c>
      <c r="C25" s="49">
        <f>'Общие регистры'!C25</f>
        <v>4</v>
      </c>
      <c r="D25" s="49"/>
      <c r="E25" s="49" t="str">
        <f>'Общие регистры'!D25</f>
        <v>int</v>
      </c>
      <c r="F25" s="49">
        <v>200</v>
      </c>
      <c r="G25" s="54" t="str">
        <f>'Общие регистры'!E25</f>
        <v>Время без связи до неиспр шины 1, мс</v>
      </c>
      <c r="H25" s="61" t="str">
        <f>'Общие регистры'!F25</f>
        <v>ч з</v>
      </c>
      <c r="I25" s="54" t="str">
        <f>'Общие регистры'!G25</f>
        <v>ПЗУ</v>
      </c>
      <c r="J25" s="54" t="str">
        <f>'Общие регистры'!H25</f>
        <v>0 = неисправность по таймауту не формируется</v>
      </c>
      <c r="K25" s="16"/>
    </row>
    <row r="26" spans="1:11" x14ac:dyDescent="0.25">
      <c r="A26" s="16" t="str">
        <f>'Общие регистры'!A26</f>
        <v>PLC_TimeoutForDefect_B2</v>
      </c>
      <c r="B26" s="49">
        <f>'Общие регистры'!B26</f>
        <v>1376</v>
      </c>
      <c r="C26" s="49">
        <f>'Общие регистры'!C26</f>
        <v>4</v>
      </c>
      <c r="D26" s="49"/>
      <c r="E26" s="49" t="str">
        <f>'Общие регистры'!D26</f>
        <v>int</v>
      </c>
      <c r="F26" s="49">
        <v>200</v>
      </c>
      <c r="G26" s="54" t="str">
        <f>'Общие регистры'!E26</f>
        <v>Время без связи до неиспр шины 2, мс</v>
      </c>
      <c r="H26" s="61" t="str">
        <f>'Общие регистры'!F26</f>
        <v>ч з</v>
      </c>
      <c r="I26" s="54" t="str">
        <f>'Общие регистры'!G26</f>
        <v>ПЗУ</v>
      </c>
      <c r="J26" s="54" t="str">
        <f>'Общие регистры'!H26</f>
        <v>1 = неисправность по таймауту не формируется</v>
      </c>
      <c r="K26" s="16"/>
    </row>
    <row r="27" spans="1:11" x14ac:dyDescent="0.25">
      <c r="A27" s="16" t="str">
        <f>'Общие регистры'!A27</f>
        <v>PLC_NumCrcErrorsForDefect_B1</v>
      </c>
      <c r="B27" s="49">
        <f>'Общие регистры'!B27</f>
        <v>1380</v>
      </c>
      <c r="C27" s="49">
        <f>'Общие регистры'!C27</f>
        <v>2</v>
      </c>
      <c r="D27" s="49"/>
      <c r="E27" s="49" t="str">
        <f>'Общие регистры'!D27</f>
        <v>int</v>
      </c>
      <c r="F27" s="49">
        <v>6</v>
      </c>
      <c r="G27" s="54" t="str">
        <f>'Общие регистры'!E27</f>
        <v>Количество ошибок приема пакета до неисправности шины 1</v>
      </c>
      <c r="H27" s="61" t="str">
        <f>'Общие регистры'!F27</f>
        <v>ч з</v>
      </c>
      <c r="I27" s="54" t="str">
        <f>'Общие регистры'!G27</f>
        <v>ПЗУ</v>
      </c>
      <c r="J27" s="54" t="str">
        <f>'Общие регистры'!H27</f>
        <v>0 = неисправность по этому признаку не формируется</v>
      </c>
      <c r="K27" s="16"/>
    </row>
    <row r="28" spans="1:11" x14ac:dyDescent="0.25">
      <c r="A28" s="16" t="str">
        <f>'Общие регистры'!A28</f>
        <v>PLC_NumCrcErrorsForDefect_B2</v>
      </c>
      <c r="B28" s="49">
        <f>'Общие регистры'!B28</f>
        <v>1382</v>
      </c>
      <c r="C28" s="49">
        <f>'Общие регистры'!C28</f>
        <v>2</v>
      </c>
      <c r="D28" s="49"/>
      <c r="E28" s="49" t="str">
        <f>'Общие регистры'!D28</f>
        <v>int</v>
      </c>
      <c r="F28" s="49">
        <v>6</v>
      </c>
      <c r="G28" s="54" t="str">
        <f>'Общие регистры'!E28</f>
        <v>Количество ошибок приема пакета до неисправности шины 2</v>
      </c>
      <c r="H28" s="61" t="str">
        <f>'Общие регистры'!F28</f>
        <v>ч з</v>
      </c>
      <c r="I28" s="54" t="str">
        <f>'Общие регистры'!G28</f>
        <v>ПЗУ</v>
      </c>
      <c r="J28" s="54" t="str">
        <f>'Общие регистры'!H28</f>
        <v>1 = неисправность по этому признаку не формируется</v>
      </c>
      <c r="K28" s="16"/>
    </row>
    <row r="29" spans="1:11" x14ac:dyDescent="0.25">
      <c r="A29" s="16" t="str">
        <f>'Общие регистры'!A29</f>
        <v>PLC_TimeToRepair</v>
      </c>
      <c r="B29" s="49">
        <f>'Общие регистры'!B29</f>
        <v>1384</v>
      </c>
      <c r="C29" s="49">
        <f>'Общие регистры'!C29</f>
        <v>2</v>
      </c>
      <c r="D29" s="49"/>
      <c r="E29" s="49" t="str">
        <f>'Общие регистры'!D29</f>
        <v>int</v>
      </c>
      <c r="F29" s="49">
        <v>65535</v>
      </c>
      <c r="G29" s="54" t="str">
        <f>'Общие регистры'!E29</f>
        <v>Максимально время  переключения на резервный УМ, х10мс</v>
      </c>
      <c r="H29" s="61" t="str">
        <f>'Общие регистры'!F29</f>
        <v>ч з</v>
      </c>
      <c r="I29" s="54" t="str">
        <f>'Общие регистры'!G29</f>
        <v>ПЗУ</v>
      </c>
      <c r="J29" s="54" t="str">
        <f>'Общие регистры'!H29</f>
        <v>0 - переключение на резервный УМ не предусмотрено, 65535 = неисправность по данному признаку не формируется</v>
      </c>
      <c r="K29" s="16"/>
    </row>
    <row r="30" spans="1:11" x14ac:dyDescent="0.25">
      <c r="A30" s="16" t="str">
        <f>'Общие регистры'!A30</f>
        <v>PLC_TimeSoloWork</v>
      </c>
      <c r="B30" s="49">
        <f>'Общие регистры'!B30</f>
        <v>1386</v>
      </c>
      <c r="C30" s="49">
        <f>'Общие регистры'!C30</f>
        <v>2</v>
      </c>
      <c r="D30" s="49"/>
      <c r="E30" s="49" t="str">
        <f>'Общие регистры'!D30</f>
        <v>int</v>
      </c>
      <c r="F30" s="49">
        <v>61166</v>
      </c>
      <c r="G30" s="54" t="str">
        <f>'Общие регистры'!E30</f>
        <v>Время работы без резервирующего УМ, с</v>
      </c>
      <c r="H30" s="61" t="str">
        <f>'Общие регистры'!F30</f>
        <v>ч з</v>
      </c>
      <c r="I30" s="54" t="str">
        <f>'Общие регистры'!G30</f>
        <v>ПЗУ</v>
      </c>
      <c r="J30" s="54" t="str">
        <f>'Общие регистры'!H30</f>
        <v>0 = неисправность по этому признаку не формируется</v>
      </c>
      <c r="K30" s="16"/>
    </row>
    <row r="31" spans="1:11" x14ac:dyDescent="0.25">
      <c r="A31" s="16" t="str">
        <f>'Общие регистры'!A31</f>
        <v>PLC_DualControl</v>
      </c>
      <c r="B31" s="49">
        <f>'Общие регистры'!B31</f>
        <v>1388</v>
      </c>
      <c r="C31" s="49">
        <f>'Общие регистры'!C31</f>
        <v>2</v>
      </c>
      <c r="D31" s="49"/>
      <c r="E31" s="49" t="str">
        <f>'Общие регистры'!D31</f>
        <v>int</v>
      </c>
      <c r="F31" s="49">
        <v>56797</v>
      </c>
      <c r="G31" s="54" t="str">
        <f>'Общие регистры'!E31</f>
        <v xml:space="preserve">Реакция при одновременном управлении </v>
      </c>
      <c r="H31" s="61" t="str">
        <f>'Общие регистры'!F31</f>
        <v>ч з</v>
      </c>
      <c r="I31" s="54" t="str">
        <f>'Общие регистры'!G31</f>
        <v>ПЗУ</v>
      </c>
      <c r="J31" s="54" t="str">
        <f>'Общие регистры'!H31</f>
        <v>См. Таблица Б.2</v>
      </c>
      <c r="K31" s="16"/>
    </row>
    <row r="32" spans="1:11" x14ac:dyDescent="0.25">
      <c r="A32" s="102" t="str">
        <f>'Общие регистры'!A32</f>
        <v>Reserv</v>
      </c>
      <c r="B32" s="49">
        <f>'Общие регистры'!B32</f>
        <v>1390</v>
      </c>
      <c r="C32" s="49">
        <f>'Общие регистры'!C32</f>
        <v>64</v>
      </c>
      <c r="D32" s="49"/>
      <c r="E32" s="49" t="str">
        <f>'Общие регистры'!D32</f>
        <v>string</v>
      </c>
      <c r="F32" s="49">
        <v>0</v>
      </c>
      <c r="G32" s="54" t="str">
        <f>'Общие регистры'!E32</f>
        <v>РЕЗЕРВ</v>
      </c>
      <c r="H32" s="61" t="str">
        <f>'Общие регистры'!F32</f>
        <v>ч з</v>
      </c>
      <c r="I32" s="54" t="str">
        <f>'Общие регистры'!G32</f>
        <v>ПЗУ</v>
      </c>
      <c r="J32" s="54">
        <f>'Общие регистры'!H32</f>
        <v>0</v>
      </c>
      <c r="K32" s="16"/>
    </row>
    <row r="33" spans="1:11" ht="30" x14ac:dyDescent="0.25">
      <c r="A33" s="104" t="s">
        <v>287</v>
      </c>
      <c r="B33" s="31">
        <f>B32+C32</f>
        <v>1454</v>
      </c>
      <c r="C33" s="31">
        <v>2</v>
      </c>
      <c r="D33" s="31" t="s">
        <v>472</v>
      </c>
      <c r="E33" s="31" t="s">
        <v>20</v>
      </c>
      <c r="F33" s="49">
        <v>0</v>
      </c>
      <c r="G33" s="32" t="s">
        <v>212</v>
      </c>
      <c r="H33" s="33" t="s">
        <v>59</v>
      </c>
      <c r="I33" s="32" t="s">
        <v>232</v>
      </c>
      <c r="J33" s="34" t="s">
        <v>288</v>
      </c>
      <c r="K33" s="16">
        <v>1</v>
      </c>
    </row>
    <row r="34" spans="1:11" x14ac:dyDescent="0.25">
      <c r="A34" s="103" t="s">
        <v>289</v>
      </c>
      <c r="B34" s="31">
        <f t="shared" ref="B34:B42" si="0">B33+C33</f>
        <v>1456</v>
      </c>
      <c r="C34" s="31">
        <v>32</v>
      </c>
      <c r="D34" s="31" t="s">
        <v>233</v>
      </c>
      <c r="E34" s="31" t="s">
        <v>238</v>
      </c>
      <c r="F34" s="49">
        <v>0</v>
      </c>
      <c r="G34" s="32" t="s">
        <v>290</v>
      </c>
      <c r="H34" s="32" t="s">
        <v>59</v>
      </c>
      <c r="I34" s="32" t="s">
        <v>232</v>
      </c>
      <c r="J34" s="34"/>
      <c r="K34" s="16"/>
    </row>
    <row r="35" spans="1:11" x14ac:dyDescent="0.25">
      <c r="A35" s="103" t="s">
        <v>291</v>
      </c>
      <c r="B35" s="31">
        <f t="shared" si="0"/>
        <v>1488</v>
      </c>
      <c r="C35" s="31">
        <v>32</v>
      </c>
      <c r="D35" s="31" t="s">
        <v>233</v>
      </c>
      <c r="E35" s="31" t="s">
        <v>238</v>
      </c>
      <c r="F35" s="49">
        <v>0</v>
      </c>
      <c r="G35" s="32" t="s">
        <v>292</v>
      </c>
      <c r="H35" s="32" t="s">
        <v>59</v>
      </c>
      <c r="I35" s="32" t="s">
        <v>232</v>
      </c>
      <c r="J35" s="34"/>
      <c r="K35" s="16"/>
    </row>
    <row r="36" spans="1:11" x14ac:dyDescent="0.25">
      <c r="A36" s="32" t="s">
        <v>293</v>
      </c>
      <c r="B36" s="31">
        <f t="shared" si="0"/>
        <v>1520</v>
      </c>
      <c r="C36" s="31">
        <v>32</v>
      </c>
      <c r="D36" s="31" t="s">
        <v>233</v>
      </c>
      <c r="E36" s="31" t="s">
        <v>238</v>
      </c>
      <c r="F36" s="49">
        <v>0</v>
      </c>
      <c r="G36" s="32" t="s">
        <v>294</v>
      </c>
      <c r="H36" s="32" t="s">
        <v>59</v>
      </c>
      <c r="I36" s="32" t="s">
        <v>232</v>
      </c>
      <c r="J36" s="34"/>
      <c r="K36" s="16"/>
    </row>
    <row r="37" spans="1:11" x14ac:dyDescent="0.25">
      <c r="A37" s="32" t="s">
        <v>295</v>
      </c>
      <c r="B37" s="31">
        <f t="shared" si="0"/>
        <v>1552</v>
      </c>
      <c r="C37" s="31">
        <v>32</v>
      </c>
      <c r="D37" s="31" t="s">
        <v>233</v>
      </c>
      <c r="E37" s="31" t="s">
        <v>238</v>
      </c>
      <c r="F37" s="49">
        <v>0</v>
      </c>
      <c r="G37" s="32" t="s">
        <v>296</v>
      </c>
      <c r="H37" s="32" t="s">
        <v>59</v>
      </c>
      <c r="I37" s="32" t="s">
        <v>232</v>
      </c>
      <c r="J37" s="34"/>
      <c r="K37" s="16"/>
    </row>
    <row r="38" spans="1:11" x14ac:dyDescent="0.25">
      <c r="A38" s="32" t="s">
        <v>297</v>
      </c>
      <c r="B38" s="31">
        <f t="shared" si="0"/>
        <v>1584</v>
      </c>
      <c r="C38" s="31">
        <v>32</v>
      </c>
      <c r="D38" s="31" t="s">
        <v>233</v>
      </c>
      <c r="E38" s="31" t="s">
        <v>238</v>
      </c>
      <c r="F38" s="49">
        <v>0</v>
      </c>
      <c r="G38" s="32" t="s">
        <v>298</v>
      </c>
      <c r="H38" s="32" t="s">
        <v>59</v>
      </c>
      <c r="I38" s="32" t="s">
        <v>232</v>
      </c>
      <c r="J38" s="34"/>
      <c r="K38" s="16"/>
    </row>
    <row r="39" spans="1:11" x14ac:dyDescent="0.25">
      <c r="A39" s="32" t="s">
        <v>299</v>
      </c>
      <c r="B39" s="31">
        <f t="shared" si="0"/>
        <v>1616</v>
      </c>
      <c r="C39" s="31">
        <v>32</v>
      </c>
      <c r="D39" s="31" t="s">
        <v>233</v>
      </c>
      <c r="E39" s="31" t="s">
        <v>238</v>
      </c>
      <c r="F39" s="49">
        <v>0</v>
      </c>
      <c r="G39" s="32" t="s">
        <v>300</v>
      </c>
      <c r="H39" s="32" t="s">
        <v>59</v>
      </c>
      <c r="I39" s="32" t="s">
        <v>232</v>
      </c>
      <c r="J39" s="34"/>
      <c r="K39" s="16"/>
    </row>
    <row r="40" spans="1:11" x14ac:dyDescent="0.25">
      <c r="A40" s="32" t="s">
        <v>301</v>
      </c>
      <c r="B40" s="31">
        <f t="shared" si="0"/>
        <v>1648</v>
      </c>
      <c r="C40" s="31">
        <v>32</v>
      </c>
      <c r="D40" s="31" t="s">
        <v>233</v>
      </c>
      <c r="E40" s="31" t="s">
        <v>238</v>
      </c>
      <c r="F40" s="49">
        <v>0</v>
      </c>
      <c r="G40" s="32" t="s">
        <v>302</v>
      </c>
      <c r="H40" s="32" t="s">
        <v>59</v>
      </c>
      <c r="I40" s="32" t="s">
        <v>232</v>
      </c>
      <c r="J40" s="34"/>
      <c r="K40" s="16"/>
    </row>
    <row r="41" spans="1:11" x14ac:dyDescent="0.25">
      <c r="A41" s="32" t="s">
        <v>303</v>
      </c>
      <c r="B41" s="31">
        <f t="shared" si="0"/>
        <v>1680</v>
      </c>
      <c r="C41" s="31">
        <v>32</v>
      </c>
      <c r="D41" s="31">
        <v>256</v>
      </c>
      <c r="E41" s="31" t="s">
        <v>55</v>
      </c>
      <c r="F41" s="49">
        <v>0</v>
      </c>
      <c r="G41" s="32" t="s">
        <v>304</v>
      </c>
      <c r="H41" s="32" t="s">
        <v>59</v>
      </c>
      <c r="I41" s="32" t="s">
        <v>232</v>
      </c>
      <c r="J41" s="34"/>
      <c r="K41" s="16"/>
    </row>
    <row r="42" spans="1:11" x14ac:dyDescent="0.25">
      <c r="A42" s="32" t="s">
        <v>305</v>
      </c>
      <c r="B42" s="31">
        <f t="shared" si="0"/>
        <v>1712</v>
      </c>
      <c r="C42" s="31">
        <v>4</v>
      </c>
      <c r="D42" s="31">
        <v>32</v>
      </c>
      <c r="E42" s="31" t="s">
        <v>20</v>
      </c>
      <c r="F42" s="16"/>
      <c r="G42" s="32" t="s">
        <v>272</v>
      </c>
      <c r="H42" s="32" t="s">
        <v>12</v>
      </c>
      <c r="I42" s="30" t="s">
        <v>13</v>
      </c>
      <c r="J42" s="34" t="s">
        <v>273</v>
      </c>
      <c r="K42" s="16"/>
    </row>
    <row r="43" spans="1:11" ht="45" x14ac:dyDescent="0.25">
      <c r="A43" s="32" t="s">
        <v>306</v>
      </c>
      <c r="B43" s="31">
        <f>B41+C41</f>
        <v>1712</v>
      </c>
      <c r="C43" s="31">
        <v>8</v>
      </c>
      <c r="D43" s="31" t="s">
        <v>307</v>
      </c>
      <c r="E43" s="31" t="s">
        <v>10</v>
      </c>
      <c r="F43" s="16"/>
      <c r="G43" s="32" t="s">
        <v>276</v>
      </c>
      <c r="H43" s="32" t="s">
        <v>12</v>
      </c>
      <c r="I43" s="30" t="s">
        <v>13</v>
      </c>
      <c r="J43" s="34" t="s">
        <v>308</v>
      </c>
      <c r="K43" s="16"/>
    </row>
    <row r="44" spans="1:11" ht="45" x14ac:dyDescent="0.25">
      <c r="A44" s="32" t="s">
        <v>309</v>
      </c>
      <c r="B44" s="31">
        <f>B43+C43</f>
        <v>1720</v>
      </c>
      <c r="C44" s="31">
        <v>16</v>
      </c>
      <c r="D44" s="31" t="s">
        <v>231</v>
      </c>
      <c r="E44" s="31" t="s">
        <v>20</v>
      </c>
      <c r="F44" s="16"/>
      <c r="G44" s="32" t="s">
        <v>310</v>
      </c>
      <c r="H44" s="32" t="s">
        <v>12</v>
      </c>
      <c r="I44" s="30" t="s">
        <v>13</v>
      </c>
      <c r="J44" s="46" t="s">
        <v>311</v>
      </c>
      <c r="K44" s="16"/>
    </row>
    <row r="45" spans="1:11" ht="30" x14ac:dyDescent="0.25">
      <c r="A45" s="32" t="s">
        <v>312</v>
      </c>
      <c r="B45" s="31">
        <f>B44+C44</f>
        <v>1736</v>
      </c>
      <c r="C45" s="31">
        <v>32</v>
      </c>
      <c r="D45" s="31" t="s">
        <v>233</v>
      </c>
      <c r="E45" s="31" t="s">
        <v>238</v>
      </c>
      <c r="F45" s="16"/>
      <c r="G45" s="32" t="s">
        <v>313</v>
      </c>
      <c r="H45" s="32" t="s">
        <v>12</v>
      </c>
      <c r="I45" s="30" t="s">
        <v>13</v>
      </c>
      <c r="J45" s="46" t="s">
        <v>314</v>
      </c>
      <c r="K45" s="16"/>
    </row>
    <row r="46" spans="1:11" x14ac:dyDescent="0.25">
      <c r="A46" s="32" t="s">
        <v>517</v>
      </c>
      <c r="B46" s="31">
        <f t="shared" ref="B46" si="1">B45+C45</f>
        <v>1768</v>
      </c>
      <c r="C46" s="31">
        <v>8</v>
      </c>
      <c r="D46" s="31" t="s">
        <v>307</v>
      </c>
      <c r="E46" s="31" t="s">
        <v>20</v>
      </c>
      <c r="F46" s="16"/>
      <c r="G46" s="32" t="s">
        <v>493</v>
      </c>
      <c r="H46" s="32" t="s">
        <v>12</v>
      </c>
      <c r="I46" s="30" t="s">
        <v>13</v>
      </c>
      <c r="J46" s="32" t="s">
        <v>516</v>
      </c>
      <c r="K46" s="16"/>
    </row>
    <row r="47" spans="1:11" ht="30" x14ac:dyDescent="0.25">
      <c r="A47" s="32" t="s">
        <v>315</v>
      </c>
      <c r="B47" s="31">
        <f>B45+C45</f>
        <v>1768</v>
      </c>
      <c r="C47" s="31">
        <v>16</v>
      </c>
      <c r="D47" s="31" t="s">
        <v>231</v>
      </c>
      <c r="E47" s="31" t="s">
        <v>20</v>
      </c>
      <c r="F47" s="16"/>
      <c r="G47" s="32" t="s">
        <v>316</v>
      </c>
      <c r="H47" s="32" t="s">
        <v>254</v>
      </c>
      <c r="I47" s="32" t="s">
        <v>255</v>
      </c>
      <c r="J47" s="46" t="s">
        <v>317</v>
      </c>
      <c r="K47" s="16"/>
    </row>
    <row r="48" spans="1:11" ht="30" x14ac:dyDescent="0.25">
      <c r="A48" s="32" t="s">
        <v>318</v>
      </c>
      <c r="B48" s="31">
        <f>B47+C47</f>
        <v>1784</v>
      </c>
      <c r="C48" s="31">
        <v>32</v>
      </c>
      <c r="D48" s="31" t="s">
        <v>233</v>
      </c>
      <c r="E48" s="31" t="s">
        <v>238</v>
      </c>
      <c r="F48" s="16"/>
      <c r="G48" s="32" t="s">
        <v>319</v>
      </c>
      <c r="H48" s="32" t="s">
        <v>254</v>
      </c>
      <c r="I48" s="32" t="s">
        <v>255</v>
      </c>
      <c r="J48" s="46" t="s">
        <v>320</v>
      </c>
      <c r="K48" s="16"/>
    </row>
    <row r="49" spans="1:16" ht="45" x14ac:dyDescent="0.25">
      <c r="A49" s="32" t="s">
        <v>321</v>
      </c>
      <c r="B49" s="31">
        <f>B48+C48</f>
        <v>1816</v>
      </c>
      <c r="C49" s="32">
        <v>2</v>
      </c>
      <c r="D49" s="32">
        <v>16</v>
      </c>
      <c r="E49" s="31" t="s">
        <v>10</v>
      </c>
      <c r="F49" s="16"/>
      <c r="G49" s="47" t="s">
        <v>322</v>
      </c>
      <c r="H49" s="32" t="s">
        <v>254</v>
      </c>
      <c r="I49" s="32" t="s">
        <v>255</v>
      </c>
      <c r="J49" s="34" t="s">
        <v>323</v>
      </c>
      <c r="K49" s="16"/>
    </row>
    <row r="54" spans="1:16" x14ac:dyDescent="0.25">
      <c r="N54" s="179" t="s">
        <v>281</v>
      </c>
      <c r="O54" s="179"/>
      <c r="P54" s="179"/>
    </row>
    <row r="55" spans="1:16" x14ac:dyDescent="0.25">
      <c r="B55" s="94">
        <v>0</v>
      </c>
      <c r="C55" s="94">
        <v>2</v>
      </c>
      <c r="D55" s="94"/>
      <c r="E55" s="94"/>
      <c r="F55" s="94">
        <f>SUM(C55:C182)</f>
        <v>40</v>
      </c>
      <c r="G55" s="94" t="s">
        <v>486</v>
      </c>
      <c r="H55" s="94"/>
      <c r="I55" s="98"/>
      <c r="N55" s="108"/>
      <c r="O55" s="109" t="s">
        <v>282</v>
      </c>
      <c r="P55" s="109" t="s">
        <v>283</v>
      </c>
    </row>
    <row r="56" spans="1:16" x14ac:dyDescent="0.25">
      <c r="B56" s="94">
        <f>B55+C55</f>
        <v>2</v>
      </c>
      <c r="C56" s="94">
        <v>2</v>
      </c>
      <c r="D56" s="94"/>
      <c r="E56" s="94"/>
      <c r="F56" s="94">
        <f>B20</f>
        <v>332</v>
      </c>
      <c r="G56" s="94" t="s">
        <v>544</v>
      </c>
      <c r="H56" s="94"/>
      <c r="I56" s="98"/>
      <c r="M56" s="33"/>
      <c r="N56" s="33"/>
      <c r="O56" s="106"/>
    </row>
    <row r="57" spans="1:16" x14ac:dyDescent="0.25">
      <c r="B57" s="94">
        <f t="shared" ref="B57:B74" si="2">B56+C56</f>
        <v>4</v>
      </c>
      <c r="C57" s="94">
        <v>2</v>
      </c>
      <c r="D57" s="94"/>
      <c r="E57" s="94"/>
      <c r="F57" s="94">
        <v>0</v>
      </c>
      <c r="G57" s="94" t="s">
        <v>487</v>
      </c>
      <c r="H57" s="94"/>
      <c r="I57" s="98"/>
      <c r="N57" s="108"/>
      <c r="O57" s="109">
        <v>0</v>
      </c>
      <c r="P57" s="109" t="s">
        <v>437</v>
      </c>
    </row>
    <row r="58" spans="1:16" x14ac:dyDescent="0.25">
      <c r="B58" s="94">
        <f t="shared" si="2"/>
        <v>6</v>
      </c>
      <c r="C58" s="94">
        <v>2</v>
      </c>
      <c r="D58" s="94"/>
      <c r="E58" s="94"/>
      <c r="F58" s="94">
        <v>4</v>
      </c>
      <c r="G58" s="94" t="s">
        <v>488</v>
      </c>
      <c r="H58" s="94"/>
      <c r="I58" s="98"/>
      <c r="N58" s="108"/>
      <c r="O58" s="109">
        <v>1</v>
      </c>
      <c r="P58" s="109" t="s">
        <v>285</v>
      </c>
    </row>
    <row r="59" spans="1:16" x14ac:dyDescent="0.25">
      <c r="B59" s="94">
        <f t="shared" si="2"/>
        <v>8</v>
      </c>
      <c r="C59" s="94">
        <v>2</v>
      </c>
      <c r="D59" s="94"/>
      <c r="E59" s="94"/>
      <c r="F59" s="95" t="s">
        <v>518</v>
      </c>
      <c r="G59" s="95" t="s">
        <v>514</v>
      </c>
      <c r="H59" s="178" t="s">
        <v>513</v>
      </c>
      <c r="I59" s="178" t="str">
        <f>G48</f>
        <v>Входные данные float (число с плавающей точкой)</v>
      </c>
      <c r="N59" s="108"/>
      <c r="O59" s="108"/>
      <c r="P59" s="108"/>
    </row>
    <row r="60" spans="1:16" x14ac:dyDescent="0.25">
      <c r="B60" s="94">
        <f t="shared" si="2"/>
        <v>10</v>
      </c>
      <c r="C60" s="94">
        <v>2</v>
      </c>
      <c r="D60" s="94"/>
      <c r="E60" s="94"/>
      <c r="F60" s="95" t="s">
        <v>496</v>
      </c>
      <c r="G60" s="95" t="s">
        <v>515</v>
      </c>
      <c r="H60" s="178"/>
      <c r="I60" s="178"/>
      <c r="N60" s="108"/>
      <c r="O60" s="110" t="s">
        <v>256</v>
      </c>
      <c r="P60" s="111" t="s">
        <v>326</v>
      </c>
    </row>
    <row r="61" spans="1:16" x14ac:dyDescent="0.25">
      <c r="B61" s="94">
        <f t="shared" si="2"/>
        <v>12</v>
      </c>
      <c r="C61" s="94">
        <v>2</v>
      </c>
      <c r="D61" s="94"/>
      <c r="E61" s="94"/>
      <c r="F61" s="95">
        <f>B48</f>
        <v>1784</v>
      </c>
      <c r="G61" s="95" t="s">
        <v>489</v>
      </c>
      <c r="H61" s="178"/>
      <c r="I61" s="178"/>
      <c r="N61" s="108"/>
      <c r="O61" s="108">
        <v>32</v>
      </c>
      <c r="P61" s="108" t="s">
        <v>112</v>
      </c>
    </row>
    <row r="62" spans="1:16" x14ac:dyDescent="0.25">
      <c r="B62" s="94">
        <f t="shared" si="2"/>
        <v>14</v>
      </c>
      <c r="C62" s="94">
        <v>2</v>
      </c>
      <c r="D62" s="94"/>
      <c r="E62" s="94"/>
      <c r="F62" s="95">
        <f>C48</f>
        <v>32</v>
      </c>
      <c r="G62" s="95" t="s">
        <v>490</v>
      </c>
      <c r="H62" s="178"/>
      <c r="I62" s="178"/>
      <c r="N62" s="108"/>
      <c r="O62" s="108">
        <v>8</v>
      </c>
      <c r="P62" s="108" t="s">
        <v>265</v>
      </c>
    </row>
    <row r="63" spans="1:16" x14ac:dyDescent="0.25">
      <c r="B63" s="94">
        <f t="shared" si="2"/>
        <v>16</v>
      </c>
      <c r="C63" s="94">
        <v>2</v>
      </c>
      <c r="D63" s="94"/>
      <c r="E63" s="94"/>
      <c r="F63" s="99" t="s">
        <v>495</v>
      </c>
      <c r="G63" s="99" t="s">
        <v>514</v>
      </c>
      <c r="H63" s="170" t="s">
        <v>491</v>
      </c>
      <c r="I63" s="171" t="str">
        <f>G45</f>
        <v>Реальное состояние каналов (число с плавающей точкой)</v>
      </c>
      <c r="N63" s="108"/>
      <c r="O63" s="108">
        <v>8</v>
      </c>
      <c r="P63" s="108" t="s">
        <v>266</v>
      </c>
    </row>
    <row r="64" spans="1:16" x14ac:dyDescent="0.25">
      <c r="B64" s="94">
        <f t="shared" si="2"/>
        <v>18</v>
      </c>
      <c r="C64" s="94">
        <v>2</v>
      </c>
      <c r="D64" s="94"/>
      <c r="E64" s="94"/>
      <c r="F64" s="99" t="s">
        <v>496</v>
      </c>
      <c r="G64" s="99" t="s">
        <v>515</v>
      </c>
      <c r="H64" s="170"/>
      <c r="I64" s="172"/>
      <c r="N64" s="108"/>
      <c r="O64" s="108">
        <v>8</v>
      </c>
      <c r="P64" s="108" t="s">
        <v>267</v>
      </c>
    </row>
    <row r="65" spans="2:16" x14ac:dyDescent="0.25">
      <c r="B65" s="94">
        <f t="shared" si="2"/>
        <v>20</v>
      </c>
      <c r="C65" s="94">
        <v>2</v>
      </c>
      <c r="D65" s="94"/>
      <c r="E65" s="94"/>
      <c r="F65" s="99">
        <f>B45</f>
        <v>1736</v>
      </c>
      <c r="G65" s="99" t="s">
        <v>489</v>
      </c>
      <c r="H65" s="170"/>
      <c r="I65" s="172"/>
      <c r="N65" s="108"/>
      <c r="O65" s="108">
        <v>8</v>
      </c>
      <c r="P65" s="108" t="s">
        <v>327</v>
      </c>
    </row>
    <row r="66" spans="2:16" x14ac:dyDescent="0.25">
      <c r="B66" s="94">
        <f t="shared" si="2"/>
        <v>22</v>
      </c>
      <c r="C66" s="94">
        <v>2</v>
      </c>
      <c r="D66" s="94"/>
      <c r="E66" s="94"/>
      <c r="F66" s="99">
        <f>C45</f>
        <v>32</v>
      </c>
      <c r="G66" s="99" t="s">
        <v>490</v>
      </c>
      <c r="H66" s="170"/>
      <c r="I66" s="173"/>
    </row>
    <row r="67" spans="2:16" x14ac:dyDescent="0.25">
      <c r="B67" s="94">
        <f t="shared" si="2"/>
        <v>24</v>
      </c>
      <c r="C67" s="94">
        <v>2</v>
      </c>
      <c r="D67" s="94"/>
      <c r="E67" s="94"/>
      <c r="F67" s="100" t="s">
        <v>502</v>
      </c>
      <c r="G67" s="100" t="s">
        <v>514</v>
      </c>
      <c r="H67" s="174" t="s">
        <v>497</v>
      </c>
      <c r="I67" s="175" t="str">
        <f>G18</f>
        <v>Неиспр самодиагностики</v>
      </c>
    </row>
    <row r="68" spans="2:16" x14ac:dyDescent="0.25">
      <c r="B68" s="94">
        <f t="shared" si="2"/>
        <v>26</v>
      </c>
      <c r="C68" s="94">
        <v>2</v>
      </c>
      <c r="D68" s="94"/>
      <c r="E68" s="94"/>
      <c r="F68" s="100" t="s">
        <v>501</v>
      </c>
      <c r="G68" s="100" t="s">
        <v>515</v>
      </c>
      <c r="H68" s="174"/>
      <c r="I68" s="176"/>
    </row>
    <row r="69" spans="2:16" x14ac:dyDescent="0.25">
      <c r="B69" s="94">
        <f t="shared" si="2"/>
        <v>28</v>
      </c>
      <c r="C69" s="94">
        <v>2</v>
      </c>
      <c r="D69" s="94"/>
      <c r="E69" s="94"/>
      <c r="F69" s="100">
        <f>B18</f>
        <v>254</v>
      </c>
      <c r="G69" s="100" t="s">
        <v>489</v>
      </c>
      <c r="H69" s="174"/>
      <c r="I69" s="176"/>
    </row>
    <row r="70" spans="2:16" x14ac:dyDescent="0.25">
      <c r="B70" s="94">
        <f t="shared" si="2"/>
        <v>30</v>
      </c>
      <c r="C70" s="94">
        <v>2</v>
      </c>
      <c r="D70" s="94"/>
      <c r="E70" s="94"/>
      <c r="F70" s="100">
        <f>C18</f>
        <v>10</v>
      </c>
      <c r="G70" s="100" t="s">
        <v>490</v>
      </c>
      <c r="H70" s="174"/>
      <c r="I70" s="177"/>
    </row>
    <row r="71" spans="2:16" x14ac:dyDescent="0.25">
      <c r="B71" s="94">
        <f t="shared" si="2"/>
        <v>32</v>
      </c>
      <c r="C71" s="94">
        <v>2</v>
      </c>
      <c r="D71" s="94"/>
      <c r="E71" s="94"/>
      <c r="F71" s="101" t="s">
        <v>503</v>
      </c>
      <c r="G71" s="101" t="s">
        <v>514</v>
      </c>
      <c r="H71" s="169" t="s">
        <v>498</v>
      </c>
      <c r="I71" s="169" t="str">
        <f>G46</f>
        <v>Самодиагностика каналов</v>
      </c>
    </row>
    <row r="72" spans="2:16" x14ac:dyDescent="0.25">
      <c r="B72" s="94">
        <f t="shared" si="2"/>
        <v>34</v>
      </c>
      <c r="C72" s="94">
        <v>2</v>
      </c>
      <c r="D72" s="94"/>
      <c r="E72" s="94"/>
      <c r="F72" s="101" t="s">
        <v>504</v>
      </c>
      <c r="G72" s="101" t="s">
        <v>515</v>
      </c>
      <c r="H72" s="169"/>
      <c r="I72" s="169"/>
    </row>
    <row r="73" spans="2:16" x14ac:dyDescent="0.25">
      <c r="B73" s="94">
        <f t="shared" si="2"/>
        <v>36</v>
      </c>
      <c r="C73" s="94">
        <v>2</v>
      </c>
      <c r="D73" s="94"/>
      <c r="E73" s="94"/>
      <c r="F73" s="101">
        <f>B46</f>
        <v>1768</v>
      </c>
      <c r="G73" s="101" t="s">
        <v>489</v>
      </c>
      <c r="H73" s="169"/>
      <c r="I73" s="169"/>
    </row>
    <row r="74" spans="2:16" x14ac:dyDescent="0.25">
      <c r="B74" s="94">
        <f t="shared" si="2"/>
        <v>38</v>
      </c>
      <c r="C74" s="94">
        <v>2</v>
      </c>
      <c r="D74" s="94"/>
      <c r="E74" s="94"/>
      <c r="F74" s="101">
        <f>C46</f>
        <v>8</v>
      </c>
      <c r="G74" s="101" t="s">
        <v>490</v>
      </c>
      <c r="H74" s="169"/>
      <c r="I74" s="169"/>
    </row>
  </sheetData>
  <mergeCells count="9">
    <mergeCell ref="H67:H70"/>
    <mergeCell ref="I67:I70"/>
    <mergeCell ref="H71:H74"/>
    <mergeCell ref="I71:I74"/>
    <mergeCell ref="N54:P54"/>
    <mergeCell ref="H59:H62"/>
    <mergeCell ref="I59:I62"/>
    <mergeCell ref="H63:H66"/>
    <mergeCell ref="I63:I6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19E04-DD58-48CB-A2B9-FDB9B1AC23D0}">
  <dimension ref="A1:O73"/>
  <sheetViews>
    <sheetView topLeftCell="A49" zoomScale="115" zoomScaleNormal="115" workbookViewId="0">
      <selection activeCell="I69" sqref="I69:I72"/>
    </sheetView>
  </sheetViews>
  <sheetFormatPr defaultRowHeight="15" x14ac:dyDescent="0.25"/>
  <cols>
    <col min="1" max="1" width="29.85546875" bestFit="1" customWidth="1"/>
    <col min="2" max="2" width="12.28515625" bestFit="1" customWidth="1"/>
    <col min="3" max="3" width="9.5703125" customWidth="1"/>
    <col min="4" max="4" width="9.85546875" customWidth="1"/>
    <col min="5" max="5" width="10.42578125" customWidth="1"/>
    <col min="6" max="6" width="13.85546875" customWidth="1"/>
    <col min="7" max="7" width="58.85546875" bestFit="1" customWidth="1"/>
    <col min="8" max="8" width="10.140625" customWidth="1"/>
    <col min="9" max="9" width="11.42578125" customWidth="1"/>
    <col min="10" max="10" width="121.85546875" bestFit="1" customWidth="1"/>
    <col min="11" max="11" width="16" customWidth="1"/>
    <col min="14" max="14" width="67.85546875" customWidth="1"/>
  </cols>
  <sheetData>
    <row r="1" spans="1:14" ht="45" x14ac:dyDescent="0.25">
      <c r="A1" s="60" t="s">
        <v>0</v>
      </c>
      <c r="B1" s="60" t="s">
        <v>1</v>
      </c>
      <c r="C1" s="60" t="s">
        <v>2</v>
      </c>
      <c r="D1" s="59" t="s">
        <v>229</v>
      </c>
      <c r="E1" s="60" t="s">
        <v>3</v>
      </c>
      <c r="F1" s="60" t="s">
        <v>433</v>
      </c>
      <c r="G1" s="60" t="s">
        <v>4</v>
      </c>
      <c r="H1" s="60" t="s">
        <v>5</v>
      </c>
      <c r="I1" s="80" t="s">
        <v>6</v>
      </c>
      <c r="J1" s="85" t="s">
        <v>7</v>
      </c>
      <c r="K1" s="85" t="s">
        <v>473</v>
      </c>
    </row>
    <row r="2" spans="1:14" x14ac:dyDescent="0.25">
      <c r="A2" s="16" t="str">
        <f>'Общие регистры'!A2</f>
        <v>PLC_SoftVer</v>
      </c>
      <c r="B2" s="49">
        <f>'Общие регистры'!B2</f>
        <v>200</v>
      </c>
      <c r="C2" s="49">
        <f>'Общие регистры'!C2</f>
        <v>4</v>
      </c>
      <c r="D2" s="49"/>
      <c r="E2" s="49" t="str">
        <f>'Общие регистры'!D2</f>
        <v>hex</v>
      </c>
      <c r="F2" s="49"/>
      <c r="G2" s="54" t="str">
        <f>'Общие регистры'!E2</f>
        <v>Версия ПО</v>
      </c>
      <c r="H2" s="61" t="str">
        <f>'Общие регистры'!F2</f>
        <v>ч</v>
      </c>
      <c r="I2" s="81" t="str">
        <f>'Общие регистры'!G2</f>
        <v>ПО</v>
      </c>
      <c r="J2" s="54" t="str">
        <f>'Общие регистры'!H2</f>
        <v>См. Таблица Б.2</v>
      </c>
      <c r="K2" s="16"/>
      <c r="M2" s="16" t="str">
        <f>'Общие регистры - подробно'!E88</f>
        <v>Тип операции</v>
      </c>
      <c r="N2" s="16"/>
    </row>
    <row r="3" spans="1:14" x14ac:dyDescent="0.25">
      <c r="A3" s="16" t="str">
        <f>'Общие регистры'!A3</f>
        <v>PLC_Config</v>
      </c>
      <c r="B3" s="49">
        <f>'Общие регистры'!B3</f>
        <v>204</v>
      </c>
      <c r="C3" s="49">
        <f>'Общие регистры'!C3</f>
        <v>2</v>
      </c>
      <c r="D3" s="49"/>
      <c r="E3" s="49" t="str">
        <f>'Общие регистры'!D3</f>
        <v>hex</v>
      </c>
      <c r="F3" s="49"/>
      <c r="G3" s="54" t="str">
        <f>'Общие регистры'!E3</f>
        <v>Конфигурация устройства</v>
      </c>
      <c r="H3" s="61" t="str">
        <f>'Общие регистры'!F3</f>
        <v>ч</v>
      </c>
      <c r="I3" s="81" t="str">
        <f>'Общие регистры'!G3</f>
        <v>ПО</v>
      </c>
      <c r="J3" s="54" t="str">
        <f>'Общие регистры'!H3</f>
        <v>См. Таблица Б.2</v>
      </c>
      <c r="K3" s="16"/>
      <c r="M3" s="16">
        <f>'Общие регистры - подробно'!E89</f>
        <v>0</v>
      </c>
      <c r="N3" s="16" t="str">
        <f>'Общие регистры - подробно'!F89</f>
        <v>Чтение</v>
      </c>
    </row>
    <row r="4" spans="1:14" x14ac:dyDescent="0.25">
      <c r="A4" s="16" t="str">
        <f>'Общие регистры'!A4</f>
        <v>PLC_PMAddr</v>
      </c>
      <c r="B4" s="49">
        <f>'Общие регистры'!B4</f>
        <v>206</v>
      </c>
      <c r="C4" s="49">
        <f>'Общие регистры'!C4</f>
        <v>2</v>
      </c>
      <c r="D4" s="49"/>
      <c r="E4" s="49" t="str">
        <f>'Общие регистры'!D4</f>
        <v>int</v>
      </c>
      <c r="F4" s="49"/>
      <c r="G4" s="54" t="str">
        <f>'Общие регистры'!E4</f>
        <v>Адрес устройства</v>
      </c>
      <c r="H4" s="61" t="str">
        <f>'Общие регистры'!F4</f>
        <v>ч</v>
      </c>
      <c r="I4" s="81" t="str">
        <f>'Общие регистры'!G4</f>
        <v>ПО</v>
      </c>
      <c r="J4" s="54" t="str">
        <f>'Общие регистры'!H4</f>
        <v>См. Таблица Б.2</v>
      </c>
      <c r="K4" s="16"/>
      <c r="M4" s="16">
        <f>'Общие регистры - подробно'!E90</f>
        <v>1</v>
      </c>
      <c r="N4" s="16" t="str">
        <f>'Общие регистры - подробно'!F90</f>
        <v>Запись</v>
      </c>
    </row>
    <row r="5" spans="1:14" x14ac:dyDescent="0.25">
      <c r="A5" s="16" t="str">
        <f>'Общие регистры'!A5</f>
        <v>PLC_Durat</v>
      </c>
      <c r="B5" s="49">
        <f>'Общие регистры'!B5</f>
        <v>208</v>
      </c>
      <c r="C5" s="49">
        <f>'Общие регистры'!C5</f>
        <v>4</v>
      </c>
      <c r="D5" s="49"/>
      <c r="E5" s="49" t="str">
        <f>'Общие регистры'!D5</f>
        <v>int</v>
      </c>
      <c r="F5" s="49"/>
      <c r="G5" s="54" t="str">
        <f>'Общие регистры'!E5</f>
        <v>Время с момента запуска, с</v>
      </c>
      <c r="H5" s="61" t="str">
        <f>'Общие регистры'!F5</f>
        <v>ч</v>
      </c>
      <c r="I5" s="81" t="str">
        <f>'Общие регистры'!G5</f>
        <v>ПО</v>
      </c>
      <c r="J5" s="54">
        <f>'Общие регистры'!H5</f>
        <v>0</v>
      </c>
      <c r="K5" s="16"/>
      <c r="M5" s="16" t="str">
        <f>'Общие регистры - подробно'!E91</f>
        <v>Тип диапазона</v>
      </c>
      <c r="N5" s="16"/>
    </row>
    <row r="6" spans="1:14" x14ac:dyDescent="0.25">
      <c r="A6" s="16" t="str">
        <f>'Общие регистры'!A6</f>
        <v>PLC_CM_State</v>
      </c>
      <c r="B6" s="49">
        <f>'Общие регистры'!B6</f>
        <v>212</v>
      </c>
      <c r="C6" s="49">
        <f>'Общие регистры'!C6</f>
        <v>4</v>
      </c>
      <c r="D6" s="49"/>
      <c r="E6" s="49" t="str">
        <f>'Общие регистры'!D6</f>
        <v>int</v>
      </c>
      <c r="F6" s="49"/>
      <c r="G6" s="54" t="str">
        <f>'Общие регистры'!E6</f>
        <v>Состояние автомата выбора УМ</v>
      </c>
      <c r="H6" s="61" t="str">
        <f>'Общие регистры'!F6</f>
        <v>ч</v>
      </c>
      <c r="I6" s="81" t="str">
        <f>'Общие регистры'!G6</f>
        <v>ПО</v>
      </c>
      <c r="J6" s="54" t="str">
        <f>'Общие регистры'!H6</f>
        <v>См. Таблица Б.2</v>
      </c>
      <c r="K6" s="16"/>
      <c r="M6" s="16">
        <f>'Общие регистры - подробно'!E92</f>
        <v>0</v>
      </c>
      <c r="N6" s="16" t="str">
        <f>'Общие регистры - подробно'!F92</f>
        <v>bool</v>
      </c>
    </row>
    <row r="7" spans="1:14" x14ac:dyDescent="0.25">
      <c r="A7" s="16" t="str">
        <f>'Общие регистры'!A7</f>
        <v>PLC_CorrPackFromDevice_B1</v>
      </c>
      <c r="B7" s="49">
        <f>'Общие регистры'!B7</f>
        <v>216</v>
      </c>
      <c r="C7" s="49">
        <f>'Общие регистры'!C7</f>
        <v>4</v>
      </c>
      <c r="D7" s="49"/>
      <c r="E7" s="49" t="str">
        <f>'Общие регистры'!D7</f>
        <v>int</v>
      </c>
      <c r="F7" s="49"/>
      <c r="G7" s="54" t="str">
        <f>'Общие регистры'!E7</f>
        <v>Корректных пакетов по Ш1, от устройства</v>
      </c>
      <c r="H7" s="61" t="str">
        <f>'Общие регистры'!F7</f>
        <v>ч с</v>
      </c>
      <c r="I7" s="81" t="str">
        <f>'Общие регистры'!G7</f>
        <v>ПО</v>
      </c>
      <c r="J7" s="54" t="str">
        <f>'Общие регистры'!H7</f>
        <v>Сумарное количество корректных пакетов от ПМ к УМ</v>
      </c>
      <c r="K7" s="16"/>
      <c r="M7" s="16">
        <f>'Общие регистры - подробно'!E93</f>
        <v>1</v>
      </c>
      <c r="N7" s="16" t="str">
        <f>'Общие регистры - подробно'!F93</f>
        <v>float</v>
      </c>
    </row>
    <row r="8" spans="1:14" x14ac:dyDescent="0.25">
      <c r="A8" s="16" t="str">
        <f>'Общие регистры'!A8</f>
        <v>PLC_CorrPackToDevice_B1</v>
      </c>
      <c r="B8" s="49">
        <f>'Общие регистры'!B8</f>
        <v>220</v>
      </c>
      <c r="C8" s="49">
        <f>'Общие регистры'!C8</f>
        <v>4</v>
      </c>
      <c r="D8" s="49"/>
      <c r="E8" s="49" t="str">
        <f>'Общие регистры'!D8</f>
        <v>int</v>
      </c>
      <c r="F8" s="49"/>
      <c r="G8" s="54" t="str">
        <f>'Общие регистры'!E8</f>
        <v>Корректных пакетов по Ш1, к устройству</v>
      </c>
      <c r="H8" s="61" t="str">
        <f>'Общие регистры'!F8</f>
        <v>ч с</v>
      </c>
      <c r="I8" s="81" t="str">
        <f>'Общие регистры'!G8</f>
        <v>ПО</v>
      </c>
      <c r="J8" s="54" t="str">
        <f>'Общие регистры'!H8</f>
        <v>Сумарное количество корректных пакетов от УМ к ПМ</v>
      </c>
      <c r="K8" s="16"/>
      <c r="M8" s="16">
        <f>'Общие регистры - подробно'!E94</f>
        <v>2</v>
      </c>
      <c r="N8" s="16" t="str">
        <f>'Общие регистры - подробно'!F94</f>
        <v>int</v>
      </c>
    </row>
    <row r="9" spans="1:14" x14ac:dyDescent="0.25">
      <c r="A9" s="16" t="str">
        <f>'Общие регистры'!A9</f>
        <v>PLC_ErrPackToDevice_B1</v>
      </c>
      <c r="B9" s="49">
        <f>'Общие регистры'!B9</f>
        <v>224</v>
      </c>
      <c r="C9" s="49">
        <f>'Общие регистры'!C9</f>
        <v>4</v>
      </c>
      <c r="D9" s="49"/>
      <c r="E9" s="49" t="str">
        <f>'Общие регистры'!D9</f>
        <v>int</v>
      </c>
      <c r="F9" s="49"/>
      <c r="G9" s="54" t="str">
        <f>'Общие регистры'!E9</f>
        <v>Ошибок приема пакета по Ш1</v>
      </c>
      <c r="H9" s="61" t="str">
        <f>'Общие регистры'!F9</f>
        <v>ч с</v>
      </c>
      <c r="I9" s="81" t="str">
        <f>'Общие регистры'!G9</f>
        <v>ПО</v>
      </c>
      <c r="J9" s="54" t="str">
        <f>'Общие регистры'!H9</f>
        <v>Количество поврежденных пакетов подряд</v>
      </c>
      <c r="K9" s="16"/>
      <c r="M9" s="16">
        <f>'Общие регистры - подробно'!E95</f>
        <v>3</v>
      </c>
      <c r="N9" s="16" t="str">
        <f>'Общие регистры - подробно'!F95</f>
        <v>MPI</v>
      </c>
    </row>
    <row r="10" spans="1:14" x14ac:dyDescent="0.25">
      <c r="A10" s="16" t="str">
        <f>'Общие регистры'!A10</f>
        <v>PLC_ErrPackFromDevice_B1</v>
      </c>
      <c r="B10" s="49">
        <f>'Общие регистры'!B10</f>
        <v>228</v>
      </c>
      <c r="C10" s="49">
        <f>'Общие регистры'!C10</f>
        <v>4</v>
      </c>
      <c r="D10" s="49"/>
      <c r="E10" s="49" t="str">
        <f>'Общие регистры'!D10</f>
        <v>int</v>
      </c>
      <c r="F10" s="49"/>
      <c r="G10" s="54" t="str">
        <f>'Общие регистры'!E10</f>
        <v>Ошибок отправки пакета по Ш1</v>
      </c>
      <c r="H10" s="61" t="str">
        <f>'Общие регистры'!F10</f>
        <v>ч с</v>
      </c>
      <c r="I10" s="81" t="str">
        <f>'Общие регистры'!G10</f>
        <v>ПО</v>
      </c>
      <c r="J10" s="54" t="str">
        <f>'Общие регистры'!H10</f>
        <v>Количество поврежденных пакетов подряд</v>
      </c>
      <c r="K10" s="16"/>
      <c r="M10" s="16">
        <f>'Общие регистры - подробно'!E96</f>
        <v>4</v>
      </c>
      <c r="N10" s="16" t="str">
        <f>'Общие регистры - подробно'!F96</f>
        <v>diagn comm</v>
      </c>
    </row>
    <row r="11" spans="1:14" x14ac:dyDescent="0.25">
      <c r="A11" s="16" t="str">
        <f>'Общие регистры'!A11</f>
        <v>PLC_CorrPackFromDevice_B2</v>
      </c>
      <c r="B11" s="49">
        <f>'Общие регистры'!B11</f>
        <v>232</v>
      </c>
      <c r="C11" s="49">
        <f>'Общие регистры'!C11</f>
        <v>4</v>
      </c>
      <c r="D11" s="49"/>
      <c r="E11" s="49" t="str">
        <f>'Общие регистры'!D11</f>
        <v>int</v>
      </c>
      <c r="F11" s="49"/>
      <c r="G11" s="54" t="str">
        <f>'Общие регистры'!E11</f>
        <v>Корректных пакетов по Ш2, от устройства</v>
      </c>
      <c r="H11" s="61" t="str">
        <f>'Общие регистры'!F11</f>
        <v>ч с</v>
      </c>
      <c r="I11" s="81" t="str">
        <f>'Общие регистры'!G11</f>
        <v>ПО</v>
      </c>
      <c r="J11" s="54" t="str">
        <f>'Общие регистры'!H11</f>
        <v>Сумарное количество корректных пакетов от ПМ к УМ</v>
      </c>
      <c r="K11" s="16"/>
      <c r="M11" s="16">
        <f>'Общие регистры - подробно'!E97</f>
        <v>5</v>
      </c>
      <c r="N11" s="16" t="str">
        <f>'Общие регистры - подробно'!F97</f>
        <v>diagn ch</v>
      </c>
    </row>
    <row r="12" spans="1:14" x14ac:dyDescent="0.25">
      <c r="A12" s="16" t="str">
        <f>'Общие регистры'!A12</f>
        <v>PLC_CorrPackToDevice_B2</v>
      </c>
      <c r="B12" s="49">
        <f>'Общие регистры'!B12</f>
        <v>236</v>
      </c>
      <c r="C12" s="49">
        <f>'Общие регистры'!C12</f>
        <v>4</v>
      </c>
      <c r="D12" s="49"/>
      <c r="E12" s="49" t="str">
        <f>'Общие регистры'!D12</f>
        <v>int</v>
      </c>
      <c r="F12" s="49"/>
      <c r="G12" s="54" t="str">
        <f>'Общие регистры'!E12</f>
        <v>Корректных пакетов по Ш2, к устройству</v>
      </c>
      <c r="H12" s="61" t="str">
        <f>'Общие регистры'!F12</f>
        <v>ч с</v>
      </c>
      <c r="I12" s="81" t="str">
        <f>'Общие регистры'!G12</f>
        <v>ПО</v>
      </c>
      <c r="J12" s="54" t="str">
        <f>'Общие регистры'!H12</f>
        <v>Сумарное количество корректных пакетов от УМ к ПМ</v>
      </c>
      <c r="K12" s="16"/>
    </row>
    <row r="13" spans="1:14" x14ac:dyDescent="0.25">
      <c r="A13" s="16" t="str">
        <f>'Общие регистры'!A13</f>
        <v>PLC_ErrPackToDevice_B2</v>
      </c>
      <c r="B13" s="49">
        <f>'Общие регистры'!B13</f>
        <v>240</v>
      </c>
      <c r="C13" s="49">
        <f>'Общие регистры'!C13</f>
        <v>4</v>
      </c>
      <c r="D13" s="49"/>
      <c r="E13" s="49" t="str">
        <f>'Общие регистры'!D13</f>
        <v>int</v>
      </c>
      <c r="F13" s="49"/>
      <c r="G13" s="54" t="str">
        <f>'Общие регистры'!E13</f>
        <v>Ошибок приема пакета по Ш2</v>
      </c>
      <c r="H13" s="61" t="str">
        <f>'Общие регистры'!F13</f>
        <v>ч с</v>
      </c>
      <c r="I13" s="81" t="str">
        <f>'Общие регистры'!G13</f>
        <v>ПО</v>
      </c>
      <c r="J13" s="54" t="str">
        <f>'Общие регистры'!H13</f>
        <v>Количество поврежденных пакетов подряд</v>
      </c>
      <c r="K13" s="16"/>
    </row>
    <row r="14" spans="1:14" x14ac:dyDescent="0.25">
      <c r="A14" s="16" t="str">
        <f>'Общие регистры'!A14</f>
        <v>PLC_ErrPackFromDevice_B2</v>
      </c>
      <c r="B14" s="49">
        <f>'Общие регистры'!B14</f>
        <v>244</v>
      </c>
      <c r="C14" s="49">
        <f>'Общие регистры'!C14</f>
        <v>4</v>
      </c>
      <c r="D14" s="49"/>
      <c r="E14" s="49" t="str">
        <f>'Общие регистры'!D14</f>
        <v>int</v>
      </c>
      <c r="F14" s="49"/>
      <c r="G14" s="54" t="str">
        <f>'Общие регистры'!E14</f>
        <v>Ошибок отправки пакета по Ш2</v>
      </c>
      <c r="H14" s="61" t="str">
        <f>'Общие регистры'!F14</f>
        <v>ч с</v>
      </c>
      <c r="I14" s="81" t="str">
        <f>'Общие регистры'!G14</f>
        <v>ПО</v>
      </c>
      <c r="J14" s="54" t="str">
        <f>'Общие регистры'!H14</f>
        <v>Количество поврежденных пакетов подряд</v>
      </c>
      <c r="K14" s="16"/>
    </row>
    <row r="15" spans="1:14" x14ac:dyDescent="0.25">
      <c r="A15" s="16" t="str">
        <f>'Общие регистры'!A15</f>
        <v>PLC_PowerDefect</v>
      </c>
      <c r="B15" s="49">
        <f>'Общие регистры'!B15</f>
        <v>248</v>
      </c>
      <c r="C15" s="49">
        <f>'Общие регистры'!C15</f>
        <v>2</v>
      </c>
      <c r="D15" s="49"/>
      <c r="E15" s="49" t="str">
        <f>'Общие регистры'!D15</f>
        <v>int</v>
      </c>
      <c r="F15" s="49"/>
      <c r="G15" s="54" t="str">
        <f>'Общие регистры'!E15</f>
        <v>Неиспр питания</v>
      </c>
      <c r="H15" s="61" t="str">
        <f>'Общие регистры'!F15</f>
        <v>ч с</v>
      </c>
      <c r="I15" s="81" t="str">
        <f>'Общие регистры'!G15</f>
        <v>ПО</v>
      </c>
      <c r="J15" s="54" t="str">
        <f>'Общие регистры'!H15</f>
        <v>См. Таблица Б.2</v>
      </c>
      <c r="K15" s="16"/>
    </row>
    <row r="16" spans="1:14" x14ac:dyDescent="0.25">
      <c r="A16" s="16" t="str">
        <f>'Общие регистры'!A16</f>
        <v>PLC_BusDefect_B1</v>
      </c>
      <c r="B16" s="49">
        <f>'Общие регистры'!B16</f>
        <v>250</v>
      </c>
      <c r="C16" s="49">
        <f>'Общие регистры'!C16</f>
        <v>2</v>
      </c>
      <c r="D16" s="49"/>
      <c r="E16" s="49" t="str">
        <f>'Общие регистры'!D16</f>
        <v>hex</v>
      </c>
      <c r="F16" s="49"/>
      <c r="G16" s="54" t="str">
        <f>'Общие регистры'!E16</f>
        <v>Неиспр 1 шины</v>
      </c>
      <c r="H16" s="61" t="str">
        <f>'Общие регистры'!F16</f>
        <v>ч с</v>
      </c>
      <c r="I16" s="81" t="str">
        <f>'Общие регистры'!G16</f>
        <v>ПО</v>
      </c>
      <c r="J16" s="54" t="str">
        <f>'Общие регистры'!H16</f>
        <v>См. Таблица Б.2</v>
      </c>
      <c r="K16" s="16"/>
    </row>
    <row r="17" spans="1:11" x14ac:dyDescent="0.25">
      <c r="A17" s="16" t="str">
        <f>'Общие регистры'!A17</f>
        <v>PLC_BusDefect_B2</v>
      </c>
      <c r="B17" s="49">
        <f>'Общие регистры'!B17</f>
        <v>252</v>
      </c>
      <c r="C17" s="49">
        <f>'Общие регистры'!C17</f>
        <v>2</v>
      </c>
      <c r="D17" s="49"/>
      <c r="E17" s="49" t="str">
        <f>'Общие регистры'!D17</f>
        <v>hex</v>
      </c>
      <c r="F17" s="49"/>
      <c r="G17" s="54" t="str">
        <f>'Общие регистры'!E17</f>
        <v>Неиспр 2 шины</v>
      </c>
      <c r="H17" s="61" t="str">
        <f>'Общие регистры'!F17</f>
        <v>ч с</v>
      </c>
      <c r="I17" s="81" t="str">
        <f>'Общие регистры'!G17</f>
        <v>ПО</v>
      </c>
      <c r="J17" s="54" t="str">
        <f>'Общие регистры'!H17</f>
        <v>См. Таблица Б.2</v>
      </c>
      <c r="K17" s="16"/>
    </row>
    <row r="18" spans="1:11" x14ac:dyDescent="0.25">
      <c r="A18" s="16" t="str">
        <f>'Общие регистры'!A18</f>
        <v>PLC_SelfDiagDefect</v>
      </c>
      <c r="B18" s="49">
        <f>'Общие регистры'!B18</f>
        <v>254</v>
      </c>
      <c r="C18" s="49">
        <f>'Общие регистры'!C18</f>
        <v>10</v>
      </c>
      <c r="D18" s="49"/>
      <c r="E18" s="49" t="str">
        <f>'Общие регистры'!D18</f>
        <v>hex</v>
      </c>
      <c r="F18" s="49"/>
      <c r="G18" s="54" t="str">
        <f>'Общие регистры'!E18</f>
        <v>Неиспр самодиагностики</v>
      </c>
      <c r="H18" s="61" t="str">
        <f>'Общие регистры'!F18</f>
        <v>ч с</v>
      </c>
      <c r="I18" s="81" t="str">
        <f>'Общие регистры'!G18</f>
        <v>ПО</v>
      </c>
      <c r="J18" s="54" t="str">
        <f>'Общие регистры'!H18</f>
        <v>См. Таблица Б.2</v>
      </c>
      <c r="K18" s="16"/>
    </row>
    <row r="19" spans="1:11" x14ac:dyDescent="0.25">
      <c r="A19" s="16" t="str">
        <f>'Общие регистры'!A19</f>
        <v>Reserv</v>
      </c>
      <c r="B19" s="49">
        <f>'Общие регистры'!B19</f>
        <v>264</v>
      </c>
      <c r="C19" s="49">
        <f>'Общие регистры'!C19</f>
        <v>68</v>
      </c>
      <c r="D19" s="49"/>
      <c r="E19" s="49" t="str">
        <f>'Общие регистры'!D19</f>
        <v>string</v>
      </c>
      <c r="F19" s="49"/>
      <c r="G19" s="54" t="str">
        <f>'Общие регистры'!E19</f>
        <v>РЕЗЕРВ</v>
      </c>
      <c r="H19" s="61" t="str">
        <f>'Общие регистры'!F19</f>
        <v>ч</v>
      </c>
      <c r="I19" s="81" t="str">
        <f>'Общие регистры'!G19</f>
        <v>ПО</v>
      </c>
      <c r="J19" s="54">
        <f>'Общие регистры'!H19</f>
        <v>0</v>
      </c>
      <c r="K19" s="16"/>
    </row>
    <row r="20" spans="1:11" x14ac:dyDescent="0.25">
      <c r="A20" s="16" t="str">
        <f>'Общие регистры'!A20</f>
        <v>PLC_DeviceInfo</v>
      </c>
      <c r="B20" s="49">
        <f>'Общие регистры'!B20</f>
        <v>332</v>
      </c>
      <c r="C20" s="49">
        <f>'Общие регистры'!C20</f>
        <v>1024</v>
      </c>
      <c r="D20" s="49"/>
      <c r="E20" s="49" t="str">
        <f>'Общие регистры'!D20</f>
        <v>string</v>
      </c>
      <c r="F20" s="49" t="s">
        <v>438</v>
      </c>
      <c r="G20" s="54" t="str">
        <f>'Общие регистры'!E20</f>
        <v>Текстовая информация о модуле</v>
      </c>
      <c r="H20" s="61" t="str">
        <f>'Общие регистры'!F20</f>
        <v>ч з</v>
      </c>
      <c r="I20" s="81" t="str">
        <f>'Общие регистры'!G20</f>
        <v>ПЗУ</v>
      </c>
      <c r="J20" s="54" t="str">
        <f>'Общие регистры'!H20</f>
        <v>Произвольный объем данных + сведения о метрологической аттестации</v>
      </c>
      <c r="K20" s="16"/>
    </row>
    <row r="21" spans="1:11" x14ac:dyDescent="0.25">
      <c r="A21" s="16" t="str">
        <f>'Общие регистры'!A21</f>
        <v>PLC_DeviceType</v>
      </c>
      <c r="B21" s="49">
        <f>'Общие регистры'!B21</f>
        <v>1356</v>
      </c>
      <c r="C21" s="49">
        <f>'Общие регистры'!C21</f>
        <v>4</v>
      </c>
      <c r="D21" s="49"/>
      <c r="E21" s="49" t="str">
        <f>'Общие регистры'!D21</f>
        <v>hex</v>
      </c>
      <c r="F21" s="49">
        <v>2684487201</v>
      </c>
      <c r="G21" s="54" t="str">
        <f>'Общие регистры'!E21</f>
        <v>Тип устройства</v>
      </c>
      <c r="H21" s="61" t="str">
        <f>'Общие регистры'!F21</f>
        <v>ч</v>
      </c>
      <c r="I21" s="81" t="str">
        <f>'Общие регистры'!G21</f>
        <v>ПЗУ</v>
      </c>
      <c r="J21" s="54" t="str">
        <f>'Общие регистры'!H21</f>
        <v>См. Таблица Б.2</v>
      </c>
      <c r="K21" s="16"/>
    </row>
    <row r="22" spans="1:11" x14ac:dyDescent="0.25">
      <c r="A22" s="16" t="str">
        <f>'Общие регистры'!A22</f>
        <v>PLC_SerialNumber</v>
      </c>
      <c r="B22" s="49">
        <f>'Общие регистры'!B22</f>
        <v>1360</v>
      </c>
      <c r="C22" s="49">
        <f>'Общие регистры'!C22</f>
        <v>4</v>
      </c>
      <c r="D22" s="49"/>
      <c r="E22" s="49" t="str">
        <f>'Общие регистры'!D22</f>
        <v>hex</v>
      </c>
      <c r="F22" s="49">
        <v>1717986918</v>
      </c>
      <c r="G22" s="54" t="str">
        <f>'Общие регистры'!E22</f>
        <v>Серийный номер устройства</v>
      </c>
      <c r="H22" s="61" t="str">
        <f>'Общие регистры'!F22</f>
        <v>ч</v>
      </c>
      <c r="I22" s="81" t="str">
        <f>'Общие регистры'!G22</f>
        <v>ПЗУ</v>
      </c>
      <c r="J22" s="54" t="str">
        <f>'Общие регистры'!H22</f>
        <v>См. Таблица Б.2</v>
      </c>
      <c r="K22" s="16"/>
    </row>
    <row r="23" spans="1:11" x14ac:dyDescent="0.25">
      <c r="A23" s="16" t="str">
        <f>'Общие регистры'!A23</f>
        <v>PLC_BusConfig_B1</v>
      </c>
      <c r="B23" s="49">
        <f>'Общие регистры'!B23</f>
        <v>1364</v>
      </c>
      <c r="C23" s="49">
        <f>'Общие регистры'!C23</f>
        <v>4</v>
      </c>
      <c r="D23" s="49"/>
      <c r="E23" s="49" t="str">
        <f>'Общие регистры'!D23</f>
        <v>hex</v>
      </c>
      <c r="F23" s="49">
        <v>66847485</v>
      </c>
      <c r="G23" s="54" t="str">
        <f>'Общие регистры'!E23</f>
        <v>Конфигурация шины 1</v>
      </c>
      <c r="H23" s="61" t="str">
        <f>'Общие регистры'!F23</f>
        <v>ч</v>
      </c>
      <c r="I23" s="81" t="str">
        <f>'Общие регистры'!G23</f>
        <v>ПЗУ</v>
      </c>
      <c r="J23" s="54" t="str">
        <f>'Общие регистры'!H23</f>
        <v xml:space="preserve"> 0х01 = RS-422, 0х02 = RS-485 </v>
      </c>
      <c r="K23" s="16"/>
    </row>
    <row r="24" spans="1:11" x14ac:dyDescent="0.25">
      <c r="A24" s="16" t="str">
        <f>'Общие регистры'!A24</f>
        <v>PLC_BusConfig_B2</v>
      </c>
      <c r="B24" s="49">
        <f>'Общие регистры'!B24</f>
        <v>1368</v>
      </c>
      <c r="C24" s="49">
        <f>'Общие регистры'!C24</f>
        <v>4</v>
      </c>
      <c r="D24" s="49"/>
      <c r="E24" s="49" t="str">
        <f>'Общие регистры'!D24</f>
        <v>hex</v>
      </c>
      <c r="F24" s="49">
        <v>100271355</v>
      </c>
      <c r="G24" s="54" t="str">
        <f>'Общие регистры'!E24</f>
        <v>Конфигурация шины 2</v>
      </c>
      <c r="H24" s="61" t="str">
        <f>'Общие регистры'!F24</f>
        <v>ч</v>
      </c>
      <c r="I24" s="81" t="str">
        <f>'Общие регистры'!G24</f>
        <v>ПЗУ</v>
      </c>
      <c r="J24" s="54" t="str">
        <f>'Общие регистры'!H24</f>
        <v xml:space="preserve"> 0х01 = RS-422, 0х02 = RS-486</v>
      </c>
      <c r="K24" s="16"/>
    </row>
    <row r="25" spans="1:11" x14ac:dyDescent="0.25">
      <c r="A25" s="16" t="str">
        <f>'Общие регистры'!A25</f>
        <v>PLC_TimeoutForDefect_B1</v>
      </c>
      <c r="B25" s="49">
        <f>'Общие регистры'!B25</f>
        <v>1372</v>
      </c>
      <c r="C25" s="49">
        <f>'Общие регистры'!C25</f>
        <v>4</v>
      </c>
      <c r="D25" s="49"/>
      <c r="E25" s="49" t="str">
        <f>'Общие регистры'!D25</f>
        <v>int</v>
      </c>
      <c r="F25" s="49">
        <v>200</v>
      </c>
      <c r="G25" s="54" t="str">
        <f>'Общие регистры'!E25</f>
        <v>Время без связи до неиспр шины 1, мс</v>
      </c>
      <c r="H25" s="61" t="str">
        <f>'Общие регистры'!F25</f>
        <v>ч з</v>
      </c>
      <c r="I25" s="81" t="str">
        <f>'Общие регистры'!G25</f>
        <v>ПЗУ</v>
      </c>
      <c r="J25" s="54" t="str">
        <f>'Общие регистры'!H25</f>
        <v>0 = неисправность по таймауту не формируется</v>
      </c>
      <c r="K25" s="16"/>
    </row>
    <row r="26" spans="1:11" x14ac:dyDescent="0.25">
      <c r="A26" s="16" t="str">
        <f>'Общие регистры'!A26</f>
        <v>PLC_TimeoutForDefect_B2</v>
      </c>
      <c r="B26" s="49">
        <f>'Общие регистры'!B26</f>
        <v>1376</v>
      </c>
      <c r="C26" s="49">
        <f>'Общие регистры'!C26</f>
        <v>4</v>
      </c>
      <c r="D26" s="49"/>
      <c r="E26" s="49" t="str">
        <f>'Общие регистры'!D26</f>
        <v>int</v>
      </c>
      <c r="F26" s="49">
        <v>200</v>
      </c>
      <c r="G26" s="54" t="str">
        <f>'Общие регистры'!E26</f>
        <v>Время без связи до неиспр шины 2, мс</v>
      </c>
      <c r="H26" s="61" t="str">
        <f>'Общие регистры'!F26</f>
        <v>ч з</v>
      </c>
      <c r="I26" s="81" t="str">
        <f>'Общие регистры'!G26</f>
        <v>ПЗУ</v>
      </c>
      <c r="J26" s="54" t="str">
        <f>'Общие регистры'!H26</f>
        <v>1 = неисправность по таймауту не формируется</v>
      </c>
      <c r="K26" s="16"/>
    </row>
    <row r="27" spans="1:11" x14ac:dyDescent="0.25">
      <c r="A27" s="16" t="str">
        <f>'Общие регистры'!A27</f>
        <v>PLC_NumCrcErrorsForDefect_B1</v>
      </c>
      <c r="B27" s="49">
        <f>'Общие регистры'!B27</f>
        <v>1380</v>
      </c>
      <c r="C27" s="49">
        <f>'Общие регистры'!C27</f>
        <v>2</v>
      </c>
      <c r="D27" s="49"/>
      <c r="E27" s="49" t="str">
        <f>'Общие регистры'!D27</f>
        <v>int</v>
      </c>
      <c r="F27" s="49">
        <v>6</v>
      </c>
      <c r="G27" s="54" t="str">
        <f>'Общие регистры'!E27</f>
        <v>Количество ошибок приема пакета до неисправности шины 1</v>
      </c>
      <c r="H27" s="61" t="str">
        <f>'Общие регистры'!F27</f>
        <v>ч з</v>
      </c>
      <c r="I27" s="81" t="str">
        <f>'Общие регистры'!G27</f>
        <v>ПЗУ</v>
      </c>
      <c r="J27" s="54" t="str">
        <f>'Общие регистры'!H27</f>
        <v>0 = неисправность по этому признаку не формируется</v>
      </c>
      <c r="K27" s="16"/>
    </row>
    <row r="28" spans="1:11" x14ac:dyDescent="0.25">
      <c r="A28" s="16" t="str">
        <f>'Общие регистры'!A28</f>
        <v>PLC_NumCrcErrorsForDefect_B2</v>
      </c>
      <c r="B28" s="49">
        <f>'Общие регистры'!B28</f>
        <v>1382</v>
      </c>
      <c r="C28" s="49">
        <f>'Общие регистры'!C28</f>
        <v>2</v>
      </c>
      <c r="D28" s="49"/>
      <c r="E28" s="49" t="str">
        <f>'Общие регистры'!D28</f>
        <v>int</v>
      </c>
      <c r="F28" s="49">
        <v>6</v>
      </c>
      <c r="G28" s="54" t="str">
        <f>'Общие регистры'!E28</f>
        <v>Количество ошибок приема пакета до неисправности шины 2</v>
      </c>
      <c r="H28" s="61" t="str">
        <f>'Общие регистры'!F28</f>
        <v>ч з</v>
      </c>
      <c r="I28" s="81" t="str">
        <f>'Общие регистры'!G28</f>
        <v>ПЗУ</v>
      </c>
      <c r="J28" s="54" t="str">
        <f>'Общие регистры'!H28</f>
        <v>1 = неисправность по этому признаку не формируется</v>
      </c>
      <c r="K28" s="16"/>
    </row>
    <row r="29" spans="1:11" x14ac:dyDescent="0.25">
      <c r="A29" s="16" t="str">
        <f>'Общие регистры'!A29</f>
        <v>PLC_TimeToRepair</v>
      </c>
      <c r="B29" s="49">
        <f>'Общие регистры'!B29</f>
        <v>1384</v>
      </c>
      <c r="C29" s="49">
        <f>'Общие регистры'!C29</f>
        <v>2</v>
      </c>
      <c r="D29" s="49"/>
      <c r="E29" s="49" t="str">
        <f>'Общие регистры'!D29</f>
        <v>int</v>
      </c>
      <c r="F29" s="49">
        <v>65535</v>
      </c>
      <c r="G29" s="54" t="str">
        <f>'Общие регистры'!E29</f>
        <v>Максимально время  переключения на резервный УМ, х10мс</v>
      </c>
      <c r="H29" s="61" t="str">
        <f>'Общие регистры'!F29</f>
        <v>ч з</v>
      </c>
      <c r="I29" s="81" t="str">
        <f>'Общие регистры'!G29</f>
        <v>ПЗУ</v>
      </c>
      <c r="J29" s="54" t="str">
        <f>'Общие регистры'!H29</f>
        <v>0 - переключение на резервный УМ не предусмотрено, 65535 = неисправность по данному признаку не формируется</v>
      </c>
      <c r="K29" s="16"/>
    </row>
    <row r="30" spans="1:11" x14ac:dyDescent="0.25">
      <c r="A30" s="16" t="str">
        <f>'Общие регистры'!A30</f>
        <v>PLC_TimeSoloWork</v>
      </c>
      <c r="B30" s="49">
        <f>'Общие регистры'!B30</f>
        <v>1386</v>
      </c>
      <c r="C30" s="49">
        <f>'Общие регистры'!C30</f>
        <v>2</v>
      </c>
      <c r="D30" s="49"/>
      <c r="E30" s="49" t="str">
        <f>'Общие регистры'!D30</f>
        <v>int</v>
      </c>
      <c r="F30" s="49">
        <v>61166</v>
      </c>
      <c r="G30" s="54" t="str">
        <f>'Общие регистры'!E30</f>
        <v>Время работы без резервирующего УМ, с</v>
      </c>
      <c r="H30" s="61" t="str">
        <f>'Общие регистры'!F30</f>
        <v>ч з</v>
      </c>
      <c r="I30" s="81" t="str">
        <f>'Общие регистры'!G30</f>
        <v>ПЗУ</v>
      </c>
      <c r="J30" s="54" t="str">
        <f>'Общие регистры'!H30</f>
        <v>0 = неисправность по этому признаку не формируется</v>
      </c>
      <c r="K30" s="16"/>
    </row>
    <row r="31" spans="1:11" x14ac:dyDescent="0.25">
      <c r="A31" s="16" t="str">
        <f>'Общие регистры'!A31</f>
        <v>PLC_DualControl</v>
      </c>
      <c r="B31" s="49">
        <f>'Общие регистры'!B31</f>
        <v>1388</v>
      </c>
      <c r="C31" s="49">
        <f>'Общие регистры'!C31</f>
        <v>2</v>
      </c>
      <c r="D31" s="49"/>
      <c r="E31" s="49" t="str">
        <f>'Общие регистры'!D31</f>
        <v>int</v>
      </c>
      <c r="F31" s="49">
        <v>56797</v>
      </c>
      <c r="G31" s="54" t="str">
        <f>'Общие регистры'!E31</f>
        <v xml:space="preserve">Реакция при одновременном управлении </v>
      </c>
      <c r="H31" s="61" t="str">
        <f>'Общие регистры'!F31</f>
        <v>ч з</v>
      </c>
      <c r="I31" s="81" t="str">
        <f>'Общие регистры'!G31</f>
        <v>ПЗУ</v>
      </c>
      <c r="J31" s="54" t="str">
        <f>'Общие регистры'!H31</f>
        <v>См. Таблица Б.2</v>
      </c>
      <c r="K31" s="16"/>
    </row>
    <row r="32" spans="1:11" x14ac:dyDescent="0.25">
      <c r="A32" s="16" t="str">
        <f>'Общие регистры'!A32</f>
        <v>Reserv</v>
      </c>
      <c r="B32" s="49">
        <f>'Общие регистры'!B32</f>
        <v>1390</v>
      </c>
      <c r="C32" s="49">
        <f>'Общие регистры'!C32</f>
        <v>64</v>
      </c>
      <c r="D32" s="49"/>
      <c r="E32" s="49" t="str">
        <f>'Общие регистры'!D32</f>
        <v>string</v>
      </c>
      <c r="F32" s="49">
        <v>0</v>
      </c>
      <c r="G32" s="54" t="str">
        <f>'Общие регистры'!E32</f>
        <v>РЕЗЕРВ</v>
      </c>
      <c r="H32" s="61" t="str">
        <f>'Общие регистры'!F32</f>
        <v>ч з</v>
      </c>
      <c r="I32" s="81" t="str">
        <f>'Общие регистры'!G32</f>
        <v>ПЗУ</v>
      </c>
      <c r="J32" s="54">
        <f>'Общие регистры'!H32</f>
        <v>0</v>
      </c>
      <c r="K32" s="16"/>
    </row>
    <row r="33" spans="1:11" ht="30" x14ac:dyDescent="0.25">
      <c r="A33" s="104" t="s">
        <v>340</v>
      </c>
      <c r="B33" s="28">
        <f>B32+C32</f>
        <v>1454</v>
      </c>
      <c r="C33" s="28">
        <v>2</v>
      </c>
      <c r="D33" s="50" t="s">
        <v>559</v>
      </c>
      <c r="E33" s="50" t="s">
        <v>20</v>
      </c>
      <c r="F33" s="16">
        <v>0</v>
      </c>
      <c r="G33" s="51" t="s">
        <v>212</v>
      </c>
      <c r="H33" s="63" t="s">
        <v>59</v>
      </c>
      <c r="I33" s="82" t="s">
        <v>232</v>
      </c>
      <c r="J33" s="52" t="s">
        <v>288</v>
      </c>
      <c r="K33" s="16">
        <v>1</v>
      </c>
    </row>
    <row r="34" spans="1:11" ht="30" x14ac:dyDescent="0.25">
      <c r="A34" s="51" t="s">
        <v>341</v>
      </c>
      <c r="B34" s="50">
        <f t="shared" ref="B34:B52" si="0">B33+C33</f>
        <v>1456</v>
      </c>
      <c r="C34" s="50">
        <v>16</v>
      </c>
      <c r="D34" s="50" t="s">
        <v>231</v>
      </c>
      <c r="E34" s="50" t="s">
        <v>20</v>
      </c>
      <c r="F34" s="16">
        <v>10</v>
      </c>
      <c r="G34" s="51" t="s">
        <v>236</v>
      </c>
      <c r="H34" s="63" t="s">
        <v>59</v>
      </c>
      <c r="I34" s="82" t="s">
        <v>232</v>
      </c>
      <c r="J34" s="52" t="s">
        <v>237</v>
      </c>
      <c r="K34" s="16"/>
    </row>
    <row r="35" spans="1:11" x14ac:dyDescent="0.25">
      <c r="A35" s="16" t="s">
        <v>342</v>
      </c>
      <c r="B35" s="16">
        <f t="shared" si="0"/>
        <v>1472</v>
      </c>
      <c r="C35" s="16">
        <v>16</v>
      </c>
      <c r="D35" s="16" t="s">
        <v>231</v>
      </c>
      <c r="E35" s="16" t="s">
        <v>20</v>
      </c>
      <c r="F35" s="16">
        <v>0</v>
      </c>
      <c r="G35" s="16" t="s">
        <v>343</v>
      </c>
      <c r="H35" s="16" t="s">
        <v>59</v>
      </c>
      <c r="I35" s="83" t="s">
        <v>232</v>
      </c>
      <c r="J35" s="16" t="s">
        <v>344</v>
      </c>
      <c r="K35" s="16"/>
    </row>
    <row r="36" spans="1:11" x14ac:dyDescent="0.25">
      <c r="A36" s="16" t="s">
        <v>345</v>
      </c>
      <c r="B36" s="16">
        <f t="shared" si="0"/>
        <v>1488</v>
      </c>
      <c r="C36" s="16">
        <v>16</v>
      </c>
      <c r="D36" s="16" t="s">
        <v>231</v>
      </c>
      <c r="E36" s="16" t="s">
        <v>20</v>
      </c>
      <c r="F36" s="16">
        <v>65535</v>
      </c>
      <c r="G36" s="16" t="s">
        <v>346</v>
      </c>
      <c r="H36" s="16" t="s">
        <v>59</v>
      </c>
      <c r="I36" s="83" t="s">
        <v>232</v>
      </c>
      <c r="J36" s="16" t="s">
        <v>347</v>
      </c>
      <c r="K36" s="16"/>
    </row>
    <row r="37" spans="1:11" x14ac:dyDescent="0.25">
      <c r="A37" s="16"/>
      <c r="B37" s="16">
        <f t="shared" si="0"/>
        <v>1504</v>
      </c>
      <c r="C37" s="16">
        <v>32</v>
      </c>
      <c r="D37" s="16" t="s">
        <v>233</v>
      </c>
      <c r="E37" s="16" t="s">
        <v>20</v>
      </c>
      <c r="F37" s="16">
        <v>0</v>
      </c>
      <c r="G37" s="16" t="s">
        <v>112</v>
      </c>
      <c r="H37" s="16" t="s">
        <v>59</v>
      </c>
      <c r="I37" s="83" t="s">
        <v>232</v>
      </c>
      <c r="J37" s="16"/>
      <c r="K37" s="16"/>
    </row>
    <row r="38" spans="1:11" x14ac:dyDescent="0.25">
      <c r="A38" s="16" t="s">
        <v>348</v>
      </c>
      <c r="B38" s="16">
        <f t="shared" si="0"/>
        <v>1536</v>
      </c>
      <c r="C38" s="16">
        <v>32</v>
      </c>
      <c r="D38" s="16" t="s">
        <v>233</v>
      </c>
      <c r="E38" s="16" t="s">
        <v>238</v>
      </c>
      <c r="F38" s="16">
        <v>0</v>
      </c>
      <c r="G38" s="16" t="s">
        <v>349</v>
      </c>
      <c r="H38" s="16" t="s">
        <v>59</v>
      </c>
      <c r="I38" s="83" t="s">
        <v>232</v>
      </c>
      <c r="J38" s="16"/>
      <c r="K38" s="16"/>
    </row>
    <row r="39" spans="1:11" x14ac:dyDescent="0.25">
      <c r="A39" s="51" t="s">
        <v>350</v>
      </c>
      <c r="B39" s="50">
        <f t="shared" si="0"/>
        <v>1568</v>
      </c>
      <c r="C39" s="50">
        <v>32</v>
      </c>
      <c r="D39" s="50" t="s">
        <v>233</v>
      </c>
      <c r="E39" s="50" t="s">
        <v>238</v>
      </c>
      <c r="F39" s="16">
        <v>0</v>
      </c>
      <c r="G39" s="51" t="s">
        <v>292</v>
      </c>
      <c r="H39" s="51" t="s">
        <v>59</v>
      </c>
      <c r="I39" s="82" t="s">
        <v>232</v>
      </c>
      <c r="J39" s="51"/>
      <c r="K39" s="16"/>
    </row>
    <row r="40" spans="1:11" x14ac:dyDescent="0.25">
      <c r="A40" s="51" t="s">
        <v>351</v>
      </c>
      <c r="B40" s="50">
        <f t="shared" si="0"/>
        <v>1600</v>
      </c>
      <c r="C40" s="50">
        <v>32</v>
      </c>
      <c r="D40" s="50" t="s">
        <v>233</v>
      </c>
      <c r="E40" s="50" t="s">
        <v>238</v>
      </c>
      <c r="F40" s="16">
        <v>0</v>
      </c>
      <c r="G40" s="51" t="s">
        <v>294</v>
      </c>
      <c r="H40" s="51" t="s">
        <v>59</v>
      </c>
      <c r="I40" s="82" t="s">
        <v>232</v>
      </c>
      <c r="J40" s="51"/>
      <c r="K40" s="16"/>
    </row>
    <row r="41" spans="1:11" x14ac:dyDescent="0.25">
      <c r="A41" s="51" t="s">
        <v>352</v>
      </c>
      <c r="B41" s="50">
        <f t="shared" si="0"/>
        <v>1632</v>
      </c>
      <c r="C41" s="50">
        <v>32</v>
      </c>
      <c r="D41" s="50" t="s">
        <v>233</v>
      </c>
      <c r="E41" s="50" t="s">
        <v>238</v>
      </c>
      <c r="F41" s="16">
        <v>0</v>
      </c>
      <c r="G41" s="51" t="s">
        <v>296</v>
      </c>
      <c r="H41" s="51" t="s">
        <v>59</v>
      </c>
      <c r="I41" s="82" t="s">
        <v>232</v>
      </c>
      <c r="J41" s="51"/>
      <c r="K41" s="16"/>
    </row>
    <row r="42" spans="1:11" x14ac:dyDescent="0.25">
      <c r="A42" s="51" t="s">
        <v>353</v>
      </c>
      <c r="B42" s="50">
        <f t="shared" si="0"/>
        <v>1664</v>
      </c>
      <c r="C42" s="50">
        <v>32</v>
      </c>
      <c r="D42" s="50" t="s">
        <v>233</v>
      </c>
      <c r="E42" s="50" t="s">
        <v>238</v>
      </c>
      <c r="F42" s="16">
        <v>0</v>
      </c>
      <c r="G42" s="51" t="s">
        <v>298</v>
      </c>
      <c r="H42" s="51" t="s">
        <v>59</v>
      </c>
      <c r="I42" s="82" t="s">
        <v>232</v>
      </c>
      <c r="J42" s="51"/>
      <c r="K42" s="16"/>
    </row>
    <row r="43" spans="1:11" x14ac:dyDescent="0.25">
      <c r="A43" s="51" t="s">
        <v>354</v>
      </c>
      <c r="B43" s="50">
        <f t="shared" si="0"/>
        <v>1696</v>
      </c>
      <c r="C43" s="50">
        <v>32</v>
      </c>
      <c r="D43" s="50" t="s">
        <v>233</v>
      </c>
      <c r="E43" s="50" t="s">
        <v>238</v>
      </c>
      <c r="F43" s="16">
        <v>0</v>
      </c>
      <c r="G43" s="51" t="s">
        <v>300</v>
      </c>
      <c r="H43" s="51" t="s">
        <v>59</v>
      </c>
      <c r="I43" s="82" t="s">
        <v>232</v>
      </c>
      <c r="J43" s="51"/>
      <c r="K43" s="16"/>
    </row>
    <row r="44" spans="1:11" x14ac:dyDescent="0.25">
      <c r="A44" s="51" t="s">
        <v>355</v>
      </c>
      <c r="B44" s="50">
        <f t="shared" si="0"/>
        <v>1728</v>
      </c>
      <c r="C44" s="50">
        <v>32</v>
      </c>
      <c r="D44" s="50" t="s">
        <v>233</v>
      </c>
      <c r="E44" s="50" t="s">
        <v>238</v>
      </c>
      <c r="F44" s="16">
        <v>0</v>
      </c>
      <c r="G44" s="51" t="s">
        <v>302</v>
      </c>
      <c r="H44" s="51" t="s">
        <v>59</v>
      </c>
      <c r="I44" s="82" t="s">
        <v>232</v>
      </c>
      <c r="J44" s="51"/>
      <c r="K44" s="16"/>
    </row>
    <row r="45" spans="1:11" x14ac:dyDescent="0.25">
      <c r="A45" s="51" t="s">
        <v>356</v>
      </c>
      <c r="B45" s="50">
        <f t="shared" si="0"/>
        <v>1760</v>
      </c>
      <c r="C45" s="50">
        <v>32</v>
      </c>
      <c r="D45" s="50">
        <v>256</v>
      </c>
      <c r="E45" s="50" t="s">
        <v>55</v>
      </c>
      <c r="F45" s="16">
        <v>0</v>
      </c>
      <c r="G45" s="51" t="s">
        <v>240</v>
      </c>
      <c r="H45" s="51" t="s">
        <v>59</v>
      </c>
      <c r="I45" s="82" t="s">
        <v>232</v>
      </c>
      <c r="J45" s="51"/>
      <c r="K45" s="16"/>
    </row>
    <row r="46" spans="1:11" x14ac:dyDescent="0.25">
      <c r="A46" s="51"/>
      <c r="B46" s="50">
        <f t="shared" si="0"/>
        <v>1792</v>
      </c>
      <c r="C46" s="50">
        <v>32</v>
      </c>
      <c r="D46" s="50" t="s">
        <v>233</v>
      </c>
      <c r="E46" s="50" t="s">
        <v>20</v>
      </c>
      <c r="F46" s="16">
        <v>0</v>
      </c>
      <c r="G46" s="51" t="s">
        <v>112</v>
      </c>
      <c r="H46" s="62" t="s">
        <v>12</v>
      </c>
      <c r="I46" s="82" t="s">
        <v>232</v>
      </c>
      <c r="J46" s="52"/>
      <c r="K46" s="16"/>
    </row>
    <row r="47" spans="1:11" x14ac:dyDescent="0.25">
      <c r="A47" s="51"/>
      <c r="B47" s="50">
        <f t="shared" si="0"/>
        <v>1824</v>
      </c>
      <c r="C47" s="50">
        <v>32</v>
      </c>
      <c r="D47" s="50" t="s">
        <v>233</v>
      </c>
      <c r="E47" s="50" t="s">
        <v>20</v>
      </c>
      <c r="F47" s="16">
        <v>0</v>
      </c>
      <c r="G47" s="51" t="s">
        <v>112</v>
      </c>
      <c r="H47" s="51" t="s">
        <v>12</v>
      </c>
      <c r="I47" s="82" t="s">
        <v>232</v>
      </c>
      <c r="J47" s="51"/>
      <c r="K47" s="16"/>
    </row>
    <row r="48" spans="1:11" ht="30" x14ac:dyDescent="0.25">
      <c r="A48" s="51" t="s">
        <v>357</v>
      </c>
      <c r="B48" s="50">
        <f t="shared" si="0"/>
        <v>1856</v>
      </c>
      <c r="C48" s="50">
        <v>2</v>
      </c>
      <c r="D48" s="50">
        <v>16</v>
      </c>
      <c r="E48" s="50" t="s">
        <v>10</v>
      </c>
      <c r="F48" s="16"/>
      <c r="G48" s="51" t="s">
        <v>252</v>
      </c>
      <c r="H48" s="62" t="s">
        <v>12</v>
      </c>
      <c r="I48" s="84" t="s">
        <v>13</v>
      </c>
      <c r="J48" s="52" t="s">
        <v>253</v>
      </c>
      <c r="K48" s="16"/>
    </row>
    <row r="49" spans="1:15" x14ac:dyDescent="0.25">
      <c r="A49" s="51" t="s">
        <v>358</v>
      </c>
      <c r="B49" s="50">
        <f t="shared" si="0"/>
        <v>1858</v>
      </c>
      <c r="C49" s="50">
        <v>16</v>
      </c>
      <c r="D49" s="50" t="s">
        <v>231</v>
      </c>
      <c r="E49" s="50" t="s">
        <v>20</v>
      </c>
      <c r="F49" s="16"/>
      <c r="G49" s="51" t="s">
        <v>242</v>
      </c>
      <c r="H49" s="51" t="s">
        <v>12</v>
      </c>
      <c r="I49" s="82" t="s">
        <v>243</v>
      </c>
      <c r="J49" s="51"/>
      <c r="K49" s="16"/>
    </row>
    <row r="50" spans="1:15" x14ac:dyDescent="0.25">
      <c r="A50" s="51" t="s">
        <v>359</v>
      </c>
      <c r="B50" s="50">
        <f t="shared" si="0"/>
        <v>1874</v>
      </c>
      <c r="C50" s="50">
        <v>32</v>
      </c>
      <c r="D50" s="50" t="s">
        <v>233</v>
      </c>
      <c r="E50" s="50" t="s">
        <v>238</v>
      </c>
      <c r="F50" s="16"/>
      <c r="G50" s="51" t="s">
        <v>245</v>
      </c>
      <c r="H50" s="62" t="s">
        <v>12</v>
      </c>
      <c r="I50" s="84" t="s">
        <v>13</v>
      </c>
      <c r="J50" s="52" t="s">
        <v>246</v>
      </c>
      <c r="K50" s="16"/>
    </row>
    <row r="51" spans="1:15" x14ac:dyDescent="0.25">
      <c r="A51" s="32" t="s">
        <v>512</v>
      </c>
      <c r="B51" s="31">
        <f t="shared" si="0"/>
        <v>1906</v>
      </c>
      <c r="C51" s="31">
        <v>8</v>
      </c>
      <c r="D51" s="31" t="s">
        <v>307</v>
      </c>
      <c r="E51" s="31" t="s">
        <v>20</v>
      </c>
      <c r="F51" s="16"/>
      <c r="G51" s="32" t="s">
        <v>493</v>
      </c>
      <c r="H51" s="32" t="s">
        <v>12</v>
      </c>
      <c r="I51" s="30" t="s">
        <v>13</v>
      </c>
      <c r="J51" s="32" t="s">
        <v>516</v>
      </c>
      <c r="K51" s="16"/>
    </row>
    <row r="52" spans="1:15" x14ac:dyDescent="0.25">
      <c r="A52" s="51"/>
      <c r="B52" s="50">
        <f t="shared" si="0"/>
        <v>1914</v>
      </c>
      <c r="C52" s="50">
        <v>2</v>
      </c>
      <c r="D52" s="50">
        <v>16</v>
      </c>
      <c r="E52" s="50" t="s">
        <v>20</v>
      </c>
      <c r="F52" s="16"/>
      <c r="G52" s="51" t="s">
        <v>112</v>
      </c>
      <c r="H52" s="51" t="s">
        <v>254</v>
      </c>
      <c r="I52" s="82" t="s">
        <v>255</v>
      </c>
      <c r="J52" s="52"/>
      <c r="K52" s="16"/>
    </row>
    <row r="57" spans="1:15" x14ac:dyDescent="0.25">
      <c r="B57" s="94">
        <v>0</v>
      </c>
      <c r="C57" s="94">
        <v>2</v>
      </c>
      <c r="D57" s="94"/>
      <c r="E57" s="94"/>
      <c r="F57" s="94">
        <f>SUM(C57:C201)</f>
        <v>32</v>
      </c>
      <c r="G57" s="94" t="s">
        <v>486</v>
      </c>
      <c r="H57" s="94"/>
      <c r="I57" s="98"/>
    </row>
    <row r="58" spans="1:15" x14ac:dyDescent="0.25">
      <c r="B58" s="94">
        <f>B57+C57</f>
        <v>2</v>
      </c>
      <c r="C58" s="94">
        <v>2</v>
      </c>
      <c r="D58" s="94"/>
      <c r="E58" s="94"/>
      <c r="F58" s="94">
        <f>B20</f>
        <v>332</v>
      </c>
      <c r="G58" s="94" t="s">
        <v>544</v>
      </c>
      <c r="H58" s="94"/>
      <c r="I58" s="98"/>
      <c r="M58" s="33"/>
      <c r="N58" s="33"/>
      <c r="O58" s="106"/>
    </row>
    <row r="59" spans="1:15" x14ac:dyDescent="0.25">
      <c r="B59" s="94">
        <f t="shared" ref="B59:B72" si="1">B58+C58</f>
        <v>4</v>
      </c>
      <c r="C59" s="94">
        <v>2</v>
      </c>
      <c r="D59" s="94"/>
      <c r="E59" s="94"/>
      <c r="F59" s="94">
        <v>0</v>
      </c>
      <c r="G59" s="94" t="s">
        <v>487</v>
      </c>
      <c r="H59" s="94"/>
      <c r="I59" s="98"/>
    </row>
    <row r="60" spans="1:15" x14ac:dyDescent="0.25">
      <c r="B60" s="94">
        <f t="shared" si="1"/>
        <v>6</v>
      </c>
      <c r="C60" s="94">
        <v>2</v>
      </c>
      <c r="D60" s="94"/>
      <c r="E60" s="94"/>
      <c r="F60" s="94">
        <v>3</v>
      </c>
      <c r="G60" s="94" t="s">
        <v>488</v>
      </c>
      <c r="H60" s="94"/>
      <c r="I60" s="98"/>
    </row>
    <row r="61" spans="1:15" x14ac:dyDescent="0.25">
      <c r="B61" s="94">
        <f t="shared" si="1"/>
        <v>8</v>
      </c>
      <c r="C61" s="94">
        <v>2</v>
      </c>
      <c r="D61" s="94"/>
      <c r="E61" s="94"/>
      <c r="F61" s="95" t="s">
        <v>495</v>
      </c>
      <c r="G61" s="95" t="s">
        <v>514</v>
      </c>
      <c r="H61" s="178" t="s">
        <v>513</v>
      </c>
      <c r="I61" s="178" t="str">
        <f>G50</f>
        <v>Физическая величина (число с плавающей точкой)</v>
      </c>
    </row>
    <row r="62" spans="1:15" x14ac:dyDescent="0.25">
      <c r="B62" s="94">
        <f t="shared" si="1"/>
        <v>10</v>
      </c>
      <c r="C62" s="94">
        <v>2</v>
      </c>
      <c r="D62" s="94"/>
      <c r="E62" s="94"/>
      <c r="F62" s="95" t="s">
        <v>496</v>
      </c>
      <c r="G62" s="95" t="s">
        <v>515</v>
      </c>
      <c r="H62" s="178"/>
      <c r="I62" s="178"/>
      <c r="L62" s="30" t="s">
        <v>256</v>
      </c>
      <c r="M62" s="30"/>
      <c r="N62" s="37" t="s">
        <v>466</v>
      </c>
    </row>
    <row r="63" spans="1:15" x14ac:dyDescent="0.25">
      <c r="B63" s="94">
        <f t="shared" si="1"/>
        <v>12</v>
      </c>
      <c r="C63" s="94">
        <v>2</v>
      </c>
      <c r="D63" s="94"/>
      <c r="E63" s="94"/>
      <c r="F63" s="95">
        <f>B50</f>
        <v>1874</v>
      </c>
      <c r="G63" s="95" t="s">
        <v>489</v>
      </c>
      <c r="H63" s="178"/>
      <c r="I63" s="178"/>
      <c r="L63" s="66">
        <v>24</v>
      </c>
      <c r="M63" s="66"/>
      <c r="N63" s="32" t="s">
        <v>112</v>
      </c>
    </row>
    <row r="64" spans="1:15" x14ac:dyDescent="0.25">
      <c r="B64" s="94">
        <f t="shared" si="1"/>
        <v>14</v>
      </c>
      <c r="C64" s="94">
        <v>2</v>
      </c>
      <c r="D64" s="94"/>
      <c r="E64" s="94"/>
      <c r="F64" s="95">
        <f>C50</f>
        <v>32</v>
      </c>
      <c r="G64" s="95" t="s">
        <v>490</v>
      </c>
      <c r="H64" s="178"/>
      <c r="I64" s="178"/>
      <c r="L64" s="66">
        <v>8</v>
      </c>
      <c r="M64" s="66"/>
      <c r="N64" s="32" t="s">
        <v>258</v>
      </c>
    </row>
    <row r="65" spans="2:14" ht="15" customHeight="1" x14ac:dyDescent="0.25">
      <c r="B65" s="94">
        <f t="shared" si="1"/>
        <v>16</v>
      </c>
      <c r="C65" s="94">
        <v>2</v>
      </c>
      <c r="D65" s="94"/>
      <c r="E65" s="94"/>
      <c r="F65" s="100" t="s">
        <v>502</v>
      </c>
      <c r="G65" s="100" t="s">
        <v>514</v>
      </c>
      <c r="H65" s="175" t="s">
        <v>491</v>
      </c>
      <c r="I65" s="175" t="str">
        <f>G18</f>
        <v>Неиспр самодиагностики</v>
      </c>
      <c r="L65" s="66">
        <v>8</v>
      </c>
      <c r="M65" s="66"/>
      <c r="N65" s="32" t="s">
        <v>261</v>
      </c>
    </row>
    <row r="66" spans="2:14" x14ac:dyDescent="0.25">
      <c r="B66" s="94">
        <f t="shared" si="1"/>
        <v>18</v>
      </c>
      <c r="C66" s="94">
        <v>2</v>
      </c>
      <c r="D66" s="94"/>
      <c r="E66" s="94"/>
      <c r="F66" s="100" t="s">
        <v>501</v>
      </c>
      <c r="G66" s="100" t="s">
        <v>515</v>
      </c>
      <c r="H66" s="176"/>
      <c r="I66" s="176"/>
      <c r="L66" s="67" t="s">
        <v>262</v>
      </c>
      <c r="M66" s="67"/>
      <c r="N66" s="32" t="s">
        <v>261</v>
      </c>
    </row>
    <row r="67" spans="2:14" x14ac:dyDescent="0.25">
      <c r="B67" s="94">
        <f t="shared" si="1"/>
        <v>20</v>
      </c>
      <c r="C67" s="94">
        <v>2</v>
      </c>
      <c r="D67" s="94"/>
      <c r="E67" s="94"/>
      <c r="F67" s="100">
        <f>B18</f>
        <v>254</v>
      </c>
      <c r="G67" s="100" t="s">
        <v>489</v>
      </c>
      <c r="H67" s="176"/>
      <c r="I67" s="176"/>
      <c r="L67" s="66">
        <v>8</v>
      </c>
      <c r="M67" s="66"/>
      <c r="N67" s="32" t="s">
        <v>263</v>
      </c>
    </row>
    <row r="68" spans="2:14" x14ac:dyDescent="0.25">
      <c r="B68" s="94">
        <f t="shared" si="1"/>
        <v>22</v>
      </c>
      <c r="C68" s="94">
        <v>2</v>
      </c>
      <c r="D68" s="94"/>
      <c r="E68" s="94"/>
      <c r="F68" s="100">
        <f>C18</f>
        <v>10</v>
      </c>
      <c r="G68" s="100" t="s">
        <v>490</v>
      </c>
      <c r="H68" s="177"/>
      <c r="I68" s="177"/>
      <c r="L68" s="35">
        <v>8</v>
      </c>
      <c r="M68" s="35"/>
      <c r="N68" s="32" t="s">
        <v>327</v>
      </c>
    </row>
    <row r="69" spans="2:14" ht="15" customHeight="1" x14ac:dyDescent="0.25">
      <c r="B69" s="94">
        <f t="shared" si="1"/>
        <v>24</v>
      </c>
      <c r="C69" s="94">
        <v>2</v>
      </c>
      <c r="D69" s="94"/>
      <c r="E69" s="94"/>
      <c r="F69" s="101" t="s">
        <v>503</v>
      </c>
      <c r="G69" s="101" t="s">
        <v>514</v>
      </c>
      <c r="H69" s="169" t="s">
        <v>497</v>
      </c>
      <c r="I69" s="169" t="str">
        <f>G51</f>
        <v>Самодиагностика каналов</v>
      </c>
      <c r="L69" s="35"/>
      <c r="M69" s="35"/>
      <c r="N69" s="32"/>
    </row>
    <row r="70" spans="2:14" x14ac:dyDescent="0.25">
      <c r="B70" s="94">
        <f t="shared" si="1"/>
        <v>26</v>
      </c>
      <c r="C70" s="94">
        <v>2</v>
      </c>
      <c r="D70" s="94"/>
      <c r="E70" s="94"/>
      <c r="F70" s="101" t="s">
        <v>504</v>
      </c>
      <c r="G70" s="101" t="s">
        <v>515</v>
      </c>
      <c r="H70" s="169"/>
      <c r="I70" s="169"/>
      <c r="L70" s="180" t="s">
        <v>324</v>
      </c>
      <c r="M70" s="180"/>
      <c r="N70" s="180"/>
    </row>
    <row r="71" spans="2:14" x14ac:dyDescent="0.25">
      <c r="B71" s="94">
        <f t="shared" si="1"/>
        <v>28</v>
      </c>
      <c r="C71" s="94">
        <v>2</v>
      </c>
      <c r="D71" s="94"/>
      <c r="E71" s="94"/>
      <c r="F71" s="101">
        <f>B51</f>
        <v>1906</v>
      </c>
      <c r="G71" s="101" t="s">
        <v>489</v>
      </c>
      <c r="H71" s="169"/>
      <c r="I71" s="169"/>
      <c r="L71" s="44" t="s">
        <v>282</v>
      </c>
      <c r="M71" s="44"/>
      <c r="N71" s="45" t="s">
        <v>283</v>
      </c>
    </row>
    <row r="72" spans="2:14" ht="45" x14ac:dyDescent="0.25">
      <c r="B72" s="94">
        <f t="shared" si="1"/>
        <v>30</v>
      </c>
      <c r="C72" s="94">
        <v>2</v>
      </c>
      <c r="D72" s="94"/>
      <c r="E72" s="94"/>
      <c r="F72" s="101">
        <f>C51</f>
        <v>8</v>
      </c>
      <c r="G72" s="101" t="s">
        <v>490</v>
      </c>
      <c r="H72" s="169"/>
      <c r="I72" s="169"/>
      <c r="L72" s="44">
        <v>0</v>
      </c>
      <c r="M72" s="44"/>
      <c r="N72" s="68" t="s">
        <v>325</v>
      </c>
    </row>
    <row r="73" spans="2:14" ht="15" customHeight="1" x14ac:dyDescent="0.25">
      <c r="L73" s="44"/>
      <c r="M73" s="44"/>
      <c r="N73" s="68"/>
    </row>
  </sheetData>
  <mergeCells count="7">
    <mergeCell ref="H69:H72"/>
    <mergeCell ref="I69:I72"/>
    <mergeCell ref="L70:N70"/>
    <mergeCell ref="H61:H64"/>
    <mergeCell ref="I61:I64"/>
    <mergeCell ref="H65:H68"/>
    <mergeCell ref="I65:I68"/>
  </mergeCell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3AD58-C7AF-483C-A0E3-33AECA9C3156}">
  <dimension ref="A1:O96"/>
  <sheetViews>
    <sheetView topLeftCell="A43" zoomScaleNormal="100" workbookViewId="0">
      <selection activeCell="D33" sqref="D33"/>
    </sheetView>
  </sheetViews>
  <sheetFormatPr defaultRowHeight="15" x14ac:dyDescent="0.25"/>
  <cols>
    <col min="1" max="1" width="29.85546875" bestFit="1" customWidth="1"/>
    <col min="2" max="2" width="12.28515625" bestFit="1" customWidth="1"/>
    <col min="3" max="3" width="9.5703125" customWidth="1"/>
    <col min="4" max="4" width="9.85546875" customWidth="1"/>
    <col min="5" max="5" width="10.42578125" customWidth="1"/>
    <col min="6" max="6" width="13.85546875" customWidth="1"/>
    <col min="7" max="7" width="58.85546875" bestFit="1" customWidth="1"/>
    <col min="8" max="8" width="10.140625" customWidth="1"/>
    <col min="9" max="9" width="11.42578125" customWidth="1"/>
    <col min="10" max="10" width="121.85546875" bestFit="1" customWidth="1"/>
    <col min="14" max="14" width="13.42578125" customWidth="1"/>
    <col min="15" max="15" width="52.42578125" customWidth="1"/>
  </cols>
  <sheetData>
    <row r="1" spans="1:14" ht="60" x14ac:dyDescent="0.25">
      <c r="A1" s="60" t="s">
        <v>0</v>
      </c>
      <c r="B1" s="60" t="s">
        <v>1</v>
      </c>
      <c r="C1" s="60" t="s">
        <v>2</v>
      </c>
      <c r="D1" s="59" t="s">
        <v>229</v>
      </c>
      <c r="E1" s="60" t="s">
        <v>3</v>
      </c>
      <c r="F1" s="60" t="s">
        <v>433</v>
      </c>
      <c r="G1" s="60" t="s">
        <v>4</v>
      </c>
      <c r="H1" s="60" t="s">
        <v>5</v>
      </c>
      <c r="I1" s="60" t="s">
        <v>6</v>
      </c>
      <c r="J1" s="60" t="s">
        <v>7</v>
      </c>
      <c r="K1" s="85" t="s">
        <v>473</v>
      </c>
    </row>
    <row r="2" spans="1:14" x14ac:dyDescent="0.25">
      <c r="A2" s="16" t="str">
        <f>'Общие регистры'!A2</f>
        <v>PLC_SoftVer</v>
      </c>
      <c r="B2" s="49">
        <f>'Общие регистры'!B2</f>
        <v>200</v>
      </c>
      <c r="C2" s="49">
        <f>'Общие регистры'!C2</f>
        <v>4</v>
      </c>
      <c r="D2" s="49"/>
      <c r="E2" s="49" t="str">
        <f>'Общие регистры'!D2</f>
        <v>hex</v>
      </c>
      <c r="F2" s="49"/>
      <c r="G2" s="54" t="str">
        <f>'Общие регистры'!E2</f>
        <v>Версия ПО</v>
      </c>
      <c r="H2" s="61" t="str">
        <f>'Общие регистры'!F2</f>
        <v>ч</v>
      </c>
      <c r="I2" s="54" t="str">
        <f>'Общие регистры'!G2</f>
        <v>ПО</v>
      </c>
      <c r="J2" s="81" t="str">
        <f>'Общие регистры'!H2</f>
        <v>См. Таблица Б.2</v>
      </c>
      <c r="K2" s="16"/>
      <c r="M2" s="16" t="str">
        <f>'Общие регистры - подробно'!E88</f>
        <v>Тип операции</v>
      </c>
      <c r="N2" s="16"/>
    </row>
    <row r="3" spans="1:14" x14ac:dyDescent="0.25">
      <c r="A3" s="16" t="str">
        <f>'Общие регистры'!A3</f>
        <v>PLC_Config</v>
      </c>
      <c r="B3" s="49">
        <f>'Общие регистры'!B3</f>
        <v>204</v>
      </c>
      <c r="C3" s="49">
        <f>'Общие регистры'!C3</f>
        <v>2</v>
      </c>
      <c r="D3" s="49"/>
      <c r="E3" s="49" t="str">
        <f>'Общие регистры'!D3</f>
        <v>hex</v>
      </c>
      <c r="F3" s="49"/>
      <c r="G3" s="54" t="str">
        <f>'Общие регистры'!E3</f>
        <v>Конфигурация устройства</v>
      </c>
      <c r="H3" s="61" t="str">
        <f>'Общие регистры'!F3</f>
        <v>ч</v>
      </c>
      <c r="I3" s="54" t="str">
        <f>'Общие регистры'!G3</f>
        <v>ПО</v>
      </c>
      <c r="J3" s="81" t="str">
        <f>'Общие регистры'!H3</f>
        <v>См. Таблица Б.2</v>
      </c>
      <c r="K3" s="16"/>
      <c r="M3" s="16">
        <f>'Общие регистры - подробно'!E89</f>
        <v>0</v>
      </c>
      <c r="N3" s="16" t="str">
        <f>'Общие регистры - подробно'!F89</f>
        <v>Чтение</v>
      </c>
    </row>
    <row r="4" spans="1:14" x14ac:dyDescent="0.25">
      <c r="A4" s="16" t="str">
        <f>'Общие регистры'!A4</f>
        <v>PLC_PMAddr</v>
      </c>
      <c r="B4" s="49">
        <f>'Общие регистры'!B4</f>
        <v>206</v>
      </c>
      <c r="C4" s="49">
        <f>'Общие регистры'!C4</f>
        <v>2</v>
      </c>
      <c r="D4" s="49"/>
      <c r="E4" s="49" t="str">
        <f>'Общие регистры'!D4</f>
        <v>int</v>
      </c>
      <c r="F4" s="49"/>
      <c r="G4" s="54" t="str">
        <f>'Общие регистры'!E4</f>
        <v>Адрес устройства</v>
      </c>
      <c r="H4" s="61" t="str">
        <f>'Общие регистры'!F4</f>
        <v>ч</v>
      </c>
      <c r="I4" s="54" t="str">
        <f>'Общие регистры'!G4</f>
        <v>ПО</v>
      </c>
      <c r="J4" s="81" t="str">
        <f>'Общие регистры'!H4</f>
        <v>См. Таблица Б.2</v>
      </c>
      <c r="K4" s="16"/>
      <c r="M4" s="16">
        <f>'Общие регистры - подробно'!E90</f>
        <v>1</v>
      </c>
      <c r="N4" s="16" t="str">
        <f>'Общие регистры - подробно'!F90</f>
        <v>Запись</v>
      </c>
    </row>
    <row r="5" spans="1:14" x14ac:dyDescent="0.25">
      <c r="A5" s="16" t="str">
        <f>'Общие регистры'!A5</f>
        <v>PLC_Durat</v>
      </c>
      <c r="B5" s="49">
        <f>'Общие регистры'!B5</f>
        <v>208</v>
      </c>
      <c r="C5" s="49">
        <f>'Общие регистры'!C5</f>
        <v>4</v>
      </c>
      <c r="D5" s="49"/>
      <c r="E5" s="49" t="str">
        <f>'Общие регистры'!D5</f>
        <v>int</v>
      </c>
      <c r="F5" s="49"/>
      <c r="G5" s="54" t="str">
        <f>'Общие регистры'!E5</f>
        <v>Время с момента запуска, с</v>
      </c>
      <c r="H5" s="61" t="str">
        <f>'Общие регистры'!F5</f>
        <v>ч</v>
      </c>
      <c r="I5" s="54" t="str">
        <f>'Общие регистры'!G5</f>
        <v>ПО</v>
      </c>
      <c r="J5" s="81">
        <f>'Общие регистры'!H5</f>
        <v>0</v>
      </c>
      <c r="K5" s="16"/>
      <c r="M5" s="16" t="str">
        <f>'Общие регистры - подробно'!E91</f>
        <v>Тип диапазона</v>
      </c>
      <c r="N5" s="16"/>
    </row>
    <row r="6" spans="1:14" x14ac:dyDescent="0.25">
      <c r="A6" s="16" t="str">
        <f>'Общие регистры'!A6</f>
        <v>PLC_CM_State</v>
      </c>
      <c r="B6" s="49">
        <f>'Общие регистры'!B6</f>
        <v>212</v>
      </c>
      <c r="C6" s="49">
        <f>'Общие регистры'!C6</f>
        <v>4</v>
      </c>
      <c r="D6" s="49"/>
      <c r="E6" s="49" t="str">
        <f>'Общие регистры'!D6</f>
        <v>int</v>
      </c>
      <c r="F6" s="49"/>
      <c r="G6" s="54" t="str">
        <f>'Общие регистры'!E6</f>
        <v>Состояние автомата выбора УМ</v>
      </c>
      <c r="H6" s="61" t="str">
        <f>'Общие регистры'!F6</f>
        <v>ч</v>
      </c>
      <c r="I6" s="54" t="str">
        <f>'Общие регистры'!G6</f>
        <v>ПО</v>
      </c>
      <c r="J6" s="81" t="str">
        <f>'Общие регистры'!H6</f>
        <v>См. Таблица Б.2</v>
      </c>
      <c r="K6" s="16"/>
      <c r="M6" s="16">
        <f>'Общие регистры - подробно'!E92</f>
        <v>0</v>
      </c>
      <c r="N6" s="16" t="str">
        <f>'Общие регистры - подробно'!F92</f>
        <v>bool</v>
      </c>
    </row>
    <row r="7" spans="1:14" x14ac:dyDescent="0.25">
      <c r="A7" s="16" t="str">
        <f>'Общие регистры'!A7</f>
        <v>PLC_CorrPackFromDevice_B1</v>
      </c>
      <c r="B7" s="49">
        <f>'Общие регистры'!B7</f>
        <v>216</v>
      </c>
      <c r="C7" s="49">
        <f>'Общие регистры'!C7</f>
        <v>4</v>
      </c>
      <c r="D7" s="49"/>
      <c r="E7" s="49" t="str">
        <f>'Общие регистры'!D7</f>
        <v>int</v>
      </c>
      <c r="F7" s="49"/>
      <c r="G7" s="54" t="str">
        <f>'Общие регистры'!E7</f>
        <v>Корректных пакетов по Ш1, от устройства</v>
      </c>
      <c r="H7" s="61" t="str">
        <f>'Общие регистры'!F7</f>
        <v>ч с</v>
      </c>
      <c r="I7" s="54" t="str">
        <f>'Общие регистры'!G7</f>
        <v>ПО</v>
      </c>
      <c r="J7" s="81" t="str">
        <f>'Общие регистры'!H7</f>
        <v>Сумарное количество корректных пакетов от ПМ к УМ</v>
      </c>
      <c r="K7" s="16"/>
      <c r="M7" s="16">
        <f>'Общие регистры - подробно'!E93</f>
        <v>1</v>
      </c>
      <c r="N7" s="16" t="str">
        <f>'Общие регистры - подробно'!F93</f>
        <v>float</v>
      </c>
    </row>
    <row r="8" spans="1:14" x14ac:dyDescent="0.25">
      <c r="A8" s="16" t="str">
        <f>'Общие регистры'!A8</f>
        <v>PLC_CorrPackToDevice_B1</v>
      </c>
      <c r="B8" s="49">
        <f>'Общие регистры'!B8</f>
        <v>220</v>
      </c>
      <c r="C8" s="49">
        <f>'Общие регистры'!C8</f>
        <v>4</v>
      </c>
      <c r="D8" s="49"/>
      <c r="E8" s="49" t="str">
        <f>'Общие регистры'!D8</f>
        <v>int</v>
      </c>
      <c r="F8" s="49"/>
      <c r="G8" s="54" t="str">
        <f>'Общие регистры'!E8</f>
        <v>Корректных пакетов по Ш1, к устройству</v>
      </c>
      <c r="H8" s="61" t="str">
        <f>'Общие регистры'!F8</f>
        <v>ч с</v>
      </c>
      <c r="I8" s="54" t="str">
        <f>'Общие регистры'!G8</f>
        <v>ПО</v>
      </c>
      <c r="J8" s="81" t="str">
        <f>'Общие регистры'!H8</f>
        <v>Сумарное количество корректных пакетов от УМ к ПМ</v>
      </c>
      <c r="K8" s="16"/>
      <c r="M8" s="16">
        <f>'Общие регистры - подробно'!E94</f>
        <v>2</v>
      </c>
      <c r="N8" s="16" t="str">
        <f>'Общие регистры - подробно'!F94</f>
        <v>int</v>
      </c>
    </row>
    <row r="9" spans="1:14" x14ac:dyDescent="0.25">
      <c r="A9" s="16" t="str">
        <f>'Общие регистры'!A9</f>
        <v>PLC_ErrPackToDevice_B1</v>
      </c>
      <c r="B9" s="49">
        <f>'Общие регистры'!B9</f>
        <v>224</v>
      </c>
      <c r="C9" s="49">
        <f>'Общие регистры'!C9</f>
        <v>4</v>
      </c>
      <c r="D9" s="49"/>
      <c r="E9" s="49" t="str">
        <f>'Общие регистры'!D9</f>
        <v>int</v>
      </c>
      <c r="F9" s="49"/>
      <c r="G9" s="54" t="str">
        <f>'Общие регистры'!E9</f>
        <v>Ошибок приема пакета по Ш1</v>
      </c>
      <c r="H9" s="61" t="str">
        <f>'Общие регистры'!F9</f>
        <v>ч с</v>
      </c>
      <c r="I9" s="54" t="str">
        <f>'Общие регистры'!G9</f>
        <v>ПО</v>
      </c>
      <c r="J9" s="81" t="str">
        <f>'Общие регистры'!H9</f>
        <v>Количество поврежденных пакетов подряд</v>
      </c>
      <c r="K9" s="16"/>
      <c r="M9" s="16">
        <f>'Общие регистры - подробно'!E95</f>
        <v>3</v>
      </c>
      <c r="N9" s="16" t="str">
        <f>'Общие регистры - подробно'!F95</f>
        <v>MPI</v>
      </c>
    </row>
    <row r="10" spans="1:14" x14ac:dyDescent="0.25">
      <c r="A10" s="16" t="str">
        <f>'Общие регистры'!A10</f>
        <v>PLC_ErrPackFromDevice_B1</v>
      </c>
      <c r="B10" s="49">
        <f>'Общие регистры'!B10</f>
        <v>228</v>
      </c>
      <c r="C10" s="49">
        <f>'Общие регистры'!C10</f>
        <v>4</v>
      </c>
      <c r="D10" s="49"/>
      <c r="E10" s="49" t="str">
        <f>'Общие регистры'!D10</f>
        <v>int</v>
      </c>
      <c r="F10" s="49"/>
      <c r="G10" s="54" t="str">
        <f>'Общие регистры'!E10</f>
        <v>Ошибок отправки пакета по Ш1</v>
      </c>
      <c r="H10" s="61" t="str">
        <f>'Общие регистры'!F10</f>
        <v>ч с</v>
      </c>
      <c r="I10" s="54" t="str">
        <f>'Общие регистры'!G10</f>
        <v>ПО</v>
      </c>
      <c r="J10" s="81" t="str">
        <f>'Общие регистры'!H10</f>
        <v>Количество поврежденных пакетов подряд</v>
      </c>
      <c r="K10" s="16"/>
      <c r="M10" s="16">
        <f>'Общие регистры - подробно'!E96</f>
        <v>4</v>
      </c>
      <c r="N10" s="16" t="str">
        <f>'Общие регистры - подробно'!F96</f>
        <v>diagn comm</v>
      </c>
    </row>
    <row r="11" spans="1:14" x14ac:dyDescent="0.25">
      <c r="A11" s="16" t="str">
        <f>'Общие регистры'!A11</f>
        <v>PLC_CorrPackFromDevice_B2</v>
      </c>
      <c r="B11" s="49">
        <f>'Общие регистры'!B11</f>
        <v>232</v>
      </c>
      <c r="C11" s="49">
        <f>'Общие регистры'!C11</f>
        <v>4</v>
      </c>
      <c r="D11" s="49"/>
      <c r="E11" s="49" t="str">
        <f>'Общие регистры'!D11</f>
        <v>int</v>
      </c>
      <c r="F11" s="49"/>
      <c r="G11" s="54" t="str">
        <f>'Общие регистры'!E11</f>
        <v>Корректных пакетов по Ш2, от устройства</v>
      </c>
      <c r="H11" s="61" t="str">
        <f>'Общие регистры'!F11</f>
        <v>ч с</v>
      </c>
      <c r="I11" s="54" t="str">
        <f>'Общие регистры'!G11</f>
        <v>ПО</v>
      </c>
      <c r="J11" s="81" t="str">
        <f>'Общие регистры'!H11</f>
        <v>Сумарное количество корректных пакетов от ПМ к УМ</v>
      </c>
      <c r="K11" s="16"/>
      <c r="M11" s="16">
        <f>'Общие регистры - подробно'!E97</f>
        <v>5</v>
      </c>
      <c r="N11" s="16" t="str">
        <f>'Общие регистры - подробно'!F97</f>
        <v>diagn ch</v>
      </c>
    </row>
    <row r="12" spans="1:14" x14ac:dyDescent="0.25">
      <c r="A12" s="16" t="str">
        <f>'Общие регистры'!A12</f>
        <v>PLC_CorrPackToDevice_B2</v>
      </c>
      <c r="B12" s="49">
        <f>'Общие регистры'!B12</f>
        <v>236</v>
      </c>
      <c r="C12" s="49">
        <f>'Общие регистры'!C12</f>
        <v>4</v>
      </c>
      <c r="D12" s="49"/>
      <c r="E12" s="49" t="str">
        <f>'Общие регистры'!D12</f>
        <v>int</v>
      </c>
      <c r="F12" s="49"/>
      <c r="G12" s="54" t="str">
        <f>'Общие регистры'!E12</f>
        <v>Корректных пакетов по Ш2, к устройству</v>
      </c>
      <c r="H12" s="61" t="str">
        <f>'Общие регистры'!F12</f>
        <v>ч с</v>
      </c>
      <c r="I12" s="54" t="str">
        <f>'Общие регистры'!G12</f>
        <v>ПО</v>
      </c>
      <c r="J12" s="81" t="str">
        <f>'Общие регистры'!H12</f>
        <v>Сумарное количество корректных пакетов от УМ к ПМ</v>
      </c>
      <c r="K12" s="16"/>
    </row>
    <row r="13" spans="1:14" x14ac:dyDescent="0.25">
      <c r="A13" s="16" t="str">
        <f>'Общие регистры'!A13</f>
        <v>PLC_ErrPackToDevice_B2</v>
      </c>
      <c r="B13" s="49">
        <f>'Общие регистры'!B13</f>
        <v>240</v>
      </c>
      <c r="C13" s="49">
        <f>'Общие регистры'!C13</f>
        <v>4</v>
      </c>
      <c r="D13" s="49"/>
      <c r="E13" s="49" t="str">
        <f>'Общие регистры'!D13</f>
        <v>int</v>
      </c>
      <c r="F13" s="49"/>
      <c r="G13" s="54" t="str">
        <f>'Общие регистры'!E13</f>
        <v>Ошибок приема пакета по Ш2</v>
      </c>
      <c r="H13" s="61" t="str">
        <f>'Общие регистры'!F13</f>
        <v>ч с</v>
      </c>
      <c r="I13" s="54" t="str">
        <f>'Общие регистры'!G13</f>
        <v>ПО</v>
      </c>
      <c r="J13" s="81" t="str">
        <f>'Общие регистры'!H13</f>
        <v>Количество поврежденных пакетов подряд</v>
      </c>
      <c r="K13" s="16"/>
    </row>
    <row r="14" spans="1:14" x14ac:dyDescent="0.25">
      <c r="A14" s="16" t="str">
        <f>'Общие регистры'!A14</f>
        <v>PLC_ErrPackFromDevice_B2</v>
      </c>
      <c r="B14" s="49">
        <f>'Общие регистры'!B14</f>
        <v>244</v>
      </c>
      <c r="C14" s="49">
        <f>'Общие регистры'!C14</f>
        <v>4</v>
      </c>
      <c r="D14" s="49"/>
      <c r="E14" s="49" t="str">
        <f>'Общие регистры'!D14</f>
        <v>int</v>
      </c>
      <c r="F14" s="49"/>
      <c r="G14" s="54" t="str">
        <f>'Общие регистры'!E14</f>
        <v>Ошибок отправки пакета по Ш2</v>
      </c>
      <c r="H14" s="61" t="str">
        <f>'Общие регистры'!F14</f>
        <v>ч с</v>
      </c>
      <c r="I14" s="54" t="str">
        <f>'Общие регистры'!G14</f>
        <v>ПО</v>
      </c>
      <c r="J14" s="81" t="str">
        <f>'Общие регистры'!H14</f>
        <v>Количество поврежденных пакетов подряд</v>
      </c>
      <c r="K14" s="16"/>
    </row>
    <row r="15" spans="1:14" x14ac:dyDescent="0.25">
      <c r="A15" s="16" t="str">
        <f>'Общие регистры'!A15</f>
        <v>PLC_PowerDefect</v>
      </c>
      <c r="B15" s="49">
        <f>'Общие регистры'!B15</f>
        <v>248</v>
      </c>
      <c r="C15" s="49">
        <f>'Общие регистры'!C15</f>
        <v>2</v>
      </c>
      <c r="D15" s="49"/>
      <c r="E15" s="49" t="str">
        <f>'Общие регистры'!D15</f>
        <v>int</v>
      </c>
      <c r="F15" s="49"/>
      <c r="G15" s="54" t="str">
        <f>'Общие регистры'!E15</f>
        <v>Неиспр питания</v>
      </c>
      <c r="H15" s="61" t="str">
        <f>'Общие регистры'!F15</f>
        <v>ч с</v>
      </c>
      <c r="I15" s="54" t="str">
        <f>'Общие регистры'!G15</f>
        <v>ПО</v>
      </c>
      <c r="J15" s="81" t="str">
        <f>'Общие регистры'!H15</f>
        <v>См. Таблица Б.2</v>
      </c>
      <c r="K15" s="16"/>
    </row>
    <row r="16" spans="1:14" x14ac:dyDescent="0.25">
      <c r="A16" s="16" t="str">
        <f>'Общие регистры'!A16</f>
        <v>PLC_BusDefect_B1</v>
      </c>
      <c r="B16" s="49">
        <f>'Общие регистры'!B16</f>
        <v>250</v>
      </c>
      <c r="C16" s="49">
        <f>'Общие регистры'!C16</f>
        <v>2</v>
      </c>
      <c r="D16" s="49"/>
      <c r="E16" s="49" t="str">
        <f>'Общие регистры'!D16</f>
        <v>hex</v>
      </c>
      <c r="F16" s="49"/>
      <c r="G16" s="54" t="str">
        <f>'Общие регистры'!E16</f>
        <v>Неиспр 1 шины</v>
      </c>
      <c r="H16" s="61" t="str">
        <f>'Общие регистры'!F16</f>
        <v>ч с</v>
      </c>
      <c r="I16" s="54" t="str">
        <f>'Общие регистры'!G16</f>
        <v>ПО</v>
      </c>
      <c r="J16" s="81" t="str">
        <f>'Общие регистры'!H16</f>
        <v>См. Таблица Б.2</v>
      </c>
      <c r="K16" s="16"/>
    </row>
    <row r="17" spans="1:15" x14ac:dyDescent="0.25">
      <c r="A17" s="16" t="str">
        <f>'Общие регистры'!A17</f>
        <v>PLC_BusDefect_B2</v>
      </c>
      <c r="B17" s="49">
        <f>'Общие регистры'!B17</f>
        <v>252</v>
      </c>
      <c r="C17" s="49">
        <f>'Общие регистры'!C17</f>
        <v>2</v>
      </c>
      <c r="D17" s="49"/>
      <c r="E17" s="49" t="str">
        <f>'Общие регистры'!D17</f>
        <v>hex</v>
      </c>
      <c r="F17" s="49"/>
      <c r="G17" s="54" t="str">
        <f>'Общие регистры'!E17</f>
        <v>Неиспр 2 шины</v>
      </c>
      <c r="H17" s="61" t="str">
        <f>'Общие регистры'!F17</f>
        <v>ч с</v>
      </c>
      <c r="I17" s="54" t="str">
        <f>'Общие регистры'!G17</f>
        <v>ПО</v>
      </c>
      <c r="J17" s="81" t="str">
        <f>'Общие регистры'!H17</f>
        <v>См. Таблица Б.2</v>
      </c>
      <c r="K17" s="16"/>
    </row>
    <row r="18" spans="1:15" x14ac:dyDescent="0.25">
      <c r="A18" s="16" t="str">
        <f>'Общие регистры'!A18</f>
        <v>PLC_SelfDiagDefect</v>
      </c>
      <c r="B18" s="49">
        <f>'Общие регистры'!B18</f>
        <v>254</v>
      </c>
      <c r="C18" s="49">
        <f>'Общие регистры'!C18</f>
        <v>10</v>
      </c>
      <c r="D18" s="49"/>
      <c r="E18" s="49" t="str">
        <f>'Общие регистры'!D18</f>
        <v>hex</v>
      </c>
      <c r="F18" s="49"/>
      <c r="G18" s="54" t="str">
        <f>'Общие регистры'!E18</f>
        <v>Неиспр самодиагностики</v>
      </c>
      <c r="H18" s="61" t="str">
        <f>'Общие регистры'!F18</f>
        <v>ч с</v>
      </c>
      <c r="I18" s="54" t="str">
        <f>'Общие регистры'!G18</f>
        <v>ПО</v>
      </c>
      <c r="J18" s="81" t="str">
        <f>'Общие регистры'!H18</f>
        <v>См. Таблица Б.2</v>
      </c>
      <c r="K18" s="16"/>
    </row>
    <row r="19" spans="1:15" x14ac:dyDescent="0.25">
      <c r="A19" s="16" t="str">
        <f>'Общие регистры'!A19</f>
        <v>Reserv</v>
      </c>
      <c r="B19" s="49">
        <f>'Общие регистры'!B19</f>
        <v>264</v>
      </c>
      <c r="C19" s="49">
        <f>'Общие регистры'!C19</f>
        <v>68</v>
      </c>
      <c r="D19" s="49"/>
      <c r="E19" s="49" t="str">
        <f>'Общие регистры'!D19</f>
        <v>string</v>
      </c>
      <c r="F19" s="49"/>
      <c r="G19" s="54" t="str">
        <f>'Общие регистры'!E19</f>
        <v>РЕЗЕРВ</v>
      </c>
      <c r="H19" s="61" t="str">
        <f>'Общие регистры'!F19</f>
        <v>ч</v>
      </c>
      <c r="I19" s="54" t="str">
        <f>'Общие регистры'!G19</f>
        <v>ПО</v>
      </c>
      <c r="J19" s="81">
        <f>'Общие регистры'!H19</f>
        <v>0</v>
      </c>
      <c r="K19" s="16"/>
      <c r="N19" s="184" t="s">
        <v>557</v>
      </c>
      <c r="O19" s="184"/>
    </row>
    <row r="20" spans="1:15" x14ac:dyDescent="0.25">
      <c r="A20" s="16" t="str">
        <f>'Общие регистры'!A20</f>
        <v>PLC_DeviceInfo</v>
      </c>
      <c r="B20" s="49">
        <f>'Общие регистры'!B20</f>
        <v>332</v>
      </c>
      <c r="C20" s="49">
        <f>'Общие регистры'!C20</f>
        <v>1024</v>
      </c>
      <c r="D20" s="49"/>
      <c r="E20" s="49" t="str">
        <f>'Общие регистры'!D20</f>
        <v>string</v>
      </c>
      <c r="F20" s="49" t="s">
        <v>439</v>
      </c>
      <c r="G20" s="54" t="str">
        <f>'Общие регистры'!E20</f>
        <v>Текстовая информация о модуле</v>
      </c>
      <c r="H20" s="61" t="str">
        <f>'Общие регистры'!F20</f>
        <v>ч з</v>
      </c>
      <c r="I20" s="54" t="str">
        <f>'Общие регистры'!G20</f>
        <v>ПЗУ</v>
      </c>
      <c r="J20" s="81" t="str">
        <f>'Общие регистры'!H20</f>
        <v>Произвольный объем данных + сведения о метрологической аттестации</v>
      </c>
      <c r="K20" s="16"/>
      <c r="N20" s="16" t="s">
        <v>171</v>
      </c>
      <c r="O20" s="16" t="s">
        <v>117</v>
      </c>
    </row>
    <row r="21" spans="1:15" x14ac:dyDescent="0.25">
      <c r="A21" s="16" t="str">
        <f>'Общие регистры'!A21</f>
        <v>PLC_DeviceType</v>
      </c>
      <c r="B21" s="49">
        <f>'Общие регистры'!B21</f>
        <v>1356</v>
      </c>
      <c r="C21" s="49">
        <f>'Общие регистры'!C21</f>
        <v>4</v>
      </c>
      <c r="D21" s="49"/>
      <c r="E21" s="49" t="str">
        <f>'Общие регистры'!D21</f>
        <v>hex</v>
      </c>
      <c r="F21" s="49">
        <v>2684487457</v>
      </c>
      <c r="G21" s="54" t="str">
        <f>'Общие регистры'!E21</f>
        <v>Тип устройства</v>
      </c>
      <c r="H21" s="61" t="str">
        <f>'Общие регистры'!F21</f>
        <v>ч</v>
      </c>
      <c r="I21" s="54" t="str">
        <f>'Общие регистры'!G21</f>
        <v>ПЗУ</v>
      </c>
      <c r="J21" s="81" t="str">
        <f>'Общие регистры'!H21</f>
        <v>См. Таблица Б.2</v>
      </c>
      <c r="K21" s="16"/>
      <c r="N21" s="16" t="s">
        <v>165</v>
      </c>
      <c r="O21" s="16" t="s">
        <v>558</v>
      </c>
    </row>
    <row r="22" spans="1:15" x14ac:dyDescent="0.25">
      <c r="A22" s="16" t="str">
        <f>'Общие регистры'!A22</f>
        <v>PLC_SerialNumber</v>
      </c>
      <c r="B22" s="49">
        <f>'Общие регистры'!B22</f>
        <v>1360</v>
      </c>
      <c r="C22" s="49">
        <f>'Общие регистры'!C22</f>
        <v>4</v>
      </c>
      <c r="D22" s="49"/>
      <c r="E22" s="49" t="str">
        <f>'Общие регистры'!D22</f>
        <v>hex</v>
      </c>
      <c r="F22" s="49">
        <v>2004318071</v>
      </c>
      <c r="G22" s="54" t="str">
        <f>'Общие регистры'!E22</f>
        <v>Серийный номер устройства</v>
      </c>
      <c r="H22" s="61" t="str">
        <f>'Общие регистры'!F22</f>
        <v>ч</v>
      </c>
      <c r="I22" s="54" t="str">
        <f>'Общие регистры'!G22</f>
        <v>ПЗУ</v>
      </c>
      <c r="J22" s="81" t="str">
        <f>'Общие регистры'!H22</f>
        <v>См. Таблица Б.2</v>
      </c>
      <c r="K22" s="16"/>
    </row>
    <row r="23" spans="1:15" x14ac:dyDescent="0.25">
      <c r="A23" s="16" t="str">
        <f>'Общие регистры'!A23</f>
        <v>PLC_BusConfig_B1</v>
      </c>
      <c r="B23" s="49">
        <f>'Общие регистры'!B23</f>
        <v>1364</v>
      </c>
      <c r="C23" s="49">
        <f>'Общие регистры'!C23</f>
        <v>4</v>
      </c>
      <c r="D23" s="49"/>
      <c r="E23" s="49" t="str">
        <f>'Общие регистры'!D23</f>
        <v>hex</v>
      </c>
      <c r="F23" s="49">
        <v>66847485</v>
      </c>
      <c r="G23" s="54" t="str">
        <f>'Общие регистры'!E23</f>
        <v>Конфигурация шины 1</v>
      </c>
      <c r="H23" s="61" t="str">
        <f>'Общие регистры'!F23</f>
        <v>ч</v>
      </c>
      <c r="I23" s="54" t="str">
        <f>'Общие регистры'!G23</f>
        <v>ПЗУ</v>
      </c>
      <c r="J23" s="81" t="str">
        <f>'Общие регистры'!H23</f>
        <v xml:space="preserve"> 0х01 = RS-422, 0х02 = RS-485 </v>
      </c>
      <c r="K23" s="16"/>
    </row>
    <row r="24" spans="1:15" x14ac:dyDescent="0.25">
      <c r="A24" s="16" t="str">
        <f>'Общие регистры'!A24</f>
        <v>PLC_BusConfig_B2</v>
      </c>
      <c r="B24" s="49">
        <f>'Общие регистры'!B24</f>
        <v>1368</v>
      </c>
      <c r="C24" s="49">
        <f>'Общие регистры'!C24</f>
        <v>4</v>
      </c>
      <c r="D24" s="49"/>
      <c r="E24" s="49" t="str">
        <f>'Общие регистры'!D24</f>
        <v>hex</v>
      </c>
      <c r="F24" s="49">
        <v>100271355</v>
      </c>
      <c r="G24" s="54" t="str">
        <f>'Общие регистры'!E24</f>
        <v>Конфигурация шины 2</v>
      </c>
      <c r="H24" s="61" t="str">
        <f>'Общие регистры'!F24</f>
        <v>ч</v>
      </c>
      <c r="I24" s="54" t="str">
        <f>'Общие регистры'!G24</f>
        <v>ПЗУ</v>
      </c>
      <c r="J24" s="81" t="str">
        <f>'Общие регистры'!H24</f>
        <v xml:space="preserve"> 0х01 = RS-422, 0х02 = RS-486</v>
      </c>
      <c r="K24" s="16"/>
    </row>
    <row r="25" spans="1:15" x14ac:dyDescent="0.25">
      <c r="A25" s="16" t="str">
        <f>'Общие регистры'!A25</f>
        <v>PLC_TimeoutForDefect_B1</v>
      </c>
      <c r="B25" s="49">
        <f>'Общие регистры'!B25</f>
        <v>1372</v>
      </c>
      <c r="C25" s="49">
        <f>'Общие регистры'!C25</f>
        <v>4</v>
      </c>
      <c r="D25" s="49"/>
      <c r="E25" s="49" t="str">
        <f>'Общие регистры'!D25</f>
        <v>int</v>
      </c>
      <c r="F25" s="49">
        <v>200</v>
      </c>
      <c r="G25" s="54" t="str">
        <f>'Общие регистры'!E25</f>
        <v>Время без связи до неиспр шины 1, мс</v>
      </c>
      <c r="H25" s="61" t="str">
        <f>'Общие регистры'!F25</f>
        <v>ч з</v>
      </c>
      <c r="I25" s="54" t="str">
        <f>'Общие регистры'!G25</f>
        <v>ПЗУ</v>
      </c>
      <c r="J25" s="81" t="str">
        <f>'Общие регистры'!H25</f>
        <v>0 = неисправность по таймауту не формируется</v>
      </c>
      <c r="K25" s="16"/>
    </row>
    <row r="26" spans="1:15" x14ac:dyDescent="0.25">
      <c r="A26" s="16" t="str">
        <f>'Общие регистры'!A26</f>
        <v>PLC_TimeoutForDefect_B2</v>
      </c>
      <c r="B26" s="49">
        <f>'Общие регистры'!B26</f>
        <v>1376</v>
      </c>
      <c r="C26" s="49">
        <f>'Общие регистры'!C26</f>
        <v>4</v>
      </c>
      <c r="D26" s="49"/>
      <c r="E26" s="49" t="str">
        <f>'Общие регистры'!D26</f>
        <v>int</v>
      </c>
      <c r="F26" s="49">
        <v>200</v>
      </c>
      <c r="G26" s="54" t="str">
        <f>'Общие регистры'!E26</f>
        <v>Время без связи до неиспр шины 2, мс</v>
      </c>
      <c r="H26" s="61" t="str">
        <f>'Общие регистры'!F26</f>
        <v>ч з</v>
      </c>
      <c r="I26" s="54" t="str">
        <f>'Общие регистры'!G26</f>
        <v>ПЗУ</v>
      </c>
      <c r="J26" s="81" t="str">
        <f>'Общие регистры'!H26</f>
        <v>1 = неисправность по таймауту не формируется</v>
      </c>
      <c r="K26" s="16"/>
    </row>
    <row r="27" spans="1:15" x14ac:dyDescent="0.25">
      <c r="A27" s="16" t="str">
        <f>'Общие регистры'!A27</f>
        <v>PLC_NumCrcErrorsForDefect_B1</v>
      </c>
      <c r="B27" s="49">
        <f>'Общие регистры'!B27</f>
        <v>1380</v>
      </c>
      <c r="C27" s="49">
        <f>'Общие регистры'!C27</f>
        <v>2</v>
      </c>
      <c r="D27" s="49"/>
      <c r="E27" s="49" t="str">
        <f>'Общие регистры'!D27</f>
        <v>int</v>
      </c>
      <c r="F27" s="49">
        <v>6</v>
      </c>
      <c r="G27" s="54" t="str">
        <f>'Общие регистры'!E27</f>
        <v>Количество ошибок приема пакета до неисправности шины 1</v>
      </c>
      <c r="H27" s="61" t="str">
        <f>'Общие регистры'!F27</f>
        <v>ч з</v>
      </c>
      <c r="I27" s="54" t="str">
        <f>'Общие регистры'!G27</f>
        <v>ПЗУ</v>
      </c>
      <c r="J27" s="81" t="str">
        <f>'Общие регистры'!H27</f>
        <v>0 = неисправность по этому признаку не формируется</v>
      </c>
      <c r="K27" s="16"/>
    </row>
    <row r="28" spans="1:15" x14ac:dyDescent="0.25">
      <c r="A28" s="16" t="str">
        <f>'Общие регистры'!A28</f>
        <v>PLC_NumCrcErrorsForDefect_B2</v>
      </c>
      <c r="B28" s="49">
        <f>'Общие регистры'!B28</f>
        <v>1382</v>
      </c>
      <c r="C28" s="49">
        <f>'Общие регистры'!C28</f>
        <v>2</v>
      </c>
      <c r="D28" s="49"/>
      <c r="E28" s="49" t="str">
        <f>'Общие регистры'!D28</f>
        <v>int</v>
      </c>
      <c r="F28" s="49">
        <v>6</v>
      </c>
      <c r="G28" s="54" t="str">
        <f>'Общие регистры'!E28</f>
        <v>Количество ошибок приема пакета до неисправности шины 2</v>
      </c>
      <c r="H28" s="61" t="str">
        <f>'Общие регистры'!F28</f>
        <v>ч з</v>
      </c>
      <c r="I28" s="54" t="str">
        <f>'Общие регистры'!G28</f>
        <v>ПЗУ</v>
      </c>
      <c r="J28" s="81" t="str">
        <f>'Общие регистры'!H28</f>
        <v>1 = неисправность по этому признаку не формируется</v>
      </c>
      <c r="K28" s="16"/>
    </row>
    <row r="29" spans="1:15" x14ac:dyDescent="0.25">
      <c r="A29" s="16" t="str">
        <f>'Общие регистры'!A29</f>
        <v>PLC_TimeToRepair</v>
      </c>
      <c r="B29" s="49">
        <f>'Общие регистры'!B29</f>
        <v>1384</v>
      </c>
      <c r="C29" s="49">
        <f>'Общие регистры'!C29</f>
        <v>2</v>
      </c>
      <c r="D29" s="49"/>
      <c r="E29" s="49" t="str">
        <f>'Общие регистры'!D29</f>
        <v>int</v>
      </c>
      <c r="F29" s="49">
        <v>65535</v>
      </c>
      <c r="G29" s="54" t="str">
        <f>'Общие регистры'!E29</f>
        <v>Максимально время  переключения на резервный УМ, х10мс</v>
      </c>
      <c r="H29" s="61" t="str">
        <f>'Общие регистры'!F29</f>
        <v>ч з</v>
      </c>
      <c r="I29" s="54" t="str">
        <f>'Общие регистры'!G29</f>
        <v>ПЗУ</v>
      </c>
      <c r="J29" s="81" t="str">
        <f>'Общие регистры'!H29</f>
        <v>0 - переключение на резервный УМ не предусмотрено, 65535 = неисправность по данному признаку не формируется</v>
      </c>
      <c r="K29" s="16"/>
    </row>
    <row r="30" spans="1:15" x14ac:dyDescent="0.25">
      <c r="A30" s="16" t="str">
        <f>'Общие регистры'!A30</f>
        <v>PLC_TimeSoloWork</v>
      </c>
      <c r="B30" s="49">
        <f>'Общие регистры'!B30</f>
        <v>1386</v>
      </c>
      <c r="C30" s="49">
        <f>'Общие регистры'!C30</f>
        <v>2</v>
      </c>
      <c r="D30" s="49"/>
      <c r="E30" s="49" t="str">
        <f>'Общие регистры'!D30</f>
        <v>int</v>
      </c>
      <c r="F30" s="49">
        <v>61166</v>
      </c>
      <c r="G30" s="54" t="str">
        <f>'Общие регистры'!E30</f>
        <v>Время работы без резервирующего УМ, с</v>
      </c>
      <c r="H30" s="61" t="str">
        <f>'Общие регистры'!F30</f>
        <v>ч з</v>
      </c>
      <c r="I30" s="54" t="str">
        <f>'Общие регистры'!G30</f>
        <v>ПЗУ</v>
      </c>
      <c r="J30" s="81" t="str">
        <f>'Общие регистры'!H30</f>
        <v>0 = неисправность по этому признаку не формируется</v>
      </c>
      <c r="K30" s="16"/>
    </row>
    <row r="31" spans="1:15" x14ac:dyDescent="0.25">
      <c r="A31" s="16" t="str">
        <f>'Общие регистры'!A31</f>
        <v>PLC_DualControl</v>
      </c>
      <c r="B31" s="49">
        <f>'Общие регистры'!B31</f>
        <v>1388</v>
      </c>
      <c r="C31" s="49">
        <f>'Общие регистры'!C31</f>
        <v>2</v>
      </c>
      <c r="D31" s="49"/>
      <c r="E31" s="49" t="str">
        <f>'Общие регистры'!D31</f>
        <v>int</v>
      </c>
      <c r="F31" s="49">
        <v>56797</v>
      </c>
      <c r="G31" s="54" t="str">
        <f>'Общие регистры'!E31</f>
        <v xml:space="preserve">Реакция при одновременном управлении </v>
      </c>
      <c r="H31" s="61" t="str">
        <f>'Общие регистры'!F31</f>
        <v>ч з</v>
      </c>
      <c r="I31" s="54" t="str">
        <f>'Общие регистры'!G31</f>
        <v>ПЗУ</v>
      </c>
      <c r="J31" s="81" t="str">
        <f>'Общие регистры'!H31</f>
        <v>См. Таблица Б.2</v>
      </c>
      <c r="K31" s="16"/>
    </row>
    <row r="32" spans="1:15" x14ac:dyDescent="0.25">
      <c r="A32" s="16" t="str">
        <f>'Общие регистры'!A32</f>
        <v>Reserv</v>
      </c>
      <c r="B32" s="49">
        <f>'Общие регистры'!B32</f>
        <v>1390</v>
      </c>
      <c r="C32" s="49">
        <f>'Общие регистры'!C32</f>
        <v>64</v>
      </c>
      <c r="D32" s="49"/>
      <c r="E32" s="49" t="str">
        <f>'Общие регистры'!D32</f>
        <v>string</v>
      </c>
      <c r="F32" s="49">
        <v>0</v>
      </c>
      <c r="G32" s="54" t="str">
        <f>'Общие регистры'!E32</f>
        <v>РЕЗЕРВ</v>
      </c>
      <c r="H32" s="61" t="str">
        <f>'Общие регистры'!F32</f>
        <v>ч з</v>
      </c>
      <c r="I32" s="54" t="str">
        <f>'Общие регистры'!G32</f>
        <v>ПЗУ</v>
      </c>
      <c r="J32" s="81">
        <f>'Общие регистры'!H32</f>
        <v>0</v>
      </c>
      <c r="K32" s="16"/>
    </row>
    <row r="33" spans="1:11" x14ac:dyDescent="0.25">
      <c r="A33" s="32" t="s">
        <v>418</v>
      </c>
      <c r="B33" s="31">
        <f>B32+C32</f>
        <v>1454</v>
      </c>
      <c r="C33" s="31">
        <v>16</v>
      </c>
      <c r="D33" s="31" t="s">
        <v>380</v>
      </c>
      <c r="E33" s="31" t="s">
        <v>20</v>
      </c>
      <c r="F33" s="16">
        <v>0</v>
      </c>
      <c r="G33" s="34" t="s">
        <v>212</v>
      </c>
      <c r="H33" s="32" t="s">
        <v>254</v>
      </c>
      <c r="I33" s="54" t="s">
        <v>60</v>
      </c>
      <c r="J33" s="88" t="s">
        <v>546</v>
      </c>
      <c r="K33" s="16"/>
    </row>
    <row r="34" spans="1:11" x14ac:dyDescent="0.25">
      <c r="A34" s="131" t="s">
        <v>553</v>
      </c>
      <c r="B34" s="132">
        <f t="shared" ref="B34:B49" si="0">B33+C33</f>
        <v>1470</v>
      </c>
      <c r="C34" s="132">
        <v>16</v>
      </c>
      <c r="D34" s="132" t="s">
        <v>380</v>
      </c>
      <c r="E34" s="132" t="s">
        <v>20</v>
      </c>
      <c r="F34" s="131">
        <v>60</v>
      </c>
      <c r="G34" s="133" t="s">
        <v>550</v>
      </c>
      <c r="H34" s="133" t="s">
        <v>59</v>
      </c>
      <c r="I34" s="54" t="s">
        <v>60</v>
      </c>
      <c r="J34" s="134" t="s">
        <v>551</v>
      </c>
      <c r="K34" s="16">
        <v>1</v>
      </c>
    </row>
    <row r="35" spans="1:11" ht="15.75" thickBot="1" x14ac:dyDescent="0.3">
      <c r="A35" s="122" t="s">
        <v>392</v>
      </c>
      <c r="B35" s="31">
        <f t="shared" si="0"/>
        <v>1486</v>
      </c>
      <c r="C35" s="123">
        <v>32</v>
      </c>
      <c r="D35" s="123" t="s">
        <v>233</v>
      </c>
      <c r="E35" s="123" t="s">
        <v>20</v>
      </c>
      <c r="F35" s="141">
        <v>115200</v>
      </c>
      <c r="G35" s="122" t="s">
        <v>393</v>
      </c>
      <c r="H35" s="122" t="s">
        <v>254</v>
      </c>
      <c r="I35" s="142" t="s">
        <v>60</v>
      </c>
      <c r="J35" s="125" t="s">
        <v>394</v>
      </c>
      <c r="K35" s="16"/>
    </row>
    <row r="36" spans="1:11" ht="15.75" thickBot="1" x14ac:dyDescent="0.3">
      <c r="A36" s="122" t="s">
        <v>395</v>
      </c>
      <c r="B36" s="31">
        <f t="shared" si="0"/>
        <v>1518</v>
      </c>
      <c r="C36" s="123">
        <v>2</v>
      </c>
      <c r="D36" s="123">
        <v>16</v>
      </c>
      <c r="E36" s="123" t="s">
        <v>10</v>
      </c>
      <c r="F36" s="141">
        <v>0</v>
      </c>
      <c r="G36" s="122" t="s">
        <v>396</v>
      </c>
      <c r="H36" s="122" t="s">
        <v>254</v>
      </c>
      <c r="I36" s="142" t="s">
        <v>60</v>
      </c>
      <c r="J36" s="125" t="s">
        <v>397</v>
      </c>
      <c r="K36" s="16"/>
    </row>
    <row r="37" spans="1:11" ht="15.75" thickBot="1" x14ac:dyDescent="0.3">
      <c r="A37" s="122" t="s">
        <v>398</v>
      </c>
      <c r="B37" s="31">
        <f t="shared" si="0"/>
        <v>1520</v>
      </c>
      <c r="C37" s="123">
        <v>8</v>
      </c>
      <c r="D37" s="123" t="s">
        <v>307</v>
      </c>
      <c r="E37" s="123" t="s">
        <v>20</v>
      </c>
      <c r="F37" s="124">
        <v>1</v>
      </c>
      <c r="G37" s="122" t="s">
        <v>399</v>
      </c>
      <c r="H37" s="122" t="s">
        <v>254</v>
      </c>
      <c r="I37" s="128" t="s">
        <v>60</v>
      </c>
      <c r="J37" s="125" t="s">
        <v>400</v>
      </c>
      <c r="K37" s="16"/>
    </row>
    <row r="38" spans="1:11" ht="30" x14ac:dyDescent="0.25">
      <c r="A38" s="122" t="s">
        <v>545</v>
      </c>
      <c r="B38" s="31">
        <f t="shared" si="0"/>
        <v>1528</v>
      </c>
      <c r="C38" s="122">
        <v>2</v>
      </c>
      <c r="D38" s="123">
        <v>16</v>
      </c>
      <c r="E38" s="123" t="s">
        <v>10</v>
      </c>
      <c r="F38" s="124">
        <v>0</v>
      </c>
      <c r="G38" s="126" t="s">
        <v>548</v>
      </c>
      <c r="H38" s="122" t="s">
        <v>254</v>
      </c>
      <c r="I38" s="128" t="s">
        <v>60</v>
      </c>
      <c r="J38" s="127" t="s">
        <v>417</v>
      </c>
      <c r="K38" s="16"/>
    </row>
    <row r="39" spans="1:11" ht="30" x14ac:dyDescent="0.25">
      <c r="A39" s="122" t="s">
        <v>419</v>
      </c>
      <c r="B39" s="31">
        <f t="shared" si="0"/>
        <v>1530</v>
      </c>
      <c r="C39" s="122">
        <v>16</v>
      </c>
      <c r="D39" s="123" t="s">
        <v>474</v>
      </c>
      <c r="E39" s="123" t="s">
        <v>20</v>
      </c>
      <c r="F39" s="124">
        <v>0</v>
      </c>
      <c r="G39" s="126" t="s">
        <v>420</v>
      </c>
      <c r="H39" s="122" t="s">
        <v>254</v>
      </c>
      <c r="I39" s="128" t="s">
        <v>60</v>
      </c>
      <c r="J39" s="127" t="s">
        <v>421</v>
      </c>
      <c r="K39" s="16"/>
    </row>
    <row r="40" spans="1:11" ht="15.75" thickBot="1" x14ac:dyDescent="0.3">
      <c r="A40" s="122" t="s">
        <v>379</v>
      </c>
      <c r="B40" s="31">
        <f t="shared" si="0"/>
        <v>1546</v>
      </c>
      <c r="C40" s="123">
        <v>16</v>
      </c>
      <c r="D40" s="123" t="s">
        <v>380</v>
      </c>
      <c r="E40" s="123" t="s">
        <v>20</v>
      </c>
      <c r="F40" s="124"/>
      <c r="G40" s="122" t="s">
        <v>381</v>
      </c>
      <c r="H40" s="122" t="s">
        <v>12</v>
      </c>
      <c r="I40" s="129" t="s">
        <v>13</v>
      </c>
      <c r="J40" s="125" t="s">
        <v>382</v>
      </c>
      <c r="K40" s="16"/>
    </row>
    <row r="41" spans="1:11" ht="30.75" thickBot="1" x14ac:dyDescent="0.3">
      <c r="A41" s="122" t="s">
        <v>383</v>
      </c>
      <c r="B41" s="31">
        <f t="shared" si="0"/>
        <v>1562</v>
      </c>
      <c r="C41" s="123">
        <v>16</v>
      </c>
      <c r="D41" s="123" t="s">
        <v>380</v>
      </c>
      <c r="E41" s="123" t="s">
        <v>20</v>
      </c>
      <c r="F41" s="124"/>
      <c r="G41" s="122" t="s">
        <v>384</v>
      </c>
      <c r="H41" s="122" t="s">
        <v>12</v>
      </c>
      <c r="I41" s="129" t="s">
        <v>13</v>
      </c>
      <c r="J41" s="125" t="s">
        <v>385</v>
      </c>
      <c r="K41" s="16"/>
    </row>
    <row r="42" spans="1:11" ht="15.75" thickBot="1" x14ac:dyDescent="0.3">
      <c r="A42" s="122" t="s">
        <v>375</v>
      </c>
      <c r="B42" s="31">
        <f t="shared" si="0"/>
        <v>1578</v>
      </c>
      <c r="C42" s="123">
        <v>8192</v>
      </c>
      <c r="D42" s="123" t="s">
        <v>376</v>
      </c>
      <c r="E42" s="123" t="s">
        <v>422</v>
      </c>
      <c r="F42" s="124"/>
      <c r="G42" s="122" t="s">
        <v>377</v>
      </c>
      <c r="H42" s="122" t="s">
        <v>12</v>
      </c>
      <c r="I42" s="129" t="s">
        <v>13</v>
      </c>
      <c r="J42" s="130" t="s">
        <v>378</v>
      </c>
      <c r="K42" s="16"/>
    </row>
    <row r="43" spans="1:11" ht="15.75" thickBot="1" x14ac:dyDescent="0.3">
      <c r="A43" s="122" t="s">
        <v>386</v>
      </c>
      <c r="B43" s="31">
        <f t="shared" si="0"/>
        <v>9770</v>
      </c>
      <c r="C43" s="123">
        <v>8192</v>
      </c>
      <c r="D43" s="123" t="s">
        <v>376</v>
      </c>
      <c r="E43" s="123" t="s">
        <v>422</v>
      </c>
      <c r="F43" s="124"/>
      <c r="G43" s="122" t="s">
        <v>387</v>
      </c>
      <c r="H43" s="122" t="s">
        <v>254</v>
      </c>
      <c r="I43" s="122" t="s">
        <v>255</v>
      </c>
      <c r="J43" s="125" t="s">
        <v>388</v>
      </c>
      <c r="K43" s="16"/>
    </row>
    <row r="44" spans="1:11" ht="15.75" thickBot="1" x14ac:dyDescent="0.3">
      <c r="A44" s="122" t="s">
        <v>389</v>
      </c>
      <c r="B44" s="31">
        <f t="shared" si="0"/>
        <v>17962</v>
      </c>
      <c r="C44" s="123">
        <v>16</v>
      </c>
      <c r="D44" s="123" t="s">
        <v>380</v>
      </c>
      <c r="E44" s="123" t="s">
        <v>20</v>
      </c>
      <c r="F44" s="124"/>
      <c r="G44" s="122" t="s">
        <v>390</v>
      </c>
      <c r="H44" s="122" t="s">
        <v>254</v>
      </c>
      <c r="I44" s="122" t="s">
        <v>255</v>
      </c>
      <c r="J44" s="125" t="s">
        <v>391</v>
      </c>
      <c r="K44" s="16"/>
    </row>
    <row r="45" spans="1:11" x14ac:dyDescent="0.25">
      <c r="A45" s="32" t="s">
        <v>401</v>
      </c>
      <c r="B45" s="31">
        <f t="shared" si="0"/>
        <v>17978</v>
      </c>
      <c r="C45" s="55">
        <v>2</v>
      </c>
      <c r="D45" s="56">
        <v>16</v>
      </c>
      <c r="E45" s="31" t="s">
        <v>10</v>
      </c>
      <c r="F45" s="16"/>
      <c r="G45" s="57" t="s">
        <v>336</v>
      </c>
      <c r="H45" s="58" t="s">
        <v>254</v>
      </c>
      <c r="I45" s="57" t="s">
        <v>255</v>
      </c>
      <c r="J45" s="22" t="s">
        <v>547</v>
      </c>
      <c r="K45" s="16"/>
    </row>
    <row r="46" spans="1:11" ht="30" x14ac:dyDescent="0.25">
      <c r="A46" s="32" t="s">
        <v>467</v>
      </c>
      <c r="B46" s="31">
        <f t="shared" si="0"/>
        <v>17980</v>
      </c>
      <c r="C46" s="32">
        <v>32</v>
      </c>
      <c r="D46" s="31" t="s">
        <v>470</v>
      </c>
      <c r="E46" s="31" t="s">
        <v>20</v>
      </c>
      <c r="F46" s="32"/>
      <c r="G46" s="32" t="s">
        <v>468</v>
      </c>
      <c r="H46" s="32" t="s">
        <v>254</v>
      </c>
      <c r="I46" s="69" t="s">
        <v>13</v>
      </c>
      <c r="J46" s="89" t="s">
        <v>469</v>
      </c>
      <c r="K46" s="16"/>
    </row>
    <row r="47" spans="1:11" x14ac:dyDescent="0.25">
      <c r="A47" s="32" t="s">
        <v>540</v>
      </c>
      <c r="B47" s="31">
        <f t="shared" si="0"/>
        <v>18012</v>
      </c>
      <c r="C47" s="31">
        <v>8</v>
      </c>
      <c r="D47" s="31" t="s">
        <v>307</v>
      </c>
      <c r="E47" s="31" t="s">
        <v>20</v>
      </c>
      <c r="F47" s="16"/>
      <c r="G47" s="32" t="s">
        <v>493</v>
      </c>
      <c r="H47" s="32" t="s">
        <v>12</v>
      </c>
      <c r="I47" s="30" t="s">
        <v>13</v>
      </c>
      <c r="J47" s="32" t="s">
        <v>516</v>
      </c>
      <c r="K47" s="16"/>
    </row>
    <row r="48" spans="1:11" x14ac:dyDescent="0.25">
      <c r="A48" s="131" t="s">
        <v>370</v>
      </c>
      <c r="B48" s="132">
        <f t="shared" si="0"/>
        <v>18020</v>
      </c>
      <c r="C48" s="132">
        <v>32</v>
      </c>
      <c r="D48" s="132" t="s">
        <v>554</v>
      </c>
      <c r="E48" s="132" t="s">
        <v>20</v>
      </c>
      <c r="F48" s="131"/>
      <c r="G48" s="133" t="s">
        <v>552</v>
      </c>
      <c r="H48" s="133" t="s">
        <v>12</v>
      </c>
      <c r="I48" s="135" t="s">
        <v>13</v>
      </c>
      <c r="J48" s="136" t="s">
        <v>555</v>
      </c>
      <c r="K48" s="16"/>
    </row>
    <row r="49" spans="1:15" x14ac:dyDescent="0.25">
      <c r="A49" s="137" t="s">
        <v>549</v>
      </c>
      <c r="B49" s="138">
        <f t="shared" si="0"/>
        <v>18052</v>
      </c>
      <c r="C49" s="137">
        <v>32</v>
      </c>
      <c r="D49" s="138" t="s">
        <v>470</v>
      </c>
      <c r="E49" s="138" t="s">
        <v>20</v>
      </c>
      <c r="F49" s="137"/>
      <c r="G49" s="137" t="s">
        <v>556</v>
      </c>
      <c r="H49" s="137" t="s">
        <v>254</v>
      </c>
      <c r="I49" s="139" t="s">
        <v>255</v>
      </c>
      <c r="J49" s="140" t="s">
        <v>471</v>
      </c>
      <c r="K49" s="16"/>
    </row>
    <row r="50" spans="1:15" x14ac:dyDescent="0.25">
      <c r="M50" s="116" t="s">
        <v>256</v>
      </c>
      <c r="N50" s="116"/>
      <c r="O50" s="107" t="s">
        <v>462</v>
      </c>
    </row>
    <row r="51" spans="1:15" ht="30" x14ac:dyDescent="0.25">
      <c r="M51" s="33">
        <v>8</v>
      </c>
      <c r="N51" s="33"/>
      <c r="O51" s="117" t="s">
        <v>463</v>
      </c>
    </row>
    <row r="52" spans="1:15" ht="30" x14ac:dyDescent="0.25">
      <c r="M52" s="33">
        <v>8</v>
      </c>
      <c r="N52" s="33"/>
      <c r="O52" s="117" t="s">
        <v>464</v>
      </c>
    </row>
    <row r="53" spans="1:15" x14ac:dyDescent="0.25">
      <c r="B53" s="94">
        <v>0</v>
      </c>
      <c r="C53" s="94">
        <v>2</v>
      </c>
      <c r="D53" s="94"/>
      <c r="E53" s="94"/>
      <c r="F53" s="94">
        <f>SUM(C53:C204)</f>
        <v>88</v>
      </c>
      <c r="G53" s="94" t="s">
        <v>486</v>
      </c>
      <c r="H53" s="94"/>
      <c r="I53" s="98"/>
      <c r="M53" s="33">
        <v>8</v>
      </c>
      <c r="N53" s="33"/>
      <c r="O53" s="106" t="s">
        <v>265</v>
      </c>
    </row>
    <row r="54" spans="1:15" x14ac:dyDescent="0.25">
      <c r="B54" s="94">
        <f>B53+C53</f>
        <v>2</v>
      </c>
      <c r="C54" s="94">
        <v>2</v>
      </c>
      <c r="D54" s="94"/>
      <c r="E54" s="94"/>
      <c r="F54" s="94">
        <f>B20</f>
        <v>332</v>
      </c>
      <c r="G54" s="94" t="s">
        <v>544</v>
      </c>
      <c r="H54" s="94"/>
      <c r="I54" s="98"/>
      <c r="M54" s="33"/>
      <c r="N54" s="33"/>
      <c r="O54" s="106"/>
    </row>
    <row r="55" spans="1:15" x14ac:dyDescent="0.25">
      <c r="B55" s="94">
        <f t="shared" ref="B55:B96" si="1">B54+C54</f>
        <v>4</v>
      </c>
      <c r="C55" s="94">
        <v>2</v>
      </c>
      <c r="D55" s="94"/>
      <c r="E55" s="94"/>
      <c r="F55" s="94">
        <v>0</v>
      </c>
      <c r="G55" s="94" t="s">
        <v>487</v>
      </c>
      <c r="H55" s="94"/>
      <c r="I55" s="98"/>
      <c r="M55" s="33">
        <v>8</v>
      </c>
      <c r="N55" s="33"/>
      <c r="O55" s="106" t="s">
        <v>266</v>
      </c>
    </row>
    <row r="56" spans="1:15" x14ac:dyDescent="0.25">
      <c r="B56" s="94">
        <f t="shared" si="1"/>
        <v>6</v>
      </c>
      <c r="C56" s="94">
        <v>2</v>
      </c>
      <c r="D56" s="94"/>
      <c r="E56" s="94"/>
      <c r="F56" s="94">
        <v>10</v>
      </c>
      <c r="G56" s="94" t="s">
        <v>488</v>
      </c>
      <c r="H56" s="94"/>
      <c r="I56" s="98"/>
      <c r="M56" s="33">
        <v>8</v>
      </c>
      <c r="N56" s="33"/>
      <c r="O56" s="106" t="s">
        <v>267</v>
      </c>
    </row>
    <row r="57" spans="1:15" x14ac:dyDescent="0.25">
      <c r="B57" s="94">
        <f t="shared" si="1"/>
        <v>8</v>
      </c>
      <c r="C57" s="94">
        <v>2</v>
      </c>
      <c r="D57" s="94"/>
      <c r="E57" s="94"/>
      <c r="F57" s="95" t="s">
        <v>528</v>
      </c>
      <c r="G57" s="95" t="s">
        <v>514</v>
      </c>
      <c r="H57" s="178" t="s">
        <v>513</v>
      </c>
      <c r="I57" s="178" t="str">
        <f>$G$40</f>
        <v>Счетчик принятых байт</v>
      </c>
    </row>
    <row r="58" spans="1:15" x14ac:dyDescent="0.25">
      <c r="B58" s="94">
        <f t="shared" si="1"/>
        <v>10</v>
      </c>
      <c r="C58" s="94">
        <v>2</v>
      </c>
      <c r="D58" s="94"/>
      <c r="E58" s="94"/>
      <c r="F58" s="95" t="s">
        <v>496</v>
      </c>
      <c r="G58" s="95" t="s">
        <v>515</v>
      </c>
      <c r="H58" s="178"/>
      <c r="I58" s="178"/>
    </row>
    <row r="59" spans="1:15" x14ac:dyDescent="0.25">
      <c r="B59" s="94">
        <f t="shared" si="1"/>
        <v>12</v>
      </c>
      <c r="C59" s="94">
        <v>2</v>
      </c>
      <c r="D59" s="94"/>
      <c r="E59" s="94"/>
      <c r="F59" s="95">
        <f>$B$40</f>
        <v>1546</v>
      </c>
      <c r="G59" s="95" t="s">
        <v>489</v>
      </c>
      <c r="H59" s="178"/>
      <c r="I59" s="178"/>
    </row>
    <row r="60" spans="1:15" x14ac:dyDescent="0.25">
      <c r="B60" s="94">
        <f t="shared" si="1"/>
        <v>14</v>
      </c>
      <c r="C60" s="94">
        <v>2</v>
      </c>
      <c r="D60" s="94"/>
      <c r="E60" s="94"/>
      <c r="F60" s="95">
        <f>$C$40+$C$41+$C$42+$C$43+$C$44</f>
        <v>16432</v>
      </c>
      <c r="G60" s="95" t="s">
        <v>490</v>
      </c>
      <c r="H60" s="178"/>
      <c r="I60" s="178"/>
    </row>
    <row r="61" spans="1:15" ht="15" customHeight="1" x14ac:dyDescent="0.25">
      <c r="B61" s="94">
        <f t="shared" si="1"/>
        <v>16</v>
      </c>
      <c r="C61" s="94">
        <v>2</v>
      </c>
      <c r="D61" s="94"/>
      <c r="E61" s="94"/>
      <c r="F61" s="99" t="s">
        <v>528</v>
      </c>
      <c r="G61" s="99" t="s">
        <v>514</v>
      </c>
      <c r="H61" s="170" t="s">
        <v>491</v>
      </c>
      <c r="I61" s="170" t="str">
        <f>$G$40</f>
        <v>Счетчик принятых байт</v>
      </c>
    </row>
    <row r="62" spans="1:15" x14ac:dyDescent="0.25">
      <c r="B62" s="94">
        <f t="shared" si="1"/>
        <v>18</v>
      </c>
      <c r="C62" s="94">
        <v>2</v>
      </c>
      <c r="D62" s="94"/>
      <c r="E62" s="94"/>
      <c r="F62" s="99" t="s">
        <v>518</v>
      </c>
      <c r="G62" s="99" t="s">
        <v>515</v>
      </c>
      <c r="H62" s="170"/>
      <c r="I62" s="170"/>
    </row>
    <row r="63" spans="1:15" x14ac:dyDescent="0.25">
      <c r="B63" s="94">
        <f t="shared" si="1"/>
        <v>20</v>
      </c>
      <c r="C63" s="94">
        <v>2</v>
      </c>
      <c r="D63" s="94"/>
      <c r="E63" s="94"/>
      <c r="F63" s="99">
        <f>$B$40</f>
        <v>1546</v>
      </c>
      <c r="G63" s="99" t="s">
        <v>489</v>
      </c>
      <c r="H63" s="170"/>
      <c r="I63" s="170"/>
    </row>
    <row r="64" spans="1:15" x14ac:dyDescent="0.25">
      <c r="B64" s="94">
        <f t="shared" si="1"/>
        <v>22</v>
      </c>
      <c r="C64" s="94">
        <v>2</v>
      </c>
      <c r="D64" s="94"/>
      <c r="E64" s="94"/>
      <c r="F64" s="99">
        <f>$C$40+$C$41+$C$42+$C$43+$C$44</f>
        <v>16432</v>
      </c>
      <c r="G64" s="99" t="s">
        <v>490</v>
      </c>
      <c r="H64" s="170"/>
      <c r="I64" s="170"/>
    </row>
    <row r="65" spans="2:9" ht="15" customHeight="1" x14ac:dyDescent="0.25">
      <c r="B65" s="94">
        <f t="shared" si="1"/>
        <v>24</v>
      </c>
      <c r="C65" s="94">
        <v>2</v>
      </c>
      <c r="D65" s="94"/>
      <c r="E65" s="94"/>
      <c r="F65" s="100" t="s">
        <v>528</v>
      </c>
      <c r="G65" s="100" t="s">
        <v>514</v>
      </c>
      <c r="H65" s="174" t="s">
        <v>497</v>
      </c>
      <c r="I65" s="174" t="str">
        <f>$G$40</f>
        <v>Счетчик принятых байт</v>
      </c>
    </row>
    <row r="66" spans="2:9" x14ac:dyDescent="0.25">
      <c r="B66" s="94">
        <f t="shared" si="1"/>
        <v>26</v>
      </c>
      <c r="C66" s="94">
        <v>2</v>
      </c>
      <c r="D66" s="94"/>
      <c r="E66" s="94"/>
      <c r="F66" s="100" t="s">
        <v>526</v>
      </c>
      <c r="G66" s="100" t="s">
        <v>515</v>
      </c>
      <c r="H66" s="174"/>
      <c r="I66" s="174"/>
    </row>
    <row r="67" spans="2:9" x14ac:dyDescent="0.25">
      <c r="B67" s="94">
        <f t="shared" si="1"/>
        <v>28</v>
      </c>
      <c r="C67" s="94">
        <v>2</v>
      </c>
      <c r="D67" s="94"/>
      <c r="E67" s="94"/>
      <c r="F67" s="100">
        <f>$B$40</f>
        <v>1546</v>
      </c>
      <c r="G67" s="100" t="s">
        <v>489</v>
      </c>
      <c r="H67" s="174"/>
      <c r="I67" s="174"/>
    </row>
    <row r="68" spans="2:9" x14ac:dyDescent="0.25">
      <c r="B68" s="94">
        <f t="shared" si="1"/>
        <v>30</v>
      </c>
      <c r="C68" s="94">
        <v>2</v>
      </c>
      <c r="D68" s="94"/>
      <c r="E68" s="94"/>
      <c r="F68" s="100">
        <f>$C$40+$C$41+$C$42+$C$43+$C$44</f>
        <v>16432</v>
      </c>
      <c r="G68" s="100" t="s">
        <v>490</v>
      </c>
      <c r="H68" s="174"/>
      <c r="I68" s="174"/>
    </row>
    <row r="69" spans="2:9" ht="15" customHeight="1" x14ac:dyDescent="0.25">
      <c r="B69" s="94">
        <f t="shared" si="1"/>
        <v>32</v>
      </c>
      <c r="C69" s="94">
        <v>2</v>
      </c>
      <c r="D69" s="94"/>
      <c r="E69" s="94"/>
      <c r="F69" s="101" t="s">
        <v>528</v>
      </c>
      <c r="G69" s="101" t="s">
        <v>514</v>
      </c>
      <c r="H69" s="169" t="s">
        <v>498</v>
      </c>
      <c r="I69" s="169" t="str">
        <f>$G$40</f>
        <v>Счетчик принятых байт</v>
      </c>
    </row>
    <row r="70" spans="2:9" x14ac:dyDescent="0.25">
      <c r="B70" s="94">
        <f t="shared" si="1"/>
        <v>34</v>
      </c>
      <c r="C70" s="94">
        <v>2</v>
      </c>
      <c r="D70" s="94"/>
      <c r="E70" s="94"/>
      <c r="F70" s="101" t="s">
        <v>527</v>
      </c>
      <c r="G70" s="101" t="s">
        <v>515</v>
      </c>
      <c r="H70" s="169"/>
      <c r="I70" s="169"/>
    </row>
    <row r="71" spans="2:9" x14ac:dyDescent="0.25">
      <c r="B71" s="94">
        <f t="shared" si="1"/>
        <v>36</v>
      </c>
      <c r="C71" s="94">
        <v>2</v>
      </c>
      <c r="D71" s="94"/>
      <c r="E71" s="94"/>
      <c r="F71" s="101">
        <f>$B$40</f>
        <v>1546</v>
      </c>
      <c r="G71" s="101" t="s">
        <v>489</v>
      </c>
      <c r="H71" s="169"/>
      <c r="I71" s="169"/>
    </row>
    <row r="72" spans="2:9" x14ac:dyDescent="0.25">
      <c r="B72" s="94">
        <f t="shared" si="1"/>
        <v>38</v>
      </c>
      <c r="C72" s="94">
        <v>2</v>
      </c>
      <c r="D72" s="94"/>
      <c r="E72" s="94"/>
      <c r="F72" s="101">
        <f>$C$40+$C$41+$C$42+$C$43+$C$44</f>
        <v>16432</v>
      </c>
      <c r="G72" s="101" t="s">
        <v>490</v>
      </c>
      <c r="H72" s="169"/>
      <c r="I72" s="169"/>
    </row>
    <row r="73" spans="2:9" x14ac:dyDescent="0.25">
      <c r="B73" s="94">
        <f t="shared" si="1"/>
        <v>40</v>
      </c>
      <c r="C73" s="121">
        <v>2</v>
      </c>
      <c r="D73" s="121"/>
      <c r="E73" s="121"/>
      <c r="F73" s="118" t="s">
        <v>528</v>
      </c>
      <c r="G73" s="118" t="s">
        <v>514</v>
      </c>
      <c r="H73" s="181" t="s">
        <v>500</v>
      </c>
      <c r="I73" s="181" t="str">
        <f>$G$40</f>
        <v>Счетчик принятых байт</v>
      </c>
    </row>
    <row r="74" spans="2:9" x14ac:dyDescent="0.25">
      <c r="B74" s="94">
        <f t="shared" si="1"/>
        <v>42</v>
      </c>
      <c r="C74" s="121">
        <v>2</v>
      </c>
      <c r="D74" s="121"/>
      <c r="E74" s="121"/>
      <c r="F74" s="118" t="s">
        <v>531</v>
      </c>
      <c r="G74" s="118" t="s">
        <v>515</v>
      </c>
      <c r="H74" s="181"/>
      <c r="I74" s="181"/>
    </row>
    <row r="75" spans="2:9" x14ac:dyDescent="0.25">
      <c r="B75" s="94">
        <f t="shared" si="1"/>
        <v>44</v>
      </c>
      <c r="C75" s="121">
        <v>2</v>
      </c>
      <c r="D75" s="121"/>
      <c r="E75" s="121"/>
      <c r="F75" s="118">
        <f>$B$40</f>
        <v>1546</v>
      </c>
      <c r="G75" s="118" t="s">
        <v>489</v>
      </c>
      <c r="H75" s="181"/>
      <c r="I75" s="181"/>
    </row>
    <row r="76" spans="2:9" x14ac:dyDescent="0.25">
      <c r="B76" s="94">
        <f t="shared" si="1"/>
        <v>46</v>
      </c>
      <c r="C76" s="121">
        <v>2</v>
      </c>
      <c r="D76" s="121"/>
      <c r="E76" s="121"/>
      <c r="F76" s="118">
        <f>$C$40+$C$41+$C$42+$C$43+$C$44</f>
        <v>16432</v>
      </c>
      <c r="G76" s="118" t="s">
        <v>490</v>
      </c>
      <c r="H76" s="181"/>
      <c r="I76" s="181"/>
    </row>
    <row r="77" spans="2:9" x14ac:dyDescent="0.25">
      <c r="B77" s="94">
        <f t="shared" si="1"/>
        <v>48</v>
      </c>
      <c r="C77" s="121">
        <v>2</v>
      </c>
      <c r="D77" s="121"/>
      <c r="E77" s="121"/>
      <c r="F77" s="119" t="s">
        <v>528</v>
      </c>
      <c r="G77" s="119" t="s">
        <v>514</v>
      </c>
      <c r="H77" s="182" t="s">
        <v>529</v>
      </c>
      <c r="I77" s="182" t="str">
        <f>$G$40</f>
        <v>Счетчик принятых байт</v>
      </c>
    </row>
    <row r="78" spans="2:9" x14ac:dyDescent="0.25">
      <c r="B78" s="94">
        <f t="shared" si="1"/>
        <v>50</v>
      </c>
      <c r="C78" s="121">
        <v>2</v>
      </c>
      <c r="D78" s="121"/>
      <c r="E78" s="121"/>
      <c r="F78" s="119" t="s">
        <v>535</v>
      </c>
      <c r="G78" s="119" t="s">
        <v>515</v>
      </c>
      <c r="H78" s="182"/>
      <c r="I78" s="182"/>
    </row>
    <row r="79" spans="2:9" x14ac:dyDescent="0.25">
      <c r="B79" s="94">
        <f t="shared" si="1"/>
        <v>52</v>
      </c>
      <c r="C79" s="121">
        <v>2</v>
      </c>
      <c r="D79" s="121"/>
      <c r="E79" s="121"/>
      <c r="F79" s="119">
        <f>$B$40</f>
        <v>1546</v>
      </c>
      <c r="G79" s="119" t="s">
        <v>489</v>
      </c>
      <c r="H79" s="182"/>
      <c r="I79" s="182"/>
    </row>
    <row r="80" spans="2:9" x14ac:dyDescent="0.25">
      <c r="B80" s="94">
        <f t="shared" si="1"/>
        <v>54</v>
      </c>
      <c r="C80" s="121">
        <v>2</v>
      </c>
      <c r="D80" s="121"/>
      <c r="E80" s="121"/>
      <c r="F80" s="119">
        <f>$C$40+$C$41+$C$42+$C$43+$C$44</f>
        <v>16432</v>
      </c>
      <c r="G80" s="119" t="s">
        <v>490</v>
      </c>
      <c r="H80" s="182"/>
      <c r="I80" s="182"/>
    </row>
    <row r="81" spans="2:9" x14ac:dyDescent="0.25">
      <c r="B81" s="94">
        <f t="shared" si="1"/>
        <v>56</v>
      </c>
      <c r="C81" s="121">
        <v>2</v>
      </c>
      <c r="D81" s="121"/>
      <c r="E81" s="121"/>
      <c r="F81" s="120" t="s">
        <v>528</v>
      </c>
      <c r="G81" s="120" t="s">
        <v>514</v>
      </c>
      <c r="H81" s="183" t="s">
        <v>530</v>
      </c>
      <c r="I81" s="183" t="str">
        <f>$G$40</f>
        <v>Счетчик принятых байт</v>
      </c>
    </row>
    <row r="82" spans="2:9" x14ac:dyDescent="0.25">
      <c r="B82" s="94">
        <f t="shared" si="1"/>
        <v>58</v>
      </c>
      <c r="C82" s="121">
        <v>2</v>
      </c>
      <c r="D82" s="121"/>
      <c r="E82" s="121"/>
      <c r="F82" s="120" t="s">
        <v>536</v>
      </c>
      <c r="G82" s="120" t="s">
        <v>515</v>
      </c>
      <c r="H82" s="183"/>
      <c r="I82" s="183"/>
    </row>
    <row r="83" spans="2:9" x14ac:dyDescent="0.25">
      <c r="B83" s="94">
        <f t="shared" si="1"/>
        <v>60</v>
      </c>
      <c r="C83" s="121">
        <v>2</v>
      </c>
      <c r="D83" s="121"/>
      <c r="E83" s="121"/>
      <c r="F83" s="120">
        <f>$B$40</f>
        <v>1546</v>
      </c>
      <c r="G83" s="120" t="s">
        <v>489</v>
      </c>
      <c r="H83" s="183"/>
      <c r="I83" s="183"/>
    </row>
    <row r="84" spans="2:9" x14ac:dyDescent="0.25">
      <c r="B84" s="94">
        <f t="shared" si="1"/>
        <v>62</v>
      </c>
      <c r="C84" s="121">
        <v>2</v>
      </c>
      <c r="D84" s="121"/>
      <c r="E84" s="121"/>
      <c r="F84" s="120">
        <f>$C$40+$C$41+$C$42+$C$43+$C$44</f>
        <v>16432</v>
      </c>
      <c r="G84" s="120" t="s">
        <v>490</v>
      </c>
      <c r="H84" s="183"/>
      <c r="I84" s="183"/>
    </row>
    <row r="85" spans="2:9" x14ac:dyDescent="0.25">
      <c r="B85" s="94">
        <f t="shared" si="1"/>
        <v>64</v>
      </c>
      <c r="C85" s="121">
        <v>2</v>
      </c>
      <c r="D85" s="121"/>
      <c r="E85" s="121"/>
      <c r="F85" s="95" t="s">
        <v>528</v>
      </c>
      <c r="G85" s="95" t="s">
        <v>514</v>
      </c>
      <c r="H85" s="178" t="s">
        <v>532</v>
      </c>
      <c r="I85" s="178" t="str">
        <f>$G$40</f>
        <v>Счетчик принятых байт</v>
      </c>
    </row>
    <row r="86" spans="2:9" x14ac:dyDescent="0.25">
      <c r="B86" s="94">
        <f t="shared" si="1"/>
        <v>66</v>
      </c>
      <c r="C86" s="121">
        <v>2</v>
      </c>
      <c r="D86" s="121"/>
      <c r="E86" s="121"/>
      <c r="F86" s="95" t="s">
        <v>537</v>
      </c>
      <c r="G86" s="95" t="s">
        <v>515</v>
      </c>
      <c r="H86" s="178"/>
      <c r="I86" s="178"/>
    </row>
    <row r="87" spans="2:9" x14ac:dyDescent="0.25">
      <c r="B87" s="94">
        <f t="shared" si="1"/>
        <v>68</v>
      </c>
      <c r="C87" s="121">
        <v>2</v>
      </c>
      <c r="D87" s="121"/>
      <c r="E87" s="121"/>
      <c r="F87" s="95">
        <f>$B$40</f>
        <v>1546</v>
      </c>
      <c r="G87" s="95" t="s">
        <v>489</v>
      </c>
      <c r="H87" s="178"/>
      <c r="I87" s="178"/>
    </row>
    <row r="88" spans="2:9" x14ac:dyDescent="0.25">
      <c r="B88" s="94">
        <f t="shared" si="1"/>
        <v>70</v>
      </c>
      <c r="C88" s="121">
        <v>2</v>
      </c>
      <c r="D88" s="121"/>
      <c r="E88" s="121"/>
      <c r="F88" s="95">
        <f>$C$40+$C$41+$C$42+$C$43+$C$44</f>
        <v>16432</v>
      </c>
      <c r="G88" s="95" t="s">
        <v>490</v>
      </c>
      <c r="H88" s="178"/>
      <c r="I88" s="178"/>
    </row>
    <row r="89" spans="2:9" x14ac:dyDescent="0.25">
      <c r="B89" s="94">
        <f t="shared" si="1"/>
        <v>72</v>
      </c>
      <c r="C89" s="94">
        <v>2</v>
      </c>
      <c r="D89" s="94"/>
      <c r="E89" s="94"/>
      <c r="F89" s="100" t="s">
        <v>502</v>
      </c>
      <c r="G89" s="100" t="s">
        <v>514</v>
      </c>
      <c r="H89" s="174" t="s">
        <v>533</v>
      </c>
      <c r="I89" s="175" t="str">
        <f>G18</f>
        <v>Неиспр самодиагностики</v>
      </c>
    </row>
    <row r="90" spans="2:9" x14ac:dyDescent="0.25">
      <c r="B90" s="94">
        <f t="shared" si="1"/>
        <v>74</v>
      </c>
      <c r="C90" s="94">
        <v>2</v>
      </c>
      <c r="D90" s="94"/>
      <c r="E90" s="94"/>
      <c r="F90" s="100" t="s">
        <v>538</v>
      </c>
      <c r="G90" s="100" t="s">
        <v>515</v>
      </c>
      <c r="H90" s="174"/>
      <c r="I90" s="176"/>
    </row>
    <row r="91" spans="2:9" x14ac:dyDescent="0.25">
      <c r="B91" s="94">
        <f t="shared" si="1"/>
        <v>76</v>
      </c>
      <c r="C91" s="94">
        <v>2</v>
      </c>
      <c r="D91" s="94"/>
      <c r="E91" s="94"/>
      <c r="F91" s="100">
        <f>B18</f>
        <v>254</v>
      </c>
      <c r="G91" s="100" t="s">
        <v>489</v>
      </c>
      <c r="H91" s="174"/>
      <c r="I91" s="176"/>
    </row>
    <row r="92" spans="2:9" x14ac:dyDescent="0.25">
      <c r="B92" s="94">
        <f t="shared" si="1"/>
        <v>78</v>
      </c>
      <c r="C92" s="94">
        <v>2</v>
      </c>
      <c r="D92" s="94"/>
      <c r="E92" s="94"/>
      <c r="F92" s="100">
        <f>C18</f>
        <v>10</v>
      </c>
      <c r="G92" s="100" t="s">
        <v>490</v>
      </c>
      <c r="H92" s="174"/>
      <c r="I92" s="177"/>
    </row>
    <row r="93" spans="2:9" x14ac:dyDescent="0.25">
      <c r="B93" s="94">
        <f t="shared" si="1"/>
        <v>80</v>
      </c>
      <c r="C93" s="94">
        <v>2</v>
      </c>
      <c r="D93" s="94"/>
      <c r="E93" s="94"/>
      <c r="F93" s="101" t="s">
        <v>503</v>
      </c>
      <c r="G93" s="101" t="s">
        <v>514</v>
      </c>
      <c r="H93" s="169" t="s">
        <v>534</v>
      </c>
      <c r="I93" s="169" t="str">
        <f>G47</f>
        <v>Самодиагностика каналов</v>
      </c>
    </row>
    <row r="94" spans="2:9" x14ac:dyDescent="0.25">
      <c r="B94" s="94">
        <f t="shared" si="1"/>
        <v>82</v>
      </c>
      <c r="C94" s="94">
        <v>2</v>
      </c>
      <c r="D94" s="94"/>
      <c r="E94" s="94"/>
      <c r="F94" s="101" t="s">
        <v>539</v>
      </c>
      <c r="G94" s="101" t="s">
        <v>515</v>
      </c>
      <c r="H94" s="169"/>
      <c r="I94" s="169"/>
    </row>
    <row r="95" spans="2:9" x14ac:dyDescent="0.25">
      <c r="B95" s="94">
        <f t="shared" si="1"/>
        <v>84</v>
      </c>
      <c r="C95" s="94">
        <v>2</v>
      </c>
      <c r="D95" s="94"/>
      <c r="E95" s="94"/>
      <c r="F95" s="101">
        <f>B47</f>
        <v>18012</v>
      </c>
      <c r="G95" s="101" t="s">
        <v>489</v>
      </c>
      <c r="H95" s="169"/>
      <c r="I95" s="169"/>
    </row>
    <row r="96" spans="2:9" x14ac:dyDescent="0.25">
      <c r="B96" s="94">
        <f t="shared" si="1"/>
        <v>86</v>
      </c>
      <c r="C96" s="94">
        <v>2</v>
      </c>
      <c r="D96" s="94"/>
      <c r="E96" s="94"/>
      <c r="F96" s="101">
        <f>C47</f>
        <v>8</v>
      </c>
      <c r="G96" s="101" t="s">
        <v>490</v>
      </c>
      <c r="H96" s="169"/>
      <c r="I96" s="169"/>
    </row>
  </sheetData>
  <mergeCells count="21">
    <mergeCell ref="H85:H88"/>
    <mergeCell ref="I85:I88"/>
    <mergeCell ref="H93:H96"/>
    <mergeCell ref="I93:I96"/>
    <mergeCell ref="N19:O19"/>
    <mergeCell ref="H57:H60"/>
    <mergeCell ref="I57:I60"/>
    <mergeCell ref="H61:H64"/>
    <mergeCell ref="I61:I64"/>
    <mergeCell ref="H89:H92"/>
    <mergeCell ref="I89:I92"/>
    <mergeCell ref="H65:H68"/>
    <mergeCell ref="I65:I68"/>
    <mergeCell ref="H69:H72"/>
    <mergeCell ref="I69:I72"/>
    <mergeCell ref="H73:H76"/>
    <mergeCell ref="I73:I76"/>
    <mergeCell ref="H77:H80"/>
    <mergeCell ref="I77:I80"/>
    <mergeCell ref="H81:H84"/>
    <mergeCell ref="I81:I8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349</TotalTime>
  <Application>Microsoft Excel</Application>
  <DocSecurity>0</DocSecurity>
  <ScaleCrop>false</ScaleCrop>
  <HeadingPairs>
    <vt:vector size="2" baseType="variant">
      <vt:variant>
        <vt:lpstr>Листы</vt:lpstr>
      </vt:variant>
      <vt:variant>
        <vt:i4>11</vt:i4>
      </vt:variant>
    </vt:vector>
  </HeadingPairs>
  <TitlesOfParts>
    <vt:vector size="11" baseType="lpstr">
      <vt:lpstr>Общие регистры</vt:lpstr>
      <vt:lpstr>Общие регистры - подробно</vt:lpstr>
      <vt:lpstr>Сервис байт и свитч</vt:lpstr>
      <vt:lpstr>МПД</vt:lpstr>
      <vt:lpstr>МВД</vt:lpstr>
      <vt:lpstr>МПТ</vt:lpstr>
      <vt:lpstr>МВА</vt:lpstr>
      <vt:lpstr>МПА</vt:lpstr>
      <vt:lpstr>МПИ</vt:lpstr>
      <vt:lpstr>МСР</vt:lpstr>
      <vt:lpstr>МПЧ</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BELV</dc:creator>
  <dc:description/>
  <cp:lastModifiedBy>Trifonov</cp:lastModifiedBy>
  <cp:revision>10</cp:revision>
  <dcterms:created xsi:type="dcterms:W3CDTF">2021-07-01T15:24:41Z</dcterms:created>
  <dcterms:modified xsi:type="dcterms:W3CDTF">2023-09-13T10:23:00Z</dcterms:modified>
  <dc:language>ru-RU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