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0" yWindow="570" windowWidth="28455" windowHeight="11955"/>
  </bookViews>
  <sheets>
    <sheet name="Лист1" sheetId="1" r:id="rId1"/>
  </sheets>
  <calcPr calcId="125725"/>
</workbook>
</file>

<file path=xl/calcChain.xml><?xml version="1.0" encoding="utf-8"?>
<calcChain xmlns="http://schemas.openxmlformats.org/spreadsheetml/2006/main">
  <c r="D30" i="1"/>
  <c r="C30"/>
  <c r="B30"/>
  <c r="C29"/>
  <c r="B29"/>
  <c r="B28"/>
  <c r="D27"/>
  <c r="D29" s="1"/>
  <c r="C27"/>
  <c r="C28" s="1"/>
  <c r="B27"/>
  <c r="B24"/>
  <c r="D22"/>
  <c r="D23" s="1"/>
  <c r="D26" s="1"/>
  <c r="C22"/>
  <c r="C23" s="1"/>
  <c r="C26" s="1"/>
  <c r="B22"/>
  <c r="B23" s="1"/>
  <c r="B26" s="1"/>
  <c r="D21"/>
  <c r="D25" s="1"/>
  <c r="C21"/>
  <c r="C24" s="1"/>
  <c r="B21"/>
  <c r="D20"/>
  <c r="C20"/>
  <c r="B20"/>
  <c r="D19"/>
  <c r="C19"/>
  <c r="B19"/>
  <c r="B25" l="1"/>
  <c r="C25"/>
  <c r="D24"/>
  <c r="D28"/>
</calcChain>
</file>

<file path=xl/sharedStrings.xml><?xml version="1.0" encoding="utf-8"?>
<sst xmlns="http://schemas.openxmlformats.org/spreadsheetml/2006/main" count="39" uniqueCount="38">
  <si>
    <t>Verizon, GAAP</t>
  </si>
  <si>
    <t>Ростелеком, МСФО</t>
  </si>
  <si>
    <t>МТС, РСБУ</t>
  </si>
  <si>
    <t>млн долларов</t>
  </si>
  <si>
    <t>млн рублей</t>
  </si>
  <si>
    <t>Отчет о балансе</t>
  </si>
  <si>
    <t>Итого активы</t>
  </si>
  <si>
    <t>Ден средства и экв</t>
  </si>
  <si>
    <t>Итого обязательства</t>
  </si>
  <si>
    <t>Итого капитал</t>
  </si>
  <si>
    <t>Отчет о финансовых результатах</t>
  </si>
  <si>
    <t>Выручка</t>
  </si>
  <si>
    <t>Чистая прибыль</t>
  </si>
  <si>
    <t>Прибыль до налогов</t>
  </si>
  <si>
    <t>Проценты уплаченные</t>
  </si>
  <si>
    <t>Проценты полученные</t>
  </si>
  <si>
    <t>Дополнительно</t>
  </si>
  <si>
    <t>Амортизация</t>
  </si>
  <si>
    <t>Рыночная капитализация</t>
  </si>
  <si>
    <t>Мультипликаторы</t>
  </si>
  <si>
    <t>P/E</t>
  </si>
  <si>
    <t>P/BV</t>
  </si>
  <si>
    <t>EV</t>
  </si>
  <si>
    <t>EBIT</t>
  </si>
  <si>
    <t>EBITDA</t>
  </si>
  <si>
    <t>EV/EBIT</t>
  </si>
  <si>
    <t>EV/EBITDA</t>
  </si>
  <si>
    <t>Долг/EBITDA</t>
  </si>
  <si>
    <t>Net Debt</t>
  </si>
  <si>
    <t>Net Debt/EBIT</t>
  </si>
  <si>
    <t>Net Debt/Equity</t>
  </si>
  <si>
    <t>ROE</t>
  </si>
  <si>
    <t>Выводы:</t>
  </si>
  <si>
    <t>Акции Verizon выглядят наиболее привлекательным вариантом для инвестирования ввиду сравнительно низкого долга и высокого ROE.</t>
  </si>
  <si>
    <t>Акции МТС являются рисковым вариантом, так как компания имеет сравнительно высокий ROE, но сравнительно низкую долговую нагрузку.</t>
  </si>
  <si>
    <t>Акции Ростелекома являются консервативным вариантом ввиду сравнительно низкой долговой нагрузки и низкого ROE</t>
  </si>
  <si>
    <t>Фаворит</t>
  </si>
  <si>
    <t>Verizon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</si>
</sst>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1" fontId="1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2" fontId="3" fillId="0" borderId="0" xfId="0" applyNumberFormat="1" applyFont="1" applyAlignment="1">
      <alignment horizontal="right" wrapText="1"/>
    </xf>
    <xf numFmtId="0" fontId="3" fillId="2" borderId="0" xfId="0" applyFont="1" applyFill="1" applyAlignment="1">
      <alignment wrapText="1"/>
    </xf>
    <xf numFmtId="2" fontId="3" fillId="2" borderId="0" xfId="0" applyNumberFormat="1" applyFont="1" applyFill="1" applyAlignment="1">
      <alignment horizontal="right" wrapText="1"/>
    </xf>
    <xf numFmtId="2" fontId="1" fillId="0" borderId="0" xfId="0" applyNumberFormat="1" applyFont="1" applyAlignment="1">
      <alignment wrapText="1"/>
    </xf>
    <xf numFmtId="0" fontId="3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4" fontId="3" fillId="0" borderId="0" xfId="0" applyNumberFormat="1" applyFont="1" applyAlignment="1">
      <alignment horizontal="right" wrapText="1"/>
    </xf>
    <xf numFmtId="0" fontId="1" fillId="2" borderId="0" xfId="0" applyFont="1" applyFill="1" applyAlignment="1">
      <alignment wrapText="1"/>
    </xf>
    <xf numFmtId="4" fontId="1" fillId="2" borderId="0" xfId="0" applyNumberFormat="1" applyFont="1" applyFill="1" applyAlignment="1">
      <alignment wrapText="1"/>
    </xf>
    <xf numFmtId="10" fontId="1" fillId="2" borderId="0" xfId="0" applyNumberFormat="1" applyFont="1" applyFill="1" applyAlignment="1">
      <alignment wrapText="1"/>
    </xf>
    <xf numFmtId="10" fontId="1" fillId="0" borderId="0" xfId="0" applyNumberFormat="1" applyFont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/>
    <xf numFmtId="2" fontId="4" fillId="3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0"/>
  <sheetViews>
    <sheetView tabSelected="1" workbookViewId="0">
      <selection activeCell="L19" sqref="L19"/>
    </sheetView>
  </sheetViews>
  <sheetFormatPr defaultColWidth="12.5703125" defaultRowHeight="15.75" customHeight="1"/>
  <cols>
    <col min="1" max="1" width="23.42578125" customWidth="1"/>
    <col min="2" max="2" width="17.5703125" customWidth="1"/>
    <col min="3" max="3" width="29" customWidth="1"/>
    <col min="4" max="4" width="17.42578125" customWidth="1"/>
  </cols>
  <sheetData>
    <row r="1" spans="1:26" ht="15.75" customHeight="1">
      <c r="A1" s="1"/>
      <c r="B1" s="2" t="s">
        <v>0</v>
      </c>
      <c r="C1" s="2" t="s">
        <v>1</v>
      </c>
      <c r="D1" s="2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3" t="s">
        <v>3</v>
      </c>
      <c r="C2" s="3" t="s">
        <v>4</v>
      </c>
      <c r="D2" s="3" t="s">
        <v>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4" t="s">
        <v>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5" t="s">
        <v>6</v>
      </c>
      <c r="B4" s="6">
        <v>366596</v>
      </c>
      <c r="C4" s="6">
        <v>1102888</v>
      </c>
      <c r="D4" s="6">
        <v>935461</v>
      </c>
      <c r="E4" s="1"/>
      <c r="F4" s="1"/>
      <c r="G4" s="7"/>
      <c r="H4" s="7"/>
      <c r="I4" s="7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5" t="s">
        <v>7</v>
      </c>
      <c r="B5" s="8">
        <v>2921</v>
      </c>
      <c r="C5" s="6">
        <v>49570</v>
      </c>
      <c r="D5" s="6">
        <v>22442</v>
      </c>
      <c r="E5" s="1"/>
      <c r="F5" s="1"/>
      <c r="G5" s="7"/>
      <c r="H5" s="7"/>
      <c r="I5" s="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5" t="s">
        <v>8</v>
      </c>
      <c r="B6" s="6">
        <v>283396</v>
      </c>
      <c r="C6" s="6">
        <v>875486</v>
      </c>
      <c r="D6" s="6">
        <v>839409</v>
      </c>
      <c r="E6" s="1"/>
      <c r="F6" s="1"/>
      <c r="G6" s="7"/>
      <c r="H6" s="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5" t="s">
        <v>9</v>
      </c>
      <c r="B7" s="6">
        <v>83200</v>
      </c>
      <c r="C7" s="6">
        <v>227402</v>
      </c>
      <c r="D7" s="6">
        <v>96051</v>
      </c>
      <c r="E7" s="1"/>
      <c r="F7" s="1"/>
      <c r="G7" s="1"/>
      <c r="H7" s="7"/>
      <c r="I7" s="7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4" t="s">
        <v>10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5" t="s">
        <v>11</v>
      </c>
      <c r="B9" s="6">
        <v>133617</v>
      </c>
      <c r="C9" s="6">
        <v>580092</v>
      </c>
      <c r="D9" s="6">
        <v>373326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5" t="s">
        <v>12</v>
      </c>
      <c r="B10" s="6">
        <v>22618</v>
      </c>
      <c r="C10" s="6">
        <v>31832</v>
      </c>
      <c r="D10" s="6">
        <v>59708</v>
      </c>
      <c r="E10" s="5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5" t="s">
        <v>13</v>
      </c>
      <c r="B11" s="6">
        <v>29420</v>
      </c>
      <c r="C11" s="6">
        <v>40816</v>
      </c>
      <c r="D11" s="6">
        <v>71643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5" t="s">
        <v>14</v>
      </c>
      <c r="B12" s="6">
        <v>3485</v>
      </c>
      <c r="C12" s="6">
        <v>38923</v>
      </c>
      <c r="D12" s="6">
        <v>44153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5" t="s">
        <v>15</v>
      </c>
      <c r="B13" s="6">
        <v>312</v>
      </c>
      <c r="C13" s="6">
        <v>2205</v>
      </c>
      <c r="D13" s="6">
        <v>2902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4" t="s">
        <v>16</v>
      </c>
      <c r="B14" s="9"/>
      <c r="C14" s="6"/>
      <c r="D14" s="6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5" t="s">
        <v>17</v>
      </c>
      <c r="B15" s="6">
        <v>16206</v>
      </c>
      <c r="C15" s="6">
        <v>140059</v>
      </c>
      <c r="D15" s="6">
        <v>100036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5" t="s">
        <v>18</v>
      </c>
      <c r="B16" s="6">
        <v>216517</v>
      </c>
      <c r="C16" s="6">
        <v>302300</v>
      </c>
      <c r="D16" s="6">
        <v>596000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4" t="s">
        <v>19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0" t="s">
        <v>20</v>
      </c>
      <c r="B19" s="11">
        <f t="shared" ref="B19:D19" si="0">B16/B10</f>
        <v>9.5727738968962779</v>
      </c>
      <c r="C19" s="11">
        <f t="shared" si="0"/>
        <v>9.496732847449108</v>
      </c>
      <c r="D19" s="11">
        <f t="shared" si="0"/>
        <v>9.9819119715950961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2" t="s">
        <v>21</v>
      </c>
      <c r="B20" s="13">
        <f t="shared" ref="B20:D20" si="1">B16/B7</f>
        <v>2.6023677884615384</v>
      </c>
      <c r="C20" s="13">
        <f t="shared" si="1"/>
        <v>1.3293638578376619</v>
      </c>
      <c r="D20" s="13">
        <f t="shared" si="1"/>
        <v>6.2050369074762362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0" t="s">
        <v>22</v>
      </c>
      <c r="B21" s="11">
        <f t="shared" ref="B21:D21" si="2">B16+B6-B5</f>
        <v>496992</v>
      </c>
      <c r="C21" s="11">
        <f t="shared" si="2"/>
        <v>1128216</v>
      </c>
      <c r="D21" s="11">
        <f t="shared" si="2"/>
        <v>1412967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5" t="s">
        <v>23</v>
      </c>
      <c r="B22" s="14">
        <f t="shared" ref="B22:D22" si="3">B11-B13+B12</f>
        <v>32593</v>
      </c>
      <c r="C22" s="14">
        <f t="shared" si="3"/>
        <v>77534</v>
      </c>
      <c r="D22" s="14">
        <f t="shared" si="3"/>
        <v>112894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0" t="s">
        <v>24</v>
      </c>
      <c r="B23" s="11">
        <f t="shared" ref="B23:D23" si="4">B22+B15</f>
        <v>48799</v>
      </c>
      <c r="C23" s="11">
        <f t="shared" si="4"/>
        <v>217593</v>
      </c>
      <c r="D23" s="11">
        <f t="shared" si="4"/>
        <v>212930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5" t="s">
        <v>25</v>
      </c>
      <c r="B24" s="13">
        <f t="shared" ref="B24:D24" si="5">B21/B22</f>
        <v>15.248427576473476</v>
      </c>
      <c r="C24" s="13">
        <f t="shared" si="5"/>
        <v>14.551242035752058</v>
      </c>
      <c r="D24" s="13">
        <f t="shared" si="5"/>
        <v>12.515873297075132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0" t="s">
        <v>26</v>
      </c>
      <c r="B25" s="11">
        <f t="shared" ref="B25:D25" si="6">B21/B23</f>
        <v>10.184470993258058</v>
      </c>
      <c r="C25" s="11">
        <f t="shared" si="6"/>
        <v>5.1849829727978385</v>
      </c>
      <c r="D25" s="11">
        <f t="shared" si="6"/>
        <v>6.6358286760907337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0" t="s">
        <v>27</v>
      </c>
      <c r="B26" s="11">
        <f t="shared" ref="B26:D26" si="7">B6/B23</f>
        <v>5.8074140863542283</v>
      </c>
      <c r="C26" s="11">
        <f t="shared" si="7"/>
        <v>4.0235025942930154</v>
      </c>
      <c r="D26" s="11">
        <f t="shared" si="7"/>
        <v>3.9421828770018315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6" t="s">
        <v>28</v>
      </c>
      <c r="B27" s="17">
        <f t="shared" ref="B27:D27" si="8">B6-B5</f>
        <v>280475</v>
      </c>
      <c r="C27" s="17">
        <f t="shared" si="8"/>
        <v>825916</v>
      </c>
      <c r="D27" s="17">
        <f t="shared" si="8"/>
        <v>816967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8" t="s">
        <v>29</v>
      </c>
      <c r="B28" s="19">
        <f t="shared" ref="B28:D28" si="9">B27/B22</f>
        <v>8.6053753873531118</v>
      </c>
      <c r="C28" s="19">
        <f t="shared" si="9"/>
        <v>10.652307374829107</v>
      </c>
      <c r="D28" s="19">
        <f t="shared" si="9"/>
        <v>7.2365847609261786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8" t="s">
        <v>30</v>
      </c>
      <c r="B29" s="19">
        <f t="shared" ref="B29:D29" si="10">B27/B7</f>
        <v>3.37109375</v>
      </c>
      <c r="C29" s="19">
        <f t="shared" si="10"/>
        <v>3.6319645385704611</v>
      </c>
      <c r="D29" s="19">
        <f t="shared" si="10"/>
        <v>8.5055543409230516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.5" customHeight="1">
      <c r="A30" s="18" t="s">
        <v>31</v>
      </c>
      <c r="B30" s="20">
        <f t="shared" ref="B30:D30" si="11">B10/B7</f>
        <v>0.27185096153846156</v>
      </c>
      <c r="C30" s="20">
        <f t="shared" si="11"/>
        <v>0.13998117870555229</v>
      </c>
      <c r="D30" s="20">
        <f t="shared" si="11"/>
        <v>0.62162809340870995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hidden="1" customHeight="1">
      <c r="A31" s="5"/>
      <c r="B31" s="2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4.25" customHeight="1">
      <c r="A32" s="22" t="s">
        <v>32</v>
      </c>
      <c r="B32" s="5" t="s">
        <v>33</v>
      </c>
      <c r="C32" s="5" t="s">
        <v>34</v>
      </c>
      <c r="D32" s="5" t="s">
        <v>35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B33" s="14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23" t="s">
        <v>36</v>
      </c>
      <c r="B34" s="24" t="s">
        <v>37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B35" s="14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5"/>
      <c r="B36" s="14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5"/>
      <c r="B37" s="14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trastacorporation@mail.ru</cp:lastModifiedBy>
  <dcterms:modified xsi:type="dcterms:W3CDTF">2022-10-09T14:34:24Z</dcterms:modified>
</cp:coreProperties>
</file>