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6048"/>
  </bookViews>
  <sheets>
    <sheet name="pnt #11" sheetId="4" r:id="rId1"/>
    <sheet name="pnt #12" sheetId="5" r:id="rId2"/>
  </sheets>
  <calcPr calcId="124519"/>
</workbook>
</file>

<file path=xl/calcChain.xml><?xml version="1.0" encoding="utf-8"?>
<calcChain xmlns="http://schemas.openxmlformats.org/spreadsheetml/2006/main">
  <c r="AJ19" i="5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J17"/>
  <c r="AI17"/>
  <c r="AH17"/>
  <c r="AG17"/>
  <c r="AF17"/>
  <c r="AE17"/>
  <c r="AD17"/>
  <c r="AC17"/>
  <c r="AB17"/>
  <c r="AI11"/>
  <c r="AE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J9"/>
  <c r="AJ11" s="1"/>
  <c r="AI9"/>
  <c r="AH9"/>
  <c r="AH11" s="1"/>
  <c r="AG9"/>
  <c r="AG11" s="1"/>
  <c r="AF9"/>
  <c r="AF11" s="1"/>
  <c r="AE9"/>
  <c r="AD9"/>
  <c r="AD11" s="1"/>
  <c r="AC9"/>
  <c r="AC11" s="1"/>
  <c r="AB9"/>
  <c r="AB11" s="1"/>
  <c r="AJ19" i="4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J17"/>
  <c r="AI17"/>
  <c r="AH17"/>
  <c r="AG17"/>
  <c r="AF17"/>
  <c r="AE17"/>
  <c r="AD17"/>
  <c r="AC17"/>
  <c r="AB17"/>
  <c r="AI11"/>
  <c r="AE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J9"/>
  <c r="AJ11" s="1"/>
  <c r="AI9"/>
  <c r="AH9"/>
  <c r="AH11" s="1"/>
  <c r="AG9"/>
  <c r="AG11" s="1"/>
  <c r="AF9"/>
  <c r="AF11" s="1"/>
  <c r="AE9"/>
  <c r="AD9"/>
  <c r="AD11" s="1"/>
  <c r="AC9"/>
  <c r="AC11" s="1"/>
  <c r="AB9"/>
  <c r="AB11" s="1"/>
</calcChain>
</file>

<file path=xl/sharedStrings.xml><?xml version="1.0" encoding="utf-8"?>
<sst xmlns="http://schemas.openxmlformats.org/spreadsheetml/2006/main" count="104" uniqueCount="48">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</sst>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15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1" fillId="7" borderId="5" xfId="2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3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6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2" xfId="2" applyNumberFormat="1" applyFont="1" applyFill="1" applyBorder="1" applyAlignment="1">
      <alignment horizontal="center" vertical="center"/>
    </xf>
    <xf numFmtId="0" fontId="1" fillId="8" borderId="13" xfId="3" applyNumberFormat="1" applyFont="1" applyFill="1" applyBorder="1" applyAlignment="1">
      <alignment horizontal="center" vertical="center"/>
    </xf>
    <xf numFmtId="0" fontId="1" fillId="8" borderId="14" xfId="3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6" fillId="8" borderId="16" xfId="3" applyNumberFormat="1" applyFont="1" applyFill="1" applyBorder="1" applyAlignment="1">
      <alignment horizontal="center" vertical="center"/>
    </xf>
    <xf numFmtId="0" fontId="6" fillId="8" borderId="17" xfId="3" applyNumberFormat="1" applyFont="1" applyFill="1" applyBorder="1" applyAlignment="1">
      <alignment horizontal="center" vertical="center"/>
    </xf>
    <xf numFmtId="0" fontId="0" fillId="9" borderId="18" xfId="2" applyNumberFormat="1" applyFont="1" applyFill="1" applyBorder="1" applyAlignment="1">
      <alignment horizontal="center" vertical="center"/>
    </xf>
    <xf numFmtId="0" fontId="1" fillId="9" borderId="18" xfId="2" applyNumberFormat="1" applyFont="1" applyFill="1" applyBorder="1" applyAlignment="1">
      <alignment horizontal="center" vertical="center"/>
    </xf>
    <xf numFmtId="0" fontId="1" fillId="9" borderId="19" xfId="2" applyNumberFormat="1" applyFont="1" applyFill="1" applyBorder="1" applyAlignment="1">
      <alignment horizontal="center" vertical="center"/>
    </xf>
    <xf numFmtId="0" fontId="1" fillId="9" borderId="20" xfId="3" applyNumberFormat="1" applyFont="1" applyFill="1" applyBorder="1" applyAlignment="1">
      <alignment horizontal="center" vertical="center"/>
    </xf>
    <xf numFmtId="0" fontId="1" fillId="9" borderId="21" xfId="3" applyNumberFormat="1" applyFont="1" applyFill="1" applyBorder="1" applyAlignment="1">
      <alignment horizontal="center" vertical="center"/>
    </xf>
    <xf numFmtId="0" fontId="1" fillId="9" borderId="22" xfId="3" applyNumberFormat="1" applyFont="1" applyFill="1" applyBorder="1" applyAlignment="1">
      <alignment horizontal="center" vertical="center"/>
    </xf>
    <xf numFmtId="0" fontId="6" fillId="9" borderId="23" xfId="3" applyNumberFormat="1" applyFont="1" applyFill="1" applyBorder="1" applyAlignment="1">
      <alignment horizontal="center" vertical="center"/>
    </xf>
    <xf numFmtId="0" fontId="6" fillId="9" borderId="21" xfId="3" applyNumberFormat="1" applyFont="1" applyFill="1" applyBorder="1" applyAlignment="1">
      <alignment horizontal="center" vertical="center"/>
    </xf>
    <xf numFmtId="0" fontId="2" fillId="9" borderId="24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2" fillId="9" borderId="25" xfId="2" applyNumberFormat="1" applyFont="1" applyFill="1" applyBorder="1" applyAlignment="1">
      <alignment horizontal="center" vertical="center"/>
    </xf>
    <xf numFmtId="0" fontId="2" fillId="9" borderId="26" xfId="2" applyNumberFormat="1" applyFont="1" applyFill="1" applyBorder="1" applyAlignment="1">
      <alignment horizontal="center" vertical="center"/>
    </xf>
    <xf numFmtId="0" fontId="1" fillId="9" borderId="10" xfId="3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27" xfId="3" applyNumberFormat="1" applyFont="1" applyFill="1" applyBorder="1" applyAlignment="1">
      <alignment horizontal="center" vertical="center"/>
    </xf>
    <xf numFmtId="0" fontId="6" fillId="9" borderId="28" xfId="3" applyNumberFormat="1" applyFont="1" applyFill="1" applyBorder="1" applyAlignment="1">
      <alignment horizontal="center" vertical="center"/>
    </xf>
    <xf numFmtId="0" fontId="6" fillId="9" borderId="29" xfId="3" applyNumberFormat="1" applyFont="1" applyFill="1" applyBorder="1" applyAlignment="1">
      <alignment horizontal="center" vertical="center"/>
    </xf>
    <xf numFmtId="0" fontId="6" fillId="10" borderId="29" xfId="3" applyNumberFormat="1" applyFont="1" applyFill="1" applyBorder="1" applyAlignment="1">
      <alignment horizontal="center" vertical="center"/>
    </xf>
    <xf numFmtId="0" fontId="7" fillId="9" borderId="30" xfId="2" applyNumberFormat="1" applyFont="1" applyFill="1" applyBorder="1" applyAlignment="1">
      <alignment horizontal="center" vertical="center"/>
    </xf>
    <xf numFmtId="0" fontId="7" fillId="9" borderId="31" xfId="2" applyNumberFormat="1" applyFont="1" applyFill="1" applyBorder="1" applyAlignment="1">
      <alignment horizontal="center" vertical="center"/>
    </xf>
    <xf numFmtId="0" fontId="1" fillId="9" borderId="32" xfId="3" applyNumberFormat="1" applyFont="1" applyFill="1" applyBorder="1" applyAlignment="1">
      <alignment horizontal="center" vertical="center"/>
    </xf>
    <xf numFmtId="0" fontId="1" fillId="9" borderId="30" xfId="3" applyNumberFormat="1" applyFont="1" applyFill="1" applyBorder="1" applyAlignment="1">
      <alignment horizontal="center" vertical="center"/>
    </xf>
    <xf numFmtId="0" fontId="1" fillId="10" borderId="30" xfId="3" applyNumberFormat="1" applyFont="1" applyFill="1" applyBorder="1" applyAlignment="1">
      <alignment horizontal="center" vertical="center"/>
    </xf>
    <xf numFmtId="0" fontId="1" fillId="9" borderId="33" xfId="3" applyNumberFormat="1" applyFont="1" applyFill="1" applyBorder="1" applyAlignment="1">
      <alignment horizontal="center" vertical="center"/>
    </xf>
    <xf numFmtId="0" fontId="6" fillId="9" borderId="34" xfId="3" applyNumberFormat="1" applyFont="1" applyFill="1" applyBorder="1" applyAlignment="1">
      <alignment horizontal="center" vertical="center"/>
    </xf>
    <xf numFmtId="0" fontId="6" fillId="9" borderId="30" xfId="3" applyNumberFormat="1" applyFont="1" applyFill="1" applyBorder="1" applyAlignment="1">
      <alignment horizontal="center" vertical="center"/>
    </xf>
    <xf numFmtId="0" fontId="6" fillId="10" borderId="30" xfId="3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6" fillId="10" borderId="36" xfId="3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2" xfId="2" applyNumberFormat="1" applyFont="1" applyFill="1" applyBorder="1" applyAlignment="1">
      <alignment horizontal="center" vertical="center"/>
    </xf>
    <xf numFmtId="0" fontId="1" fillId="9" borderId="13" xfId="3" applyNumberFormat="1" applyFont="1" applyFill="1" applyBorder="1" applyAlignment="1">
      <alignment horizontal="center" vertical="center"/>
    </xf>
    <xf numFmtId="0" fontId="1" fillId="9" borderId="14" xfId="3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2" fillId="9" borderId="31" xfId="2" applyNumberFormat="1" applyFont="1" applyFill="1" applyBorder="1" applyAlignment="1">
      <alignment horizontal="center" vertical="center"/>
    </xf>
    <xf numFmtId="0" fontId="2" fillId="11" borderId="37" xfId="2" applyNumberFormat="1" applyFont="1" applyFill="1" applyBorder="1" applyAlignment="1">
      <alignment horizontal="center" vertical="center"/>
    </xf>
    <xf numFmtId="0" fontId="2" fillId="11" borderId="38" xfId="2" applyNumberFormat="1" applyFont="1" applyFill="1" applyBorder="1" applyAlignment="1">
      <alignment horizontal="center" vertical="center"/>
    </xf>
    <xf numFmtId="0" fontId="1" fillId="11" borderId="39" xfId="3" applyNumberFormat="1" applyFont="1" applyFill="1" applyBorder="1" applyAlignment="1">
      <alignment horizontal="center" vertical="center"/>
    </xf>
    <xf numFmtId="0" fontId="1" fillId="10" borderId="37" xfId="3" applyNumberFormat="1" applyFont="1" applyFill="1" applyBorder="1" applyAlignment="1">
      <alignment horizontal="center" vertical="center"/>
    </xf>
    <xf numFmtId="0" fontId="2" fillId="12" borderId="18" xfId="2" applyNumberFormat="1" applyFont="1" applyFill="1" applyBorder="1" applyAlignment="1">
      <alignment horizontal="center" vertical="center"/>
    </xf>
    <xf numFmtId="0" fontId="2" fillId="12" borderId="19" xfId="2" applyNumberFormat="1" applyFont="1" applyFill="1" applyBorder="1" applyAlignment="1">
      <alignment horizontal="center" vertical="center"/>
    </xf>
    <xf numFmtId="0" fontId="1" fillId="12" borderId="13" xfId="3" applyNumberFormat="1" applyFont="1" applyFill="1" applyBorder="1" applyAlignment="1">
      <alignment horizontal="center" vertical="center"/>
    </xf>
    <xf numFmtId="0" fontId="1" fillId="12" borderId="14" xfId="3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6" fillId="12" borderId="41" xfId="3" applyNumberFormat="1" applyFont="1" applyFill="1" applyBorder="1" applyAlignment="1">
      <alignment horizontal="center" vertical="center"/>
    </xf>
    <xf numFmtId="0" fontId="2" fillId="12" borderId="24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12" borderId="42" xfId="3" applyNumberFormat="1" applyFont="1" applyFill="1" applyBorder="1" applyAlignment="1">
      <alignment horizontal="center" vertical="center"/>
    </xf>
    <xf numFmtId="0" fontId="1" fillId="13" borderId="43" xfId="3" applyNumberFormat="1" applyFont="1" applyFill="1" applyBorder="1" applyAlignment="1">
      <alignment horizontal="center" vertical="center"/>
    </xf>
    <xf numFmtId="0" fontId="1" fillId="12" borderId="43" xfId="3" applyNumberFormat="1" applyFont="1" applyFill="1" applyBorder="1" applyAlignment="1">
      <alignment horizontal="center" vertical="center"/>
    </xf>
    <xf numFmtId="0" fontId="1" fillId="13" borderId="44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2" fillId="12" borderId="25" xfId="2" applyNumberFormat="1" applyFont="1" applyFill="1" applyBorder="1" applyAlignment="1">
      <alignment horizontal="center" vertical="center"/>
    </xf>
    <xf numFmtId="0" fontId="2" fillId="12" borderId="26" xfId="2" applyNumberFormat="1" applyFont="1" applyFill="1" applyBorder="1" applyAlignment="1">
      <alignment horizontal="center" vertical="center"/>
    </xf>
    <xf numFmtId="0" fontId="1" fillId="12" borderId="10" xfId="3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27" xfId="3" applyNumberFormat="1" applyFont="1" applyFill="1" applyBorder="1" applyAlignment="1">
      <alignment horizontal="center" vertical="center"/>
    </xf>
    <xf numFmtId="0" fontId="6" fillId="12" borderId="28" xfId="3" applyNumberFormat="1" applyFont="1" applyFill="1" applyBorder="1" applyAlignment="1">
      <alignment horizontal="center" vertical="center"/>
    </xf>
    <xf numFmtId="0" fontId="6" fillId="12" borderId="29" xfId="3" applyNumberFormat="1" applyFont="1" applyFill="1" applyBorder="1" applyAlignment="1">
      <alignment horizontal="center" vertical="center"/>
    </xf>
    <xf numFmtId="0" fontId="6" fillId="13" borderId="29" xfId="3" applyNumberFormat="1" applyFont="1" applyFill="1" applyBorder="1" applyAlignment="1">
      <alignment horizontal="center" vertical="center"/>
    </xf>
    <xf numFmtId="0" fontId="7" fillId="12" borderId="30" xfId="2" applyNumberFormat="1" applyFont="1" applyFill="1" applyBorder="1" applyAlignment="1">
      <alignment horizontal="center" vertical="center"/>
    </xf>
    <xf numFmtId="0" fontId="7" fillId="12" borderId="31" xfId="2" applyNumberFormat="1" applyFont="1" applyFill="1" applyBorder="1" applyAlignment="1">
      <alignment horizontal="center" vertical="center"/>
    </xf>
    <xf numFmtId="0" fontId="1" fillId="12" borderId="32" xfId="3" applyNumberFormat="1" applyFont="1" applyFill="1" applyBorder="1" applyAlignment="1">
      <alignment horizontal="center" vertical="center"/>
    </xf>
    <xf numFmtId="0" fontId="1" fillId="12" borderId="30" xfId="3" applyNumberFormat="1" applyFont="1" applyFill="1" applyBorder="1" applyAlignment="1">
      <alignment horizontal="center" vertical="center"/>
    </xf>
    <xf numFmtId="0" fontId="1" fillId="13" borderId="30" xfId="3" applyNumberFormat="1" applyFont="1" applyFill="1" applyBorder="1" applyAlignment="1">
      <alignment horizontal="center" vertical="center"/>
    </xf>
    <xf numFmtId="0" fontId="1" fillId="12" borderId="33" xfId="3" applyNumberFormat="1" applyFont="1" applyFill="1" applyBorder="1" applyAlignment="1">
      <alignment horizontal="center" vertical="center"/>
    </xf>
    <xf numFmtId="0" fontId="6" fillId="12" borderId="34" xfId="3" applyNumberFormat="1" applyFont="1" applyFill="1" applyBorder="1" applyAlignment="1">
      <alignment horizontal="center" vertical="center"/>
    </xf>
    <xf numFmtId="0" fontId="6" fillId="12" borderId="30" xfId="3" applyNumberFormat="1" applyFont="1" applyFill="1" applyBorder="1" applyAlignment="1">
      <alignment horizontal="center" vertical="center"/>
    </xf>
    <xf numFmtId="0" fontId="6" fillId="13" borderId="30" xfId="3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36" xfId="3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2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2" fillId="12" borderId="31" xfId="2" applyNumberFormat="1" applyFont="1" applyFill="1" applyBorder="1" applyAlignment="1">
      <alignment horizontal="center" vertical="center"/>
    </xf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4"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20"/>
  <sheetViews>
    <sheetView tabSelected="1" workbookViewId="0">
      <selection sqref="A1:AJ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9" ht="15" thickBot="1">
      <c r="A2" s="8" t="s">
        <v>34</v>
      </c>
      <c r="B2" s="8"/>
      <c r="C2" s="8"/>
      <c r="D2" s="9"/>
      <c r="E2" s="10">
        <v>11</v>
      </c>
      <c r="F2" s="11">
        <v>49.997</v>
      </c>
      <c r="G2" s="11">
        <v>63.508499999999998</v>
      </c>
      <c r="H2" s="11">
        <v>63.508499999999998</v>
      </c>
      <c r="I2" s="11">
        <v>63.508499999999998</v>
      </c>
      <c r="J2" s="11">
        <v>120</v>
      </c>
      <c r="K2" s="11">
        <v>120</v>
      </c>
      <c r="L2" s="11">
        <v>120</v>
      </c>
      <c r="M2" s="11">
        <v>2.5</v>
      </c>
      <c r="N2" s="11">
        <v>2.5</v>
      </c>
      <c r="O2" s="11">
        <v>2.5</v>
      </c>
      <c r="P2" s="11">
        <v>120</v>
      </c>
      <c r="Q2" s="11">
        <v>120</v>
      </c>
      <c r="R2" s="12">
        <v>120</v>
      </c>
      <c r="S2" s="13">
        <v>0.50000000000000011</v>
      </c>
      <c r="T2" s="14">
        <v>0.50000000000000011</v>
      </c>
      <c r="U2" s="14">
        <v>0.50000000000000011</v>
      </c>
      <c r="V2" s="14">
        <v>63.508499999999984</v>
      </c>
      <c r="W2" s="14">
        <v>0</v>
      </c>
      <c r="X2" s="14">
        <v>0</v>
      </c>
      <c r="Y2" s="14">
        <v>2.4999999999999996</v>
      </c>
      <c r="Z2" s="14">
        <v>0</v>
      </c>
      <c r="AA2" s="14">
        <v>0</v>
      </c>
      <c r="AB2" s="14">
        <v>79.385625000000005</v>
      </c>
      <c r="AC2" s="14">
        <v>79.385625000000005</v>
      </c>
      <c r="AD2" s="14">
        <v>79.385624999999976</v>
      </c>
      <c r="AE2" s="14">
        <v>-137.49993589061003</v>
      </c>
      <c r="AF2" s="14">
        <v>-137.49993589061003</v>
      </c>
      <c r="AG2" s="14">
        <v>-137.49993589061006</v>
      </c>
      <c r="AH2" s="14">
        <v>158.77124999999998</v>
      </c>
      <c r="AI2" s="14">
        <v>158.77124999999998</v>
      </c>
      <c r="AJ2" s="14">
        <v>158.77124999999998</v>
      </c>
      <c r="AK2">
        <v>238.15687499999999</v>
      </c>
      <c r="AL2">
        <v>-412.49980767183013</v>
      </c>
      <c r="AM2">
        <v>476.31374999999991</v>
      </c>
    </row>
    <row r="3" spans="1:39" ht="15.6" thickTop="1" thickBot="1">
      <c r="A3" s="15" t="s">
        <v>35</v>
      </c>
      <c r="B3" s="16"/>
      <c r="C3" s="16"/>
      <c r="D3" s="17"/>
      <c r="E3" s="18">
        <v>11</v>
      </c>
      <c r="F3" s="19">
        <v>49.990831666666672</v>
      </c>
      <c r="G3" s="19">
        <v>63.520870000000002</v>
      </c>
      <c r="H3" s="19">
        <v>63.482500000000002</v>
      </c>
      <c r="I3" s="19">
        <v>63.522393999999998</v>
      </c>
      <c r="J3" s="19">
        <v>120.00188599999996</v>
      </c>
      <c r="K3" s="19">
        <v>119.99084000000005</v>
      </c>
      <c r="L3" s="19">
        <v>120.00727399999998</v>
      </c>
      <c r="M3" s="19">
        <v>2.5001494000000002</v>
      </c>
      <c r="N3" s="19">
        <v>2.4996502</v>
      </c>
      <c r="O3" s="19">
        <v>2.5009008000000001</v>
      </c>
      <c r="P3" s="19">
        <v>120.00145300000001</v>
      </c>
      <c r="Q3" s="19">
        <v>119.99312200000003</v>
      </c>
      <c r="R3" s="20">
        <v>120.00542499999997</v>
      </c>
      <c r="S3" s="21">
        <v>0.50049638492892368</v>
      </c>
      <c r="T3" s="22">
        <v>0.50048984228918381</v>
      </c>
      <c r="U3" s="22">
        <v>0.50052432303886452</v>
      </c>
      <c r="V3" s="22">
        <v>63.508587849125803</v>
      </c>
      <c r="W3" s="22">
        <v>1.5455078366247104E-2</v>
      </c>
      <c r="X3" s="22">
        <v>1.0999233402321824E-2</v>
      </c>
      <c r="Y3" s="22">
        <v>2.5002334633300918</v>
      </c>
      <c r="Z3" s="22">
        <v>3.9246030752924184E-4</v>
      </c>
      <c r="AA3" s="22">
        <v>3.5617364946083471E-4</v>
      </c>
      <c r="AB3" s="22">
        <v>79.484664226041218</v>
      </c>
      <c r="AC3" s="22">
        <v>79.41975206603253</v>
      </c>
      <c r="AD3" s="22">
        <v>79.514898625176897</v>
      </c>
      <c r="AE3" s="22">
        <v>-137.48939267687507</v>
      </c>
      <c r="AF3" s="22">
        <v>-137.37950627846081</v>
      </c>
      <c r="AG3" s="22">
        <v>-137.53144770740121</v>
      </c>
      <c r="AH3" s="22">
        <v>158.81166501797802</v>
      </c>
      <c r="AI3" s="22">
        <v>158.68404382150001</v>
      </c>
      <c r="AJ3" s="22">
        <v>158.8632059725152</v>
      </c>
      <c r="AK3">
        <v>238.41931491725063</v>
      </c>
      <c r="AL3">
        <v>-412.40034666273709</v>
      </c>
      <c r="AM3">
        <v>476.35891481199326</v>
      </c>
    </row>
    <row r="4" spans="1:39" ht="15.6" thickTop="1" thickBot="1">
      <c r="A4" s="23" t="s">
        <v>36</v>
      </c>
      <c r="B4" s="24"/>
      <c r="C4" s="24"/>
      <c r="D4" s="25"/>
      <c r="E4" s="26">
        <v>11</v>
      </c>
      <c r="F4" s="27">
        <v>49.997</v>
      </c>
      <c r="G4" s="27">
        <v>63.508400000000002</v>
      </c>
      <c r="H4" s="27">
        <v>63.508499999999998</v>
      </c>
      <c r="I4" s="27">
        <v>63.508499999999998</v>
      </c>
      <c r="J4" s="27">
        <v>120</v>
      </c>
      <c r="K4" s="27">
        <v>120</v>
      </c>
      <c r="L4" s="27">
        <v>120</v>
      </c>
      <c r="M4" s="27">
        <v>2.4999899999999999</v>
      </c>
      <c r="N4" s="27">
        <v>2.4999899999999999</v>
      </c>
      <c r="O4" s="27">
        <v>2.4999899999999999</v>
      </c>
      <c r="P4" s="27">
        <v>119.99949999999995</v>
      </c>
      <c r="Q4" s="27">
        <v>119.99600000000004</v>
      </c>
      <c r="R4" s="28">
        <v>120.00449999999999</v>
      </c>
      <c r="S4" s="29">
        <v>0.50009824424783056</v>
      </c>
      <c r="T4" s="30">
        <v>0.50009068722648886</v>
      </c>
      <c r="U4" s="30">
        <v>0.5000302296847805</v>
      </c>
      <c r="V4" s="30">
        <v>63.508466666666664</v>
      </c>
      <c r="W4" s="30">
        <v>3.3333333321413264E-5</v>
      </c>
      <c r="X4" s="30">
        <v>3.3333333336808359E-5</v>
      </c>
      <c r="Y4" s="30">
        <v>2.499989998455765</v>
      </c>
      <c r="Z4" s="30">
        <v>6.2133268487053983E-5</v>
      </c>
      <c r="AA4" s="30">
        <v>6.2133731628311181E-5</v>
      </c>
      <c r="AB4" s="30">
        <v>79.400780733078932</v>
      </c>
      <c r="AC4" s="30">
        <v>79.39970592421443</v>
      </c>
      <c r="AD4" s="30">
        <v>79.390107043141228</v>
      </c>
      <c r="AE4" s="30">
        <v>-137.49016253731511</v>
      </c>
      <c r="AF4" s="30">
        <v>-137.49107192699998</v>
      </c>
      <c r="AG4" s="30">
        <v>-137.49661473711194</v>
      </c>
      <c r="AH4" s="30">
        <v>158.77036491600001</v>
      </c>
      <c r="AI4" s="30">
        <v>158.77061491499998</v>
      </c>
      <c r="AJ4" s="30">
        <v>158.77061491499998</v>
      </c>
      <c r="AK4">
        <v>238.19059370043459</v>
      </c>
      <c r="AL4">
        <v>-412.47784920142703</v>
      </c>
      <c r="AM4">
        <v>476.31159474599997</v>
      </c>
    </row>
    <row r="5" spans="1:39">
      <c r="A5" s="31" t="s">
        <v>37</v>
      </c>
      <c r="B5" s="31"/>
      <c r="C5" s="31"/>
      <c r="D5" s="32"/>
      <c r="E5" s="33"/>
      <c r="F5" s="34">
        <v>6.1683333333277801E-3</v>
      </c>
      <c r="G5" s="35">
        <v>1.2470000000000425E-2</v>
      </c>
      <c r="H5" s="35">
        <v>2.5999999999996248E-2</v>
      </c>
      <c r="I5" s="35">
        <v>1.3894000000000517E-2</v>
      </c>
      <c r="J5" s="34">
        <v>1.8859999999563115E-3</v>
      </c>
      <c r="K5" s="34">
        <v>9.1599999999516513E-3</v>
      </c>
      <c r="L5" s="34">
        <v>7.2739999999811289E-3</v>
      </c>
      <c r="M5" s="35">
        <v>1.5940000000025378E-4</v>
      </c>
      <c r="N5" s="35">
        <v>3.3979999999989019E-4</v>
      </c>
      <c r="O5" s="35">
        <v>9.1080000000021144E-4</v>
      </c>
      <c r="P5" s="34">
        <v>1.953000000057159E-3</v>
      </c>
      <c r="Q5" s="34">
        <v>2.8780000000097061E-3</v>
      </c>
      <c r="R5" s="36">
        <v>9.2499999998096882E-4</v>
      </c>
      <c r="S5" s="37">
        <v>3.9814068109311762E-4</v>
      </c>
      <c r="T5" s="38">
        <v>3.9915506269494472E-4</v>
      </c>
      <c r="U5" s="38">
        <v>4.9409335408401311E-4</v>
      </c>
      <c r="V5" s="39">
        <v>1.2118245913939063E-4</v>
      </c>
      <c r="W5" s="39">
        <v>1.5421745032925691E-2</v>
      </c>
      <c r="X5" s="39">
        <v>1.0965900068985016E-2</v>
      </c>
      <c r="Y5" s="39">
        <v>2.4346487432680419E-4</v>
      </c>
      <c r="Z5" s="39">
        <v>3.3032703904218783E-4</v>
      </c>
      <c r="AA5" s="39">
        <v>2.9403991783252353E-4</v>
      </c>
      <c r="AB5" s="39">
        <v>8.3883492962286255E-2</v>
      </c>
      <c r="AC5" s="39">
        <v>2.0046141818099272E-2</v>
      </c>
      <c r="AD5" s="39">
        <v>0.12479158203566953</v>
      </c>
      <c r="AE5" s="39">
        <v>7.6986044004456744E-4</v>
      </c>
      <c r="AF5" s="39">
        <v>0.11156564853916962</v>
      </c>
      <c r="AG5" s="39">
        <v>3.483297028927268E-2</v>
      </c>
      <c r="AH5" s="39">
        <v>4.1300101978009707E-2</v>
      </c>
      <c r="AI5" s="39">
        <v>8.657109349996972E-2</v>
      </c>
      <c r="AJ5" s="39">
        <v>9.2591057515221564E-2</v>
      </c>
      <c r="AK5">
        <v>0.22872121681604085</v>
      </c>
      <c r="AL5">
        <v>7.7502538689941503E-2</v>
      </c>
      <c r="AM5">
        <v>4.7320065993289973E-2</v>
      </c>
    </row>
    <row r="6" spans="1:39">
      <c r="A6" s="40" t="s">
        <v>38</v>
      </c>
      <c r="B6" s="40"/>
      <c r="C6" s="40"/>
      <c r="D6" s="41"/>
      <c r="E6" s="42"/>
      <c r="F6" s="43">
        <v>1.2338929214975944E-2</v>
      </c>
      <c r="G6" s="43">
        <v>1.9631343210507704E-2</v>
      </c>
      <c r="H6" s="43">
        <v>4.0956169022953168E-2</v>
      </c>
      <c r="I6" s="43">
        <v>2.1872601338042325E-2</v>
      </c>
      <c r="J6" s="43">
        <v>1.5716419656573665E-3</v>
      </c>
      <c r="K6" s="43">
        <v>7.6339160555519469E-3</v>
      </c>
      <c r="L6" s="43">
        <v>6.0612992508946835E-3</v>
      </c>
      <c r="M6" s="43">
        <v>6.3756189930191274E-3</v>
      </c>
      <c r="N6" s="43">
        <v>1.3593902058771671E-2</v>
      </c>
      <c r="O6" s="43">
        <v>3.6418877550049619E-2</v>
      </c>
      <c r="P6" s="43">
        <v>1.6274802939737394E-3</v>
      </c>
      <c r="Q6" s="43">
        <v>2.398470805693101E-3</v>
      </c>
      <c r="R6" s="44">
        <v>7.7079848680254993E-4</v>
      </c>
      <c r="S6" s="45">
        <v>7.9549162208166255E-2</v>
      </c>
      <c r="T6" s="46">
        <v>7.9752879872497448E-2</v>
      </c>
      <c r="U6" s="46">
        <v>9.8715153558211394E-2</v>
      </c>
      <c r="V6" s="46">
        <v>1.9081271249059701E-4</v>
      </c>
      <c r="W6" s="46">
        <v>99.784321162717546</v>
      </c>
      <c r="X6" s="46">
        <v>99.696948577072902</v>
      </c>
      <c r="Y6" s="46">
        <v>9.7376856160676425E-3</v>
      </c>
      <c r="Z6" s="46">
        <v>84.168266880740674</v>
      </c>
      <c r="AA6" s="46">
        <v>82.555213805859182</v>
      </c>
      <c r="AB6" s="47">
        <v>0.1055341854671934</v>
      </c>
      <c r="AC6" s="47">
        <v>2.5240750942450898E-2</v>
      </c>
      <c r="AD6" s="47">
        <v>0.15694113203101867</v>
      </c>
      <c r="AE6" s="47">
        <v>-5.5994169808712348E-4</v>
      </c>
      <c r="AF6" s="47">
        <v>-8.1209819107248865E-2</v>
      </c>
      <c r="AG6" s="47">
        <v>-2.5327276684660501E-2</v>
      </c>
      <c r="AH6" s="47">
        <v>2.6005710583875814E-2</v>
      </c>
      <c r="AI6" s="47">
        <v>5.4555638623220076E-2</v>
      </c>
      <c r="AJ6" s="47">
        <v>5.8283513132197942E-2</v>
      </c>
      <c r="AK6">
        <v>9.5932335387937939E-2</v>
      </c>
      <c r="AL6">
        <v>-1.8793034321409878E-2</v>
      </c>
      <c r="AM6">
        <v>9.9337000992132159E-3</v>
      </c>
    </row>
    <row r="7" spans="1:39" ht="15" thickBot="1">
      <c r="A7" s="48" t="s">
        <v>39</v>
      </c>
      <c r="B7" s="48"/>
      <c r="C7" s="48"/>
      <c r="D7" s="49"/>
      <c r="E7" s="50"/>
      <c r="F7" s="51"/>
      <c r="G7" s="52"/>
      <c r="H7" s="52"/>
      <c r="I7" s="52"/>
      <c r="J7" s="51"/>
      <c r="K7" s="51"/>
      <c r="L7" s="51"/>
      <c r="M7" s="52"/>
      <c r="N7" s="52"/>
      <c r="O7" s="52"/>
      <c r="P7" s="51"/>
      <c r="Q7" s="51"/>
      <c r="R7" s="53"/>
      <c r="S7" s="54"/>
      <c r="T7" s="55"/>
      <c r="U7" s="55"/>
      <c r="V7" s="56"/>
      <c r="W7" s="56"/>
      <c r="X7" s="56"/>
      <c r="Y7" s="56"/>
      <c r="Z7" s="56"/>
      <c r="AA7" s="56"/>
      <c r="AB7" s="55"/>
      <c r="AC7" s="55"/>
      <c r="AD7" s="55"/>
      <c r="AE7" s="55"/>
      <c r="AF7" s="55"/>
      <c r="AG7" s="55"/>
      <c r="AH7" s="55"/>
      <c r="AI7" s="55"/>
      <c r="AJ7" s="55"/>
    </row>
    <row r="8" spans="1:39">
      <c r="A8" s="57" t="s">
        <v>40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pans="1:39">
      <c r="A9" s="60" t="s">
        <v>41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f>IF(OR(M$3 = 0,G$3=0), 0,0.2+0.025*ABS($D$1/M$3-1)/ABS(S$3)+0.04*ABS($B$1/G$3-1))</f>
        <v>0.25358788608135902</v>
      </c>
      <c r="AC9" s="47">
        <f t="shared" ref="AC9" si="0">IF(OR(N$3 = 0,H$3=0), 0,0.2+0.025*ABS($D$1/N$3-1)/ABS(T$3)+0.04*ABS($B$1/H$3-1))</f>
        <v>0.2535865144589865</v>
      </c>
      <c r="AD9" s="47">
        <f>IF(OR(O$3 = 0,I$3=0), 0,0.2+0.025*ABS($D$1/O$3-1)/ABS(U$3)+0.04*ABS($B$1/I$3-1))</f>
        <v>0.25355595864103608</v>
      </c>
      <c r="AE9" s="47">
        <f>IF(OR(O$3 = 0,I$3=0), 0,0.5+0.025*ABS($D$1/M$3-1)/ABS((1-(S$3)^2)^0.5)+0.04*ABS($B$1/G$3-1))</f>
        <v>0.53251706976108615</v>
      </c>
      <c r="AF9" s="47">
        <f t="shared" ref="AF9:AG9" si="1">IF(OR(P$3 = 0,J$3=0), 0,0.5+0.025*ABS($D$1/N$3-1)/ABS((1-(T$3)^2)^0.5)+0.04*ABS($B$1/H$3-1))</f>
        <v>0.5325065022617238</v>
      </c>
      <c r="AG9" s="47">
        <f t="shared" si="1"/>
        <v>0.53250112909222214</v>
      </c>
      <c r="AH9" s="47">
        <f>IF(OR(O$3 = 0,I$3=0), 0,0.5+0.04*ABS($D$1/M$3-1)+0.04*ABS($B$1/G$3-1))</f>
        <v>0.54363866454555121</v>
      </c>
      <c r="AI9" s="47">
        <f t="shared" ref="AI9:AJ9" si="2">IF(OR(P$3 = 0,J$3=0), 0,0.5+0.04*ABS($D$1/N$3-1)+0.04*ABS($B$1/H$3-1))</f>
        <v>0.54363266565041934</v>
      </c>
      <c r="AJ9" s="47">
        <f t="shared" si="2"/>
        <v>0.5436155020922766</v>
      </c>
    </row>
    <row r="10" spans="1:39" ht="15" thickBot="1">
      <c r="A10" s="65" t="s">
        <v>42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</row>
    <row r="11" spans="1:39" ht="15" thickBot="1">
      <c r="A11" s="67" t="s">
        <v>43</v>
      </c>
      <c r="B11" s="67"/>
      <c r="C11" s="67"/>
      <c r="D11" s="68"/>
      <c r="E11" s="69"/>
      <c r="F11" s="70">
        <f>IF(F5=0,1000,F8/ABS(F5))</f>
        <v>1.6211834639301275</v>
      </c>
      <c r="G11" s="70">
        <f>IF(G7=0,1000,G10/ABS(G7))</f>
        <v>1000</v>
      </c>
      <c r="H11" s="70">
        <f t="shared" ref="H11:I11" si="3">IF(H7=0,1000,H10/ABS(H7))</f>
        <v>1000</v>
      </c>
      <c r="I11" s="70">
        <f t="shared" si="3"/>
        <v>1000</v>
      </c>
      <c r="J11" s="70">
        <f t="shared" ref="J11:U11" si="4">IF(J5=0,1000,J8/ABS(J5))</f>
        <v>106.04453870871312</v>
      </c>
      <c r="K11" s="70">
        <f t="shared" si="4"/>
        <v>21.834061135486426</v>
      </c>
      <c r="L11" s="70">
        <f t="shared" si="4"/>
        <v>27.495188342111476</v>
      </c>
      <c r="M11" s="70">
        <f>IF(M7=0,1000,M10/ABS(M7))</f>
        <v>1000</v>
      </c>
      <c r="N11" s="70">
        <f t="shared" ref="N11:O11" si="5">IF(N7=0,1000,N10/ABS(N7))</f>
        <v>1000</v>
      </c>
      <c r="O11" s="70">
        <f t="shared" si="5"/>
        <v>1000</v>
      </c>
      <c r="P11" s="70">
        <f t="shared" si="4"/>
        <v>256.01638504115022</v>
      </c>
      <c r="Q11" s="70">
        <f t="shared" si="4"/>
        <v>173.73175816480671</v>
      </c>
      <c r="R11" s="70">
        <f t="shared" si="4"/>
        <v>540.54054055166171</v>
      </c>
      <c r="S11" s="70">
        <f t="shared" si="4"/>
        <v>25.1167501209483</v>
      </c>
      <c r="T11" s="70">
        <f t="shared" si="4"/>
        <v>25.052920367547802</v>
      </c>
      <c r="U11" s="70">
        <f t="shared" si="4"/>
        <v>20.239090279890004</v>
      </c>
      <c r="V11" s="70">
        <f>IF(V7=0,1000,V10/ABS(V7))</f>
        <v>1000</v>
      </c>
      <c r="W11" s="70">
        <f t="shared" ref="W11:X11" si="6">IF(W7=0,1000,W10/ABS(W7))</f>
        <v>1000</v>
      </c>
      <c r="X11" s="70">
        <f t="shared" si="6"/>
        <v>1000</v>
      </c>
      <c r="Y11" s="70">
        <f>IF(Y7=0,1000,Y10/ABS(Y7))</f>
        <v>1000</v>
      </c>
      <c r="Z11" s="70">
        <f t="shared" ref="Z11:AA11" si="7">IF(Z7=0,1000,Z10/ABS(Z7))</f>
        <v>1000</v>
      </c>
      <c r="AA11" s="70">
        <f t="shared" si="7"/>
        <v>1000</v>
      </c>
      <c r="AB11" s="70">
        <f>IF(AB6=0,1000,AB9/ABS(AB6))</f>
        <v>2.4028980273902802</v>
      </c>
      <c r="AC11" s="70">
        <f t="shared" ref="AC11:AJ11" si="8">IF(AC6=0,1000,AC9/ABS(AC6))</f>
        <v>10.046710378671603</v>
      </c>
      <c r="AD11" s="70">
        <f t="shared" si="8"/>
        <v>1.6156118880990482</v>
      </c>
      <c r="AE11" s="70">
        <f t="shared" si="8"/>
        <v>951.0223503273188</v>
      </c>
      <c r="AF11" s="70">
        <f t="shared" si="8"/>
        <v>6.5571689250837375</v>
      </c>
      <c r="AG11" s="70">
        <f t="shared" si="8"/>
        <v>21.024807985563335</v>
      </c>
      <c r="AH11" s="70">
        <f t="shared" si="8"/>
        <v>20.904587967022163</v>
      </c>
      <c r="AI11" s="70">
        <f t="shared" si="8"/>
        <v>9.9647383729651242</v>
      </c>
      <c r="AJ11" s="70">
        <f t="shared" si="8"/>
        <v>9.3270887919754362</v>
      </c>
    </row>
    <row r="12" spans="1:39" ht="15.6" thickTop="1" thickBot="1">
      <c r="A12" s="71" t="s">
        <v>44</v>
      </c>
      <c r="B12" s="71"/>
      <c r="C12" s="71"/>
      <c r="D12" s="72"/>
      <c r="E12" s="73">
        <v>11</v>
      </c>
      <c r="F12" s="74">
        <v>49.999011993408203</v>
      </c>
      <c r="G12" s="74">
        <v>63.50836181640625</v>
      </c>
      <c r="H12" s="74">
        <v>63.480186462402344</v>
      </c>
      <c r="I12" s="74">
        <v>63.519672393798828</v>
      </c>
      <c r="J12" s="74">
        <v>119.99575042724609</v>
      </c>
      <c r="K12" s="74">
        <v>119.98710632324219</v>
      </c>
      <c r="L12" s="74">
        <v>120.01715850830078</v>
      </c>
      <c r="M12" s="74">
        <v>2.5004274845123291</v>
      </c>
      <c r="N12" s="74">
        <v>2.4999086856842041</v>
      </c>
      <c r="O12" s="74">
        <v>2.5010623931884766</v>
      </c>
      <c r="P12" s="74">
        <v>120.02590942382812</v>
      </c>
      <c r="Q12" s="74">
        <v>119.98023223876953</v>
      </c>
      <c r="R12" s="75">
        <v>119.99387359619141</v>
      </c>
      <c r="S12" s="76">
        <v>0.50008440017700195</v>
      </c>
      <c r="T12" s="77">
        <v>0.50051593780517578</v>
      </c>
      <c r="U12" s="77">
        <v>0.50040268898010254</v>
      </c>
      <c r="V12" s="77">
        <v>63.500083923339844</v>
      </c>
      <c r="W12" s="77">
        <v>1.5532705001533031E-2</v>
      </c>
      <c r="X12" s="77">
        <v>7.4244830757379532E-3</v>
      </c>
      <c r="Y12" s="77">
        <v>2.5003690719604492</v>
      </c>
      <c r="Z12" s="77">
        <v>1.8646822718437761E-4</v>
      </c>
      <c r="AA12" s="77">
        <v>8.0657348735257983E-4</v>
      </c>
      <c r="AB12" s="77">
        <v>79.41241455078125</v>
      </c>
      <c r="AC12" s="77">
        <v>79.429214477539063</v>
      </c>
      <c r="AD12" s="77">
        <v>79.497283935546875</v>
      </c>
      <c r="AE12" s="77">
        <v>-137.51541137695312</v>
      </c>
      <c r="AF12" s="77">
        <v>-137.38632202148437</v>
      </c>
      <c r="AG12" s="77">
        <v>-137.54559326171875</v>
      </c>
      <c r="AH12" s="77">
        <v>158.79803466796875</v>
      </c>
      <c r="AI12" s="77">
        <v>158.69467163085937</v>
      </c>
      <c r="AJ12" s="77">
        <v>158.86662292480469</v>
      </c>
      <c r="AK12">
        <v>238.33891296386719</v>
      </c>
      <c r="AL12">
        <v>-412.44732666015625</v>
      </c>
      <c r="AM12">
        <v>476.35934448242187</v>
      </c>
    </row>
    <row r="13" spans="1:39">
      <c r="A13" s="78" t="s">
        <v>45</v>
      </c>
      <c r="B13" s="78"/>
      <c r="C13" s="78"/>
      <c r="D13" s="79"/>
      <c r="E13" s="80"/>
      <c r="F13" s="81">
        <v>8.1803267415310188E-3</v>
      </c>
      <c r="G13" s="82">
        <v>1.2508183593752165E-2</v>
      </c>
      <c r="H13" s="82">
        <v>2.3135375976579553E-3</v>
      </c>
      <c r="I13" s="82">
        <v>2.7216062011703457E-3</v>
      </c>
      <c r="J13" s="81">
        <v>6.1355727538625615E-3</v>
      </c>
      <c r="K13" s="81">
        <v>3.7336767578608487E-3</v>
      </c>
      <c r="L13" s="81">
        <v>9.8845083008001211E-3</v>
      </c>
      <c r="M13" s="82">
        <v>2.7808451232891329E-4</v>
      </c>
      <c r="N13" s="82">
        <v>2.5848568420405726E-4</v>
      </c>
      <c r="O13" s="82">
        <v>1.6159318847641657E-4</v>
      </c>
      <c r="P13" s="81">
        <v>2.4456423828112861E-2</v>
      </c>
      <c r="Q13" s="81">
        <v>1.2889761230496788E-2</v>
      </c>
      <c r="R13" s="83">
        <v>1.1551403808567784E-2</v>
      </c>
      <c r="S13" s="84">
        <v>4.1198475192172346E-4</v>
      </c>
      <c r="T13" s="85">
        <v>2.6095515991975127E-5</v>
      </c>
      <c r="U13" s="85">
        <v>1.2163405876197686E-4</v>
      </c>
      <c r="V13" s="86">
        <v>8.5039257859591544E-3</v>
      </c>
      <c r="W13" s="86">
        <v>7.7626635285927073E-5</v>
      </c>
      <c r="X13" s="86">
        <v>3.5747503265838709E-3</v>
      </c>
      <c r="Y13" s="86">
        <v>1.3560863035744219E-4</v>
      </c>
      <c r="Z13" s="86">
        <v>2.0599208034486423E-4</v>
      </c>
      <c r="AA13" s="86">
        <v>4.5039983789174512E-4</v>
      </c>
      <c r="AB13" s="86">
        <v>7.2249675259968171E-2</v>
      </c>
      <c r="AC13" s="86">
        <v>9.4624115065329306E-3</v>
      </c>
      <c r="AD13" s="86">
        <v>1.761468963002244E-2</v>
      </c>
      <c r="AE13" s="86">
        <v>2.6018700078054735E-2</v>
      </c>
      <c r="AF13" s="86">
        <v>6.8157430235658012E-3</v>
      </c>
      <c r="AG13" s="86">
        <v>1.4145554317536835E-2</v>
      </c>
      <c r="AH13" s="86">
        <v>1.3630350009265157E-2</v>
      </c>
      <c r="AI13" s="86">
        <v>1.0627809359363027E-2</v>
      </c>
      <c r="AJ13" s="86">
        <v>3.416952289484243E-3</v>
      </c>
      <c r="AK13">
        <v>8.040195338344347E-2</v>
      </c>
      <c r="AL13">
        <v>4.6979997419157371E-2</v>
      </c>
      <c r="AM13">
        <v>4.296704286161912E-4</v>
      </c>
    </row>
    <row r="14" spans="1:39">
      <c r="A14" s="87" t="s">
        <v>46</v>
      </c>
      <c r="B14" s="87"/>
      <c r="C14" s="87"/>
      <c r="D14" s="88"/>
      <c r="E14" s="89"/>
      <c r="F14" s="90">
        <v>1.6363654031756325E-2</v>
      </c>
      <c r="G14" s="90">
        <v>1.969145509775317E-2</v>
      </c>
      <c r="H14" s="90">
        <v>3.6443706496403815E-3</v>
      </c>
      <c r="I14" s="90">
        <v>4.2844830457276937E-3</v>
      </c>
      <c r="J14" s="90">
        <v>5.1128969371886067E-3</v>
      </c>
      <c r="K14" s="90">
        <v>3.1116348196752745E-3</v>
      </c>
      <c r="L14" s="90">
        <v>8.2365909759771084E-3</v>
      </c>
      <c r="M14" s="90">
        <v>1.1122715799660343E-2</v>
      </c>
      <c r="N14" s="90">
        <v>1.034087426328921E-2</v>
      </c>
      <c r="O14" s="90">
        <v>6.4613993676365163E-3</v>
      </c>
      <c r="P14" s="90">
        <v>2.0380106420972134E-2</v>
      </c>
      <c r="Q14" s="90">
        <v>1.0742083392493768E-2</v>
      </c>
      <c r="R14" s="91">
        <v>9.6257346770512973E-3</v>
      </c>
      <c r="S14" s="92">
        <v>8.2315230304856268E-2</v>
      </c>
      <c r="T14" s="93">
        <v>5.2139951277766581E-3</v>
      </c>
      <c r="U14" s="93">
        <v>2.4301328259832094E-2</v>
      </c>
      <c r="V14" s="93">
        <v>1.339019819833108E-2</v>
      </c>
      <c r="W14" s="93">
        <v>0.50227267339814108</v>
      </c>
      <c r="X14" s="93">
        <v>32.499995189021789</v>
      </c>
      <c r="Y14" s="93">
        <v>5.4238387073190916E-3</v>
      </c>
      <c r="Z14" s="93">
        <v>52.487366592993858</v>
      </c>
      <c r="AA14" s="93">
        <v>126.45512619295314</v>
      </c>
      <c r="AB14" s="94">
        <v>9.0897629075342212E-2</v>
      </c>
      <c r="AC14" s="94">
        <v>1.1914430932327176E-2</v>
      </c>
      <c r="AD14" s="94">
        <v>2.2152690797049044E-2</v>
      </c>
      <c r="AE14" s="94">
        <v>-1.8924150853734136E-2</v>
      </c>
      <c r="AF14" s="94">
        <v>-4.9612516511383141E-3</v>
      </c>
      <c r="AG14" s="94">
        <v>-1.0285323504796931E-2</v>
      </c>
      <c r="AH14" s="94">
        <v>8.5827133716670969E-3</v>
      </c>
      <c r="AI14" s="94">
        <v>6.6974656704098141E-3</v>
      </c>
      <c r="AJ14" s="94">
        <v>2.1508770823090448E-3</v>
      </c>
      <c r="AK14">
        <v>3.3722919391555577E-2</v>
      </c>
      <c r="AL14">
        <v>-1.1391842368546267E-2</v>
      </c>
      <c r="AM14">
        <v>9.0198884760196252E-5</v>
      </c>
    </row>
    <row r="15" spans="1:39" ht="15" thickBot="1">
      <c r="A15" s="95" t="s">
        <v>47</v>
      </c>
      <c r="B15" s="95"/>
      <c r="C15" s="95"/>
      <c r="D15" s="96"/>
      <c r="E15" s="97"/>
      <c r="F15" s="98"/>
      <c r="G15" s="99"/>
      <c r="H15" s="99"/>
      <c r="I15" s="99"/>
      <c r="J15" s="98"/>
      <c r="K15" s="98"/>
      <c r="L15" s="98"/>
      <c r="M15" s="99"/>
      <c r="N15" s="99"/>
      <c r="O15" s="99"/>
      <c r="P15" s="98"/>
      <c r="Q15" s="98"/>
      <c r="R15" s="100"/>
      <c r="S15" s="101"/>
      <c r="T15" s="102"/>
      <c r="U15" s="102"/>
      <c r="V15" s="103"/>
      <c r="W15" s="103"/>
      <c r="X15" s="103"/>
      <c r="Y15" s="103"/>
      <c r="Z15" s="103"/>
      <c r="AA15" s="103"/>
      <c r="AB15" s="102"/>
      <c r="AC15" s="102"/>
      <c r="AD15" s="102"/>
      <c r="AE15" s="102"/>
      <c r="AF15" s="102"/>
      <c r="AG15" s="102"/>
      <c r="AH15" s="102"/>
      <c r="AI15" s="102"/>
      <c r="AJ15" s="102"/>
    </row>
    <row r="16" spans="1:39">
      <c r="A16" s="104" t="s">
        <v>40</v>
      </c>
      <c r="B16" s="104"/>
      <c r="C16" s="104"/>
      <c r="D16" s="105"/>
      <c r="E16" s="106"/>
      <c r="F16" s="107">
        <v>0.01</v>
      </c>
      <c r="G16" s="108"/>
      <c r="H16" s="108"/>
      <c r="I16" s="108"/>
      <c r="J16" s="107">
        <v>0.2</v>
      </c>
      <c r="K16" s="107">
        <v>0.2</v>
      </c>
      <c r="L16" s="107">
        <v>0.2</v>
      </c>
      <c r="M16" s="108"/>
      <c r="N16" s="108"/>
      <c r="O16" s="108"/>
      <c r="P16" s="107">
        <v>0.5</v>
      </c>
      <c r="Q16" s="107">
        <v>0.5</v>
      </c>
      <c r="R16" s="109">
        <v>0.5</v>
      </c>
      <c r="S16" s="110">
        <v>0.01</v>
      </c>
      <c r="T16" s="85">
        <v>0.01</v>
      </c>
      <c r="U16" s="85">
        <v>0.01</v>
      </c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1:36">
      <c r="A17" s="111" t="s">
        <v>41</v>
      </c>
      <c r="B17" s="111"/>
      <c r="C17" s="111"/>
      <c r="D17" s="112"/>
      <c r="E17" s="73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  <c r="S17" s="92"/>
      <c r="T17" s="93"/>
      <c r="U17" s="93"/>
      <c r="V17" s="93"/>
      <c r="W17" s="93"/>
      <c r="X17" s="93"/>
      <c r="Y17" s="93"/>
      <c r="Z17" s="93"/>
      <c r="AA17" s="93"/>
      <c r="AB17" s="94">
        <f>IF(OR(M$3 = 0,G$3=0), 0,0.2+0.025*ABS($D$1/M$3-1)/ABS(S$3)+0.04*ABS($B$1/G$3-1))</f>
        <v>0.25358788608135902</v>
      </c>
      <c r="AC17" s="94">
        <f>IF(OR(N$3 = 0,H$3=0), 0,0.2+0.025*ABS($D$1/N$3-1)/ABS(T$3)+0.04*ABS($B$1/H$3-1))</f>
        <v>0.2535865144589865</v>
      </c>
      <c r="AD17" s="94">
        <f t="shared" ref="AD17" si="9">IF(OR(O$3 = 0,I$3=0), 0,0.2+0.025*ABS($D$1/O$3-1)/ABS(U$3)+0.04*ABS($B$1/I$3-1))</f>
        <v>0.25355595864103608</v>
      </c>
      <c r="AE17" s="94">
        <f>IF(OR(O$3 = 0,I$3=0), 0,0.5+0.025*ABS($D$1/M$3-1)/ABS((1-(S$3)^2)^0.5)+0.04*ABS($B$1/G$3-1))</f>
        <v>0.53251706976108615</v>
      </c>
      <c r="AF17" s="94">
        <f t="shared" ref="AF17:AG17" si="10">IF(OR(P$3 = 0,J$3=0), 0,0.5+0.025*ABS($D$1/N$3-1)/ABS((1-(T$3)^2)^0.5)+0.04*ABS($B$1/H$3-1))</f>
        <v>0.5325065022617238</v>
      </c>
      <c r="AG17" s="94">
        <f t="shared" si="10"/>
        <v>0.53250112909222214</v>
      </c>
      <c r="AH17" s="94">
        <f>IF(OR(O$3 = 0,I$3=0), 0,0.5+0.04*ABS($D$1/M$3-1)+0.04*ABS($B$1/G$3-1))</f>
        <v>0.54363866454555121</v>
      </c>
      <c r="AI17" s="94">
        <f t="shared" ref="AI17:AJ17" si="11">IF(OR(P$3 = 0,J$3=0), 0,0.5+0.04*ABS($D$1/N$3-1)+0.04*ABS($B$1/H$3-1))</f>
        <v>0.54363266565041934</v>
      </c>
      <c r="AJ17" s="94">
        <f t="shared" si="11"/>
        <v>0.5436155020922766</v>
      </c>
    </row>
    <row r="18" spans="1:36" ht="15" thickBot="1">
      <c r="A18" s="113" t="s">
        <v>42</v>
      </c>
      <c r="B18" s="113"/>
      <c r="C18" s="113"/>
      <c r="D18" s="114"/>
      <c r="E18" s="97"/>
      <c r="F18" s="98"/>
      <c r="G18" s="99">
        <v>0.1</v>
      </c>
      <c r="H18" s="99">
        <v>0.1</v>
      </c>
      <c r="I18" s="99">
        <v>0.1</v>
      </c>
      <c r="J18" s="98"/>
      <c r="K18" s="98"/>
      <c r="L18" s="98"/>
      <c r="M18" s="99">
        <v>0.1</v>
      </c>
      <c r="N18" s="99">
        <v>0.1</v>
      </c>
      <c r="O18" s="99">
        <v>0.1</v>
      </c>
      <c r="P18" s="98"/>
      <c r="Q18" s="98"/>
      <c r="R18" s="100"/>
      <c r="S18" s="101"/>
      <c r="T18" s="102"/>
      <c r="U18" s="102"/>
      <c r="V18" s="103">
        <v>0.1</v>
      </c>
      <c r="W18" s="103">
        <v>0.1</v>
      </c>
      <c r="X18" s="103">
        <v>0.1</v>
      </c>
      <c r="Y18" s="103">
        <v>0.1</v>
      </c>
      <c r="Z18" s="103">
        <v>0.1</v>
      </c>
      <c r="AA18" s="103">
        <v>0.1</v>
      </c>
      <c r="AB18" s="102"/>
      <c r="AC18" s="102"/>
      <c r="AD18" s="102"/>
      <c r="AE18" s="102"/>
      <c r="AF18" s="102"/>
      <c r="AG18" s="102"/>
      <c r="AH18" s="102"/>
      <c r="AI18" s="102"/>
      <c r="AJ18" s="102"/>
    </row>
    <row r="19" spans="1:36" ht="15" thickBot="1">
      <c r="A19" s="104" t="s">
        <v>43</v>
      </c>
      <c r="B19" s="104"/>
      <c r="C19" s="104"/>
      <c r="D19" s="105"/>
      <c r="E19" s="106"/>
      <c r="F19" s="70">
        <f>IF(F13=0,1000,F16/ABS(F13))</f>
        <v>1.2224450582432864</v>
      </c>
      <c r="G19" s="70">
        <f>IF(G15=0,1000,G18/ABS(G15))</f>
        <v>1000</v>
      </c>
      <c r="H19" s="70">
        <f t="shared" ref="H19:I19" si="12">IF(H15=0,1000,H18/ABS(H15))</f>
        <v>1000</v>
      </c>
      <c r="I19" s="70">
        <f t="shared" si="12"/>
        <v>1000</v>
      </c>
      <c r="J19" s="70">
        <f t="shared" ref="J19:U19" si="13">IF(J13=0,1000,J16/ABS(J13))</f>
        <v>32.596793815881803</v>
      </c>
      <c r="K19" s="70">
        <f t="shared" si="13"/>
        <v>53.566501057950944</v>
      </c>
      <c r="L19" s="70">
        <f t="shared" si="13"/>
        <v>20.233682234230166</v>
      </c>
      <c r="M19" s="70">
        <f>IF(M15=0,1000,M18/ABS(M15))</f>
        <v>1000</v>
      </c>
      <c r="N19" s="70">
        <f t="shared" ref="N19:O19" si="14">IF(N15=0,1000,N18/ABS(N15))</f>
        <v>1000</v>
      </c>
      <c r="O19" s="70">
        <f t="shared" si="14"/>
        <v>1000</v>
      </c>
      <c r="P19" s="70">
        <f t="shared" si="13"/>
        <v>20.444526293547703</v>
      </c>
      <c r="Q19" s="70">
        <f t="shared" si="13"/>
        <v>38.790478043690598</v>
      </c>
      <c r="R19" s="70">
        <f t="shared" si="13"/>
        <v>43.28478237676579</v>
      </c>
      <c r="S19" s="70">
        <f t="shared" si="13"/>
        <v>24.272742991954193</v>
      </c>
      <c r="T19" s="70">
        <f t="shared" si="13"/>
        <v>383.20759792890061</v>
      </c>
      <c r="U19" s="70">
        <f t="shared" si="13"/>
        <v>82.213814960896684</v>
      </c>
      <c r="V19" s="70">
        <f>IF(V15=0,1000,V18/ABS(V15))</f>
        <v>1000</v>
      </c>
      <c r="W19" s="70">
        <f t="shared" ref="W19:X19" si="15">IF(W15=0,1000,W18/ABS(W15))</f>
        <v>1000</v>
      </c>
      <c r="X19" s="70">
        <f t="shared" si="15"/>
        <v>1000</v>
      </c>
      <c r="Y19" s="70">
        <f>IF(Y15=0,1000,Y18/ABS(Y15))</f>
        <v>1000</v>
      </c>
      <c r="Z19" s="70">
        <f t="shared" ref="Z19:AA19" si="16">IF(Z15=0,1000,Z18/ABS(Z15))</f>
        <v>1000</v>
      </c>
      <c r="AA19" s="70">
        <f t="shared" si="16"/>
        <v>1000</v>
      </c>
      <c r="AB19" s="70">
        <f>IF(AB14=0,1000,AB17/ABS(AB14))</f>
        <v>2.7898184876875933</v>
      </c>
      <c r="AC19" s="70">
        <f t="shared" ref="AC19:AJ19" si="17">IF(AC14=0,1000,AC17/ABS(AC14))</f>
        <v>21.28398040152598</v>
      </c>
      <c r="AD19" s="70">
        <f t="shared" si="17"/>
        <v>11.445831161730124</v>
      </c>
      <c r="AE19" s="70">
        <f>IF(AE14=0,1000,AE17/ABS(AE14))</f>
        <v>28.139548975113421</v>
      </c>
      <c r="AF19" s="70">
        <f t="shared" si="17"/>
        <v>107.33309650590795</v>
      </c>
      <c r="AG19" s="70">
        <f t="shared" si="17"/>
        <v>51.772910093092463</v>
      </c>
      <c r="AH19" s="70">
        <f t="shared" si="17"/>
        <v>63.341118478940352</v>
      </c>
      <c r="AI19" s="70">
        <f t="shared" si="17"/>
        <v>81.1699070071015</v>
      </c>
      <c r="AJ19" s="70">
        <f t="shared" si="17"/>
        <v>252.74131495635518</v>
      </c>
    </row>
    <row r="20" spans="1:36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J11 F19:AJ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J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</row>
    <row r="2" spans="1:39" ht="15" thickBot="1">
      <c r="A2" s="8" t="s">
        <v>34</v>
      </c>
      <c r="B2" s="8"/>
      <c r="C2" s="8"/>
      <c r="D2" s="9"/>
      <c r="E2" s="10">
        <v>12</v>
      </c>
      <c r="F2" s="11">
        <v>49.997</v>
      </c>
      <c r="G2" s="11">
        <v>57.734999999999999</v>
      </c>
      <c r="H2" s="11">
        <v>51.961500000000001</v>
      </c>
      <c r="I2" s="11">
        <v>57.734999999999999</v>
      </c>
      <c r="J2" s="11">
        <v>120</v>
      </c>
      <c r="K2" s="11">
        <v>120</v>
      </c>
      <c r="L2" s="11">
        <v>120</v>
      </c>
      <c r="M2" s="11">
        <v>6</v>
      </c>
      <c r="N2" s="11">
        <v>6</v>
      </c>
      <c r="O2" s="11">
        <v>6</v>
      </c>
      <c r="P2" s="11">
        <v>-120</v>
      </c>
      <c r="Q2" s="11">
        <v>-120</v>
      </c>
      <c r="R2" s="12">
        <v>-120</v>
      </c>
      <c r="S2" s="13">
        <v>1</v>
      </c>
      <c r="T2" s="14">
        <v>-0.49999999999999978</v>
      </c>
      <c r="U2" s="14">
        <v>-0.49999999999999978</v>
      </c>
      <c r="V2" s="14">
        <v>55.810499999999998</v>
      </c>
      <c r="W2" s="14">
        <v>1.9244999999999928</v>
      </c>
      <c r="X2" s="14">
        <v>1.9245000000000025</v>
      </c>
      <c r="Y2" s="14">
        <v>0</v>
      </c>
      <c r="Z2" s="14">
        <v>6</v>
      </c>
      <c r="AA2" s="14">
        <v>0</v>
      </c>
      <c r="AB2" s="14">
        <v>346.40999999999997</v>
      </c>
      <c r="AC2" s="14">
        <v>-155.88449999999989</v>
      </c>
      <c r="AD2" s="14">
        <v>-173.20499999999993</v>
      </c>
      <c r="AE2" s="14">
        <v>0</v>
      </c>
      <c r="AF2" s="14">
        <v>269.99987411247071</v>
      </c>
      <c r="AG2" s="14">
        <v>-299.99986012496743</v>
      </c>
      <c r="AH2" s="14">
        <v>346.40999999999997</v>
      </c>
      <c r="AI2" s="14">
        <v>311.76900000000001</v>
      </c>
      <c r="AJ2" s="14">
        <v>346.40999999999997</v>
      </c>
      <c r="AK2">
        <v>17.320500000000152</v>
      </c>
      <c r="AL2">
        <v>-29.99998601249672</v>
      </c>
      <c r="AM2">
        <v>1004.5889999999999</v>
      </c>
    </row>
    <row r="3" spans="1:39" ht="15.6" thickTop="1" thickBot="1">
      <c r="A3" s="15" t="s">
        <v>35</v>
      </c>
      <c r="B3" s="16"/>
      <c r="C3" s="16"/>
      <c r="D3" s="17"/>
      <c r="E3" s="18">
        <v>12</v>
      </c>
      <c r="F3" s="19">
        <v>49.990821666666676</v>
      </c>
      <c r="G3" s="19">
        <v>57.745172000000004</v>
      </c>
      <c r="H3" s="19">
        <v>51.938450000000003</v>
      </c>
      <c r="I3" s="19">
        <v>57.74948400000001</v>
      </c>
      <c r="J3" s="19">
        <v>120.00256999999999</v>
      </c>
      <c r="K3" s="19">
        <v>119.99064000000001</v>
      </c>
      <c r="L3" s="19">
        <v>120.00679</v>
      </c>
      <c r="M3" s="19">
        <v>6.0009363999999996</v>
      </c>
      <c r="N3" s="19">
        <v>6.0000881999999987</v>
      </c>
      <c r="O3" s="19">
        <v>6.0009129999999997</v>
      </c>
      <c r="P3" s="19">
        <v>-120.00324400000004</v>
      </c>
      <c r="Q3" s="19">
        <v>-119.81877999999995</v>
      </c>
      <c r="R3" s="20">
        <v>-120.177976</v>
      </c>
      <c r="S3" s="21">
        <v>0.99999976146911407</v>
      </c>
      <c r="T3" s="22">
        <v>-0.50051019539563124</v>
      </c>
      <c r="U3" s="22">
        <v>-0.4966052780281684</v>
      </c>
      <c r="V3" s="22">
        <v>55.811035201027103</v>
      </c>
      <c r="W3" s="22">
        <v>1.9382683586894047</v>
      </c>
      <c r="X3" s="22">
        <v>1.9343195751642344</v>
      </c>
      <c r="Y3" s="22">
        <v>6.5149973512263516E-3</v>
      </c>
      <c r="Z3" s="22">
        <v>6.0006393138433332</v>
      </c>
      <c r="AA3" s="22">
        <v>6.0293198931729861E-3</v>
      </c>
      <c r="AB3" s="22">
        <v>346.52502192212063</v>
      </c>
      <c r="AC3" s="22">
        <v>-155.97663537111291</v>
      </c>
      <c r="AD3" s="22">
        <v>-172.09837499860288</v>
      </c>
      <c r="AE3" s="22">
        <v>0.2393436918879388</v>
      </c>
      <c r="AF3" s="22">
        <v>269.79221183044137</v>
      </c>
      <c r="AG3" s="22">
        <v>-300.79693295673371</v>
      </c>
      <c r="AH3" s="22">
        <v>346.52510457906078</v>
      </c>
      <c r="AI3" s="22">
        <v>311.63528097129</v>
      </c>
      <c r="AJ3" s="22">
        <v>346.54962927889204</v>
      </c>
      <c r="AK3">
        <v>18.450011552404845</v>
      </c>
      <c r="AL3">
        <v>-30.7653774344044</v>
      </c>
      <c r="AM3">
        <v>1004.7100148292429</v>
      </c>
    </row>
    <row r="4" spans="1:39" ht="15.6" thickTop="1" thickBot="1">
      <c r="A4" s="23" t="s">
        <v>36</v>
      </c>
      <c r="B4" s="24"/>
      <c r="C4" s="24"/>
      <c r="D4" s="25"/>
      <c r="E4" s="26">
        <v>12</v>
      </c>
      <c r="F4" s="27">
        <v>49.997</v>
      </c>
      <c r="G4" s="27">
        <v>57.734999999999999</v>
      </c>
      <c r="H4" s="27">
        <v>51.961599999999997</v>
      </c>
      <c r="I4" s="27">
        <v>57.734999999999999</v>
      </c>
      <c r="J4" s="27">
        <v>120.00012207</v>
      </c>
      <c r="K4" s="27">
        <v>120</v>
      </c>
      <c r="L4" s="27">
        <v>119.99987793</v>
      </c>
      <c r="M4" s="27">
        <v>6.0000499999999999</v>
      </c>
      <c r="N4" s="27">
        <v>0</v>
      </c>
      <c r="O4" s="27">
        <v>6</v>
      </c>
      <c r="P4" s="27">
        <v>-120.00299999999999</v>
      </c>
      <c r="Q4" s="27">
        <v>-119.998</v>
      </c>
      <c r="R4" s="28">
        <v>-119.999</v>
      </c>
      <c r="S4" s="29">
        <v>0.99999999999773048</v>
      </c>
      <c r="T4" s="30">
        <v>1</v>
      </c>
      <c r="U4" s="30">
        <v>-0.50001511491854678</v>
      </c>
      <c r="V4" s="30">
        <v>55.810533333304704</v>
      </c>
      <c r="W4" s="30">
        <v>1.9244311580469451</v>
      </c>
      <c r="X4" s="30">
        <v>1.9245021754611018</v>
      </c>
      <c r="Y4" s="30">
        <v>1.999978103193901</v>
      </c>
      <c r="Z4" s="30">
        <v>4.0000166665143571</v>
      </c>
      <c r="AA4" s="30">
        <v>2.0000385634246229</v>
      </c>
      <c r="AB4" s="30">
        <v>346.41288674921378</v>
      </c>
      <c r="AC4" s="30">
        <v>0</v>
      </c>
      <c r="AD4" s="30">
        <v>-173.21023595893394</v>
      </c>
      <c r="AE4" s="30">
        <v>7.3804076757078723E-4</v>
      </c>
      <c r="AF4" s="30">
        <v>0</v>
      </c>
      <c r="AG4" s="30">
        <v>-299.99683708174393</v>
      </c>
      <c r="AH4" s="30">
        <v>346.41288674999998</v>
      </c>
      <c r="AI4" s="30">
        <v>0</v>
      </c>
      <c r="AJ4" s="30">
        <v>346.40999999999997</v>
      </c>
      <c r="AK4">
        <v>173.20265079027985</v>
      </c>
      <c r="AL4">
        <v>-299.99609904097639</v>
      </c>
      <c r="AM4">
        <v>692.82288674999995</v>
      </c>
    </row>
    <row r="5" spans="1:39">
      <c r="A5" s="31" t="s">
        <v>37</v>
      </c>
      <c r="B5" s="31"/>
      <c r="C5" s="31"/>
      <c r="D5" s="32"/>
      <c r="E5" s="33"/>
      <c r="F5" s="34">
        <v>6.1783333333238488E-3</v>
      </c>
      <c r="G5" s="35">
        <v>1.0172000000004289E-2</v>
      </c>
      <c r="H5" s="35">
        <v>2.3149999999994009E-2</v>
      </c>
      <c r="I5" s="35">
        <v>1.4484000000010155E-2</v>
      </c>
      <c r="J5" s="34">
        <v>2.4479299999882187E-3</v>
      </c>
      <c r="K5" s="34">
        <v>9.3599999999867123E-3</v>
      </c>
      <c r="L5" s="34">
        <v>6.9120699999984936E-3</v>
      </c>
      <c r="M5" s="35">
        <v>8.8639999999973185E-4</v>
      </c>
      <c r="N5" s="35">
        <v>6.0000881999999987</v>
      </c>
      <c r="O5" s="35">
        <v>9.1299999999971959E-4</v>
      </c>
      <c r="P5" s="34">
        <v>2.4400000005186939E-4</v>
      </c>
      <c r="Q5" s="34">
        <v>0.17922000000005767</v>
      </c>
      <c r="R5" s="36">
        <v>0.1789760000000058</v>
      </c>
      <c r="S5" s="37">
        <v>2.3852861641415757E-7</v>
      </c>
      <c r="T5" s="38">
        <v>1.5005101953956312</v>
      </c>
      <c r="U5" s="38">
        <v>3.4098368903783816E-3</v>
      </c>
      <c r="V5" s="39">
        <v>5.018677223986856E-4</v>
      </c>
      <c r="W5" s="39">
        <v>1.3837200642459635E-2</v>
      </c>
      <c r="X5" s="39">
        <v>9.8173997031325566E-3</v>
      </c>
      <c r="Y5" s="39">
        <v>1.9934631058426746</v>
      </c>
      <c r="Z5" s="39">
        <v>2.0006226473289761</v>
      </c>
      <c r="AA5" s="39">
        <v>1.99400924353145</v>
      </c>
      <c r="AB5" s="39">
        <v>0.11213517290684649</v>
      </c>
      <c r="AC5" s="39">
        <v>155.97663537111291</v>
      </c>
      <c r="AD5" s="39">
        <v>1.1118609603310574</v>
      </c>
      <c r="AE5" s="39">
        <v>0.23860565112036802</v>
      </c>
      <c r="AF5" s="39">
        <v>269.79221183044137</v>
      </c>
      <c r="AG5" s="39">
        <v>0.80009587498977908</v>
      </c>
      <c r="AH5" s="39">
        <v>0.11221782906079625</v>
      </c>
      <c r="AI5" s="39">
        <v>311.63528097129</v>
      </c>
      <c r="AJ5" s="39">
        <v>0.13962927889207322</v>
      </c>
      <c r="AK5">
        <v>154.752639237875</v>
      </c>
      <c r="AL5">
        <v>269.23072160657199</v>
      </c>
      <c r="AM5">
        <v>311.88712807924298</v>
      </c>
    </row>
    <row r="6" spans="1:39">
      <c r="A6" s="40" t="s">
        <v>38</v>
      </c>
      <c r="B6" s="40"/>
      <c r="C6" s="40"/>
      <c r="D6" s="41"/>
      <c r="E6" s="42"/>
      <c r="F6" s="43">
        <v>1.2358935355214401E-2</v>
      </c>
      <c r="G6" s="43">
        <v>1.7615325485573562E-2</v>
      </c>
      <c r="H6" s="43">
        <v>4.4571988574926683E-2</v>
      </c>
      <c r="I6" s="43">
        <v>2.5080743578609555E-2</v>
      </c>
      <c r="J6" s="43">
        <v>2.039897978841802E-3</v>
      </c>
      <c r="K6" s="43">
        <v>7.8006084474478276E-3</v>
      </c>
      <c r="L6" s="43">
        <v>5.7597324284721675E-3</v>
      </c>
      <c r="M6" s="43">
        <v>1.4771028068215019E-2</v>
      </c>
      <c r="N6" s="43">
        <v>100</v>
      </c>
      <c r="O6" s="43">
        <v>1.5214351549501211E-2</v>
      </c>
      <c r="P6" s="43">
        <v>-2.0332783674737104E-4</v>
      </c>
      <c r="Q6" s="43">
        <v>-0.14957588451497983</v>
      </c>
      <c r="R6" s="44">
        <v>-0.14892578986353192</v>
      </c>
      <c r="S6" s="45">
        <v>2.3852867331061333E-5</v>
      </c>
      <c r="T6" s="46">
        <v>-299.79612986895188</v>
      </c>
      <c r="U6" s="46">
        <v>-0.68662920859753107</v>
      </c>
      <c r="V6" s="46">
        <v>8.9922668624761444E-4</v>
      </c>
      <c r="W6" s="46">
        <v>0.71389498675074636</v>
      </c>
      <c r="X6" s="46">
        <v>0.50753762869297359</v>
      </c>
      <c r="Y6" s="46">
        <v>30598.064717055251</v>
      </c>
      <c r="Z6" s="46">
        <v>33.340158318024329</v>
      </c>
      <c r="AA6" s="46">
        <v>33071.876743333385</v>
      </c>
      <c r="AB6" s="47">
        <v>3.2359906446250274E-2</v>
      </c>
      <c r="AC6" s="47">
        <v>-100</v>
      </c>
      <c r="AD6" s="47">
        <v>-0.64606127765011356</v>
      </c>
      <c r="AE6" s="47">
        <v>0</v>
      </c>
      <c r="AF6" s="47">
        <v>100</v>
      </c>
      <c r="AG6" s="47">
        <v>-0.26599203227410034</v>
      </c>
      <c r="AH6" s="47">
        <v>3.2383751589112761E-2</v>
      </c>
      <c r="AI6" s="47">
        <v>100</v>
      </c>
      <c r="AJ6" s="47">
        <v>4.0291279255619705E-2</v>
      </c>
      <c r="AK6">
        <v>838.76716715499265</v>
      </c>
      <c r="AL6">
        <v>-875.10943813579183</v>
      </c>
      <c r="AM6">
        <v>31.042502162402574</v>
      </c>
    </row>
    <row r="7" spans="1:39" ht="15" thickBot="1">
      <c r="A7" s="48" t="s">
        <v>39</v>
      </c>
      <c r="B7" s="48"/>
      <c r="C7" s="48"/>
      <c r="D7" s="49"/>
      <c r="E7" s="50"/>
      <c r="F7" s="51"/>
      <c r="G7" s="52"/>
      <c r="H7" s="52"/>
      <c r="I7" s="52"/>
      <c r="J7" s="51"/>
      <c r="K7" s="51"/>
      <c r="L7" s="51"/>
      <c r="M7" s="52"/>
      <c r="N7" s="52"/>
      <c r="O7" s="52"/>
      <c r="P7" s="51"/>
      <c r="Q7" s="51"/>
      <c r="R7" s="53"/>
      <c r="S7" s="54"/>
      <c r="T7" s="55"/>
      <c r="U7" s="55"/>
      <c r="V7" s="56"/>
      <c r="W7" s="56"/>
      <c r="X7" s="56"/>
      <c r="Y7" s="56"/>
      <c r="Z7" s="56"/>
      <c r="AA7" s="56"/>
      <c r="AB7" s="55"/>
      <c r="AC7" s="55"/>
      <c r="AD7" s="55"/>
      <c r="AE7" s="55"/>
      <c r="AF7" s="55"/>
      <c r="AG7" s="55"/>
      <c r="AH7" s="55"/>
      <c r="AI7" s="55"/>
      <c r="AJ7" s="55"/>
    </row>
    <row r="8" spans="1:39">
      <c r="A8" s="57" t="s">
        <v>40</v>
      </c>
      <c r="B8" s="57"/>
      <c r="C8" s="57"/>
      <c r="D8" s="58"/>
      <c r="E8" s="33"/>
      <c r="F8" s="34">
        <v>0.01</v>
      </c>
      <c r="G8" s="35"/>
      <c r="H8" s="35"/>
      <c r="I8" s="35"/>
      <c r="J8" s="34">
        <v>0.2</v>
      </c>
      <c r="K8" s="34">
        <v>0.2</v>
      </c>
      <c r="L8" s="34">
        <v>0.2</v>
      </c>
      <c r="M8" s="35"/>
      <c r="N8" s="35"/>
      <c r="O8" s="35"/>
      <c r="P8" s="34">
        <v>0.5</v>
      </c>
      <c r="Q8" s="34">
        <v>0.5</v>
      </c>
      <c r="R8" s="36">
        <v>0.5</v>
      </c>
      <c r="S8" s="59">
        <v>0.01</v>
      </c>
      <c r="T8" s="38">
        <v>0.01</v>
      </c>
      <c r="U8" s="38">
        <v>0.01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pans="1:39">
      <c r="A9" s="60" t="s">
        <v>41</v>
      </c>
      <c r="B9" s="60"/>
      <c r="C9" s="60"/>
      <c r="D9" s="61"/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45"/>
      <c r="T9" s="46"/>
      <c r="U9" s="46"/>
      <c r="V9" s="46"/>
      <c r="W9" s="46"/>
      <c r="X9" s="46"/>
      <c r="Y9" s="46"/>
      <c r="Z9" s="46"/>
      <c r="AA9" s="46"/>
      <c r="AB9" s="47">
        <f>IF(OR(M$3 = 0,G$3=0), 0,0.2+0.025*ABS($D$1/M$3-1)/ABS(S$3)+0.04*ABS($B$1/G$3-1))</f>
        <v>0.20417696467304991</v>
      </c>
      <c r="AC9" s="47">
        <f t="shared" ref="AC9" si="0">IF(OR(N$3 = 0,H$3=0), 0,0.2+0.025*ABS($D$1/N$3-1)/ABS(T$3)+0.04*ABS($B$1/H$3-1))</f>
        <v>0.21278961925696502</v>
      </c>
      <c r="AD9" s="47">
        <f>IF(OR(O$3 = 0,I$3=0), 0,0.2+0.025*ABS($D$1/O$3-1)/ABS(U$3)+0.04*ABS($B$1/I$3-1))</f>
        <v>0.20840671374189035</v>
      </c>
      <c r="AE9" s="47">
        <f>IF(OR(O$3 = 0,I$3=0), 0,0.5+0.025*ABS($D$1/M$3-1)/ABS((1-(S$3)^2)^0.5)+0.04*ABS($B$1/G$3-1))</f>
        <v>6.5372712951546657</v>
      </c>
      <c r="AF9" s="47">
        <f t="shared" ref="AF9:AG9" si="1">IF(OR(P$3 = 0,J$3=0), 0,0.5+0.025*ABS($D$1/N$3-1)/ABS((1-(T$3)^2)^0.5)+0.04*ABS($B$1/H$3-1))</f>
        <v>0.5092774127549029</v>
      </c>
      <c r="AG9" s="47">
        <f t="shared" si="1"/>
        <v>0.50481412128121161</v>
      </c>
      <c r="AH9" s="47">
        <f>IF(OR(O$3 = 0,I$3=0), 0,0.5+0.04*ABS($D$1/M$3-1)+0.04*ABS($B$1/G$3-1))</f>
        <v>0.50667891420731626</v>
      </c>
      <c r="AI9" s="47">
        <f t="shared" ref="AI9:AJ9" si="2">IF(OR(P$3 = 0,J$3=0), 0,0.5+0.04*ABS($D$1/N$3-1)+0.04*ABS($B$1/H$3-1))</f>
        <v>0.51113132530523575</v>
      </c>
      <c r="AJ9" s="47">
        <f t="shared" si="2"/>
        <v>0.5066817704146146</v>
      </c>
    </row>
    <row r="10" spans="1:39" ht="15" thickBot="1">
      <c r="A10" s="65" t="s">
        <v>42</v>
      </c>
      <c r="B10" s="65"/>
      <c r="C10" s="65"/>
      <c r="D10" s="66"/>
      <c r="E10" s="50"/>
      <c r="F10" s="51"/>
      <c r="G10" s="52">
        <v>0.1</v>
      </c>
      <c r="H10" s="52">
        <v>0.1</v>
      </c>
      <c r="I10" s="52">
        <v>0.1</v>
      </c>
      <c r="J10" s="51"/>
      <c r="K10" s="51"/>
      <c r="L10" s="51"/>
      <c r="M10" s="52">
        <v>0.1</v>
      </c>
      <c r="N10" s="52">
        <v>0.1</v>
      </c>
      <c r="O10" s="52">
        <v>0.1</v>
      </c>
      <c r="P10" s="51"/>
      <c r="Q10" s="51"/>
      <c r="R10" s="53"/>
      <c r="S10" s="54"/>
      <c r="T10" s="55"/>
      <c r="U10" s="55"/>
      <c r="V10" s="56">
        <v>0.1</v>
      </c>
      <c r="W10" s="56">
        <v>0.1</v>
      </c>
      <c r="X10" s="56">
        <v>0.1</v>
      </c>
      <c r="Y10" s="56">
        <v>0.1</v>
      </c>
      <c r="Z10" s="56">
        <v>0.1</v>
      </c>
      <c r="AA10" s="56">
        <v>0.1</v>
      </c>
      <c r="AB10" s="55"/>
      <c r="AC10" s="55"/>
      <c r="AD10" s="55"/>
      <c r="AE10" s="55"/>
      <c r="AF10" s="55"/>
      <c r="AG10" s="55"/>
      <c r="AH10" s="55"/>
      <c r="AI10" s="55"/>
      <c r="AJ10" s="55"/>
    </row>
    <row r="11" spans="1:39" ht="15" thickBot="1">
      <c r="A11" s="67" t="s">
        <v>43</v>
      </c>
      <c r="B11" s="67"/>
      <c r="C11" s="67"/>
      <c r="D11" s="68"/>
      <c r="E11" s="69"/>
      <c r="F11" s="70">
        <f>IF(F5=0,1000,F8/ABS(F5))</f>
        <v>1.6185594820634506</v>
      </c>
      <c r="G11" s="70">
        <f>IF(G7=0,1000,G10/ABS(G7))</f>
        <v>1000</v>
      </c>
      <c r="H11" s="70">
        <f t="shared" ref="H11:I11" si="3">IF(H7=0,1000,H10/ABS(H7))</f>
        <v>1000</v>
      </c>
      <c r="I11" s="70">
        <f t="shared" si="3"/>
        <v>1000</v>
      </c>
      <c r="J11" s="70">
        <f t="shared" ref="J11:U11" si="4">IF(J5=0,1000,J8/ABS(J5))</f>
        <v>81.701682646547312</v>
      </c>
      <c r="K11" s="70">
        <f t="shared" si="4"/>
        <v>21.367521367551703</v>
      </c>
      <c r="L11" s="70">
        <f t="shared" si="4"/>
        <v>28.934892152429533</v>
      </c>
      <c r="M11" s="70">
        <f>IF(M7=0,1000,M10/ABS(M7))</f>
        <v>1000</v>
      </c>
      <c r="N11" s="70">
        <f t="shared" ref="N11:O11" si="5">IF(N7=0,1000,N10/ABS(N7))</f>
        <v>1000</v>
      </c>
      <c r="O11" s="70">
        <f t="shared" si="5"/>
        <v>1000</v>
      </c>
      <c r="P11" s="70">
        <f t="shared" si="4"/>
        <v>2049.1803274332387</v>
      </c>
      <c r="Q11" s="70">
        <f t="shared" si="4"/>
        <v>2.7898672023202717</v>
      </c>
      <c r="R11" s="70">
        <f t="shared" si="4"/>
        <v>2.7936706597531726</v>
      </c>
      <c r="S11" s="70">
        <f t="shared" si="4"/>
        <v>41923.690961410626</v>
      </c>
      <c r="T11" s="70">
        <f t="shared" si="4"/>
        <v>6.6643999025700427E-3</v>
      </c>
      <c r="U11" s="70">
        <f t="shared" si="4"/>
        <v>2.9326915983040829</v>
      </c>
      <c r="V11" s="70">
        <f>IF(V7=0,1000,V10/ABS(V7))</f>
        <v>1000</v>
      </c>
      <c r="W11" s="70">
        <f t="shared" ref="W11:X11" si="6">IF(W7=0,1000,W10/ABS(W7))</f>
        <v>1000</v>
      </c>
      <c r="X11" s="70">
        <f t="shared" si="6"/>
        <v>1000</v>
      </c>
      <c r="Y11" s="70">
        <f>IF(Y7=0,1000,Y10/ABS(Y7))</f>
        <v>1000</v>
      </c>
      <c r="Z11" s="70">
        <f t="shared" ref="Z11:AA11" si="7">IF(Z7=0,1000,Z10/ABS(Z7))</f>
        <v>1000</v>
      </c>
      <c r="AA11" s="70">
        <f t="shared" si="7"/>
        <v>1000</v>
      </c>
      <c r="AB11" s="70">
        <f>IF(AB6=0,1000,AB9/ABS(AB6))</f>
        <v>6.30956597517324</v>
      </c>
      <c r="AC11" s="70">
        <f t="shared" ref="AC11:AJ11" si="8">IF(AC6=0,1000,AC9/ABS(AC6))</f>
        <v>2.1278961925696501E-3</v>
      </c>
      <c r="AD11" s="70">
        <f t="shared" si="8"/>
        <v>0.32258041296007972</v>
      </c>
      <c r="AE11" s="70">
        <f t="shared" si="8"/>
        <v>1000</v>
      </c>
      <c r="AF11" s="70">
        <f t="shared" si="8"/>
        <v>5.0927741275490291E-3</v>
      </c>
      <c r="AG11" s="70">
        <f t="shared" si="8"/>
        <v>1.8978542964813665</v>
      </c>
      <c r="AH11" s="70">
        <f t="shared" si="8"/>
        <v>15.646084512878332</v>
      </c>
      <c r="AI11" s="70">
        <f t="shared" si="8"/>
        <v>5.1113132530523579E-3</v>
      </c>
      <c r="AJ11" s="70">
        <f t="shared" si="8"/>
        <v>12.575469922413649</v>
      </c>
    </row>
    <row r="12" spans="1:39" ht="15.6" thickTop="1" thickBot="1">
      <c r="A12" s="71" t="s">
        <v>44</v>
      </c>
      <c r="B12" s="71"/>
      <c r="C12" s="71"/>
      <c r="D12" s="72"/>
      <c r="E12" s="73">
        <v>12</v>
      </c>
      <c r="F12" s="74">
        <v>49.999046325683594</v>
      </c>
      <c r="G12" s="74">
        <v>57.734092712402344</v>
      </c>
      <c r="H12" s="74">
        <v>51.936393737792969</v>
      </c>
      <c r="I12" s="74">
        <v>57.746761322021484</v>
      </c>
      <c r="J12" s="74">
        <v>119.99729156494141</v>
      </c>
      <c r="K12" s="74">
        <v>119.98782348632812</v>
      </c>
      <c r="L12" s="74">
        <v>120.01490020751953</v>
      </c>
      <c r="M12" s="74">
        <v>6.0009341239929199</v>
      </c>
      <c r="N12" s="74">
        <v>6.00048828125</v>
      </c>
      <c r="O12" s="74">
        <v>6.001521110534668</v>
      </c>
      <c r="P12" s="74">
        <v>-119.99046325683594</v>
      </c>
      <c r="Q12" s="74">
        <v>-120.00662231445312</v>
      </c>
      <c r="R12" s="75">
        <v>-120.0029296875</v>
      </c>
      <c r="S12" s="76">
        <v>0.99999994039535522</v>
      </c>
      <c r="T12" s="77">
        <v>-0.50062745809555054</v>
      </c>
      <c r="U12" s="77">
        <v>-0.49933621287345886</v>
      </c>
      <c r="V12" s="77">
        <v>55.803810119628906</v>
      </c>
      <c r="W12" s="77">
        <v>1.938360333442688</v>
      </c>
      <c r="X12" s="77">
        <v>1.928432822227478</v>
      </c>
      <c r="Y12" s="77">
        <v>7.2180712595582008E-4</v>
      </c>
      <c r="Z12" s="77">
        <v>6.0008058547973633</v>
      </c>
      <c r="AA12" s="77">
        <v>2.8971640858799219E-4</v>
      </c>
      <c r="AB12" s="77">
        <v>346.45840454101562</v>
      </c>
      <c r="AC12" s="77">
        <v>-156.01742553710937</v>
      </c>
      <c r="AD12" s="77">
        <v>-173.05412292480469</v>
      </c>
      <c r="AE12" s="77">
        <v>0.16298940777778625</v>
      </c>
      <c r="AF12" s="77">
        <v>269.77841186523437</v>
      </c>
      <c r="AG12" s="77">
        <v>-300.26971435546875</v>
      </c>
      <c r="AH12" s="77">
        <v>346.45843505859375</v>
      </c>
      <c r="AI12" s="77">
        <v>311.64373779296875</v>
      </c>
      <c r="AJ12" s="77">
        <v>346.568359375</v>
      </c>
      <c r="AK12">
        <v>17.386863708496094</v>
      </c>
      <c r="AL12">
        <v>-30.328310012817383</v>
      </c>
      <c r="AM12">
        <v>1004.6705322265625</v>
      </c>
    </row>
    <row r="13" spans="1:39">
      <c r="A13" s="78" t="s">
        <v>45</v>
      </c>
      <c r="B13" s="78"/>
      <c r="C13" s="78"/>
      <c r="D13" s="79"/>
      <c r="E13" s="80"/>
      <c r="F13" s="81">
        <v>8.2246590169177125E-3</v>
      </c>
      <c r="G13" s="82">
        <v>1.107928759765997E-2</v>
      </c>
      <c r="H13" s="82">
        <v>2.056262207034365E-3</v>
      </c>
      <c r="I13" s="82">
        <v>2.722677978525212E-3</v>
      </c>
      <c r="J13" s="81">
        <v>5.2784350585852735E-3</v>
      </c>
      <c r="K13" s="81">
        <v>2.8165136718882877E-3</v>
      </c>
      <c r="L13" s="81">
        <v>8.1102075195360612E-3</v>
      </c>
      <c r="M13" s="82">
        <v>2.2760070796934428E-6</v>
      </c>
      <c r="N13" s="82">
        <v>4.0008125000134953E-4</v>
      </c>
      <c r="O13" s="82">
        <v>6.0811053466824916E-4</v>
      </c>
      <c r="P13" s="81">
        <v>1.2780743164100272E-2</v>
      </c>
      <c r="Q13" s="81">
        <v>0.18784231445317801</v>
      </c>
      <c r="R13" s="83">
        <v>0.17504631250000102</v>
      </c>
      <c r="S13" s="84">
        <v>1.7892624115667388E-7</v>
      </c>
      <c r="T13" s="85">
        <v>1.1726269991929605E-4</v>
      </c>
      <c r="U13" s="85">
        <v>2.7309348452904669E-3</v>
      </c>
      <c r="V13" s="86">
        <v>7.2250813981966644E-3</v>
      </c>
      <c r="W13" s="86">
        <v>9.1974753283263766E-5</v>
      </c>
      <c r="X13" s="86">
        <v>5.8867529367563343E-3</v>
      </c>
      <c r="Y13" s="86">
        <v>5.7931902252705315E-3</v>
      </c>
      <c r="Z13" s="86">
        <v>1.6654095403012548E-4</v>
      </c>
      <c r="AA13" s="86">
        <v>5.7396034845849939E-3</v>
      </c>
      <c r="AB13" s="86">
        <v>6.661738110500437E-2</v>
      </c>
      <c r="AC13" s="86">
        <v>4.0790165996469341E-2</v>
      </c>
      <c r="AD13" s="86">
        <v>0.95574792620180915</v>
      </c>
      <c r="AE13" s="86">
        <v>7.6354284110152548E-2</v>
      </c>
      <c r="AF13" s="86">
        <v>1.3799965206999332E-2</v>
      </c>
      <c r="AG13" s="86">
        <v>0.52721860126496267</v>
      </c>
      <c r="AH13" s="86">
        <v>6.6669520467030452E-2</v>
      </c>
      <c r="AI13" s="86">
        <v>8.4568216787488382E-3</v>
      </c>
      <c r="AJ13" s="86">
        <v>1.8730096107958616E-2</v>
      </c>
      <c r="AK13">
        <v>1.0631478439087516</v>
      </c>
      <c r="AL13">
        <v>0.43706742158701672</v>
      </c>
      <c r="AM13">
        <v>3.9482602680436685E-2</v>
      </c>
    </row>
    <row r="14" spans="1:39">
      <c r="A14" s="87" t="s">
        <v>46</v>
      </c>
      <c r="B14" s="87"/>
      <c r="C14" s="87"/>
      <c r="D14" s="88"/>
      <c r="E14" s="89"/>
      <c r="F14" s="90">
        <v>1.6452338134705681E-2</v>
      </c>
      <c r="G14" s="90">
        <v>1.9186517615117624E-2</v>
      </c>
      <c r="H14" s="90">
        <v>3.9590365269552034E-3</v>
      </c>
      <c r="I14" s="90">
        <v>4.7146360277872112E-3</v>
      </c>
      <c r="J14" s="90">
        <v>4.398601678768441E-3</v>
      </c>
      <c r="K14" s="90">
        <v>2.347277814243084E-3</v>
      </c>
      <c r="L14" s="90">
        <v>6.7581238691044581E-3</v>
      </c>
      <c r="M14" s="90">
        <v>3.7927532104713574E-5</v>
      </c>
      <c r="N14" s="90">
        <v>6.6679228148904474E-3</v>
      </c>
      <c r="O14" s="90">
        <v>1.0133633576561586E-2</v>
      </c>
      <c r="P14" s="90">
        <v>-1.0650331389458327E-2</v>
      </c>
      <c r="Q14" s="90">
        <v>-0.15677201391399417</v>
      </c>
      <c r="R14" s="91">
        <v>-0.14565589996290254</v>
      </c>
      <c r="S14" s="92">
        <v>1.789262838361189E-5</v>
      </c>
      <c r="T14" s="93">
        <v>-2.3428633621859603E-2</v>
      </c>
      <c r="U14" s="93">
        <v>-0.54992062431031252</v>
      </c>
      <c r="V14" s="93">
        <v>1.2945614379257562E-2</v>
      </c>
      <c r="W14" s="93">
        <v>4.7452022250135768E-3</v>
      </c>
      <c r="X14" s="93">
        <v>0.30433197349287622</v>
      </c>
      <c r="Y14" s="93">
        <v>88.920837767954723</v>
      </c>
      <c r="Z14" s="93">
        <v>2.7753868432971703E-3</v>
      </c>
      <c r="AA14" s="93">
        <v>95.194874152953162</v>
      </c>
      <c r="AB14" s="94">
        <v>1.9224407154060066E-2</v>
      </c>
      <c r="AC14" s="94">
        <v>-2.615145909476628E-2</v>
      </c>
      <c r="AD14" s="94">
        <v>-0.55534976795078284</v>
      </c>
      <c r="AE14" s="94">
        <v>0</v>
      </c>
      <c r="AF14" s="94">
        <v>5.1150346829404829E-3</v>
      </c>
      <c r="AG14" s="94">
        <v>-0.17527392852133808</v>
      </c>
      <c r="AH14" s="94">
        <v>1.923944891323728E-2</v>
      </c>
      <c r="AI14" s="94">
        <v>2.7136919967440847E-3</v>
      </c>
      <c r="AJ14" s="94">
        <v>5.4047370204760008E-3</v>
      </c>
      <c r="AK14">
        <v>5.7623153291206304</v>
      </c>
      <c r="AL14">
        <v>-1.4206470325901208</v>
      </c>
      <c r="AM14">
        <v>3.9297510821714081E-3</v>
      </c>
    </row>
    <row r="15" spans="1:39" ht="15" thickBot="1">
      <c r="A15" s="95" t="s">
        <v>47</v>
      </c>
      <c r="B15" s="95"/>
      <c r="C15" s="95"/>
      <c r="D15" s="96"/>
      <c r="E15" s="97"/>
      <c r="F15" s="98"/>
      <c r="G15" s="99"/>
      <c r="H15" s="99"/>
      <c r="I15" s="99"/>
      <c r="J15" s="98"/>
      <c r="K15" s="98"/>
      <c r="L15" s="98"/>
      <c r="M15" s="99"/>
      <c r="N15" s="99"/>
      <c r="O15" s="99"/>
      <c r="P15" s="98"/>
      <c r="Q15" s="98"/>
      <c r="R15" s="100"/>
      <c r="S15" s="101"/>
      <c r="T15" s="102"/>
      <c r="U15" s="102"/>
      <c r="V15" s="103"/>
      <c r="W15" s="103"/>
      <c r="X15" s="103"/>
      <c r="Y15" s="103"/>
      <c r="Z15" s="103"/>
      <c r="AA15" s="103"/>
      <c r="AB15" s="102"/>
      <c r="AC15" s="102"/>
      <c r="AD15" s="102"/>
      <c r="AE15" s="102"/>
      <c r="AF15" s="102"/>
      <c r="AG15" s="102"/>
      <c r="AH15" s="102"/>
      <c r="AI15" s="102"/>
      <c r="AJ15" s="102"/>
    </row>
    <row r="16" spans="1:39">
      <c r="A16" s="104" t="s">
        <v>40</v>
      </c>
      <c r="B16" s="104"/>
      <c r="C16" s="104"/>
      <c r="D16" s="105"/>
      <c r="E16" s="106"/>
      <c r="F16" s="107">
        <v>0.01</v>
      </c>
      <c r="G16" s="108"/>
      <c r="H16" s="108"/>
      <c r="I16" s="108"/>
      <c r="J16" s="107">
        <v>0.2</v>
      </c>
      <c r="K16" s="107">
        <v>0.2</v>
      </c>
      <c r="L16" s="107">
        <v>0.2</v>
      </c>
      <c r="M16" s="108"/>
      <c r="N16" s="108"/>
      <c r="O16" s="108"/>
      <c r="P16" s="107">
        <v>0.5</v>
      </c>
      <c r="Q16" s="107">
        <v>0.5</v>
      </c>
      <c r="R16" s="109">
        <v>0.5</v>
      </c>
      <c r="S16" s="110">
        <v>0.01</v>
      </c>
      <c r="T16" s="85">
        <v>0.01</v>
      </c>
      <c r="U16" s="85">
        <v>0.01</v>
      </c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</row>
    <row r="17" spans="1:36">
      <c r="A17" s="111" t="s">
        <v>41</v>
      </c>
      <c r="B17" s="111"/>
      <c r="C17" s="111"/>
      <c r="D17" s="112"/>
      <c r="E17" s="73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  <c r="S17" s="92"/>
      <c r="T17" s="93"/>
      <c r="U17" s="93"/>
      <c r="V17" s="93"/>
      <c r="W17" s="93"/>
      <c r="X17" s="93"/>
      <c r="Y17" s="93"/>
      <c r="Z17" s="93"/>
      <c r="AA17" s="93"/>
      <c r="AB17" s="94">
        <f>IF(OR(M$3 = 0,G$3=0), 0,0.2+0.025*ABS($D$1/M$3-1)/ABS(S$3)+0.04*ABS($B$1/G$3-1))</f>
        <v>0.20417696467304991</v>
      </c>
      <c r="AC17" s="94">
        <f>IF(OR(N$3 = 0,H$3=0), 0,0.2+0.025*ABS($D$1/N$3-1)/ABS(T$3)+0.04*ABS($B$1/H$3-1))</f>
        <v>0.21278961925696502</v>
      </c>
      <c r="AD17" s="94">
        <f t="shared" ref="AD17" si="9">IF(OR(O$3 = 0,I$3=0), 0,0.2+0.025*ABS($D$1/O$3-1)/ABS(U$3)+0.04*ABS($B$1/I$3-1))</f>
        <v>0.20840671374189035</v>
      </c>
      <c r="AE17" s="94">
        <f>IF(OR(O$3 = 0,I$3=0), 0,0.5+0.025*ABS($D$1/M$3-1)/ABS((1-(S$3)^2)^0.5)+0.04*ABS($B$1/G$3-1))</f>
        <v>6.5372712951546657</v>
      </c>
      <c r="AF17" s="94">
        <f t="shared" ref="AF17:AG17" si="10">IF(OR(P$3 = 0,J$3=0), 0,0.5+0.025*ABS($D$1/N$3-1)/ABS((1-(T$3)^2)^0.5)+0.04*ABS($B$1/H$3-1))</f>
        <v>0.5092774127549029</v>
      </c>
      <c r="AG17" s="94">
        <f t="shared" si="10"/>
        <v>0.50481412128121161</v>
      </c>
      <c r="AH17" s="94">
        <f>IF(OR(O$3 = 0,I$3=0), 0,0.5+0.04*ABS($D$1/M$3-1)+0.04*ABS($B$1/G$3-1))</f>
        <v>0.50667891420731626</v>
      </c>
      <c r="AI17" s="94">
        <f t="shared" ref="AI17:AJ17" si="11">IF(OR(P$3 = 0,J$3=0), 0,0.5+0.04*ABS($D$1/N$3-1)+0.04*ABS($B$1/H$3-1))</f>
        <v>0.51113132530523575</v>
      </c>
      <c r="AJ17" s="94">
        <f t="shared" si="11"/>
        <v>0.5066817704146146</v>
      </c>
    </row>
    <row r="18" spans="1:36" ht="15" thickBot="1">
      <c r="A18" s="113" t="s">
        <v>42</v>
      </c>
      <c r="B18" s="113"/>
      <c r="C18" s="113"/>
      <c r="D18" s="114"/>
      <c r="E18" s="97"/>
      <c r="F18" s="98"/>
      <c r="G18" s="99">
        <v>0.1</v>
      </c>
      <c r="H18" s="99">
        <v>0.1</v>
      </c>
      <c r="I18" s="99">
        <v>0.1</v>
      </c>
      <c r="J18" s="98"/>
      <c r="K18" s="98"/>
      <c r="L18" s="98"/>
      <c r="M18" s="99">
        <v>0.1</v>
      </c>
      <c r="N18" s="99">
        <v>0.1</v>
      </c>
      <c r="O18" s="99">
        <v>0.1</v>
      </c>
      <c r="P18" s="98"/>
      <c r="Q18" s="98"/>
      <c r="R18" s="100"/>
      <c r="S18" s="101"/>
      <c r="T18" s="102"/>
      <c r="U18" s="102"/>
      <c r="V18" s="103">
        <v>0.1</v>
      </c>
      <c r="W18" s="103">
        <v>0.1</v>
      </c>
      <c r="X18" s="103">
        <v>0.1</v>
      </c>
      <c r="Y18" s="103">
        <v>0.1</v>
      </c>
      <c r="Z18" s="103">
        <v>0.1</v>
      </c>
      <c r="AA18" s="103">
        <v>0.1</v>
      </c>
      <c r="AB18" s="102"/>
      <c r="AC18" s="102"/>
      <c r="AD18" s="102"/>
      <c r="AE18" s="102"/>
      <c r="AF18" s="102"/>
      <c r="AG18" s="102"/>
      <c r="AH18" s="102"/>
      <c r="AI18" s="102"/>
      <c r="AJ18" s="102"/>
    </row>
    <row r="19" spans="1:36" ht="15" thickBot="1">
      <c r="A19" s="104" t="s">
        <v>43</v>
      </c>
      <c r="B19" s="104"/>
      <c r="C19" s="104"/>
      <c r="D19" s="105"/>
      <c r="E19" s="106"/>
      <c r="F19" s="70">
        <f>IF(F13=0,1000,F16/ABS(F13))</f>
        <v>1.2158558767519116</v>
      </c>
      <c r="G19" s="70">
        <f>IF(G15=0,1000,G18/ABS(G15))</f>
        <v>1000</v>
      </c>
      <c r="H19" s="70">
        <f t="shared" ref="H19:I19" si="12">IF(H15=0,1000,H18/ABS(H15))</f>
        <v>1000</v>
      </c>
      <c r="I19" s="70">
        <f t="shared" si="12"/>
        <v>1000</v>
      </c>
      <c r="J19" s="70">
        <f t="shared" ref="J19:U19" si="13">IF(J13=0,1000,J16/ABS(J13))</f>
        <v>37.890018117150809</v>
      </c>
      <c r="K19" s="70">
        <f t="shared" si="13"/>
        <v>71.009774245446195</v>
      </c>
      <c r="L19" s="70">
        <f t="shared" si="13"/>
        <v>24.660281443876158</v>
      </c>
      <c r="M19" s="70">
        <f>IF(M15=0,1000,M18/ABS(M15))</f>
        <v>1000</v>
      </c>
      <c r="N19" s="70">
        <f t="shared" ref="N19:O19" si="14">IF(N15=0,1000,N18/ABS(N15))</f>
        <v>1000</v>
      </c>
      <c r="O19" s="70">
        <f t="shared" si="14"/>
        <v>1000</v>
      </c>
      <c r="P19" s="70">
        <f t="shared" si="13"/>
        <v>39.121355744354993</v>
      </c>
      <c r="Q19" s="70">
        <f t="shared" si="13"/>
        <v>2.6618070665043425</v>
      </c>
      <c r="R19" s="70">
        <f t="shared" si="13"/>
        <v>2.8563869347433246</v>
      </c>
      <c r="S19" s="70">
        <f t="shared" si="13"/>
        <v>55888.951421293546</v>
      </c>
      <c r="T19" s="70">
        <f t="shared" si="13"/>
        <v>85.278609539796719</v>
      </c>
      <c r="U19" s="70">
        <f t="shared" si="13"/>
        <v>3.6617497547571052</v>
      </c>
      <c r="V19" s="70">
        <f>IF(V15=0,1000,V18/ABS(V15))</f>
        <v>1000</v>
      </c>
      <c r="W19" s="70">
        <f t="shared" ref="W19:X19" si="15">IF(W15=0,1000,W18/ABS(W15))</f>
        <v>1000</v>
      </c>
      <c r="X19" s="70">
        <f t="shared" si="15"/>
        <v>1000</v>
      </c>
      <c r="Y19" s="70">
        <f>IF(Y15=0,1000,Y18/ABS(Y15))</f>
        <v>1000</v>
      </c>
      <c r="Z19" s="70">
        <f t="shared" ref="Z19:AA19" si="16">IF(Z15=0,1000,Z18/ABS(Z15))</f>
        <v>1000</v>
      </c>
      <c r="AA19" s="70">
        <f t="shared" si="16"/>
        <v>1000</v>
      </c>
      <c r="AB19" s="70">
        <f>IF(AB14=0,1000,AB17/ABS(AB14))</f>
        <v>10.620715793044837</v>
      </c>
      <c r="AC19" s="70">
        <f t="shared" ref="AC19:AJ19" si="17">IF(AC14=0,1000,AC17/ABS(AC14))</f>
        <v>8.1368163239331768</v>
      </c>
      <c r="AD19" s="70">
        <f t="shared" si="17"/>
        <v>0.37527109178581691</v>
      </c>
      <c r="AE19" s="70">
        <f>IF(AE14=0,1000,AE17/ABS(AE14))</f>
        <v>1000</v>
      </c>
      <c r="AF19" s="70">
        <f t="shared" si="17"/>
        <v>99.564801476992983</v>
      </c>
      <c r="AG19" s="70">
        <f t="shared" si="17"/>
        <v>2.880143815683089</v>
      </c>
      <c r="AH19" s="70">
        <f t="shared" si="17"/>
        <v>26.335417219705651</v>
      </c>
      <c r="AI19" s="70">
        <f t="shared" si="17"/>
        <v>188.35274081159406</v>
      </c>
      <c r="AJ19" s="70">
        <f t="shared" si="17"/>
        <v>93.747719545842145</v>
      </c>
    </row>
    <row r="20" spans="1:36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J11 F19:AJ19">
    <cfRule type="cellIs" dxfId="1" priority="1" operator="between">
      <formula>2</formula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pnt #11</vt:lpstr>
      <vt:lpstr>pnt #12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2020-09-23T13:01:18Z</dcterms:created>
  <dcterms:modified xsi:type="dcterms:W3CDTF">2020-09-23T13:01:22Z</dcterms:modified>
</cp:coreProperties>
</file>