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608" windowHeight="9432"/>
  </bookViews>
  <sheets>
    <sheet name="Template" sheetId="1" r:id="rId1"/>
    <sheet name="Template_meter_result" sheetId="2" r:id="rId2"/>
  </sheets>
  <externalReferences>
    <externalReference r:id="rId3"/>
  </externalReferences>
  <definedNames>
    <definedName name="data_vyp">[1]Общ_свед!$D$19</definedName>
    <definedName name="i">[1]Общ_свед!$D$28</definedName>
    <definedName name="lamt">[1]Общ_свед!$D$11</definedName>
    <definedName name="N_element">[1]Общ_свед!$E$70</definedName>
    <definedName name="name">[1]Общ_свед!$D$7</definedName>
    <definedName name="u">[1]Общ_свед!$D$31</definedName>
    <definedName name="Zav_n">[1]Общ_свед!$D$15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7" i="1"/>
  <c r="AL17"/>
  <c r="AK17"/>
  <c r="AM9"/>
  <c r="AL9"/>
  <c r="AK9"/>
  <c r="AH9"/>
  <c r="AJ9"/>
  <c r="AI9"/>
  <c r="AI17"/>
  <c r="AJ17"/>
  <c r="AH17"/>
  <c r="AE17"/>
  <c r="AG17"/>
  <c r="AF17"/>
  <c r="AF9"/>
  <c r="AG9"/>
  <c r="AE9"/>
  <c r="AD9"/>
  <c r="AC17"/>
  <c r="AD17"/>
  <c r="AB17"/>
  <c r="AC9"/>
  <c r="AB9"/>
  <c r="M19"/>
  <c r="AB11"/>
  <c r="AE19"/>
  <c r="AM19"/>
  <c r="AL19"/>
  <c r="AK19"/>
  <c r="AJ19"/>
  <c r="AI19"/>
  <c r="AH19"/>
  <c r="AG19"/>
  <c r="AF19"/>
  <c r="AD19"/>
  <c r="AC19"/>
  <c r="AB19"/>
  <c r="AA19"/>
  <c r="Z19"/>
  <c r="Y19"/>
  <c r="X19"/>
  <c r="W19"/>
  <c r="V19"/>
  <c r="U19"/>
  <c r="T19"/>
  <c r="S19"/>
  <c r="R19"/>
  <c r="Q19"/>
  <c r="P19"/>
  <c r="O19"/>
  <c r="N19"/>
  <c r="L19"/>
  <c r="K19"/>
  <c r="J19"/>
  <c r="I19"/>
  <c r="H19"/>
  <c r="G19"/>
  <c r="F19"/>
  <c r="AC11"/>
  <c r="AD11"/>
  <c r="AE11"/>
  <c r="AF11"/>
  <c r="AG11"/>
  <c r="AH11"/>
  <c r="AI11"/>
  <c r="AJ11"/>
  <c r="AK11"/>
  <c r="AL11"/>
  <c r="AM11"/>
  <c r="AA11"/>
  <c r="Z11"/>
  <c r="Y11"/>
  <c r="X11"/>
  <c r="W11"/>
  <c r="V11"/>
  <c r="O11"/>
  <c r="N11"/>
  <c r="M11"/>
  <c r="H11"/>
  <c r="I11"/>
  <c r="G11"/>
  <c r="J11"/>
  <c r="K11"/>
  <c r="L11"/>
  <c r="P11"/>
  <c r="Q11"/>
  <c r="R11"/>
  <c r="S11"/>
  <c r="T11"/>
  <c r="U11"/>
  <c r="F11"/>
</calcChain>
</file>

<file path=xl/sharedStrings.xml><?xml version="1.0" encoding="utf-8"?>
<sst xmlns="http://schemas.openxmlformats.org/spreadsheetml/2006/main" count="92" uniqueCount="52">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</sst>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43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4" fillId="0" borderId="0" xfId="3"/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1" fillId="0" borderId="0" xfId="3" applyFont="1"/>
    <xf numFmtId="0" fontId="1" fillId="0" borderId="0" xfId="3" applyFont="1" applyFill="1" applyBorder="1"/>
    <xf numFmtId="0" fontId="4" fillId="0" borderId="0" xfId="3" applyFill="1" applyBorder="1"/>
    <xf numFmtId="0" fontId="6" fillId="0" borderId="0" xfId="3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0" xfId="3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3" fillId="0" borderId="0" xfId="1" applyNumberFormat="1" applyFill="1" applyBorder="1" applyAlignment="1">
      <alignment horizontal="center" vertical="center"/>
    </xf>
    <xf numFmtId="0" fontId="0" fillId="0" borderId="33" xfId="0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18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urinal/PycharmProjects/&#1055;&#1088;&#1086;&#1090;&#1086;&#1082;&#1086;&#1083;&#1099;_&#1055;&#1057;&#1048;_5_57_337/&#1055;&#1057;&#1048;%20&#1055;&#1088;&#1086;&#1090;&#1086;&#1082;&#1086;&#1083;%20Binom337_5_57_100008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бщ_свед"/>
      <sheetName val="Протокол ПКЭ"/>
      <sheetName val="Протокол ПСИ 3э"/>
      <sheetName val="Данные"/>
      <sheetName val="Данные БПИ"/>
      <sheetName val="Р входов"/>
      <sheetName val="Ia, Ib, Ic"/>
      <sheetName val="I1, I2, Io"/>
      <sheetName val="Ua, Ub, Uc"/>
      <sheetName val="Uab, Ubc, Uca"/>
      <sheetName val="U1, U2, Uo"/>
      <sheetName val="Pabc"/>
      <sheetName val="Qabc"/>
      <sheetName val="Sabc"/>
      <sheetName val="Wa"/>
      <sheetName val="Wr"/>
      <sheetName val="Cos φ "/>
      <sheetName val="F"/>
      <sheetName val="P1"/>
      <sheetName val="Q1"/>
      <sheetName val="S1"/>
      <sheetName val="Качество U"/>
      <sheetName val="Фликер"/>
      <sheetName val="Провал-Перенапряжение"/>
      <sheetName val="Гармоники"/>
      <sheetName val="Интергармоники"/>
      <sheetName val="Мощность гармоник"/>
      <sheetName val="Углы"/>
      <sheetName val="Потери"/>
      <sheetName val="Порог W"/>
      <sheetName val="Самоход"/>
      <sheetName val="Учет 2э"/>
      <sheetName val="Учет 3э"/>
      <sheetName val="Тариф 2э"/>
      <sheetName val="Тариф 3э"/>
      <sheetName val="Время"/>
      <sheetName val="Протокол Поверки"/>
      <sheetName val="Доп данные"/>
      <sheetName val="Доп данные БПИ"/>
      <sheetName val="Данные +33"/>
      <sheetName val="БПИ+33"/>
      <sheetName val="Данные +45"/>
      <sheetName val="БПИ+45"/>
      <sheetName val="Доп данные Wr"/>
      <sheetName val="Доп данные БПИ Wr"/>
      <sheetName val="Доп Дан Пит"/>
      <sheetName val="БПИ пит"/>
      <sheetName val="Доп Дан ПитПлюс"/>
      <sheetName val="БПИ плюс"/>
      <sheetName val="Доп U"/>
      <sheetName val="Доп I"/>
      <sheetName val="Доп P"/>
      <sheetName val="Доп Q"/>
      <sheetName val="Доп S"/>
      <sheetName val="Доп F"/>
      <sheetName val="Доп Качество U"/>
      <sheetName val="Wa субгармоники"/>
      <sheetName val="Wa гармоники"/>
      <sheetName val="Wa доп U"/>
      <sheetName val="Wa несимметрия U"/>
      <sheetName val="Wa доп F"/>
      <sheetName val="Wa доп порядок фаз"/>
      <sheetName val="Wa Питание"/>
      <sheetName val="Доп Пит"/>
      <sheetName val="Доп Пит плюс"/>
      <sheetName val="Wr доп F"/>
      <sheetName val="Wr доп U"/>
      <sheetName val="Wr доп Т"/>
      <sheetName val="Wa доп T 33"/>
      <sheetName val="Wa доп T"/>
      <sheetName val="Доп cos"/>
      <sheetName val="Таблица испытаний ТУ"/>
      <sheetName val="Таблица ПМ"/>
      <sheetName val="Протокол ПСИ 2э"/>
      <sheetName val="Протокол ПСИ"/>
      <sheetName val="Протокол Поверки W"/>
    </sheetNames>
    <sheetDataSet>
      <sheetData sheetId="0">
        <row r="7">
          <cell r="D7" t="str">
            <v>Binom337U3.57I3.5</v>
          </cell>
        </row>
        <row r="11">
          <cell r="D11" t="str">
            <v>ТЛАС.411152.002</v>
          </cell>
        </row>
        <row r="15">
          <cell r="D15" t="str">
            <v>10000806</v>
          </cell>
        </row>
        <row r="19">
          <cell r="D19">
            <v>43963</v>
          </cell>
        </row>
        <row r="28">
          <cell r="D28">
            <v>5</v>
          </cell>
        </row>
        <row r="31">
          <cell r="D31">
            <v>57.734999999999999</v>
          </cell>
        </row>
        <row r="70">
          <cell r="E70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N47"/>
  <sheetViews>
    <sheetView tabSelected="1" zoomScale="70" zoomScaleNormal="70" workbookViewId="0">
      <selection activeCell="L24" sqref="L24"/>
    </sheetView>
  </sheetViews>
  <sheetFormatPr defaultColWidth="9.109375" defaultRowHeight="14.4"/>
  <cols>
    <col min="1" max="4" width="8.6640625" style="9" customWidth="1"/>
    <col min="5" max="9" width="9.109375" style="9"/>
    <col min="10" max="10" width="10.44140625" style="9" bestFit="1" customWidth="1"/>
    <col min="11" max="11" width="10.33203125" style="9" bestFit="1" customWidth="1"/>
    <col min="12" max="12" width="10.109375" style="9" bestFit="1" customWidth="1"/>
    <col min="13" max="18" width="9.109375" style="9"/>
    <col min="19" max="19" width="9.88671875" style="9" bestFit="1" customWidth="1"/>
    <col min="20" max="20" width="9.6640625" style="9" bestFit="1" customWidth="1"/>
    <col min="21" max="21" width="9.5546875" style="9" bestFit="1" customWidth="1"/>
    <col min="22" max="16384" width="9.109375" style="9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107" t="s">
        <v>37</v>
      </c>
      <c r="B2" s="107"/>
      <c r="C2" s="107"/>
      <c r="D2" s="108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5"/>
    </row>
    <row r="3" spans="1:39" ht="15.6" thickTop="1" thickBot="1">
      <c r="A3" s="109" t="s">
        <v>38</v>
      </c>
      <c r="B3" s="110"/>
      <c r="C3" s="110"/>
      <c r="D3" s="111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1"/>
    </row>
    <row r="4" spans="1:39" ht="15.6" thickTop="1" thickBot="1">
      <c r="A4" s="112" t="s">
        <v>39</v>
      </c>
      <c r="B4" s="113"/>
      <c r="C4" s="113"/>
      <c r="D4" s="114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7"/>
    </row>
    <row r="5" spans="1:39">
      <c r="A5" s="115" t="s">
        <v>40</v>
      </c>
      <c r="B5" s="115"/>
      <c r="C5" s="115"/>
      <c r="D5" s="116"/>
      <c r="E5" s="28"/>
      <c r="F5" s="29"/>
      <c r="G5" s="30"/>
      <c r="H5" s="30"/>
      <c r="I5" s="30"/>
      <c r="J5" s="29"/>
      <c r="K5" s="29"/>
      <c r="L5" s="29"/>
      <c r="M5" s="30"/>
      <c r="N5" s="30"/>
      <c r="O5" s="30"/>
      <c r="P5" s="29"/>
      <c r="Q5" s="29"/>
      <c r="R5" s="31"/>
      <c r="S5" s="32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</row>
    <row r="6" spans="1:39">
      <c r="A6" s="117" t="s">
        <v>41</v>
      </c>
      <c r="B6" s="117"/>
      <c r="C6" s="117"/>
      <c r="D6" s="118"/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S6" s="39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2"/>
    </row>
    <row r="7" spans="1:39" ht="15" thickBot="1">
      <c r="A7" s="105" t="s">
        <v>42</v>
      </c>
      <c r="B7" s="105"/>
      <c r="C7" s="105"/>
      <c r="D7" s="106"/>
      <c r="E7" s="43"/>
      <c r="F7" s="44"/>
      <c r="G7" s="45"/>
      <c r="H7" s="45"/>
      <c r="I7" s="45"/>
      <c r="J7" s="44"/>
      <c r="K7" s="44"/>
      <c r="L7" s="44"/>
      <c r="M7" s="45"/>
      <c r="N7" s="45"/>
      <c r="O7" s="45"/>
      <c r="P7" s="44"/>
      <c r="Q7" s="44"/>
      <c r="R7" s="46"/>
      <c r="S7" s="47"/>
      <c r="T7" s="48"/>
      <c r="U7" s="48"/>
      <c r="V7" s="49"/>
      <c r="W7" s="49"/>
      <c r="X7" s="49"/>
      <c r="Y7" s="49"/>
      <c r="Z7" s="49"/>
      <c r="AA7" s="49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50"/>
    </row>
    <row r="8" spans="1:39">
      <c r="A8" s="121" t="s">
        <v>43</v>
      </c>
      <c r="B8" s="121"/>
      <c r="C8" s="121"/>
      <c r="D8" s="122"/>
      <c r="E8" s="28"/>
      <c r="F8" s="29">
        <v>0.01</v>
      </c>
      <c r="G8" s="30"/>
      <c r="H8" s="30"/>
      <c r="I8" s="30"/>
      <c r="J8" s="29">
        <v>0.2</v>
      </c>
      <c r="K8" s="29">
        <v>0.2</v>
      </c>
      <c r="L8" s="29">
        <v>0.2</v>
      </c>
      <c r="M8" s="30"/>
      <c r="N8" s="30"/>
      <c r="O8" s="30"/>
      <c r="P8" s="29">
        <v>0.5</v>
      </c>
      <c r="Q8" s="29">
        <v>0.5</v>
      </c>
      <c r="R8" s="31">
        <v>0.5</v>
      </c>
      <c r="S8" s="51">
        <v>0.01</v>
      </c>
      <c r="T8" s="33">
        <v>0.01</v>
      </c>
      <c r="U8" s="33">
        <v>0.01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</row>
    <row r="9" spans="1:39">
      <c r="A9" s="123" t="s">
        <v>44</v>
      </c>
      <c r="B9" s="123"/>
      <c r="C9" s="123"/>
      <c r="D9" s="124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39"/>
      <c r="T9" s="40"/>
      <c r="U9" s="40"/>
      <c r="V9" s="40"/>
      <c r="W9" s="40"/>
      <c r="X9" s="40"/>
      <c r="Y9" s="40"/>
      <c r="Z9" s="40"/>
      <c r="AA9" s="40"/>
      <c r="AB9" s="41">
        <f>IF(OR(M$3 = 0,G$3=0), 0,0.2+0.025*ABS($D$1/M$3-1)/ABS(S$3)+0.04*ABS($B$1/G$3-1))</f>
        <v>0</v>
      </c>
      <c r="AC9" s="41">
        <f t="shared" ref="AC9:AD9" si="0">IF(OR(N$3 = 0,H$3=0), 0,0.2+0.025*ABS($D$1/N$3-1)/ABS(T$3)+0.04*ABS($B$1/H$3-1))</f>
        <v>0</v>
      </c>
      <c r="AD9" s="41">
        <f>IF(OR(O$3 = 0,I$3=0), 0,0.2+0.025*ABS($D$1/O$3-1)/ABS(U$3)+0.04*ABS($B$1/I$3-1))</f>
        <v>0</v>
      </c>
      <c r="AE9" s="41">
        <f>IF(OR(O$3 = 0,I$3=0), 0,0.5+0.025*ABS($D$1/M$3-1)/ABS((1-(S$3)^2)^0.5)+0.04*ABS($B$1/G$3-1))</f>
        <v>0</v>
      </c>
      <c r="AF9" s="41">
        <f t="shared" ref="AF9:AG9" si="1">IF(OR(P$3 = 0,J$3=0), 0,0.5+0.025*ABS($D$1/N$3-1)/ABS((1-(T$3)^2)^0.5)+0.04*ABS($B$1/H$3-1))</f>
        <v>0</v>
      </c>
      <c r="AG9" s="41">
        <f t="shared" si="1"/>
        <v>0</v>
      </c>
      <c r="AH9" s="41">
        <f>IF(OR(O$3 = 0,I$3=0), 0,0.5+0.04*ABS($D$1/M$3-1)+0.04*ABS($B$1/G$3-1))</f>
        <v>0</v>
      </c>
      <c r="AI9" s="41">
        <f t="shared" ref="AI9" si="2">IF(OR(P$3 = 0,J$3=0), 0,0.5+0.04*ABS($D$1/N$3-1)+0.04*ABS($B$1/H$3-1))</f>
        <v>0</v>
      </c>
      <c r="AJ9" s="41">
        <f t="shared" ref="AJ9" si="3">IF(OR(Q$3 = 0,K$3=0), 0,0.5+0.04*ABS($D$1/O$3-1)+0.04*ABS($B$1/I$3-1))</f>
        <v>0</v>
      </c>
      <c r="AK9" s="41">
        <f>IF(OR(O$3 = 0,I$3=0), 0,0.2+0.025*ABS($D$1/M$3-1)/ABS(S$3)+0.04*ABS($B$1/G$3-1))</f>
        <v>0</v>
      </c>
      <c r="AL9" s="41">
        <f>IF(OR(O$3 = 0,I$3=0), 0,0.5+0.025*ABS($D$1/M$3-1)/ABS((1-(S$3)^2)^0.5)+0.04*ABS($B$1/G$3-1))</f>
        <v>0</v>
      </c>
      <c r="AM9" s="41">
        <f>IF(OR(O$3 = 0,I$3=0), 0,0.5+0.04*ABS($D$1/M$3-1)+0.04*ABS($B$1/G$3-1))</f>
        <v>0</v>
      </c>
    </row>
    <row r="10" spans="1:39" ht="15" thickBot="1">
      <c r="A10" s="125" t="s">
        <v>45</v>
      </c>
      <c r="B10" s="125"/>
      <c r="C10" s="125"/>
      <c r="D10" s="126"/>
      <c r="E10" s="43"/>
      <c r="F10" s="44"/>
      <c r="G10" s="45">
        <v>0.1</v>
      </c>
      <c r="H10" s="45">
        <v>0.1</v>
      </c>
      <c r="I10" s="45">
        <v>0.1</v>
      </c>
      <c r="J10" s="44"/>
      <c r="K10" s="44"/>
      <c r="L10" s="44"/>
      <c r="M10" s="45">
        <v>0.1</v>
      </c>
      <c r="N10" s="45">
        <v>0.1</v>
      </c>
      <c r="O10" s="45">
        <v>0.1</v>
      </c>
      <c r="P10" s="44"/>
      <c r="Q10" s="44"/>
      <c r="R10" s="46"/>
      <c r="S10" s="47"/>
      <c r="T10" s="48"/>
      <c r="U10" s="48"/>
      <c r="V10" s="49">
        <v>0.1</v>
      </c>
      <c r="W10" s="49">
        <v>0.1</v>
      </c>
      <c r="X10" s="49">
        <v>0.1</v>
      </c>
      <c r="Y10" s="49">
        <v>0.1</v>
      </c>
      <c r="Z10" s="49">
        <v>0.1</v>
      </c>
      <c r="AA10" s="49">
        <v>0.1</v>
      </c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50"/>
    </row>
    <row r="11" spans="1:39" ht="15" thickBot="1">
      <c r="A11" s="127" t="s">
        <v>46</v>
      </c>
      <c r="B11" s="127"/>
      <c r="C11" s="127"/>
      <c r="D11" s="128"/>
      <c r="E11" s="55"/>
      <c r="F11" s="56">
        <f>IF(F5=0,1000,F8/ABS(F5))</f>
        <v>1000</v>
      </c>
      <c r="G11" s="56">
        <f>IF(G7=0,1000,G10/ABS(G7))</f>
        <v>1000</v>
      </c>
      <c r="H11" s="56">
        <f t="shared" ref="H11:I11" si="4">IF(H7=0,1000,H10/ABS(H7))</f>
        <v>1000</v>
      </c>
      <c r="I11" s="56">
        <f t="shared" si="4"/>
        <v>1000</v>
      </c>
      <c r="J11" s="56">
        <f t="shared" ref="G11:AM11" si="5">IF(J5=0,1000,J8/ABS(J5))</f>
        <v>1000</v>
      </c>
      <c r="K11" s="56">
        <f t="shared" si="5"/>
        <v>1000</v>
      </c>
      <c r="L11" s="56">
        <f t="shared" si="5"/>
        <v>1000</v>
      </c>
      <c r="M11" s="56">
        <f>IF(M7=0,1000,M10/ABS(M7))</f>
        <v>1000</v>
      </c>
      <c r="N11" s="56">
        <f t="shared" ref="N11" si="6">IF(N7=0,1000,N10/ABS(N7))</f>
        <v>1000</v>
      </c>
      <c r="O11" s="56">
        <f t="shared" ref="O11" si="7">IF(O7=0,1000,O10/ABS(O7))</f>
        <v>1000</v>
      </c>
      <c r="P11" s="56">
        <f t="shared" si="5"/>
        <v>1000</v>
      </c>
      <c r="Q11" s="56">
        <f t="shared" si="5"/>
        <v>1000</v>
      </c>
      <c r="R11" s="56">
        <f t="shared" si="5"/>
        <v>1000</v>
      </c>
      <c r="S11" s="56">
        <f t="shared" si="5"/>
        <v>1000</v>
      </c>
      <c r="T11" s="56">
        <f t="shared" si="5"/>
        <v>1000</v>
      </c>
      <c r="U11" s="56">
        <f t="shared" si="5"/>
        <v>1000</v>
      </c>
      <c r="V11" s="56">
        <f>IF(V7=0,1000,V10/ABS(V7))</f>
        <v>1000</v>
      </c>
      <c r="W11" s="56">
        <f t="shared" ref="W11" si="8">IF(W7=0,1000,W10/ABS(W7))</f>
        <v>1000</v>
      </c>
      <c r="X11" s="56">
        <f t="shared" ref="X11" si="9">IF(X7=0,1000,X10/ABS(X7))</f>
        <v>1000</v>
      </c>
      <c r="Y11" s="56">
        <f>IF(Y7=0,1000,Y10/ABS(Y7))</f>
        <v>1000</v>
      </c>
      <c r="Z11" s="56">
        <f t="shared" ref="Z11" si="10">IF(Z7=0,1000,Z10/ABS(Z7))</f>
        <v>1000</v>
      </c>
      <c r="AA11" s="56">
        <f t="shared" ref="AA11" si="11">IF(AA7=0,1000,AA10/ABS(AA7))</f>
        <v>1000</v>
      </c>
      <c r="AB11" s="56">
        <f>IF(AB6=0,1000,AB9/ABS(AB6))</f>
        <v>1000</v>
      </c>
      <c r="AC11" s="56">
        <f t="shared" ref="AC11:AM11" si="12">IF(AC6=0,1000,AC9/ABS(AC6))</f>
        <v>1000</v>
      </c>
      <c r="AD11" s="56">
        <f t="shared" si="12"/>
        <v>1000</v>
      </c>
      <c r="AE11" s="56">
        <f t="shared" si="12"/>
        <v>1000</v>
      </c>
      <c r="AF11" s="56">
        <f t="shared" si="12"/>
        <v>1000</v>
      </c>
      <c r="AG11" s="56">
        <f t="shared" si="12"/>
        <v>1000</v>
      </c>
      <c r="AH11" s="56">
        <f t="shared" si="12"/>
        <v>1000</v>
      </c>
      <c r="AI11" s="56">
        <f t="shared" si="12"/>
        <v>1000</v>
      </c>
      <c r="AJ11" s="56">
        <f t="shared" si="12"/>
        <v>1000</v>
      </c>
      <c r="AK11" s="56">
        <f t="shared" si="12"/>
        <v>1000</v>
      </c>
      <c r="AL11" s="56">
        <f t="shared" si="12"/>
        <v>1000</v>
      </c>
      <c r="AM11" s="56">
        <f t="shared" si="12"/>
        <v>1000</v>
      </c>
    </row>
    <row r="12" spans="1:39" ht="15.6" thickTop="1" thickBot="1">
      <c r="A12" s="129" t="s">
        <v>47</v>
      </c>
      <c r="B12" s="129"/>
      <c r="C12" s="129"/>
      <c r="D12" s="130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60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2"/>
    </row>
    <row r="13" spans="1:39">
      <c r="A13" s="131" t="s">
        <v>48</v>
      </c>
      <c r="B13" s="131"/>
      <c r="C13" s="131"/>
      <c r="D13" s="132"/>
      <c r="E13" s="63"/>
      <c r="F13" s="64"/>
      <c r="G13" s="65"/>
      <c r="H13" s="65"/>
      <c r="I13" s="65"/>
      <c r="J13" s="64"/>
      <c r="K13" s="64"/>
      <c r="L13" s="64"/>
      <c r="M13" s="65"/>
      <c r="N13" s="65"/>
      <c r="O13" s="65"/>
      <c r="P13" s="64"/>
      <c r="Q13" s="64"/>
      <c r="R13" s="66"/>
      <c r="S13" s="67"/>
      <c r="T13" s="68"/>
      <c r="U13" s="68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</row>
    <row r="14" spans="1:39">
      <c r="A14" s="133" t="s">
        <v>49</v>
      </c>
      <c r="B14" s="133"/>
      <c r="C14" s="133"/>
      <c r="D14" s="134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3"/>
      <c r="S14" s="74"/>
      <c r="T14" s="75"/>
      <c r="U14" s="75"/>
      <c r="V14" s="75"/>
      <c r="W14" s="75"/>
      <c r="X14" s="75"/>
      <c r="Y14" s="75"/>
      <c r="Z14" s="75"/>
      <c r="AA14" s="75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7"/>
    </row>
    <row r="15" spans="1:39" ht="15" thickBot="1">
      <c r="A15" s="135" t="s">
        <v>50</v>
      </c>
      <c r="B15" s="135"/>
      <c r="C15" s="135"/>
      <c r="D15" s="136"/>
      <c r="E15" s="78"/>
      <c r="F15" s="79"/>
      <c r="G15" s="80"/>
      <c r="H15" s="80"/>
      <c r="I15" s="80"/>
      <c r="J15" s="79"/>
      <c r="K15" s="79"/>
      <c r="L15" s="79"/>
      <c r="M15" s="80"/>
      <c r="N15" s="80"/>
      <c r="O15" s="80"/>
      <c r="P15" s="79"/>
      <c r="Q15" s="79"/>
      <c r="R15" s="81"/>
      <c r="S15" s="82"/>
      <c r="T15" s="83"/>
      <c r="U15" s="83"/>
      <c r="V15" s="84"/>
      <c r="W15" s="84"/>
      <c r="X15" s="84"/>
      <c r="Y15" s="84"/>
      <c r="Z15" s="84"/>
      <c r="AA15" s="84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5"/>
    </row>
    <row r="16" spans="1:39">
      <c r="A16" s="119" t="s">
        <v>43</v>
      </c>
      <c r="B16" s="119"/>
      <c r="C16" s="119"/>
      <c r="D16" s="120"/>
      <c r="E16" s="86"/>
      <c r="F16" s="87">
        <v>0.01</v>
      </c>
      <c r="G16" s="88"/>
      <c r="H16" s="88"/>
      <c r="I16" s="88"/>
      <c r="J16" s="87">
        <v>0.2</v>
      </c>
      <c r="K16" s="87">
        <v>0.2</v>
      </c>
      <c r="L16" s="87">
        <v>0.2</v>
      </c>
      <c r="M16" s="88"/>
      <c r="N16" s="88"/>
      <c r="O16" s="88"/>
      <c r="P16" s="87">
        <v>0.5</v>
      </c>
      <c r="Q16" s="87">
        <v>0.5</v>
      </c>
      <c r="R16" s="89">
        <v>0.5</v>
      </c>
      <c r="S16" s="90">
        <v>0.01</v>
      </c>
      <c r="T16" s="68">
        <v>0.01</v>
      </c>
      <c r="U16" s="68">
        <v>0.01</v>
      </c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70"/>
    </row>
    <row r="17" spans="1:40">
      <c r="A17" s="137" t="s">
        <v>44</v>
      </c>
      <c r="B17" s="137"/>
      <c r="C17" s="137"/>
      <c r="D17" s="138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74"/>
      <c r="T17" s="75"/>
      <c r="U17" s="75"/>
      <c r="V17" s="75"/>
      <c r="W17" s="75"/>
      <c r="X17" s="75"/>
      <c r="Y17" s="75"/>
      <c r="Z17" s="75"/>
      <c r="AA17" s="75"/>
      <c r="AB17" s="76">
        <f>IF(OR(M$3 = 0,G$3=0), 0,0.2+0.025*ABS($D$1/M$3-1)/ABS(S$3)+0.04*ABS($B$1/G$3-1))</f>
        <v>0</v>
      </c>
      <c r="AC17" s="76">
        <f>IF(OR(N$3 = 0,H$3=0), 0,0.2+0.025*ABS($D$1/N$3-1)/ABS(T$3)+0.04*ABS($B$1/H$3-1))</f>
        <v>0</v>
      </c>
      <c r="AD17" s="76">
        <f t="shared" ref="AD17" si="13">IF(OR(O$3 = 0,I$3=0), 0,0.2+0.025*ABS($D$1/O$3-1)/ABS(U$3)+0.04*ABS($B$1/I$3-1))</f>
        <v>0</v>
      </c>
      <c r="AE17" s="76">
        <f>IF(OR(O$3 = 0,I$3=0), 0,0.5+0.025*ABS($D$1/M$3-1)/ABS((1-(S$3)^2)^0.5)+0.04*ABS($B$1/G$3-1))</f>
        <v>0</v>
      </c>
      <c r="AF17" s="76">
        <f t="shared" ref="AF17" si="14">IF(OR(P$3 = 0,J$3=0), 0,0.5+0.025*ABS($D$1/N$3-1)/ABS((1-(T$3)^2)^0.5)+0.04*ABS($B$1/H$3-1))</f>
        <v>0</v>
      </c>
      <c r="AG17" s="76">
        <f t="shared" ref="AG17" si="15">IF(OR(Q$3 = 0,K$3=0), 0,0.5+0.025*ABS($D$1/O$3-1)/ABS((1-(U$3)^2)^0.5)+0.04*ABS($B$1/I$3-1))</f>
        <v>0</v>
      </c>
      <c r="AH17" s="76">
        <f>IF(OR(O$3 = 0,I$3=0), 0,0.5+0.04*ABS($D$1/M$3-1)+0.04*ABS($B$1/G$3-1))</f>
        <v>0</v>
      </c>
      <c r="AI17" s="76">
        <f t="shared" ref="AI17:AJ17" si="16">IF(OR(P$3 = 0,J$3=0), 0,0.5+0.04*ABS($D$1/N$3-1)+0.04*ABS($B$1/H$3-1))</f>
        <v>0</v>
      </c>
      <c r="AJ17" s="76">
        <f t="shared" si="16"/>
        <v>0</v>
      </c>
      <c r="AK17" s="76">
        <f>IF(OR(O$3 = 0,I$3=0), 0,0.2+0.025*ABS($D$1/M$3-1)/ABS(S$3)+0.04*ABS($B$1/G$3-1))</f>
        <v>0</v>
      </c>
      <c r="AL17" s="76">
        <f>IF(OR(O$3 = 0,I$3=0), 0,0.5+0.025*ABS($D$1/M$3-1)/ABS((1-(S$3)^2)^0.5)+0.04*ABS($B$1/G$3-1))</f>
        <v>0</v>
      </c>
      <c r="AM17" s="76">
        <f>IF(OR(O$3 = 0,I$3=0), 0,0.5+0.04*ABS($D$1/M$3-1)+0.04*ABS($B$1/G$3-1))</f>
        <v>0</v>
      </c>
    </row>
    <row r="18" spans="1:40" ht="15" thickBot="1">
      <c r="A18" s="139" t="s">
        <v>45</v>
      </c>
      <c r="B18" s="139"/>
      <c r="C18" s="139"/>
      <c r="D18" s="140"/>
      <c r="E18" s="78"/>
      <c r="F18" s="79"/>
      <c r="G18" s="80">
        <v>0.1</v>
      </c>
      <c r="H18" s="80">
        <v>0.1</v>
      </c>
      <c r="I18" s="80">
        <v>0.1</v>
      </c>
      <c r="J18" s="79"/>
      <c r="K18" s="79"/>
      <c r="L18" s="79"/>
      <c r="M18" s="80">
        <v>0.1</v>
      </c>
      <c r="N18" s="80">
        <v>0.1</v>
      </c>
      <c r="O18" s="80">
        <v>0.1</v>
      </c>
      <c r="P18" s="79"/>
      <c r="Q18" s="79"/>
      <c r="R18" s="81"/>
      <c r="S18" s="82"/>
      <c r="T18" s="83"/>
      <c r="U18" s="83"/>
      <c r="V18" s="84">
        <v>0.1</v>
      </c>
      <c r="W18" s="84">
        <v>0.1</v>
      </c>
      <c r="X18" s="84">
        <v>0.1</v>
      </c>
      <c r="Y18" s="84">
        <v>0.1</v>
      </c>
      <c r="Z18" s="84">
        <v>0.1</v>
      </c>
      <c r="AA18" s="84">
        <v>0.1</v>
      </c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5"/>
    </row>
    <row r="19" spans="1:40" ht="15" thickBot="1">
      <c r="A19" s="119" t="s">
        <v>46</v>
      </c>
      <c r="B19" s="119"/>
      <c r="C19" s="119"/>
      <c r="D19" s="120"/>
      <c r="E19" s="86"/>
      <c r="F19" s="56">
        <f>IF(F13=0,1000,F16/ABS(F13))</f>
        <v>1000</v>
      </c>
      <c r="G19" s="56">
        <f>IF(G15=0,1000,G18/ABS(G15))</f>
        <v>1000</v>
      </c>
      <c r="H19" s="56">
        <f t="shared" ref="H19" si="17">IF(H15=0,1000,H18/ABS(H15))</f>
        <v>1000</v>
      </c>
      <c r="I19" s="56">
        <f t="shared" ref="I19" si="18">IF(I15=0,1000,I18/ABS(I15))</f>
        <v>1000</v>
      </c>
      <c r="J19" s="56">
        <f t="shared" ref="J19:AM19" si="19">IF(J13=0,1000,J16/ABS(J13))</f>
        <v>1000</v>
      </c>
      <c r="K19" s="56">
        <f t="shared" si="19"/>
        <v>1000</v>
      </c>
      <c r="L19" s="56">
        <f t="shared" si="19"/>
        <v>1000</v>
      </c>
      <c r="M19" s="56">
        <f>IF(M15=0,1000,M18/ABS(M15))</f>
        <v>1000</v>
      </c>
      <c r="N19" s="56">
        <f t="shared" ref="N19" si="20">IF(N15=0,1000,N18/ABS(N15))</f>
        <v>1000</v>
      </c>
      <c r="O19" s="56">
        <f t="shared" ref="O19" si="21">IF(O15=0,1000,O18/ABS(O15))</f>
        <v>1000</v>
      </c>
      <c r="P19" s="56">
        <f t="shared" si="19"/>
        <v>1000</v>
      </c>
      <c r="Q19" s="56">
        <f t="shared" si="19"/>
        <v>1000</v>
      </c>
      <c r="R19" s="56">
        <f t="shared" si="19"/>
        <v>1000</v>
      </c>
      <c r="S19" s="56">
        <f t="shared" si="19"/>
        <v>1000</v>
      </c>
      <c r="T19" s="56">
        <f t="shared" si="19"/>
        <v>1000</v>
      </c>
      <c r="U19" s="56">
        <f t="shared" si="19"/>
        <v>1000</v>
      </c>
      <c r="V19" s="56">
        <f>IF(V15=0,1000,V18/ABS(V15))</f>
        <v>1000</v>
      </c>
      <c r="W19" s="56">
        <f t="shared" ref="W19" si="22">IF(W15=0,1000,W18/ABS(W15))</f>
        <v>1000</v>
      </c>
      <c r="X19" s="56">
        <f t="shared" ref="X19" si="23">IF(X15=0,1000,X18/ABS(X15))</f>
        <v>1000</v>
      </c>
      <c r="Y19" s="56">
        <f>IF(Y15=0,1000,Y18/ABS(Y15))</f>
        <v>1000</v>
      </c>
      <c r="Z19" s="56">
        <f t="shared" ref="Z19" si="24">IF(Z15=0,1000,Z18/ABS(Z15))</f>
        <v>1000</v>
      </c>
      <c r="AA19" s="56">
        <f t="shared" ref="AA19" si="25">IF(AA15=0,1000,AA18/ABS(AA15))</f>
        <v>1000</v>
      </c>
      <c r="AB19" s="56">
        <f>IF(AB14=0,1000,AB17/ABS(AB14))</f>
        <v>1000</v>
      </c>
      <c r="AC19" s="56">
        <f t="shared" ref="AC19:AM19" si="26">IF(AC14=0,1000,AC17/ABS(AC14))</f>
        <v>1000</v>
      </c>
      <c r="AD19" s="56">
        <f t="shared" si="26"/>
        <v>1000</v>
      </c>
      <c r="AE19" s="56">
        <f>IF(AE14=0,1000,AE17/ABS(AE14))</f>
        <v>1000</v>
      </c>
      <c r="AF19" s="56">
        <f t="shared" si="26"/>
        <v>1000</v>
      </c>
      <c r="AG19" s="56">
        <f t="shared" si="26"/>
        <v>1000</v>
      </c>
      <c r="AH19" s="56">
        <f t="shared" si="26"/>
        <v>1000</v>
      </c>
      <c r="AI19" s="56">
        <f t="shared" si="26"/>
        <v>1000</v>
      </c>
      <c r="AJ19" s="56">
        <f t="shared" si="26"/>
        <v>1000</v>
      </c>
      <c r="AK19" s="56">
        <f t="shared" si="26"/>
        <v>1000</v>
      </c>
      <c r="AL19" s="56">
        <f t="shared" si="26"/>
        <v>1000</v>
      </c>
      <c r="AM19" s="56">
        <f t="shared" si="26"/>
        <v>1000</v>
      </c>
    </row>
    <row r="20" spans="1:40" ht="15" thickTop="1"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</row>
    <row r="21" spans="1:40">
      <c r="A21" s="141"/>
      <c r="B21" s="141"/>
      <c r="C21" s="141"/>
      <c r="D21" s="141"/>
      <c r="E21" s="92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3"/>
    </row>
    <row r="22" spans="1:40">
      <c r="A22" s="141"/>
      <c r="B22" s="141"/>
      <c r="C22" s="141"/>
      <c r="D22" s="14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3"/>
    </row>
    <row r="23" spans="1:40">
      <c r="A23" s="141"/>
      <c r="B23" s="141"/>
      <c r="C23" s="141"/>
      <c r="D23" s="14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3"/>
    </row>
    <row r="24" spans="1:40">
      <c r="A24" s="141"/>
      <c r="B24" s="141"/>
      <c r="C24" s="141"/>
      <c r="D24" s="14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3"/>
    </row>
    <row r="25" spans="1:40" ht="15.6">
      <c r="A25" s="141"/>
      <c r="B25" s="141"/>
      <c r="C25" s="141"/>
      <c r="D25" s="141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3"/>
    </row>
    <row r="26" spans="1:40">
      <c r="A26" s="141"/>
      <c r="B26" s="141"/>
      <c r="C26" s="141"/>
      <c r="D26" s="141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3"/>
    </row>
    <row r="27" spans="1:40">
      <c r="A27" s="141"/>
      <c r="B27" s="141"/>
      <c r="C27" s="141"/>
      <c r="D27" s="141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3"/>
    </row>
    <row r="28" spans="1:40">
      <c r="A28" s="141"/>
      <c r="B28" s="141"/>
      <c r="C28" s="141"/>
      <c r="D28" s="141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3"/>
    </row>
    <row r="29" spans="1:40">
      <c r="A29" s="141"/>
      <c r="B29" s="141"/>
      <c r="C29" s="141"/>
      <c r="D29" s="141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3"/>
    </row>
    <row r="30" spans="1:40">
      <c r="A30" s="141"/>
      <c r="B30" s="141"/>
      <c r="C30" s="141"/>
      <c r="D30" s="141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3"/>
    </row>
    <row r="31" spans="1:40">
      <c r="A31" s="141"/>
      <c r="B31" s="141"/>
      <c r="C31" s="141"/>
      <c r="D31" s="141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3"/>
    </row>
    <row r="32" spans="1:40">
      <c r="A32" s="141"/>
      <c r="B32" s="141"/>
      <c r="C32" s="141"/>
      <c r="D32" s="141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3"/>
    </row>
    <row r="33" spans="1:40">
      <c r="A33" s="98"/>
      <c r="B33" s="98"/>
      <c r="C33" s="98"/>
      <c r="D33" s="98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3"/>
    </row>
    <row r="34" spans="1:40">
      <c r="A34" s="99"/>
      <c r="B34" s="99"/>
      <c r="C34" s="99"/>
      <c r="D34" s="99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3"/>
    </row>
    <row r="35" spans="1:40">
      <c r="A35" s="99"/>
      <c r="B35" s="99"/>
      <c r="C35" s="99"/>
      <c r="D35" s="99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3"/>
    </row>
    <row r="36" spans="1:40">
      <c r="A36" s="100"/>
      <c r="B36" s="100"/>
      <c r="C36" s="100"/>
      <c r="D36" s="10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3"/>
    </row>
    <row r="37" spans="1:40">
      <c r="A37" s="101"/>
      <c r="B37" s="101"/>
      <c r="C37" s="101"/>
      <c r="D37" s="101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3"/>
    </row>
    <row r="38" spans="1:40">
      <c r="A38" s="99"/>
      <c r="B38" s="99"/>
      <c r="C38" s="99"/>
      <c r="D38" s="99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3"/>
    </row>
    <row r="39" spans="1:40">
      <c r="A39" s="99"/>
      <c r="B39" s="99"/>
      <c r="C39" s="99"/>
      <c r="D39" s="99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3"/>
    </row>
    <row r="40" spans="1:40">
      <c r="A40" s="99"/>
      <c r="B40" s="99"/>
      <c r="C40" s="99"/>
      <c r="D40" s="9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3"/>
    </row>
    <row r="41" spans="1:40">
      <c r="A41" s="99"/>
      <c r="B41" s="99"/>
      <c r="C41" s="99"/>
      <c r="D41" s="99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3"/>
    </row>
    <row r="42" spans="1:40">
      <c r="A42" s="101"/>
      <c r="B42" s="101"/>
      <c r="C42" s="101"/>
      <c r="D42" s="101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3"/>
    </row>
    <row r="43" spans="1:40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3"/>
    </row>
    <row r="44" spans="1:40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3"/>
    </row>
    <row r="45" spans="1:40">
      <c r="R45" s="9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3"/>
    </row>
    <row r="46" spans="1:40">
      <c r="R46" s="93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3"/>
    </row>
    <row r="47" spans="1:40"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</row>
  </sheetData>
  <mergeCells count="30">
    <mergeCell ref="A32:D32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19:D19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7:D7"/>
    <mergeCell ref="A2:D2"/>
    <mergeCell ref="A3:D3"/>
    <mergeCell ref="A4:D4"/>
    <mergeCell ref="A5:D5"/>
    <mergeCell ref="A6:D6"/>
  </mergeCells>
  <conditionalFormatting sqref="F11:AM11 F19:AM19">
    <cfRule type="cellIs" dxfId="17" priority="1" operator="between">
      <formula>2</formula>
      <formula>1</formula>
    </cfRule>
    <cfRule type="cellIs" dxfId="1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J165"/>
  <sheetViews>
    <sheetView zoomScale="40" zoomScaleNormal="40" workbookViewId="0">
      <selection activeCell="D7" sqref="D7"/>
    </sheetView>
  </sheetViews>
  <sheetFormatPr defaultRowHeight="14.4"/>
  <sheetData>
    <row r="3" spans="1:36">
      <c r="E3" s="142" t="s">
        <v>51</v>
      </c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9" spans="1:36" ht="15.6">
      <c r="A9" s="102" t="s">
        <v>2</v>
      </c>
      <c r="B9" s="103" t="s">
        <v>2</v>
      </c>
      <c r="C9" s="103" t="s">
        <v>3</v>
      </c>
      <c r="D9" s="103" t="s">
        <v>4</v>
      </c>
      <c r="E9" s="103" t="s">
        <v>5</v>
      </c>
      <c r="F9" s="103" t="s">
        <v>6</v>
      </c>
      <c r="G9" s="103" t="s">
        <v>7</v>
      </c>
      <c r="H9" s="103" t="s">
        <v>8</v>
      </c>
      <c r="I9" s="103" t="s">
        <v>9</v>
      </c>
      <c r="J9" s="103" t="s">
        <v>10</v>
      </c>
      <c r="K9" s="103" t="s">
        <v>11</v>
      </c>
      <c r="L9" s="103" t="s">
        <v>12</v>
      </c>
      <c r="M9" s="103" t="s">
        <v>13</v>
      </c>
      <c r="N9" s="103" t="s">
        <v>14</v>
      </c>
      <c r="O9" s="103" t="s">
        <v>15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  <c r="U9" s="104" t="s">
        <v>21</v>
      </c>
      <c r="V9" s="104" t="s">
        <v>22</v>
      </c>
      <c r="W9" s="104" t="s">
        <v>23</v>
      </c>
      <c r="X9" s="104" t="s">
        <v>24</v>
      </c>
      <c r="Y9" s="104" t="s">
        <v>25</v>
      </c>
      <c r="Z9" s="104" t="s">
        <v>26</v>
      </c>
      <c r="AA9" s="104" t="s">
        <v>27</v>
      </c>
      <c r="AB9" s="104" t="s">
        <v>28</v>
      </c>
      <c r="AC9" s="104" t="s">
        <v>29</v>
      </c>
      <c r="AD9" s="104" t="s">
        <v>30</v>
      </c>
      <c r="AE9" s="104" t="s">
        <v>31</v>
      </c>
      <c r="AF9" s="104" t="s">
        <v>32</v>
      </c>
      <c r="AG9" s="104" t="s">
        <v>33</v>
      </c>
      <c r="AH9" s="104" t="s">
        <v>34</v>
      </c>
      <c r="AI9" s="104" t="s">
        <v>35</v>
      </c>
      <c r="AJ9" s="104" t="s">
        <v>36</v>
      </c>
    </row>
    <row r="10" spans="1:36">
      <c r="A10" s="102">
        <v>1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</row>
    <row r="11" spans="1:36">
      <c r="A11" s="102">
        <v>2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</row>
    <row r="12" spans="1:36">
      <c r="A12" s="102">
        <v>3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</row>
    <row r="13" spans="1:36">
      <c r="A13" s="102">
        <v>4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</row>
    <row r="14" spans="1:36">
      <c r="A14" s="102">
        <v>5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</row>
    <row r="15" spans="1:36">
      <c r="A15" s="102">
        <v>6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</row>
    <row r="16" spans="1:36">
      <c r="A16" s="102">
        <v>7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</row>
    <row r="17" spans="1:36">
      <c r="A17" s="102">
        <v>8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</row>
    <row r="18" spans="1:36">
      <c r="A18" s="102">
        <v>9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</row>
    <row r="19" spans="1:36">
      <c r="A19" s="102">
        <v>10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</row>
    <row r="20" spans="1:36">
      <c r="A20" s="102">
        <v>11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</row>
    <row r="21" spans="1:36">
      <c r="A21" s="102">
        <v>12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</row>
    <row r="22" spans="1:36">
      <c r="A22" s="102">
        <v>13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</row>
    <row r="23" spans="1:36">
      <c r="A23" s="102">
        <v>14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</row>
    <row r="24" spans="1:36">
      <c r="A24" s="102">
        <v>15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</row>
    <row r="25" spans="1:36">
      <c r="A25" s="102">
        <v>16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</row>
    <row r="26" spans="1:36">
      <c r="A26" s="102">
        <v>17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</row>
    <row r="27" spans="1:36">
      <c r="A27" s="102">
        <v>18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</row>
    <row r="28" spans="1:36">
      <c r="A28" s="102">
        <v>19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</row>
    <row r="29" spans="1:36">
      <c r="A29" s="102">
        <v>20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</row>
    <row r="30" spans="1:36">
      <c r="A30" s="102">
        <v>21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>
      <c r="A31" s="102">
        <v>22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</row>
    <row r="32" spans="1:36">
      <c r="A32" s="102">
        <v>23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</row>
    <row r="33" spans="1:36">
      <c r="A33" s="102">
        <v>24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</row>
    <row r="34" spans="1:36">
      <c r="A34" s="102">
        <v>25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</row>
    <row r="35" spans="1:36">
      <c r="A35" s="102">
        <v>26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</row>
    <row r="36" spans="1:36">
      <c r="A36" s="102">
        <v>27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</row>
    <row r="37" spans="1:36">
      <c r="A37" s="102">
        <v>28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</row>
    <row r="38" spans="1:36">
      <c r="A38" s="102">
        <v>29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</row>
    <row r="39" spans="1:36">
      <c r="A39" s="102">
        <v>30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</row>
    <row r="40" spans="1:36">
      <c r="A40" s="102">
        <v>31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</row>
    <row r="41" spans="1:36">
      <c r="A41" s="102">
        <v>32</v>
      </c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</row>
    <row r="42" spans="1:36">
      <c r="A42" s="102">
        <v>33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</row>
    <row r="43" spans="1:36">
      <c r="A43" s="102">
        <v>34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</row>
    <row r="44" spans="1:36">
      <c r="A44" s="102">
        <v>35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</row>
    <row r="45" spans="1:36">
      <c r="A45" s="102">
        <v>36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</row>
    <row r="46" spans="1:36">
      <c r="A46" s="102">
        <v>37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</row>
    <row r="47" spans="1:36">
      <c r="A47" s="102">
        <v>38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</row>
    <row r="48" spans="1:36">
      <c r="A48" s="102">
        <v>39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</row>
    <row r="49" spans="1:36">
      <c r="A49" s="102">
        <v>40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</row>
    <row r="50" spans="1:36">
      <c r="A50" s="102">
        <v>41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</row>
    <row r="51" spans="1:36">
      <c r="A51" s="102">
        <v>42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>
      <c r="A52" s="102">
        <v>43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>
      <c r="A53" s="102">
        <v>44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</row>
    <row r="54" spans="1:36">
      <c r="A54" s="102">
        <v>45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</row>
    <row r="55" spans="1:36">
      <c r="A55" s="102">
        <v>46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</row>
    <row r="56" spans="1:36">
      <c r="A56" s="102">
        <v>47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</row>
    <row r="57" spans="1:36">
      <c r="A57" s="102">
        <v>48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spans="1:36">
      <c r="A58" s="102">
        <v>49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</row>
    <row r="59" spans="1:36">
      <c r="A59" s="102">
        <v>50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</row>
    <row r="60" spans="1:36">
      <c r="A60" s="102">
        <v>51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</row>
    <row r="61" spans="1:36">
      <c r="A61" s="102">
        <v>52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</row>
    <row r="62" spans="1:36">
      <c r="A62" s="102">
        <v>53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>
      <c r="A63" s="102">
        <v>54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>
      <c r="A64" s="102">
        <v>55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>
      <c r="A65" s="102">
        <v>56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</row>
    <row r="66" spans="1:36">
      <c r="A66" s="102">
        <v>57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</row>
    <row r="67" spans="1:36">
      <c r="A67" s="102">
        <v>58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spans="1:36">
      <c r="A68" s="102">
        <v>59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spans="1:36">
      <c r="A69" s="102">
        <v>60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</row>
    <row r="70" spans="1:36">
      <c r="A70" s="102">
        <v>61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</row>
    <row r="71" spans="1:36">
      <c r="A71" s="102">
        <v>62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</row>
    <row r="72" spans="1:36">
      <c r="A72" s="102">
        <v>63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</row>
    <row r="73" spans="1:36">
      <c r="A73" s="102">
        <v>64</v>
      </c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</row>
    <row r="74" spans="1:36">
      <c r="A74" s="102">
        <v>65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</row>
    <row r="75" spans="1:36">
      <c r="A75" s="102">
        <v>66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</row>
    <row r="76" spans="1:36">
      <c r="A76" s="102">
        <v>67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</row>
    <row r="77" spans="1:36">
      <c r="A77" s="102">
        <v>68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</row>
    <row r="78" spans="1:36">
      <c r="A78" s="102">
        <v>69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</row>
    <row r="79" spans="1:36">
      <c r="A79" s="102">
        <v>70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</row>
    <row r="80" spans="1:36">
      <c r="A80" s="102">
        <v>71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</row>
    <row r="81" spans="1:36">
      <c r="A81" s="102">
        <v>72</v>
      </c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</row>
    <row r="82" spans="1:36">
      <c r="A82" s="102">
        <v>73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</row>
    <row r="83" spans="1:36">
      <c r="A83" s="102">
        <v>74</v>
      </c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</row>
    <row r="84" spans="1:36">
      <c r="A84" s="102">
        <v>75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</row>
    <row r="85" spans="1:36">
      <c r="A85" s="102">
        <v>76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</row>
    <row r="86" spans="1:36">
      <c r="A86" s="102">
        <v>77</v>
      </c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</row>
    <row r="87" spans="1:36">
      <c r="A87" s="102">
        <v>78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</row>
    <row r="88" spans="1:36">
      <c r="A88" s="102">
        <v>79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</row>
    <row r="89" spans="1:36">
      <c r="A89" s="102">
        <v>80</v>
      </c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</row>
    <row r="90" spans="1:36">
      <c r="A90" s="102">
        <v>81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</row>
    <row r="91" spans="1:36">
      <c r="A91" s="102">
        <v>82</v>
      </c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</row>
    <row r="92" spans="1:36">
      <c r="A92" s="102">
        <v>83</v>
      </c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</row>
    <row r="93" spans="1:36">
      <c r="A93" s="102">
        <v>84</v>
      </c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</row>
    <row r="94" spans="1:36">
      <c r="A94" s="102">
        <v>85</v>
      </c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</row>
    <row r="95" spans="1:36">
      <c r="A95" s="102">
        <v>86</v>
      </c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</row>
    <row r="96" spans="1:36">
      <c r="A96" s="102">
        <v>87</v>
      </c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</row>
    <row r="97" spans="1:36">
      <c r="A97" s="102">
        <v>88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</row>
    <row r="98" spans="1:36">
      <c r="A98" s="102">
        <v>89</v>
      </c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spans="1:36">
      <c r="A99" s="102">
        <v>90</v>
      </c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</row>
    <row r="100" spans="1:36">
      <c r="A100" s="102">
        <v>91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</row>
    <row r="101" spans="1:36">
      <c r="A101" s="102">
        <v>92</v>
      </c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</row>
    <row r="102" spans="1:36">
      <c r="A102" s="102">
        <v>93</v>
      </c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</row>
    <row r="103" spans="1:36">
      <c r="A103" s="102">
        <v>94</v>
      </c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</row>
    <row r="104" spans="1:36">
      <c r="A104" s="102">
        <v>95</v>
      </c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</row>
    <row r="105" spans="1:36">
      <c r="A105" s="102">
        <v>96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</row>
    <row r="106" spans="1:36">
      <c r="A106" s="102">
        <v>97</v>
      </c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</row>
    <row r="107" spans="1:36">
      <c r="A107" s="102">
        <v>98</v>
      </c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</row>
    <row r="108" spans="1:36">
      <c r="A108" s="102">
        <v>99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</row>
    <row r="109" spans="1:36">
      <c r="A109" s="102">
        <v>100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</row>
    <row r="110" spans="1:36">
      <c r="A110" s="102">
        <v>101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</row>
    <row r="111" spans="1:36">
      <c r="A111" s="102">
        <v>102</v>
      </c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</row>
    <row r="112" spans="1:36">
      <c r="A112" s="102">
        <v>103</v>
      </c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</row>
    <row r="113" spans="1:36">
      <c r="A113" s="102">
        <v>104</v>
      </c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</row>
    <row r="114" spans="1:36">
      <c r="A114" s="102">
        <v>105</v>
      </c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</row>
    <row r="115" spans="1:36">
      <c r="A115" s="102">
        <v>106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</row>
    <row r="116" spans="1:36">
      <c r="A116" s="102">
        <v>107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</row>
    <row r="117" spans="1:36">
      <c r="A117" s="102">
        <v>108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</row>
    <row r="118" spans="1:36">
      <c r="A118" s="102">
        <v>109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</row>
    <row r="119" spans="1:36">
      <c r="A119" s="102">
        <v>110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</row>
    <row r="120" spans="1:36">
      <c r="A120" s="102">
        <v>111</v>
      </c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</row>
    <row r="121" spans="1:36">
      <c r="A121" s="102">
        <v>112</v>
      </c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</row>
    <row r="122" spans="1:36">
      <c r="A122" s="102">
        <v>113</v>
      </c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</row>
    <row r="123" spans="1:36">
      <c r="A123" s="102">
        <v>114</v>
      </c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</row>
    <row r="124" spans="1:36">
      <c r="A124" s="102">
        <v>115</v>
      </c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</row>
    <row r="125" spans="1:36">
      <c r="A125" s="102">
        <v>116</v>
      </c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</row>
    <row r="126" spans="1:36">
      <c r="A126" s="102">
        <v>117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</row>
    <row r="127" spans="1:36">
      <c r="A127" s="102">
        <v>118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</row>
    <row r="128" spans="1:36">
      <c r="A128" s="102">
        <v>119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</row>
    <row r="129" spans="1:36">
      <c r="A129" s="102">
        <v>120</v>
      </c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</row>
    <row r="130" spans="1:36">
      <c r="A130" s="102">
        <v>121</v>
      </c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</row>
    <row r="131" spans="1:36">
      <c r="A131" s="102">
        <v>122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</row>
    <row r="132" spans="1:36">
      <c r="A132" s="102">
        <v>123</v>
      </c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</row>
    <row r="133" spans="1:36">
      <c r="A133" s="102">
        <v>124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</row>
    <row r="134" spans="1:36">
      <c r="A134" s="102">
        <v>125</v>
      </c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</row>
    <row r="135" spans="1:36">
      <c r="A135" s="102">
        <v>126</v>
      </c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</row>
    <row r="136" spans="1:36">
      <c r="A136" s="102">
        <v>127</v>
      </c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</row>
    <row r="137" spans="1:36">
      <c r="A137" s="102">
        <v>128</v>
      </c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</row>
    <row r="138" spans="1:36">
      <c r="A138" s="102">
        <v>129</v>
      </c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</row>
    <row r="139" spans="1:36">
      <c r="A139" s="102">
        <v>130</v>
      </c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</row>
    <row r="140" spans="1:36">
      <c r="A140" s="102">
        <v>131</v>
      </c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</row>
    <row r="141" spans="1:36">
      <c r="A141" s="102">
        <v>132</v>
      </c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</row>
    <row r="142" spans="1:36">
      <c r="A142" s="102">
        <v>133</v>
      </c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</row>
    <row r="143" spans="1:36">
      <c r="A143" s="102">
        <v>134</v>
      </c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</row>
    <row r="144" spans="1:36">
      <c r="A144" s="102">
        <v>135</v>
      </c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</row>
    <row r="145" spans="1:36">
      <c r="A145" s="102">
        <v>136</v>
      </c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</row>
    <row r="146" spans="1:36">
      <c r="A146" s="102">
        <v>137</v>
      </c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</row>
    <row r="147" spans="1:36">
      <c r="A147" s="102">
        <v>138</v>
      </c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</row>
    <row r="148" spans="1:36">
      <c r="A148" s="102">
        <v>139</v>
      </c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</row>
    <row r="149" spans="1:36">
      <c r="A149" s="102">
        <v>140</v>
      </c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</row>
    <row r="150" spans="1:36">
      <c r="A150" s="102">
        <v>141</v>
      </c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</row>
    <row r="151" spans="1:36">
      <c r="A151" s="102">
        <v>142</v>
      </c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</row>
    <row r="152" spans="1:36">
      <c r="A152" s="102">
        <v>143</v>
      </c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</row>
    <row r="153" spans="1:36">
      <c r="A153" s="102">
        <v>144</v>
      </c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</row>
    <row r="154" spans="1:36">
      <c r="A154" s="102">
        <v>145</v>
      </c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</row>
    <row r="155" spans="1:36">
      <c r="A155" s="102">
        <v>146</v>
      </c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</row>
    <row r="156" spans="1:36">
      <c r="A156" s="102">
        <v>147</v>
      </c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</row>
    <row r="157" spans="1:36">
      <c r="A157" s="102">
        <v>148</v>
      </c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</row>
    <row r="158" spans="1:36">
      <c r="A158" s="102">
        <v>149</v>
      </c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</row>
    <row r="159" spans="1:36">
      <c r="A159" s="102">
        <v>150</v>
      </c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</row>
    <row r="160" spans="1:36">
      <c r="A160" s="102">
        <v>151</v>
      </c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</row>
    <row r="161" spans="1:36">
      <c r="A161" s="102">
        <v>152</v>
      </c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</row>
    <row r="162" spans="1:36">
      <c r="A162" s="102">
        <v>153</v>
      </c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</row>
    <row r="163" spans="1:36">
      <c r="A163" s="102">
        <v>154</v>
      </c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</row>
    <row r="164" spans="1:36">
      <c r="A164" s="102">
        <v>155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</row>
    <row r="165" spans="1:36">
      <c r="A165" s="102">
        <v>156</v>
      </c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</row>
  </sheetData>
  <mergeCells count="1">
    <mergeCell ref="E3:O3"/>
  </mergeCells>
  <conditionalFormatting sqref="C10:AJ165">
    <cfRule type="cellIs" dxfId="15" priority="2" operator="between">
      <formula>1</formula>
      <formula>2</formula>
    </cfRule>
    <cfRule type="cellIs" dxfId="14" priority="1" operator="between">
      <formula>1</formula>
      <formula>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</vt:lpstr>
      <vt:lpstr>Template_meter_result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Тюрин Алексей</dc:creator>
  <cp:lastModifiedBy>disp</cp:lastModifiedBy>
  <dcterms:created xsi:type="dcterms:W3CDTF">2020-09-22T08:56:10Z</dcterms:created>
  <dcterms:modified xsi:type="dcterms:W3CDTF">2020-09-23T12:59:59Z</dcterms:modified>
</cp:coreProperties>
</file>