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8" yWindow="36" windowWidth="6612" windowHeight="7368"/>
  </bookViews>
  <sheets>
    <sheet name="pnt #69" sheetId="4" r:id="rId1"/>
  </sheets>
  <calcPr calcId="124519"/>
</workbook>
</file>

<file path=xl/calcChain.xml><?xml version="1.0" encoding="utf-8"?>
<calcChain xmlns="http://schemas.openxmlformats.org/spreadsheetml/2006/main">
  <c r="E37" i="4"/>
  <c r="F37"/>
  <c r="G37"/>
  <c r="H37"/>
  <c r="I37"/>
  <c r="J37"/>
  <c r="K37"/>
  <c r="L37"/>
  <c r="M37"/>
  <c r="D37"/>
  <c r="K36"/>
  <c r="L36"/>
  <c r="J36"/>
  <c r="E36"/>
  <c r="F36"/>
  <c r="G36"/>
  <c r="H36"/>
  <c r="I36"/>
  <c r="D36"/>
  <c r="K33"/>
  <c r="K34" s="1"/>
  <c r="L33"/>
  <c r="J33"/>
  <c r="J34" s="1"/>
  <c r="V21"/>
  <c r="V20"/>
  <c r="V33"/>
  <c r="T33"/>
  <c r="J20"/>
  <c r="L34"/>
  <c r="L20"/>
  <c r="P33"/>
  <c r="P34" s="1"/>
  <c r="Q33"/>
  <c r="R33"/>
  <c r="R34" s="1"/>
  <c r="S33"/>
  <c r="S34" s="1"/>
  <c r="T34"/>
  <c r="U33"/>
  <c r="V34"/>
  <c r="W33"/>
  <c r="W34" s="1"/>
  <c r="X33"/>
  <c r="X34" s="1"/>
  <c r="Y33"/>
  <c r="Z33"/>
  <c r="Z34" s="1"/>
  <c r="AA33"/>
  <c r="AA34" s="1"/>
  <c r="Q34"/>
  <c r="U34"/>
  <c r="Y34"/>
  <c r="E33"/>
  <c r="E34" s="1"/>
  <c r="F33"/>
  <c r="F34" s="1"/>
  <c r="D33"/>
  <c r="D34"/>
  <c r="D29"/>
  <c r="D30" s="1"/>
  <c r="E29"/>
  <c r="E30" s="1"/>
  <c r="F29"/>
  <c r="G29"/>
  <c r="G30" s="1"/>
  <c r="H29"/>
  <c r="H30" s="1"/>
  <c r="I29"/>
  <c r="I30" s="1"/>
  <c r="J29"/>
  <c r="K29"/>
  <c r="K30" s="1"/>
  <c r="L29"/>
  <c r="L30" s="1"/>
  <c r="M29"/>
  <c r="M30" s="1"/>
  <c r="N29"/>
  <c r="O29"/>
  <c r="O30" s="1"/>
  <c r="P29"/>
  <c r="P30" s="1"/>
  <c r="Q29"/>
  <c r="Q30" s="1"/>
  <c r="R29"/>
  <c r="S29"/>
  <c r="S30" s="1"/>
  <c r="T29"/>
  <c r="T30" s="1"/>
  <c r="U29"/>
  <c r="U30" s="1"/>
  <c r="V29"/>
  <c r="W29"/>
  <c r="W30" s="1"/>
  <c r="X29"/>
  <c r="X30" s="1"/>
  <c r="Y29"/>
  <c r="Y30" s="1"/>
  <c r="Z29"/>
  <c r="AA29"/>
  <c r="AA30" s="1"/>
  <c r="AB29"/>
  <c r="AB30" s="1"/>
  <c r="AC29"/>
  <c r="AC30" s="1"/>
  <c r="AD29"/>
  <c r="AE29"/>
  <c r="AE30" s="1"/>
  <c r="AF29"/>
  <c r="AF30" s="1"/>
  <c r="AG29"/>
  <c r="AG30" s="1"/>
  <c r="AH29"/>
  <c r="AI29"/>
  <c r="AI30" s="1"/>
  <c r="AJ29"/>
  <c r="AJ30" s="1"/>
  <c r="F30"/>
  <c r="J30"/>
  <c r="N30"/>
  <c r="R30"/>
  <c r="V30"/>
  <c r="Z30"/>
  <c r="AD30"/>
  <c r="AH30"/>
  <c r="C30"/>
  <c r="C29"/>
  <c r="D26"/>
  <c r="E26"/>
  <c r="E27" s="1"/>
  <c r="F26"/>
  <c r="F27" s="1"/>
  <c r="G26"/>
  <c r="G27" s="1"/>
  <c r="H26"/>
  <c r="I26"/>
  <c r="I27" s="1"/>
  <c r="J26"/>
  <c r="J27" s="1"/>
  <c r="K26"/>
  <c r="K27" s="1"/>
  <c r="L26"/>
  <c r="M26"/>
  <c r="M27" s="1"/>
  <c r="N26"/>
  <c r="N27" s="1"/>
  <c r="O26"/>
  <c r="O27" s="1"/>
  <c r="P26"/>
  <c r="Q26"/>
  <c r="Q27" s="1"/>
  <c r="R26"/>
  <c r="R27" s="1"/>
  <c r="S26"/>
  <c r="S27" s="1"/>
  <c r="T26"/>
  <c r="U26"/>
  <c r="U27" s="1"/>
  <c r="V26"/>
  <c r="V27" s="1"/>
  <c r="W26"/>
  <c r="W27" s="1"/>
  <c r="X26"/>
  <c r="Y26"/>
  <c r="Y27" s="1"/>
  <c r="Z26"/>
  <c r="Z27" s="1"/>
  <c r="AA26"/>
  <c r="AA27" s="1"/>
  <c r="AB26"/>
  <c r="AC26"/>
  <c r="AC27" s="1"/>
  <c r="AD26"/>
  <c r="AD27" s="1"/>
  <c r="AE26"/>
  <c r="AE27" s="1"/>
  <c r="AF26"/>
  <c r="AG26"/>
  <c r="AG27" s="1"/>
  <c r="AH26"/>
  <c r="AH27" s="1"/>
  <c r="AI26"/>
  <c r="AI27" s="1"/>
  <c r="AJ26"/>
  <c r="D27"/>
  <c r="H27"/>
  <c r="L27"/>
  <c r="P27"/>
  <c r="T27"/>
  <c r="X27"/>
  <c r="AB27"/>
  <c r="AF27"/>
  <c r="AJ27"/>
  <c r="C26"/>
  <c r="C27"/>
  <c r="C20"/>
  <c r="D23"/>
  <c r="E23"/>
  <c r="E24" s="1"/>
  <c r="F23"/>
  <c r="F24" s="1"/>
  <c r="G23"/>
  <c r="G24" s="1"/>
  <c r="H23"/>
  <c r="I23"/>
  <c r="I24" s="1"/>
  <c r="J23"/>
  <c r="J24" s="1"/>
  <c r="K23"/>
  <c r="K24" s="1"/>
  <c r="L23"/>
  <c r="M23"/>
  <c r="M24" s="1"/>
  <c r="N23"/>
  <c r="N24" s="1"/>
  <c r="O23"/>
  <c r="O24" s="1"/>
  <c r="P23"/>
  <c r="Q23"/>
  <c r="Q24" s="1"/>
  <c r="R23"/>
  <c r="R24" s="1"/>
  <c r="S23"/>
  <c r="S24" s="1"/>
  <c r="T23"/>
  <c r="U23"/>
  <c r="U24" s="1"/>
  <c r="V23"/>
  <c r="V24" s="1"/>
  <c r="W23"/>
  <c r="W24" s="1"/>
  <c r="X23"/>
  <c r="Y23"/>
  <c r="Y24" s="1"/>
  <c r="Z23"/>
  <c r="Z24" s="1"/>
  <c r="AA23"/>
  <c r="AA24" s="1"/>
  <c r="AB23"/>
  <c r="AC23"/>
  <c r="AC24" s="1"/>
  <c r="AD23"/>
  <c r="AD24" s="1"/>
  <c r="AE23"/>
  <c r="AE24" s="1"/>
  <c r="AF23"/>
  <c r="AG23"/>
  <c r="AG24" s="1"/>
  <c r="AH23"/>
  <c r="AH24" s="1"/>
  <c r="AI23"/>
  <c r="AI24" s="1"/>
  <c r="AJ23"/>
  <c r="D24"/>
  <c r="H24"/>
  <c r="L24"/>
  <c r="P24"/>
  <c r="T24"/>
  <c r="X24"/>
  <c r="AB24"/>
  <c r="AF24"/>
  <c r="AJ24"/>
  <c r="C24"/>
  <c r="C23"/>
  <c r="O20"/>
  <c r="P20"/>
  <c r="P21" s="1"/>
  <c r="Q20"/>
  <c r="Q21" s="1"/>
  <c r="R20"/>
  <c r="S20"/>
  <c r="T20"/>
  <c r="T21" s="1"/>
  <c r="U20"/>
  <c r="U21" s="1"/>
  <c r="W20"/>
  <c r="X20"/>
  <c r="X21" s="1"/>
  <c r="Y20"/>
  <c r="Y21" s="1"/>
  <c r="Z20"/>
  <c r="AA20"/>
  <c r="AB20"/>
  <c r="AB21" s="1"/>
  <c r="AC20"/>
  <c r="AC21" s="1"/>
  <c r="AD20"/>
  <c r="AE20"/>
  <c r="AF20"/>
  <c r="AF21" s="1"/>
  <c r="AG20"/>
  <c r="AG21" s="1"/>
  <c r="AH20"/>
  <c r="AI20"/>
  <c r="AJ20"/>
  <c r="AJ21" s="1"/>
  <c r="O21"/>
  <c r="R21"/>
  <c r="S21"/>
  <c r="W21"/>
  <c r="Z21"/>
  <c r="AA21"/>
  <c r="AD21"/>
  <c r="AE21"/>
  <c r="AH21"/>
  <c r="AI21"/>
  <c r="D21"/>
  <c r="E21"/>
  <c r="F21"/>
  <c r="G21"/>
  <c r="H21"/>
  <c r="I21"/>
  <c r="J21"/>
  <c r="K21"/>
  <c r="L21"/>
  <c r="M21"/>
  <c r="N21"/>
  <c r="C21"/>
  <c r="D20"/>
  <c r="E20"/>
  <c r="F20"/>
  <c r="G20"/>
  <c r="H20"/>
  <c r="I20"/>
  <c r="K20"/>
  <c r="M20"/>
  <c r="N20"/>
</calcChain>
</file>

<file path=xl/sharedStrings.xml><?xml version="1.0" encoding="utf-8"?>
<sst xmlns="http://schemas.openxmlformats.org/spreadsheetml/2006/main" count="49" uniqueCount="49">
  <si>
    <t>`</t>
  </si>
  <si>
    <t>№ точки</t>
  </si>
  <si>
    <t>freq</t>
  </si>
  <si>
    <t>Ua</t>
  </si>
  <si>
    <t>Ub</t>
  </si>
  <si>
    <t>Uc</t>
  </si>
  <si>
    <t>AngUab</t>
  </si>
  <si>
    <t>AngUbc</t>
  </si>
  <si>
    <t>AngUca</t>
  </si>
  <si>
    <t>Ia</t>
  </si>
  <si>
    <t>Ib</t>
  </si>
  <si>
    <t>Ic</t>
  </si>
  <si>
    <t>AngIab</t>
  </si>
  <si>
    <t>AngIbc</t>
  </si>
  <si>
    <t>AngIca</t>
  </si>
  <si>
    <t>cosPhi_A</t>
  </si>
  <si>
    <t>cosPhi_B</t>
  </si>
  <si>
    <t>cosPhi_C</t>
  </si>
  <si>
    <t>U1</t>
  </si>
  <si>
    <t>U2</t>
  </si>
  <si>
    <t>U0</t>
  </si>
  <si>
    <t>I1</t>
  </si>
  <si>
    <t>I2</t>
  </si>
  <si>
    <t>I0</t>
  </si>
  <si>
    <t>Pa</t>
  </si>
  <si>
    <t>Pb</t>
  </si>
  <si>
    <t>Pc</t>
  </si>
  <si>
    <t>Qa</t>
  </si>
  <si>
    <t>Qb</t>
  </si>
  <si>
    <t>Qc</t>
  </si>
  <si>
    <t>Sa</t>
  </si>
  <si>
    <t>Sb</t>
  </si>
  <si>
    <t>Sc</t>
  </si>
  <si>
    <t>P</t>
  </si>
  <si>
    <t>Q</t>
  </si>
  <si>
    <t>S</t>
  </si>
  <si>
    <t>Значение из сценария ПСИ</t>
  </si>
  <si>
    <t>Счетчик MTE</t>
  </si>
  <si>
    <r>
      <t xml:space="preserve">Счетчик </t>
    </r>
    <r>
      <rPr>
        <b/>
        <sz val="11"/>
        <color theme="1"/>
        <rFont val="Calibri"/>
        <family val="2"/>
        <charset val="204"/>
      </rPr>
      <t>MTE Δ</t>
    </r>
    <r>
      <rPr>
        <b/>
        <sz val="11"/>
        <color theme="1"/>
        <rFont val="Calibri"/>
        <family val="2"/>
        <charset val="204"/>
        <scheme val="minor"/>
      </rPr>
      <t xml:space="preserve"> изм</t>
    </r>
  </si>
  <si>
    <r>
      <t xml:space="preserve">Счетчик </t>
    </r>
    <r>
      <rPr>
        <b/>
        <sz val="11"/>
        <color theme="1"/>
        <rFont val="Calibri"/>
        <family val="2"/>
        <charset val="204"/>
      </rPr>
      <t>MTE δ</t>
    </r>
    <r>
      <rPr>
        <b/>
        <sz val="11"/>
        <color theme="1"/>
        <rFont val="Calibri"/>
        <family val="2"/>
        <charset val="204"/>
        <scheme val="minor"/>
      </rPr>
      <t xml:space="preserve"> изм, %</t>
    </r>
  </si>
  <si>
    <t>Счетчик MTE γ изм, %</t>
  </si>
  <si>
    <t>Генератор MTE</t>
  </si>
  <si>
    <r>
      <rPr>
        <b/>
        <sz val="11"/>
        <color theme="1"/>
        <rFont val="Calibri"/>
        <family val="2"/>
        <charset val="204"/>
      </rPr>
      <t>Генератор MTE Δ</t>
    </r>
    <r>
      <rPr>
        <b/>
        <sz val="11"/>
        <color theme="1"/>
        <rFont val="Calibri"/>
        <family val="2"/>
        <charset val="204"/>
        <scheme val="minor"/>
      </rPr>
      <t xml:space="preserve"> изм</t>
    </r>
  </si>
  <si>
    <r>
      <t xml:space="preserve">Генератор </t>
    </r>
    <r>
      <rPr>
        <b/>
        <sz val="11"/>
        <color theme="1"/>
        <rFont val="Calibri"/>
        <family val="2"/>
        <charset val="204"/>
      </rPr>
      <t>MTE δ</t>
    </r>
    <r>
      <rPr>
        <b/>
        <sz val="11"/>
        <color theme="1"/>
        <rFont val="Calibri"/>
        <family val="2"/>
        <charset val="204"/>
        <scheme val="minor"/>
      </rPr>
      <t xml:space="preserve"> изм, %</t>
    </r>
  </si>
  <si>
    <t>Генератор MTE γ изм, %</t>
  </si>
  <si>
    <t>Binom#</t>
  </si>
  <si>
    <t>Binom Δ изм</t>
  </si>
  <si>
    <t>Binom δ изм, %</t>
  </si>
  <si>
    <t>Binom γ изм, %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</si>
</sst>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 tint="4.9989318521683403E-2"/>
      <name val="Calibri"/>
      <family val="2"/>
      <charset val="204"/>
      <scheme val="minor"/>
    </font>
    <font>
      <sz val="11"/>
      <color theme="1" tint="4.9989318521683403E-2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9">
    <xf numFmtId="0" fontId="0" fillId="0" borderId="0" xfId="0"/>
    <xf numFmtId="0" fontId="0" fillId="0" borderId="1" xfId="0" applyNumberFormat="1" applyBorder="1" applyAlignment="1">
      <alignment horizontal="center" vertical="center"/>
    </xf>
    <xf numFmtId="0" fontId="4" fillId="4" borderId="2" xfId="1" applyNumberFormat="1" applyFont="1" applyFill="1" applyBorder="1" applyAlignment="1">
      <alignment horizontal="center" vertical="center"/>
    </xf>
    <xf numFmtId="0" fontId="4" fillId="4" borderId="3" xfId="1" applyNumberFormat="1" applyFont="1" applyFill="1" applyBorder="1" applyAlignment="1">
      <alignment horizontal="center" vertical="center"/>
    </xf>
    <xf numFmtId="0" fontId="4" fillId="5" borderId="4" xfId="1" applyNumberFormat="1" applyFont="1" applyFill="1" applyBorder="1" applyAlignment="1">
      <alignment horizontal="center" vertical="center"/>
    </xf>
    <xf numFmtId="0" fontId="4" fillId="5" borderId="2" xfId="1" applyNumberFormat="1" applyFont="1" applyFill="1" applyBorder="1" applyAlignment="1">
      <alignment horizontal="center" vertical="center"/>
    </xf>
    <xf numFmtId="0" fontId="4" fillId="5" borderId="3" xfId="1" applyNumberFormat="1" applyFont="1" applyFill="1" applyBorder="1" applyAlignment="1">
      <alignment horizontal="center" vertical="center"/>
    </xf>
    <xf numFmtId="0" fontId="1" fillId="6" borderId="5" xfId="2" applyNumberFormat="1" applyFont="1" applyFill="1" applyBorder="1" applyAlignment="1">
      <alignment horizontal="center" vertical="center"/>
    </xf>
    <xf numFmtId="0" fontId="1" fillId="7" borderId="6" xfId="0" applyNumberFormat="1" applyFont="1" applyFill="1" applyBorder="1" applyAlignment="1">
      <alignment horizontal="center" vertical="center"/>
    </xf>
    <xf numFmtId="0" fontId="1" fillId="7" borderId="7" xfId="0" applyNumberFormat="1" applyFont="1" applyFill="1" applyBorder="1" applyAlignment="1">
      <alignment horizontal="center" vertical="center"/>
    </xf>
    <xf numFmtId="0" fontId="5" fillId="8" borderId="8" xfId="0" applyNumberFormat="1" applyFont="1" applyFill="1" applyBorder="1" applyAlignment="1">
      <alignment horizontal="center" vertical="center"/>
    </xf>
    <xf numFmtId="0" fontId="5" fillId="8" borderId="6" xfId="0" applyNumberFormat="1" applyFont="1" applyFill="1" applyBorder="1" applyAlignment="1">
      <alignment horizontal="center" vertical="center"/>
    </xf>
    <xf numFmtId="0" fontId="5" fillId="8" borderId="7" xfId="0" applyNumberFormat="1" applyFont="1" applyFill="1" applyBorder="1" applyAlignment="1">
      <alignment horizontal="center" vertical="center"/>
    </xf>
    <xf numFmtId="0" fontId="3" fillId="9" borderId="5" xfId="1" applyNumberFormat="1" applyFill="1" applyBorder="1" applyAlignment="1">
      <alignment horizontal="center" vertical="center"/>
    </xf>
    <xf numFmtId="0" fontId="3" fillId="9" borderId="6" xfId="1" applyNumberFormat="1" applyFont="1" applyFill="1" applyBorder="1" applyAlignment="1">
      <alignment horizontal="center" vertical="center"/>
    </xf>
    <xf numFmtId="0" fontId="3" fillId="9" borderId="7" xfId="1" applyNumberFormat="1" applyFont="1" applyFill="1" applyBorder="1" applyAlignment="1">
      <alignment horizontal="center" vertical="center"/>
    </xf>
    <xf numFmtId="0" fontId="3" fillId="9" borderId="8" xfId="1" applyNumberFormat="1" applyFont="1" applyFill="1" applyBorder="1" applyAlignment="1">
      <alignment horizontal="center" vertical="center"/>
    </xf>
    <xf numFmtId="0" fontId="2" fillId="6" borderId="5" xfId="2" applyNumberFormat="1" applyFont="1" applyFill="1" applyBorder="1" applyAlignment="1">
      <alignment horizontal="center" vertical="center"/>
    </xf>
    <xf numFmtId="0" fontId="1" fillId="10" borderId="6" xfId="0" applyNumberFormat="1" applyFont="1" applyFill="1" applyBorder="1" applyAlignment="1">
      <alignment horizontal="center" vertical="center"/>
    </xf>
    <xf numFmtId="0" fontId="5" fillId="10" borderId="6" xfId="0" applyNumberFormat="1" applyFont="1" applyFill="1" applyBorder="1" applyAlignment="1">
      <alignment horizontal="center" vertical="center"/>
    </xf>
    <xf numFmtId="0" fontId="5" fillId="10" borderId="7" xfId="0" applyNumberFormat="1" applyFont="1" applyFill="1" applyBorder="1" applyAlignment="1">
      <alignment horizontal="center" vertical="center"/>
    </xf>
    <xf numFmtId="0" fontId="1" fillId="10" borderId="7" xfId="0" applyNumberFormat="1" applyFont="1" applyFill="1" applyBorder="1" applyAlignment="1">
      <alignment horizontal="center" vertical="center"/>
    </xf>
    <xf numFmtId="0" fontId="5" fillId="10" borderId="8" xfId="0" applyNumberFormat="1" applyFont="1" applyFill="1" applyBorder="1" applyAlignment="1">
      <alignment horizontal="center" vertical="center"/>
    </xf>
    <xf numFmtId="0" fontId="6" fillId="6" borderId="5" xfId="2" applyNumberFormat="1" applyFont="1" applyFill="1" applyBorder="1" applyAlignment="1">
      <alignment horizontal="center" vertical="center"/>
    </xf>
    <xf numFmtId="0" fontId="3" fillId="9" borderId="9" xfId="1" applyNumberFormat="1" applyFill="1" applyBorder="1" applyAlignment="1">
      <alignment horizontal="center" vertical="center"/>
    </xf>
    <xf numFmtId="0" fontId="3" fillId="9" borderId="10" xfId="1" applyNumberFormat="1" applyFont="1" applyFill="1" applyBorder="1" applyAlignment="1">
      <alignment horizontal="center" vertical="center"/>
    </xf>
    <xf numFmtId="0" fontId="3" fillId="9" borderId="11" xfId="1" applyNumberFormat="1" applyFont="1" applyFill="1" applyBorder="1" applyAlignment="1">
      <alignment horizontal="center" vertical="center"/>
    </xf>
    <xf numFmtId="0" fontId="3" fillId="9" borderId="12" xfId="1" applyNumberFormat="1" applyFont="1" applyFill="1" applyBorder="1" applyAlignment="1">
      <alignment horizontal="center" vertical="center"/>
    </xf>
    <xf numFmtId="0" fontId="5" fillId="11" borderId="6" xfId="0" applyNumberFormat="1" applyFont="1" applyFill="1" applyBorder="1" applyAlignment="1">
      <alignment horizontal="center" vertical="center"/>
    </xf>
  </cellXfs>
  <cellStyles count="3">
    <cellStyle name="40% - Акцент5" xfId="2" builtinId="47"/>
    <cellStyle name="Акцент2" xfId="1" builtinId="33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37"/>
  <sheetViews>
    <sheetView tabSelected="1" topLeftCell="A3" zoomScale="70" zoomScaleNormal="70" workbookViewId="0">
      <selection activeCell="N33" sqref="N33"/>
    </sheetView>
  </sheetViews>
  <sheetFormatPr defaultRowHeight="14.4"/>
  <cols>
    <col min="1" max="1" width="24.77734375" bestFit="1" customWidth="1"/>
    <col min="4" max="4" width="13.88671875" bestFit="1" customWidth="1"/>
  </cols>
  <sheetData>
    <row r="1" spans="1:36" ht="15.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6" t="s">
        <v>35</v>
      </c>
    </row>
    <row r="2" spans="1:36">
      <c r="A2" s="7" t="s">
        <v>36</v>
      </c>
      <c r="B2" s="8">
        <v>69</v>
      </c>
      <c r="C2" s="8">
        <v>49.997</v>
      </c>
      <c r="D2" s="8">
        <v>57.734999999999999</v>
      </c>
      <c r="E2" s="8">
        <v>57.734999999999999</v>
      </c>
      <c r="F2" s="8">
        <v>57.734999999999999</v>
      </c>
      <c r="G2" s="8">
        <v>120</v>
      </c>
      <c r="H2" s="8">
        <v>120</v>
      </c>
      <c r="I2" s="8">
        <v>120</v>
      </c>
      <c r="J2" s="8">
        <v>0.5</v>
      </c>
      <c r="K2" s="8">
        <v>0.5</v>
      </c>
      <c r="L2" s="8">
        <v>0.5</v>
      </c>
      <c r="M2" s="8">
        <v>120</v>
      </c>
      <c r="N2" s="8">
        <v>120</v>
      </c>
      <c r="O2" s="9">
        <v>120</v>
      </c>
      <c r="P2" s="10">
        <v>0</v>
      </c>
      <c r="Q2" s="11">
        <v>0</v>
      </c>
      <c r="R2" s="11">
        <v>0</v>
      </c>
      <c r="S2" s="11">
        <v>57.734999999999992</v>
      </c>
      <c r="T2" s="11">
        <v>0</v>
      </c>
      <c r="U2" s="11">
        <v>0</v>
      </c>
      <c r="V2" s="11">
        <v>0.49999999999999994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28.8675</v>
      </c>
      <c r="AF2" s="11">
        <v>28.867499999999996</v>
      </c>
      <c r="AG2" s="11">
        <v>28.867499999999996</v>
      </c>
      <c r="AH2" s="11">
        <v>0</v>
      </c>
      <c r="AI2" s="11">
        <v>0</v>
      </c>
      <c r="AJ2" s="12">
        <v>86.602499999999992</v>
      </c>
    </row>
    <row r="3" spans="1:36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5"/>
      <c r="P3" s="16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5"/>
    </row>
    <row r="4" spans="1:36">
      <c r="A4" s="7" t="s">
        <v>37</v>
      </c>
      <c r="B4" s="8">
        <v>69</v>
      </c>
      <c r="C4" s="8">
        <v>49.990830000000003</v>
      </c>
      <c r="D4" s="8">
        <v>57.751170000000002</v>
      </c>
      <c r="E4" s="8">
        <v>57.697353999999997</v>
      </c>
      <c r="F4" s="8">
        <v>57.754021999999999</v>
      </c>
      <c r="G4" s="8">
        <v>120.01092000000003</v>
      </c>
      <c r="H4" s="8">
        <v>120.00766400000001</v>
      </c>
      <c r="I4" s="8">
        <v>119.98141599999997</v>
      </c>
      <c r="J4" s="8">
        <v>0.50013819999999998</v>
      </c>
      <c r="K4" s="8">
        <v>0.49990439999999997</v>
      </c>
      <c r="L4" s="8">
        <v>0.50019060000000004</v>
      </c>
      <c r="M4" s="8">
        <v>120.01409599999997</v>
      </c>
      <c r="N4" s="8">
        <v>120.04310000000001</v>
      </c>
      <c r="O4" s="9">
        <v>119.94280400000002</v>
      </c>
      <c r="P4" s="10">
        <v>-0.79958358469546931</v>
      </c>
      <c r="Q4" s="11">
        <v>-0.79955029371827535</v>
      </c>
      <c r="R4" s="11">
        <v>-0.79917868534578851</v>
      </c>
      <c r="S4" s="11">
        <v>57.734181488505982</v>
      </c>
      <c r="T4" s="11">
        <v>1.3009190539588388E-2</v>
      </c>
      <c r="U4" s="11">
        <v>2.3860611494808809E-2</v>
      </c>
      <c r="V4" s="11">
        <v>0.5000776882382586</v>
      </c>
      <c r="W4" s="11">
        <v>8.1168750928657288E-5</v>
      </c>
      <c r="X4" s="11">
        <v>2.3236515690882198E-4</v>
      </c>
      <c r="Y4" s="11">
        <v>-23.094825410335229</v>
      </c>
      <c r="Z4" s="11">
        <v>-23.06155795561979</v>
      </c>
      <c r="AA4" s="11">
        <v>-23.086688980007228</v>
      </c>
      <c r="AB4" s="11">
        <v>-17.34616488943437</v>
      </c>
      <c r="AC4" s="11">
        <v>-17.323177791656626</v>
      </c>
      <c r="AD4" s="11">
        <v>-17.3644011951423</v>
      </c>
      <c r="AE4" s="11">
        <v>28.883566211694003</v>
      </c>
      <c r="AF4" s="11">
        <v>28.843161132957597</v>
      </c>
      <c r="AG4" s="11">
        <v>28.8880189165932</v>
      </c>
      <c r="AH4" s="11">
        <v>-69.243072345962247</v>
      </c>
      <c r="AI4" s="11">
        <v>-52.033743876233295</v>
      </c>
      <c r="AJ4" s="12">
        <v>86.614746261244804</v>
      </c>
    </row>
    <row r="5" spans="1:36">
      <c r="A5" s="17" t="s">
        <v>38</v>
      </c>
      <c r="B5" s="8"/>
      <c r="C5" s="8"/>
      <c r="D5" s="18"/>
      <c r="E5" s="18"/>
      <c r="F5" s="18"/>
      <c r="G5" s="8"/>
      <c r="H5" s="8"/>
      <c r="I5" s="8"/>
      <c r="J5" s="18"/>
      <c r="K5" s="18"/>
      <c r="L5" s="18"/>
      <c r="M5" s="8"/>
      <c r="N5" s="8"/>
      <c r="O5" s="9"/>
      <c r="P5" s="10"/>
      <c r="Q5" s="11"/>
      <c r="R5" s="11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20"/>
    </row>
    <row r="6" spans="1:36">
      <c r="A6" s="17" t="s">
        <v>39</v>
      </c>
      <c r="B6" s="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21"/>
      <c r="P6" s="22"/>
      <c r="Q6" s="19"/>
      <c r="R6" s="19"/>
      <c r="S6" s="19"/>
      <c r="T6" s="19"/>
      <c r="U6" s="19"/>
      <c r="V6" s="19"/>
      <c r="W6" s="19"/>
      <c r="X6" s="19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2"/>
    </row>
    <row r="7" spans="1:36">
      <c r="A7" s="23" t="s">
        <v>40</v>
      </c>
      <c r="B7" s="8"/>
      <c r="C7" s="18"/>
      <c r="D7" s="8"/>
      <c r="E7" s="8"/>
      <c r="F7" s="8"/>
      <c r="G7" s="18"/>
      <c r="H7" s="18"/>
      <c r="I7" s="18"/>
      <c r="J7" s="8"/>
      <c r="K7" s="8"/>
      <c r="L7" s="8"/>
      <c r="M7" s="18"/>
      <c r="N7" s="18"/>
      <c r="O7" s="21"/>
      <c r="P7" s="22"/>
      <c r="Q7" s="19"/>
      <c r="R7" s="19"/>
      <c r="S7" s="11"/>
      <c r="T7" s="11"/>
      <c r="U7" s="11"/>
      <c r="V7" s="11"/>
      <c r="W7" s="11"/>
      <c r="X7" s="11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20"/>
    </row>
    <row r="8" spans="1:36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5"/>
      <c r="P8" s="16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5"/>
    </row>
    <row r="9" spans="1:36">
      <c r="A9" s="7" t="s">
        <v>41</v>
      </c>
      <c r="B9" s="8">
        <v>69</v>
      </c>
      <c r="C9" s="8">
        <v>49.997</v>
      </c>
      <c r="D9" s="8">
        <v>57.734900000000003</v>
      </c>
      <c r="E9" s="8">
        <v>57.734999999999999</v>
      </c>
      <c r="F9" s="8">
        <v>57.734999999999999</v>
      </c>
      <c r="G9" s="8">
        <v>120.00009155270001</v>
      </c>
      <c r="H9" s="8">
        <v>120</v>
      </c>
      <c r="I9" s="8">
        <v>119.9999084473</v>
      </c>
      <c r="J9" s="8">
        <v>0.500004</v>
      </c>
      <c r="K9" s="8">
        <v>0.499998</v>
      </c>
      <c r="L9" s="8">
        <v>0.499998</v>
      </c>
      <c r="M9" s="8">
        <v>120.00209999999998</v>
      </c>
      <c r="N9" s="8">
        <v>119.99189999999999</v>
      </c>
      <c r="O9" s="9">
        <v>120.00600000000003</v>
      </c>
      <c r="P9" s="10">
        <v>-0.79997702487465683</v>
      </c>
      <c r="Q9" s="11">
        <v>-0.79995599089843483</v>
      </c>
      <c r="R9" s="11">
        <v>-0.80004081420074591</v>
      </c>
      <c r="S9" s="11">
        <v>57.734966666650287</v>
      </c>
      <c r="T9" s="11">
        <v>4.5351569032957195E-5</v>
      </c>
      <c r="U9" s="11">
        <v>4.5351569034501796E-5</v>
      </c>
      <c r="V9" s="11">
        <v>0.49999999910290466</v>
      </c>
      <c r="W9" s="11">
        <v>2.3112362732722949E-5</v>
      </c>
      <c r="X9" s="11">
        <v>1.9259125509386887E-5</v>
      </c>
      <c r="Y9" s="11">
        <v>-23.093481513092051</v>
      </c>
      <c r="Z9" s="11">
        <v>-23.092637196342302</v>
      </c>
      <c r="AA9" s="11">
        <v>-23.095085823227215</v>
      </c>
      <c r="AB9" s="11">
        <v>-17.321492846605945</v>
      </c>
      <c r="AC9" s="11">
        <v>-17.322124492134073</v>
      </c>
      <c r="AD9" s="11">
        <v>-17.318859674373844</v>
      </c>
      <c r="AE9" s="11">
        <v>28.867680939600003</v>
      </c>
      <c r="AF9" s="11">
        <v>28.867384529999999</v>
      </c>
      <c r="AG9" s="11">
        <v>28.867384529999999</v>
      </c>
      <c r="AH9" s="11">
        <v>-69.281204532661576</v>
      </c>
      <c r="AI9" s="11">
        <v>-51.962477013113855</v>
      </c>
      <c r="AJ9" s="12">
        <v>86.602449999599997</v>
      </c>
    </row>
    <row r="10" spans="1:36">
      <c r="A10" s="17" t="s">
        <v>42</v>
      </c>
      <c r="B10" s="8"/>
      <c r="C10" s="8">
        <v>6.1699999999973443E-3</v>
      </c>
      <c r="D10" s="18">
        <v>1.6269999999998674E-2</v>
      </c>
      <c r="E10" s="18">
        <v>3.7646000000002289E-2</v>
      </c>
      <c r="F10" s="18">
        <v>1.902199999999965E-2</v>
      </c>
      <c r="G10" s="8">
        <v>1.0828447300013977E-2</v>
      </c>
      <c r="H10" s="8">
        <v>7.6640000000054442E-3</v>
      </c>
      <c r="I10" s="8">
        <v>1.8492447300033632E-2</v>
      </c>
      <c r="J10" s="18">
        <v>1.3419999999997323E-4</v>
      </c>
      <c r="K10" s="18">
        <v>9.3600000000026995E-5</v>
      </c>
      <c r="L10" s="18">
        <v>1.9260000000004274E-4</v>
      </c>
      <c r="M10" s="8">
        <v>1.1995999999982132E-2</v>
      </c>
      <c r="N10" s="8">
        <v>5.1200000000022783E-2</v>
      </c>
      <c r="O10" s="9">
        <v>6.3196000000004915E-2</v>
      </c>
      <c r="P10" s="10">
        <v>3.9344017918752083E-4</v>
      </c>
      <c r="Q10" s="11">
        <v>4.0569718015948109E-4</v>
      </c>
      <c r="R10" s="11">
        <v>8.6212885495740021E-4</v>
      </c>
      <c r="S10" s="19">
        <v>7.851781443051209E-4</v>
      </c>
      <c r="T10" s="19">
        <v>1.2963838970555431E-2</v>
      </c>
      <c r="U10" s="19">
        <v>2.3815259925774306E-2</v>
      </c>
      <c r="V10" s="19">
        <v>7.7689135353942174E-5</v>
      </c>
      <c r="W10" s="19">
        <v>5.8056388195934343E-5</v>
      </c>
      <c r="X10" s="19">
        <v>2.131060313994351E-4</v>
      </c>
      <c r="Y10" s="19">
        <v>1.3438972431778495E-3</v>
      </c>
      <c r="Z10" s="19">
        <v>3.1079240722512225E-2</v>
      </c>
      <c r="AA10" s="19">
        <v>8.3968432199874599E-3</v>
      </c>
      <c r="AB10" s="19">
        <v>2.4672042828424168E-2</v>
      </c>
      <c r="AC10" s="19">
        <v>1.0532995225531749E-3</v>
      </c>
      <c r="AD10" s="19">
        <v>4.5541520768455968E-2</v>
      </c>
      <c r="AE10" s="19">
        <v>1.5885272093999703E-2</v>
      </c>
      <c r="AF10" s="19">
        <v>2.4223397042401729E-2</v>
      </c>
      <c r="AG10" s="19">
        <v>2.063438659320127E-2</v>
      </c>
      <c r="AH10" s="19">
        <v>3.813218669932894E-2</v>
      </c>
      <c r="AI10" s="19">
        <v>7.1266863119440416E-2</v>
      </c>
      <c r="AJ10" s="20">
        <v>1.229626164480635E-2</v>
      </c>
    </row>
    <row r="11" spans="1:36">
      <c r="A11" s="17" t="s">
        <v>43</v>
      </c>
      <c r="B11" s="8"/>
      <c r="C11" s="18">
        <v>1.2342263571133634E-2</v>
      </c>
      <c r="D11" s="18">
        <v>2.8172589403814112E-2</v>
      </c>
      <c r="E11" s="18">
        <v>6.5247359523631351E-2</v>
      </c>
      <c r="F11" s="18">
        <v>3.293623429377724E-2</v>
      </c>
      <c r="G11" s="18">
        <v>9.0228850008099055E-3</v>
      </c>
      <c r="H11" s="18">
        <v>6.386258797609329E-3</v>
      </c>
      <c r="I11" s="18">
        <v>1.5412759672742683E-2</v>
      </c>
      <c r="J11" s="18">
        <v>2.6832583473922453E-2</v>
      </c>
      <c r="K11" s="18">
        <v>1.872357994849155E-2</v>
      </c>
      <c r="L11" s="18">
        <v>3.8505321771349306E-2</v>
      </c>
      <c r="M11" s="18">
        <v>9.9954925294626525E-3</v>
      </c>
      <c r="N11" s="18">
        <v>4.2651347724294672E-2</v>
      </c>
      <c r="O11" s="21">
        <v>5.2688446403174723E-2</v>
      </c>
      <c r="P11" s="22">
        <v>-4.9205634872727798E-2</v>
      </c>
      <c r="Q11" s="19">
        <v>-5.0740670517773596E-2</v>
      </c>
      <c r="R11" s="19">
        <v>-0.10787685792500515</v>
      </c>
      <c r="S11" s="19">
        <v>1.3599883536262452E-3</v>
      </c>
      <c r="T11" s="28">
        <v>99.651388232842407</v>
      </c>
      <c r="U11" s="28">
        <v>99.809931237326538</v>
      </c>
      <c r="V11" s="19">
        <v>1.553541323301905E-2</v>
      </c>
      <c r="W11" s="28">
        <v>71.525540964604232</v>
      </c>
      <c r="X11" s="28">
        <v>91.711698188492178</v>
      </c>
      <c r="Y11" s="11">
        <v>-5.8190404963028575E-3</v>
      </c>
      <c r="Z11" s="11">
        <v>-0.13476644024797393</v>
      </c>
      <c r="AA11" s="11">
        <v>-3.6370928838080747E-2</v>
      </c>
      <c r="AB11" s="11">
        <v>-0.14223341577625626</v>
      </c>
      <c r="AC11" s="11">
        <v>-6.0802904364375705E-3</v>
      </c>
      <c r="AD11" s="11">
        <v>-0.26226945724564477</v>
      </c>
      <c r="AE11" s="11">
        <v>5.4997613444174635E-2</v>
      </c>
      <c r="AF11" s="11">
        <v>8.3983156113644208E-2</v>
      </c>
      <c r="AG11" s="11">
        <v>7.142887386212883E-2</v>
      </c>
      <c r="AH11" s="11">
        <v>-5.5070038644165577E-2</v>
      </c>
      <c r="AI11" s="11">
        <v>-0.13696278186123748</v>
      </c>
      <c r="AJ11" s="12">
        <v>1.4196499066935708E-2</v>
      </c>
    </row>
    <row r="12" spans="1:36">
      <c r="A12" s="23" t="s">
        <v>44</v>
      </c>
      <c r="B12" s="8"/>
      <c r="C12" s="18"/>
      <c r="D12" s="8">
        <v>2.8180479778295096E-2</v>
      </c>
      <c r="E12" s="8">
        <v>6.520481510349406E-2</v>
      </c>
      <c r="F12" s="8">
        <v>3.2947085823156926E-2</v>
      </c>
      <c r="G12" s="18"/>
      <c r="H12" s="18"/>
      <c r="I12" s="18"/>
      <c r="J12" s="8">
        <v>2.6839999999994646E-3</v>
      </c>
      <c r="K12" s="8">
        <v>1.8720000000005397E-3</v>
      </c>
      <c r="L12" s="8">
        <v>3.85200000000085E-3</v>
      </c>
      <c r="M12" s="18"/>
      <c r="N12" s="18"/>
      <c r="O12" s="21"/>
      <c r="P12" s="22"/>
      <c r="Q12" s="19"/>
      <c r="R12" s="19"/>
      <c r="S12" s="11">
        <v>1.3599690730148452E-3</v>
      </c>
      <c r="T12" s="11">
        <v>2.245403822734118E-2</v>
      </c>
      <c r="U12" s="11">
        <v>4.1249259419371798E-2</v>
      </c>
      <c r="V12" s="11">
        <v>1.5537827070788433E-3</v>
      </c>
      <c r="W12" s="11">
        <v>1.1611277639186869E-3</v>
      </c>
      <c r="X12" s="11">
        <v>4.2621206279887022E-3</v>
      </c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20"/>
    </row>
    <row r="13" spans="1:36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5"/>
      <c r="P13" s="16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/>
    </row>
    <row r="14" spans="1:36">
      <c r="A14" s="17" t="s">
        <v>45</v>
      </c>
      <c r="B14" s="8">
        <v>69</v>
      </c>
      <c r="C14" s="8">
        <v>49.997783660888672</v>
      </c>
      <c r="D14" s="8">
        <v>57.739437103271484</v>
      </c>
      <c r="E14" s="8">
        <v>57.693168640136719</v>
      </c>
      <c r="F14" s="8">
        <v>57.750274658203125</v>
      </c>
      <c r="G14" s="8">
        <v>120.01004791259766</v>
      </c>
      <c r="H14" s="8">
        <v>120.00112915039062</v>
      </c>
      <c r="I14" s="8">
        <v>119.98883819580078</v>
      </c>
      <c r="J14" s="8">
        <v>0.50022357702255249</v>
      </c>
      <c r="K14" s="8">
        <v>0.50000017881393433</v>
      </c>
      <c r="L14" s="8">
        <v>0.50025230646133423</v>
      </c>
      <c r="M14" s="8">
        <v>120.00993347167969</v>
      </c>
      <c r="N14" s="8">
        <v>119.98329925537109</v>
      </c>
      <c r="O14" s="9">
        <v>120.00677490234375</v>
      </c>
      <c r="P14" s="10">
        <v>-0.79986780881881714</v>
      </c>
      <c r="Q14" s="11">
        <v>-0.79981952905654907</v>
      </c>
      <c r="R14" s="11">
        <v>-0.80001699924468994</v>
      </c>
      <c r="S14" s="11">
        <v>57.726203918457031</v>
      </c>
      <c r="T14" s="11">
        <v>1.3057549484074116E-2</v>
      </c>
      <c r="U14" s="11">
        <v>2.3766718804836273E-2</v>
      </c>
      <c r="V14" s="11">
        <v>0.50016993284225464</v>
      </c>
      <c r="W14" s="11">
        <v>1.6181296086870134E-4</v>
      </c>
      <c r="X14" s="11">
        <v>1.0787530482048169E-4</v>
      </c>
      <c r="Y14" s="11">
        <v>-23.102285385131836</v>
      </c>
      <c r="Z14" s="11">
        <v>-23.072074890136719</v>
      </c>
      <c r="AA14" s="11">
        <v>-23.112262725830078</v>
      </c>
      <c r="AB14" s="11">
        <v>-17.334667205810547</v>
      </c>
      <c r="AC14" s="11">
        <v>-17.314899444580078</v>
      </c>
      <c r="AD14" s="11">
        <v>-17.333175659179687</v>
      </c>
      <c r="AE14" s="11">
        <v>28.882627487182617</v>
      </c>
      <c r="AF14" s="11">
        <v>28.846599578857422</v>
      </c>
      <c r="AG14" s="11">
        <v>28.889715194702148</v>
      </c>
      <c r="AH14" s="11">
        <v>-69.28662109375</v>
      </c>
      <c r="AI14" s="11">
        <v>-51.982742309570313</v>
      </c>
      <c r="AJ14" s="12">
        <v>86.618942260742187</v>
      </c>
    </row>
    <row r="15" spans="1:36">
      <c r="A15" s="17" t="s">
        <v>46</v>
      </c>
      <c r="B15" s="8"/>
      <c r="C15" s="8">
        <v>6.953660888669333E-3</v>
      </c>
      <c r="D15" s="18">
        <v>1.1732896728517517E-2</v>
      </c>
      <c r="E15" s="18">
        <v>4.1853598632783928E-3</v>
      </c>
      <c r="F15" s="18">
        <v>3.7473417968740819E-3</v>
      </c>
      <c r="G15" s="8">
        <v>8.7208740237088023E-4</v>
      </c>
      <c r="H15" s="8">
        <v>6.5348496093804442E-3</v>
      </c>
      <c r="I15" s="8">
        <v>7.4221958008138245E-3</v>
      </c>
      <c r="J15" s="18">
        <v>8.5377022552513004E-5</v>
      </c>
      <c r="K15" s="18">
        <v>9.5778813934355167E-5</v>
      </c>
      <c r="L15" s="18">
        <v>6.1706461334187779E-5</v>
      </c>
      <c r="M15" s="8">
        <v>4.1625283202790797E-3</v>
      </c>
      <c r="N15" s="8">
        <v>5.9800744628915936E-2</v>
      </c>
      <c r="O15" s="9">
        <v>6.3970902343726266E-2</v>
      </c>
      <c r="P15" s="10">
        <v>2.8422412334783154E-4</v>
      </c>
      <c r="Q15" s="11">
        <v>2.6923533827372115E-4</v>
      </c>
      <c r="R15" s="11">
        <v>8.3831389890143271E-4</v>
      </c>
      <c r="S15" s="19">
        <v>7.9775700489506107E-3</v>
      </c>
      <c r="T15" s="19">
        <v>4.8358944485727556E-5</v>
      </c>
      <c r="U15" s="19">
        <v>9.3892689972535637E-5</v>
      </c>
      <c r="V15" s="19">
        <v>9.2244603996038954E-5</v>
      </c>
      <c r="W15" s="19">
        <v>8.064420994004405E-5</v>
      </c>
      <c r="X15" s="19">
        <v>1.244898520883403E-4</v>
      </c>
      <c r="Y15" s="19">
        <v>7.4599747966068719E-3</v>
      </c>
      <c r="Z15" s="19">
        <v>1.05169345169287E-2</v>
      </c>
      <c r="AA15" s="19">
        <v>2.5573745822850213E-2</v>
      </c>
      <c r="AB15" s="19">
        <v>1.1497683623822752E-2</v>
      </c>
      <c r="AC15" s="19">
        <v>8.2783470765477318E-3</v>
      </c>
      <c r="AD15" s="19">
        <v>3.1225535962612128E-2</v>
      </c>
      <c r="AE15" s="19">
        <v>9.3872451138565793E-4</v>
      </c>
      <c r="AF15" s="19">
        <v>3.4384458998246714E-3</v>
      </c>
      <c r="AG15" s="19">
        <v>1.6962781089482348E-3</v>
      </c>
      <c r="AH15" s="19">
        <v>4.3548747787752973E-2</v>
      </c>
      <c r="AI15" s="19">
        <v>5.1001566662982611E-2</v>
      </c>
      <c r="AJ15" s="20">
        <v>4.1959994973836956E-3</v>
      </c>
    </row>
    <row r="16" spans="1:36">
      <c r="A16" s="17" t="s">
        <v>47</v>
      </c>
      <c r="B16" s="8"/>
      <c r="C16" s="18">
        <v>1.3909872848018992E-2</v>
      </c>
      <c r="D16" s="18">
        <v>2.0316292688992304E-2</v>
      </c>
      <c r="E16" s="18">
        <v>7.253989261411178E-3</v>
      </c>
      <c r="F16" s="18">
        <v>6.4884516560146785E-3</v>
      </c>
      <c r="G16" s="18">
        <v>7.2667337469863578E-4</v>
      </c>
      <c r="H16" s="18">
        <v>5.445360230810296E-3</v>
      </c>
      <c r="I16" s="18">
        <v>6.1861211913133507E-3</v>
      </c>
      <c r="J16" s="18">
        <v>1.7070686172844428E-2</v>
      </c>
      <c r="K16" s="18">
        <v>1.9159426069135451E-2</v>
      </c>
      <c r="L16" s="18">
        <v>1.2336589558897704E-2</v>
      </c>
      <c r="M16" s="18">
        <v>3.4683661828182923E-3</v>
      </c>
      <c r="N16" s="18">
        <v>4.9816061588642692E-2</v>
      </c>
      <c r="O16" s="21">
        <v>5.3334506289953211E-2</v>
      </c>
      <c r="P16" s="22">
        <v>-3.5546518061158244E-2</v>
      </c>
      <c r="Q16" s="19">
        <v>-3.3673346178344006E-2</v>
      </c>
      <c r="R16" s="19">
        <v>-0.10489692909398743</v>
      </c>
      <c r="S16" s="19">
        <v>1.3817758983105747E-2</v>
      </c>
      <c r="T16" s="28">
        <v>0.3717290813641787</v>
      </c>
      <c r="U16" s="28">
        <v>0.39350496106507254</v>
      </c>
      <c r="V16" s="19">
        <v>1.844605471622034E-2</v>
      </c>
      <c r="W16" s="28">
        <v>99.353764863186967</v>
      </c>
      <c r="X16" s="28">
        <v>53.575094366316293</v>
      </c>
      <c r="Y16" s="11">
        <v>-3.2301498989762603E-2</v>
      </c>
      <c r="Z16" s="11">
        <v>-4.5603746881141931E-2</v>
      </c>
      <c r="AA16" s="11">
        <v>-0.11077268743472372</v>
      </c>
      <c r="AB16" s="11">
        <v>-6.6283721486044708E-2</v>
      </c>
      <c r="AC16" s="11">
        <v>-4.7787693321111317E-2</v>
      </c>
      <c r="AD16" s="11">
        <v>-0.17982500871580581</v>
      </c>
      <c r="AE16" s="11">
        <v>3.2500298076267304E-3</v>
      </c>
      <c r="AF16" s="11">
        <v>1.1921182577646581E-2</v>
      </c>
      <c r="AG16" s="11">
        <v>5.8719087447491845E-3</v>
      </c>
      <c r="AH16" s="11">
        <v>-6.2892570061259589E-2</v>
      </c>
      <c r="AI16" s="11">
        <v>-9.8016331064499584E-2</v>
      </c>
      <c r="AJ16" s="12">
        <v>4.8444400965256514E-3</v>
      </c>
    </row>
    <row r="17" spans="1:36">
      <c r="A17" s="17" t="s">
        <v>48</v>
      </c>
      <c r="B17" s="8"/>
      <c r="C17" s="18"/>
      <c r="D17" s="8">
        <v>2.0321982728877662E-2</v>
      </c>
      <c r="E17" s="8">
        <v>7.2492593111256479E-3</v>
      </c>
      <c r="F17" s="8">
        <v>6.4905894117503792E-3</v>
      </c>
      <c r="G17" s="18"/>
      <c r="H17" s="18"/>
      <c r="I17" s="18"/>
      <c r="J17" s="8">
        <v>1.7075404510502601E-3</v>
      </c>
      <c r="K17" s="8">
        <v>1.9155762786871033E-3</v>
      </c>
      <c r="L17" s="8">
        <v>1.2341292266837556E-3</v>
      </c>
      <c r="M17" s="18"/>
      <c r="N17" s="18"/>
      <c r="O17" s="21"/>
      <c r="P17" s="22"/>
      <c r="Q17" s="19"/>
      <c r="R17" s="19"/>
      <c r="S17" s="11">
        <v>1.3817563088162484E-2</v>
      </c>
      <c r="T17" s="11">
        <v>8.3760187902879628E-5</v>
      </c>
      <c r="U17" s="11">
        <v>1.6262698531659416E-4</v>
      </c>
      <c r="V17" s="11">
        <v>1.8448920799207791E-3</v>
      </c>
      <c r="W17" s="11">
        <v>1.6128841988008811E-3</v>
      </c>
      <c r="X17" s="11">
        <v>2.4897970417668059E-3</v>
      </c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20"/>
    </row>
    <row r="18" spans="1:36">
      <c r="A18" s="24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6"/>
      <c r="P18" s="27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6"/>
    </row>
    <row r="20" spans="1:36">
      <c r="C20">
        <f>ABS(C4-C9)</f>
        <v>6.1699999999973443E-3</v>
      </c>
      <c r="D20">
        <f t="shared" ref="D20:N20" si="0">ABS(D4-D9)</f>
        <v>1.6269999999998674E-2</v>
      </c>
      <c r="E20">
        <f t="shared" si="0"/>
        <v>3.7646000000002289E-2</v>
      </c>
      <c r="F20">
        <f t="shared" si="0"/>
        <v>1.902199999999965E-2</v>
      </c>
      <c r="G20">
        <f t="shared" si="0"/>
        <v>1.0828447300013977E-2</v>
      </c>
      <c r="H20">
        <f t="shared" si="0"/>
        <v>7.6640000000054442E-3</v>
      </c>
      <c r="I20">
        <f t="shared" si="0"/>
        <v>1.8492447300033632E-2</v>
      </c>
      <c r="J20">
        <f>ABS(J4-J9)</f>
        <v>1.3419999999997323E-4</v>
      </c>
      <c r="K20">
        <f t="shared" si="0"/>
        <v>9.3600000000026995E-5</v>
      </c>
      <c r="L20">
        <f>ABS(L4-L9)</f>
        <v>1.9260000000004274E-4</v>
      </c>
      <c r="M20">
        <f t="shared" si="0"/>
        <v>1.1995999999982132E-2</v>
      </c>
      <c r="N20">
        <f t="shared" si="0"/>
        <v>5.1200000000022783E-2</v>
      </c>
      <c r="O20">
        <f t="shared" ref="O20:AJ20" si="1">ABS(O4-O9)</f>
        <v>6.3196000000004915E-2</v>
      </c>
      <c r="P20">
        <f t="shared" si="1"/>
        <v>3.9344017918752083E-4</v>
      </c>
      <c r="Q20">
        <f t="shared" si="1"/>
        <v>4.0569718015948109E-4</v>
      </c>
      <c r="R20">
        <f t="shared" si="1"/>
        <v>8.6212885495740021E-4</v>
      </c>
      <c r="S20">
        <f t="shared" si="1"/>
        <v>7.851781443051209E-4</v>
      </c>
      <c r="T20">
        <f t="shared" si="1"/>
        <v>1.2963838970555431E-2</v>
      </c>
      <c r="U20">
        <f t="shared" si="1"/>
        <v>2.3815259925774306E-2</v>
      </c>
      <c r="V20">
        <f>ABS(V4-V9)</f>
        <v>7.7689135353942174E-5</v>
      </c>
      <c r="W20">
        <f t="shared" si="1"/>
        <v>5.8056388195934343E-5</v>
      </c>
      <c r="X20">
        <f t="shared" si="1"/>
        <v>2.131060313994351E-4</v>
      </c>
      <c r="Y20">
        <f t="shared" si="1"/>
        <v>1.3438972431778495E-3</v>
      </c>
      <c r="Z20">
        <f t="shared" si="1"/>
        <v>3.1079240722512225E-2</v>
      </c>
      <c r="AA20">
        <f t="shared" si="1"/>
        <v>8.3968432199874599E-3</v>
      </c>
      <c r="AB20">
        <f t="shared" si="1"/>
        <v>2.4672042828424168E-2</v>
      </c>
      <c r="AC20">
        <f t="shared" si="1"/>
        <v>1.0532995225531749E-3</v>
      </c>
      <c r="AD20">
        <f t="shared" si="1"/>
        <v>4.5541520768455968E-2</v>
      </c>
      <c r="AE20">
        <f t="shared" si="1"/>
        <v>1.5885272093999703E-2</v>
      </c>
      <c r="AF20">
        <f t="shared" si="1"/>
        <v>2.4223397042401729E-2</v>
      </c>
      <c r="AG20">
        <f t="shared" si="1"/>
        <v>2.063438659320127E-2</v>
      </c>
      <c r="AH20">
        <f t="shared" si="1"/>
        <v>3.813218669932894E-2</v>
      </c>
      <c r="AI20">
        <f t="shared" si="1"/>
        <v>7.1266863119440416E-2</v>
      </c>
      <c r="AJ20">
        <f t="shared" si="1"/>
        <v>1.229626164480635E-2</v>
      </c>
    </row>
    <row r="21" spans="1:36">
      <c r="C21">
        <f>C20-C10</f>
        <v>0</v>
      </c>
      <c r="D21">
        <f t="shared" ref="D21:N21" si="2">D20-D10</f>
        <v>0</v>
      </c>
      <c r="E21">
        <f t="shared" si="2"/>
        <v>0</v>
      </c>
      <c r="F21">
        <f t="shared" si="2"/>
        <v>0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ref="O21" si="3">O20-O10</f>
        <v>0</v>
      </c>
      <c r="P21">
        <f t="shared" ref="P21" si="4">P20-P10</f>
        <v>0</v>
      </c>
      <c r="Q21">
        <f t="shared" ref="Q21" si="5">Q20-Q10</f>
        <v>0</v>
      </c>
      <c r="R21">
        <f t="shared" ref="R21" si="6">R20-R10</f>
        <v>0</v>
      </c>
      <c r="S21">
        <f t="shared" ref="S21" si="7">S20-S10</f>
        <v>0</v>
      </c>
      <c r="T21">
        <f t="shared" ref="T21" si="8">T20-T10</f>
        <v>0</v>
      </c>
      <c r="U21">
        <f t="shared" ref="U21" si="9">U20-U10</f>
        <v>0</v>
      </c>
      <c r="V21">
        <f>V20-V10</f>
        <v>0</v>
      </c>
      <c r="W21">
        <f t="shared" ref="W21" si="10">W20-W10</f>
        <v>0</v>
      </c>
      <c r="X21">
        <f t="shared" ref="X21" si="11">X20-X10</f>
        <v>0</v>
      </c>
      <c r="Y21">
        <f t="shared" ref="Y21" si="12">Y20-Y10</f>
        <v>0</v>
      </c>
      <c r="Z21">
        <f t="shared" ref="Z21" si="13">Z20-Z10</f>
        <v>0</v>
      </c>
      <c r="AA21">
        <f t="shared" ref="AA21" si="14">AA20-AA10</f>
        <v>0</v>
      </c>
      <c r="AB21">
        <f t="shared" ref="AB21" si="15">AB20-AB10</f>
        <v>0</v>
      </c>
      <c r="AC21">
        <f t="shared" ref="AC21" si="16">AC20-AC10</f>
        <v>0</v>
      </c>
      <c r="AD21">
        <f t="shared" ref="AD21" si="17">AD20-AD10</f>
        <v>0</v>
      </c>
      <c r="AE21">
        <f t="shared" ref="AE21" si="18">AE20-AE10</f>
        <v>0</v>
      </c>
      <c r="AF21">
        <f t="shared" ref="AF21" si="19">AF20-AF10</f>
        <v>0</v>
      </c>
      <c r="AG21">
        <f t="shared" ref="AG21" si="20">AG20-AG10</f>
        <v>0</v>
      </c>
      <c r="AH21">
        <f t="shared" ref="AH21" si="21">AH20-AH10</f>
        <v>0</v>
      </c>
      <c r="AI21">
        <f t="shared" ref="AI21" si="22">AI20-AI10</f>
        <v>0</v>
      </c>
      <c r="AJ21">
        <f t="shared" ref="AJ21" si="23">AJ20-AJ10</f>
        <v>0</v>
      </c>
    </row>
    <row r="23" spans="1:36">
      <c r="C23">
        <f>ABS(C4-C14)</f>
        <v>6.953660888669333E-3</v>
      </c>
      <c r="D23">
        <f t="shared" ref="D23:AJ23" si="24">ABS(D4-D14)</f>
        <v>1.1732896728517517E-2</v>
      </c>
      <c r="E23">
        <f t="shared" si="24"/>
        <v>4.1853598632783928E-3</v>
      </c>
      <c r="F23">
        <f t="shared" si="24"/>
        <v>3.7473417968740819E-3</v>
      </c>
      <c r="G23">
        <f t="shared" si="24"/>
        <v>8.7208740237088023E-4</v>
      </c>
      <c r="H23">
        <f t="shared" si="24"/>
        <v>6.5348496093804442E-3</v>
      </c>
      <c r="I23">
        <f t="shared" si="24"/>
        <v>7.4221958008138245E-3</v>
      </c>
      <c r="J23">
        <f t="shared" si="24"/>
        <v>8.5377022552513004E-5</v>
      </c>
      <c r="K23">
        <f t="shared" si="24"/>
        <v>9.5778813934355167E-5</v>
      </c>
      <c r="L23">
        <f t="shared" si="24"/>
        <v>6.1706461334187779E-5</v>
      </c>
      <c r="M23">
        <f t="shared" si="24"/>
        <v>4.1625283202790797E-3</v>
      </c>
      <c r="N23">
        <f t="shared" si="24"/>
        <v>5.9800744628915936E-2</v>
      </c>
      <c r="O23">
        <f t="shared" si="24"/>
        <v>6.3970902343726266E-2</v>
      </c>
      <c r="P23">
        <f t="shared" si="24"/>
        <v>2.8422412334783154E-4</v>
      </c>
      <c r="Q23">
        <f t="shared" si="24"/>
        <v>2.6923533827372115E-4</v>
      </c>
      <c r="R23">
        <f t="shared" si="24"/>
        <v>8.3831389890143271E-4</v>
      </c>
      <c r="S23">
        <f t="shared" si="24"/>
        <v>7.9775700489506107E-3</v>
      </c>
      <c r="T23">
        <f t="shared" si="24"/>
        <v>4.8358944485727556E-5</v>
      </c>
      <c r="U23">
        <f t="shared" si="24"/>
        <v>9.3892689972535637E-5</v>
      </c>
      <c r="V23">
        <f t="shared" si="24"/>
        <v>9.2244603996038954E-5</v>
      </c>
      <c r="W23">
        <f t="shared" si="24"/>
        <v>8.064420994004405E-5</v>
      </c>
      <c r="X23">
        <f t="shared" si="24"/>
        <v>1.244898520883403E-4</v>
      </c>
      <c r="Y23">
        <f t="shared" si="24"/>
        <v>7.4599747966068719E-3</v>
      </c>
      <c r="Z23">
        <f t="shared" si="24"/>
        <v>1.05169345169287E-2</v>
      </c>
      <c r="AA23">
        <f t="shared" si="24"/>
        <v>2.5573745822850213E-2</v>
      </c>
      <c r="AB23">
        <f t="shared" si="24"/>
        <v>1.1497683623822752E-2</v>
      </c>
      <c r="AC23">
        <f t="shared" si="24"/>
        <v>8.2783470765477318E-3</v>
      </c>
      <c r="AD23">
        <f t="shared" si="24"/>
        <v>3.1225535962612128E-2</v>
      </c>
      <c r="AE23">
        <f t="shared" si="24"/>
        <v>9.3872451138565793E-4</v>
      </c>
      <c r="AF23">
        <f t="shared" si="24"/>
        <v>3.4384458998246714E-3</v>
      </c>
      <c r="AG23">
        <f t="shared" si="24"/>
        <v>1.6962781089482348E-3</v>
      </c>
      <c r="AH23">
        <f t="shared" si="24"/>
        <v>4.3548747787752973E-2</v>
      </c>
      <c r="AI23">
        <f t="shared" si="24"/>
        <v>5.1001566662982611E-2</v>
      </c>
      <c r="AJ23">
        <f t="shared" si="24"/>
        <v>4.1959994973836956E-3</v>
      </c>
    </row>
    <row r="24" spans="1:36">
      <c r="C24">
        <f>C23-C15</f>
        <v>0</v>
      </c>
      <c r="D24">
        <f t="shared" ref="D24:AJ24" si="25">D23-D15</f>
        <v>0</v>
      </c>
      <c r="E24">
        <f t="shared" si="25"/>
        <v>0</v>
      </c>
      <c r="F24">
        <f t="shared" si="25"/>
        <v>0</v>
      </c>
      <c r="G24">
        <f t="shared" si="25"/>
        <v>0</v>
      </c>
      <c r="H24">
        <f t="shared" si="25"/>
        <v>0</v>
      </c>
      <c r="I24">
        <f t="shared" si="25"/>
        <v>0</v>
      </c>
      <c r="J24">
        <f t="shared" si="25"/>
        <v>0</v>
      </c>
      <c r="K24">
        <f t="shared" si="25"/>
        <v>0</v>
      </c>
      <c r="L24">
        <f t="shared" si="25"/>
        <v>0</v>
      </c>
      <c r="M24">
        <f t="shared" si="25"/>
        <v>0</v>
      </c>
      <c r="N24">
        <f t="shared" si="25"/>
        <v>0</v>
      </c>
      <c r="O24">
        <f t="shared" si="25"/>
        <v>0</v>
      </c>
      <c r="P24">
        <f t="shared" si="25"/>
        <v>0</v>
      </c>
      <c r="Q24">
        <f t="shared" si="25"/>
        <v>0</v>
      </c>
      <c r="R24">
        <f t="shared" si="25"/>
        <v>0</v>
      </c>
      <c r="S24">
        <f t="shared" si="25"/>
        <v>0</v>
      </c>
      <c r="T24">
        <f t="shared" si="25"/>
        <v>0</v>
      </c>
      <c r="U24">
        <f t="shared" si="25"/>
        <v>0</v>
      </c>
      <c r="V24">
        <f t="shared" si="25"/>
        <v>0</v>
      </c>
      <c r="W24">
        <f t="shared" si="25"/>
        <v>0</v>
      </c>
      <c r="X24">
        <f t="shared" si="25"/>
        <v>0</v>
      </c>
      <c r="Y24">
        <f t="shared" si="25"/>
        <v>0</v>
      </c>
      <c r="Z24">
        <f t="shared" si="25"/>
        <v>0</v>
      </c>
      <c r="AA24">
        <f t="shared" si="25"/>
        <v>0</v>
      </c>
      <c r="AB24">
        <f t="shared" si="25"/>
        <v>0</v>
      </c>
      <c r="AC24">
        <f t="shared" si="25"/>
        <v>0</v>
      </c>
      <c r="AD24">
        <f t="shared" si="25"/>
        <v>0</v>
      </c>
      <c r="AE24">
        <f t="shared" si="25"/>
        <v>0</v>
      </c>
      <c r="AF24">
        <f t="shared" si="25"/>
        <v>0</v>
      </c>
      <c r="AG24">
        <f t="shared" si="25"/>
        <v>0</v>
      </c>
      <c r="AH24">
        <f t="shared" si="25"/>
        <v>0</v>
      </c>
      <c r="AI24">
        <f t="shared" si="25"/>
        <v>0</v>
      </c>
      <c r="AJ24">
        <f t="shared" si="25"/>
        <v>0</v>
      </c>
    </row>
    <row r="26" spans="1:36">
      <c r="C26">
        <f>C20/C4*100</f>
        <v>1.2342263571133634E-2</v>
      </c>
      <c r="D26">
        <f t="shared" ref="D26:AJ26" si="26">D20/D4*100</f>
        <v>2.8172589403814112E-2</v>
      </c>
      <c r="E26">
        <f t="shared" si="26"/>
        <v>6.5247359523631351E-2</v>
      </c>
      <c r="F26">
        <f t="shared" si="26"/>
        <v>3.293623429377724E-2</v>
      </c>
      <c r="G26">
        <f t="shared" si="26"/>
        <v>9.0228850008099055E-3</v>
      </c>
      <c r="H26">
        <f t="shared" si="26"/>
        <v>6.386258797609329E-3</v>
      </c>
      <c r="I26">
        <f t="shared" si="26"/>
        <v>1.5412759672742683E-2</v>
      </c>
      <c r="J26">
        <f t="shared" si="26"/>
        <v>2.6832583473922453E-2</v>
      </c>
      <c r="K26">
        <f t="shared" si="26"/>
        <v>1.872357994849155E-2</v>
      </c>
      <c r="L26">
        <f t="shared" si="26"/>
        <v>3.8505321771349306E-2</v>
      </c>
      <c r="M26">
        <f t="shared" si="26"/>
        <v>9.9954925294626525E-3</v>
      </c>
      <c r="N26">
        <f t="shared" si="26"/>
        <v>4.2651347724294672E-2</v>
      </c>
      <c r="O26">
        <f t="shared" si="26"/>
        <v>5.2688446403174723E-2</v>
      </c>
      <c r="P26">
        <f t="shared" si="26"/>
        <v>-4.9205634872727798E-2</v>
      </c>
      <c r="Q26">
        <f t="shared" si="26"/>
        <v>-5.0740670517773596E-2</v>
      </c>
      <c r="R26">
        <f t="shared" si="26"/>
        <v>-0.10787685792500515</v>
      </c>
      <c r="S26">
        <f t="shared" si="26"/>
        <v>1.3599883536262452E-3</v>
      </c>
      <c r="T26">
        <f t="shared" si="26"/>
        <v>99.651388232842407</v>
      </c>
      <c r="U26">
        <f t="shared" si="26"/>
        <v>99.809931237326538</v>
      </c>
      <c r="V26">
        <f t="shared" si="26"/>
        <v>1.553541323301905E-2</v>
      </c>
      <c r="W26">
        <f t="shared" si="26"/>
        <v>71.525540964604232</v>
      </c>
      <c r="X26">
        <f t="shared" si="26"/>
        <v>91.711698188492178</v>
      </c>
      <c r="Y26">
        <f t="shared" si="26"/>
        <v>-5.8190404963028575E-3</v>
      </c>
      <c r="Z26">
        <f t="shared" si="26"/>
        <v>-0.13476644024797393</v>
      </c>
      <c r="AA26">
        <f t="shared" si="26"/>
        <v>-3.6370928838080747E-2</v>
      </c>
      <c r="AB26">
        <f t="shared" si="26"/>
        <v>-0.14223341577625626</v>
      </c>
      <c r="AC26">
        <f t="shared" si="26"/>
        <v>-6.0802904364375705E-3</v>
      </c>
      <c r="AD26">
        <f t="shared" si="26"/>
        <v>-0.26226945724564477</v>
      </c>
      <c r="AE26">
        <f t="shared" si="26"/>
        <v>5.4997613444174635E-2</v>
      </c>
      <c r="AF26">
        <f t="shared" si="26"/>
        <v>8.3983156113644208E-2</v>
      </c>
      <c r="AG26">
        <f t="shared" si="26"/>
        <v>7.142887386212883E-2</v>
      </c>
      <c r="AH26">
        <f t="shared" si="26"/>
        <v>-5.5070038644165577E-2</v>
      </c>
      <c r="AI26">
        <f t="shared" si="26"/>
        <v>-0.13696278186123748</v>
      </c>
      <c r="AJ26">
        <f t="shared" si="26"/>
        <v>1.4196499066935708E-2</v>
      </c>
    </row>
    <row r="27" spans="1:36">
      <c r="C27">
        <f>C26-C11</f>
        <v>0</v>
      </c>
      <c r="D27">
        <f t="shared" ref="D27:AJ27" si="27">D26-D11</f>
        <v>0</v>
      </c>
      <c r="E27">
        <f t="shared" si="27"/>
        <v>0</v>
      </c>
      <c r="F27">
        <f t="shared" si="27"/>
        <v>0</v>
      </c>
      <c r="G27">
        <f t="shared" si="27"/>
        <v>0</v>
      </c>
      <c r="H27">
        <f t="shared" si="27"/>
        <v>0</v>
      </c>
      <c r="I27">
        <f t="shared" si="27"/>
        <v>0</v>
      </c>
      <c r="J27">
        <f t="shared" si="27"/>
        <v>0</v>
      </c>
      <c r="K27">
        <f t="shared" si="27"/>
        <v>0</v>
      </c>
      <c r="L27">
        <f t="shared" si="27"/>
        <v>0</v>
      </c>
      <c r="M27">
        <f t="shared" si="27"/>
        <v>0</v>
      </c>
      <c r="N27">
        <f t="shared" si="27"/>
        <v>0</v>
      </c>
      <c r="O27">
        <f t="shared" si="27"/>
        <v>0</v>
      </c>
      <c r="P27">
        <f t="shared" si="27"/>
        <v>0</v>
      </c>
      <c r="Q27">
        <f t="shared" si="27"/>
        <v>0</v>
      </c>
      <c r="R27">
        <f t="shared" si="27"/>
        <v>0</v>
      </c>
      <c r="S27">
        <f t="shared" si="27"/>
        <v>0</v>
      </c>
      <c r="T27">
        <f t="shared" si="27"/>
        <v>0</v>
      </c>
      <c r="U27">
        <f t="shared" si="27"/>
        <v>0</v>
      </c>
      <c r="V27">
        <f t="shared" si="27"/>
        <v>0</v>
      </c>
      <c r="W27">
        <f t="shared" si="27"/>
        <v>0</v>
      </c>
      <c r="X27">
        <f t="shared" si="27"/>
        <v>0</v>
      </c>
      <c r="Y27">
        <f t="shared" si="27"/>
        <v>0</v>
      </c>
      <c r="Z27">
        <f t="shared" si="27"/>
        <v>0</v>
      </c>
      <c r="AA27">
        <f t="shared" si="27"/>
        <v>0</v>
      </c>
      <c r="AB27">
        <f t="shared" si="27"/>
        <v>0</v>
      </c>
      <c r="AC27">
        <f t="shared" si="27"/>
        <v>0</v>
      </c>
      <c r="AD27">
        <f t="shared" si="27"/>
        <v>0</v>
      </c>
      <c r="AE27">
        <f t="shared" si="27"/>
        <v>0</v>
      </c>
      <c r="AF27">
        <f t="shared" si="27"/>
        <v>0</v>
      </c>
      <c r="AG27">
        <f t="shared" si="27"/>
        <v>0</v>
      </c>
      <c r="AH27">
        <f t="shared" si="27"/>
        <v>0</v>
      </c>
      <c r="AI27">
        <f t="shared" si="27"/>
        <v>0</v>
      </c>
      <c r="AJ27">
        <f t="shared" si="27"/>
        <v>0</v>
      </c>
    </row>
    <row r="29" spans="1:36">
      <c r="C29">
        <f>C23/C4*100</f>
        <v>1.3909872848018992E-2</v>
      </c>
      <c r="D29">
        <f t="shared" ref="D29:AJ29" si="28">D23/D4*100</f>
        <v>2.0316292688992304E-2</v>
      </c>
      <c r="E29">
        <f t="shared" si="28"/>
        <v>7.253989261411178E-3</v>
      </c>
      <c r="F29">
        <f t="shared" si="28"/>
        <v>6.4884516560146785E-3</v>
      </c>
      <c r="G29">
        <f t="shared" si="28"/>
        <v>7.2667337469863578E-4</v>
      </c>
      <c r="H29">
        <f t="shared" si="28"/>
        <v>5.445360230810296E-3</v>
      </c>
      <c r="I29">
        <f t="shared" si="28"/>
        <v>6.1861211913133507E-3</v>
      </c>
      <c r="J29">
        <f t="shared" si="28"/>
        <v>1.7070686172844428E-2</v>
      </c>
      <c r="K29">
        <f t="shared" si="28"/>
        <v>1.9159426069135451E-2</v>
      </c>
      <c r="L29">
        <f t="shared" si="28"/>
        <v>1.2336589558897704E-2</v>
      </c>
      <c r="M29">
        <f t="shared" si="28"/>
        <v>3.4683661828182923E-3</v>
      </c>
      <c r="N29">
        <f t="shared" si="28"/>
        <v>4.9816061588642692E-2</v>
      </c>
      <c r="O29">
        <f t="shared" si="28"/>
        <v>5.3334506289953211E-2</v>
      </c>
      <c r="P29">
        <f t="shared" si="28"/>
        <v>-3.5546518061158244E-2</v>
      </c>
      <c r="Q29">
        <f t="shared" si="28"/>
        <v>-3.3673346178344006E-2</v>
      </c>
      <c r="R29">
        <f t="shared" si="28"/>
        <v>-0.10489692909398743</v>
      </c>
      <c r="S29">
        <f t="shared" si="28"/>
        <v>1.3817758983105747E-2</v>
      </c>
      <c r="T29">
        <f t="shared" si="28"/>
        <v>0.3717290813641787</v>
      </c>
      <c r="U29">
        <f t="shared" si="28"/>
        <v>0.39350496106507254</v>
      </c>
      <c r="V29">
        <f t="shared" si="28"/>
        <v>1.844605471622034E-2</v>
      </c>
      <c r="W29">
        <f t="shared" si="28"/>
        <v>99.353764863186967</v>
      </c>
      <c r="X29">
        <f t="shared" si="28"/>
        <v>53.575094366316293</v>
      </c>
      <c r="Y29">
        <f t="shared" si="28"/>
        <v>-3.2301498989762603E-2</v>
      </c>
      <c r="Z29">
        <f t="shared" si="28"/>
        <v>-4.5603746881141931E-2</v>
      </c>
      <c r="AA29">
        <f t="shared" si="28"/>
        <v>-0.11077268743472372</v>
      </c>
      <c r="AB29">
        <f t="shared" si="28"/>
        <v>-6.6283721486044708E-2</v>
      </c>
      <c r="AC29">
        <f t="shared" si="28"/>
        <v>-4.7787693321111317E-2</v>
      </c>
      <c r="AD29">
        <f t="shared" si="28"/>
        <v>-0.17982500871580581</v>
      </c>
      <c r="AE29">
        <f t="shared" si="28"/>
        <v>3.2500298076267304E-3</v>
      </c>
      <c r="AF29">
        <f t="shared" si="28"/>
        <v>1.1921182577646581E-2</v>
      </c>
      <c r="AG29">
        <f t="shared" si="28"/>
        <v>5.8719087447491845E-3</v>
      </c>
      <c r="AH29">
        <f t="shared" si="28"/>
        <v>-6.2892570061259589E-2</v>
      </c>
      <c r="AI29">
        <f t="shared" si="28"/>
        <v>-9.8016331064499584E-2</v>
      </c>
      <c r="AJ29">
        <f t="shared" si="28"/>
        <v>4.8444400965256514E-3</v>
      </c>
    </row>
    <row r="30" spans="1:36">
      <c r="C30">
        <f>C29-C16</f>
        <v>0</v>
      </c>
      <c r="D30">
        <f t="shared" ref="D30:AJ30" si="29">D29-D16</f>
        <v>0</v>
      </c>
      <c r="E30">
        <f t="shared" si="29"/>
        <v>0</v>
      </c>
      <c r="F30">
        <f t="shared" si="29"/>
        <v>0</v>
      </c>
      <c r="G30">
        <f t="shared" si="29"/>
        <v>0</v>
      </c>
      <c r="H30">
        <f t="shared" si="29"/>
        <v>0</v>
      </c>
      <c r="I30">
        <f t="shared" si="29"/>
        <v>0</v>
      </c>
      <c r="J30">
        <f t="shared" si="29"/>
        <v>0</v>
      </c>
      <c r="K30">
        <f t="shared" si="29"/>
        <v>0</v>
      </c>
      <c r="L30">
        <f t="shared" si="29"/>
        <v>0</v>
      </c>
      <c r="M30">
        <f t="shared" si="29"/>
        <v>0</v>
      </c>
      <c r="N30">
        <f t="shared" si="29"/>
        <v>0</v>
      </c>
      <c r="O30">
        <f t="shared" si="29"/>
        <v>0</v>
      </c>
      <c r="P30">
        <f t="shared" si="29"/>
        <v>0</v>
      </c>
      <c r="Q30">
        <f t="shared" si="29"/>
        <v>0</v>
      </c>
      <c r="R30">
        <f t="shared" si="29"/>
        <v>0</v>
      </c>
      <c r="S30">
        <f t="shared" si="29"/>
        <v>0</v>
      </c>
      <c r="T30">
        <f t="shared" si="29"/>
        <v>0</v>
      </c>
      <c r="U30">
        <f t="shared" si="29"/>
        <v>0</v>
      </c>
      <c r="V30">
        <f t="shared" si="29"/>
        <v>0</v>
      </c>
      <c r="W30">
        <f t="shared" si="29"/>
        <v>0</v>
      </c>
      <c r="X30">
        <f t="shared" si="29"/>
        <v>0</v>
      </c>
      <c r="Y30">
        <f t="shared" si="29"/>
        <v>0</v>
      </c>
      <c r="Z30">
        <f t="shared" si="29"/>
        <v>0</v>
      </c>
      <c r="AA30">
        <f t="shared" si="29"/>
        <v>0</v>
      </c>
      <c r="AB30">
        <f t="shared" si="29"/>
        <v>0</v>
      </c>
      <c r="AC30">
        <f t="shared" si="29"/>
        <v>0</v>
      </c>
      <c r="AD30">
        <f t="shared" si="29"/>
        <v>0</v>
      </c>
      <c r="AE30">
        <f t="shared" si="29"/>
        <v>0</v>
      </c>
      <c r="AF30">
        <f t="shared" si="29"/>
        <v>0</v>
      </c>
      <c r="AG30">
        <f t="shared" si="29"/>
        <v>0</v>
      </c>
      <c r="AH30">
        <f t="shared" si="29"/>
        <v>0</v>
      </c>
      <c r="AI30">
        <f t="shared" si="29"/>
        <v>0</v>
      </c>
      <c r="AJ30">
        <f t="shared" si="29"/>
        <v>0</v>
      </c>
    </row>
    <row r="33" spans="4:27">
      <c r="D33">
        <f>D20/D2*100</f>
        <v>2.8180479778295096E-2</v>
      </c>
      <c r="E33">
        <f t="shared" ref="E33:F33" si="30">E20/E2*100</f>
        <v>6.520481510349406E-2</v>
      </c>
      <c r="F33">
        <f t="shared" si="30"/>
        <v>3.2947085823156926E-2</v>
      </c>
      <c r="J33">
        <f>J20/5*100</f>
        <v>2.6839999999994646E-3</v>
      </c>
      <c r="K33">
        <f t="shared" ref="K33:L33" si="31">K20/5*100</f>
        <v>1.8720000000005397E-3</v>
      </c>
      <c r="L33">
        <f t="shared" si="31"/>
        <v>3.8520000000008547E-3</v>
      </c>
      <c r="P33" t="e">
        <f t="shared" ref="G33:AA33" si="32">P20/P2*100</f>
        <v>#DIV/0!</v>
      </c>
      <c r="Q33" t="e">
        <f t="shared" si="32"/>
        <v>#DIV/0!</v>
      </c>
      <c r="R33" t="e">
        <f t="shared" si="32"/>
        <v>#DIV/0!</v>
      </c>
      <c r="S33">
        <f t="shared" si="32"/>
        <v>1.3599690730148454E-3</v>
      </c>
      <c r="T33" t="e">
        <f>T20/T2*100</f>
        <v>#DIV/0!</v>
      </c>
      <c r="U33" t="e">
        <f t="shared" si="32"/>
        <v>#DIV/0!</v>
      </c>
      <c r="V33">
        <f>V20/V2*100</f>
        <v>1.5537827070788438E-2</v>
      </c>
      <c r="W33" t="e">
        <f t="shared" si="32"/>
        <v>#DIV/0!</v>
      </c>
      <c r="X33" t="e">
        <f t="shared" si="32"/>
        <v>#DIV/0!</v>
      </c>
      <c r="Y33" t="e">
        <f t="shared" si="32"/>
        <v>#DIV/0!</v>
      </c>
      <c r="Z33" t="e">
        <f t="shared" si="32"/>
        <v>#DIV/0!</v>
      </c>
      <c r="AA33" t="e">
        <f t="shared" si="32"/>
        <v>#DIV/0!</v>
      </c>
    </row>
    <row r="34" spans="4:27">
      <c r="D34">
        <f>D33-D12</f>
        <v>0</v>
      </c>
      <c r="E34">
        <f t="shared" ref="E34:F34" si="33">E33-E12</f>
        <v>0</v>
      </c>
      <c r="F34">
        <f t="shared" si="33"/>
        <v>0</v>
      </c>
      <c r="J34">
        <f>J33-J12</f>
        <v>0</v>
      </c>
      <c r="K34">
        <f t="shared" ref="K34" si="34">K33-K12</f>
        <v>0</v>
      </c>
      <c r="L34">
        <f>L33-L12</f>
        <v>4.7704895589362195E-18</v>
      </c>
      <c r="P34" t="e">
        <f t="shared" ref="P34" si="35">P33-P12</f>
        <v>#DIV/0!</v>
      </c>
      <c r="Q34" t="e">
        <f t="shared" ref="Q34" si="36">Q33-Q12</f>
        <v>#DIV/0!</v>
      </c>
      <c r="R34" t="e">
        <f t="shared" ref="R34" si="37">R33-R12</f>
        <v>#DIV/0!</v>
      </c>
      <c r="S34">
        <f t="shared" ref="S34" si="38">S33-S12</f>
        <v>0</v>
      </c>
      <c r="T34" t="e">
        <f t="shared" ref="T34" si="39">T33-T12</f>
        <v>#DIV/0!</v>
      </c>
      <c r="U34" t="e">
        <f t="shared" ref="U34" si="40">U33-U12</f>
        <v>#DIV/0!</v>
      </c>
      <c r="V34">
        <f t="shared" ref="V34" si="41">V33-V12</f>
        <v>1.3984044363709595E-2</v>
      </c>
      <c r="W34" t="e">
        <f t="shared" ref="W34" si="42">W33-W12</f>
        <v>#DIV/0!</v>
      </c>
      <c r="X34" t="e">
        <f t="shared" ref="X34" si="43">X33-X12</f>
        <v>#DIV/0!</v>
      </c>
      <c r="Y34" t="e">
        <f t="shared" ref="Y34" si="44">Y33-Y12</f>
        <v>#DIV/0!</v>
      </c>
      <c r="Z34" t="e">
        <f t="shared" ref="Z34" si="45">Z33-Z12</f>
        <v>#DIV/0!</v>
      </c>
      <c r="AA34" t="e">
        <f t="shared" ref="AA34" si="46">AA33-AA12</f>
        <v>#DIV/0!</v>
      </c>
    </row>
    <row r="36" spans="4:27">
      <c r="D36">
        <f>D23/D2*100</f>
        <v>2.0321982728877662E-2</v>
      </c>
      <c r="E36">
        <f t="shared" ref="E36:L36" si="47">E23/E2*100</f>
        <v>7.2492593111256479E-3</v>
      </c>
      <c r="F36">
        <f t="shared" si="47"/>
        <v>6.4905894117503792E-3</v>
      </c>
      <c r="G36">
        <f t="shared" si="47"/>
        <v>7.2673950197573356E-4</v>
      </c>
      <c r="H36">
        <f t="shared" si="47"/>
        <v>5.4457080078170366E-3</v>
      </c>
      <c r="I36">
        <f t="shared" si="47"/>
        <v>6.1851631673448537E-3</v>
      </c>
      <c r="J36">
        <f>J23/5*100</f>
        <v>1.7075404510502601E-3</v>
      </c>
      <c r="K36">
        <f t="shared" ref="K36:L36" si="48">K23/5*100</f>
        <v>1.9155762786871033E-3</v>
      </c>
      <c r="L36">
        <f t="shared" si="48"/>
        <v>1.2341292266837556E-3</v>
      </c>
    </row>
    <row r="37" spans="4:27">
      <c r="D37">
        <f>D36-D17</f>
        <v>0</v>
      </c>
      <c r="E37">
        <f t="shared" ref="E37:M37" si="49">E36-E17</f>
        <v>0</v>
      </c>
      <c r="F37">
        <f t="shared" si="49"/>
        <v>0</v>
      </c>
      <c r="G37">
        <f t="shared" si="49"/>
        <v>7.2673950197573356E-4</v>
      </c>
      <c r="H37">
        <f t="shared" si="49"/>
        <v>5.4457080078170366E-3</v>
      </c>
      <c r="I37">
        <f t="shared" si="49"/>
        <v>6.1851631673448537E-3</v>
      </c>
      <c r="J37">
        <f t="shared" si="49"/>
        <v>0</v>
      </c>
      <c r="K37">
        <f t="shared" si="49"/>
        <v>0</v>
      </c>
      <c r="L37">
        <f t="shared" si="49"/>
        <v>0</v>
      </c>
      <c r="M37">
        <f t="shared" si="4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pnt #69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disp</dc:creator>
  <cp:lastModifiedBy>disp</cp:lastModifiedBy>
  <dcterms:created xsi:type="dcterms:W3CDTF">2020-09-18T13:15:06Z</dcterms:created>
  <dcterms:modified xsi:type="dcterms:W3CDTF">2020-09-18T13:48:34Z</dcterms:modified>
</cp:coreProperties>
</file>